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xml"/>
  <Override PartName="/xl/charts/chart6.xml" ContentType="application/vnd.openxmlformats-officedocument.drawingml.chart+xml"/>
  <Override PartName="/xl/drawings/drawing10.xml" ContentType="application/vnd.openxmlformats-officedocument.drawing+xml"/>
  <Override PartName="/xl/charts/chart7.xml" ContentType="application/vnd.openxmlformats-officedocument.drawingml.chart+xml"/>
  <Override PartName="/xl/drawings/drawing11.xml" ContentType="application/vnd.openxmlformats-officedocument.drawing+xml"/>
  <Override PartName="/xl/charts/chart8.xml" ContentType="application/vnd.openxmlformats-officedocument.drawingml.chart+xml"/>
  <Override PartName="/xl/drawings/drawing12.xml" ContentType="application/vnd.openxmlformats-officedocument.drawing+xml"/>
  <Override PartName="/xl/charts/chart9.xml" ContentType="application/vnd.openxmlformats-officedocument.drawingml.chart+xml"/>
  <Override PartName="/xl/drawings/drawing13.xml" ContentType="application/vnd.openxmlformats-officedocument.drawing+xml"/>
  <Override PartName="/xl/charts/chart10.xml" ContentType="application/vnd.openxmlformats-officedocument.drawingml.chart+xml"/>
  <Override PartName="/xl/drawings/drawing14.xml" ContentType="application/vnd.openxmlformats-officedocument.drawing+xml"/>
  <Override PartName="/xl/charts/chart11.xml" ContentType="application/vnd.openxmlformats-officedocument.drawingml.chart+xml"/>
  <Override PartName="/xl/drawings/drawing15.xml" ContentType="application/vnd.openxmlformats-officedocument.drawing+xml"/>
  <Override PartName="/xl/charts/chart12.xml" ContentType="application/vnd.openxmlformats-officedocument.drawingml.chart+xml"/>
  <Override PartName="/xl/drawings/drawing16.xml" ContentType="application/vnd.openxmlformats-officedocument.drawing+xml"/>
  <Override PartName="/xl/charts/chart13.xml" ContentType="application/vnd.openxmlformats-officedocument.drawingml.chart+xml"/>
  <Override PartName="/xl/drawings/drawing17.xml" ContentType="application/vnd.openxmlformats-officedocument.drawing+xml"/>
  <Override PartName="/xl/charts/chart14.xml" ContentType="application/vnd.openxmlformats-officedocument.drawingml.chart+xml"/>
  <Override PartName="/xl/drawings/drawing18.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capgemini.sharepoint.com/sites/POSoftwareHouseDelivery/Shared Documents/General/9- WP1 (Agile, Process and Toolchain)/2 - Process delivery/12 - SUP.1 Quality Assurance/"/>
    </mc:Choice>
  </mc:AlternateContent>
  <xr:revisionPtr revIDLastSave="717" documentId="8_{1D570DCF-84FB-4DB2-BF38-84821D87C5A4}" xr6:coauthVersionLast="47" xr6:coauthVersionMax="47" xr10:uidLastSave="{C6D34499-D8AD-4550-B3E9-9EAE6A934C6C}"/>
  <bookViews>
    <workbookView xWindow="-120" yWindow="-120" windowWidth="29040" windowHeight="15720" tabRatio="786" xr2:uid="{755E7934-4E7C-44B5-BEA8-CF0711A5010C}"/>
  </bookViews>
  <sheets>
    <sheet name="1st Page" sheetId="25" r:id="rId1"/>
    <sheet name="User Guide" sheetId="7" r:id="rId2"/>
    <sheet name="Corrective Actions Tracker" sheetId="2" r:id="rId3"/>
    <sheet name="Process Overview" sheetId="10" r:id="rId4"/>
    <sheet name="BP-GP" sheetId="24" state="hidden" r:id="rId5"/>
    <sheet name="MAN.3" sheetId="22" r:id="rId6"/>
    <sheet name="ACQ.4" sheetId="17" r:id="rId7"/>
    <sheet name="SWE.1" sheetId="11" r:id="rId8"/>
    <sheet name="SWE.2" sheetId="12" r:id="rId9"/>
    <sheet name="SWE.3" sheetId="5" r:id="rId10"/>
    <sheet name="SWE.4" sheetId="13" r:id="rId11"/>
    <sheet name="SWE.5" sheetId="14" r:id="rId12"/>
    <sheet name="SWE.6" sheetId="15" r:id="rId13"/>
    <sheet name="SUP.8" sheetId="19" r:id="rId14"/>
    <sheet name="SUP.9" sheetId="23" r:id="rId15"/>
    <sheet name="SUP.10" sheetId="21" r:id="rId16"/>
    <sheet name="SUP.1" sheetId="18" r:id="rId17"/>
    <sheet name="SEC.1" sheetId="27" r:id="rId18"/>
    <sheet name="SEC.2" sheetId="28" r:id="rId19"/>
  </sheets>
  <externalReferences>
    <externalReference r:id="rId20"/>
  </externalReferences>
  <definedNames>
    <definedName name="ASSESSABLE" localSheetId="6">#REF!</definedName>
    <definedName name="ASSESSABLE" localSheetId="5">#REF!</definedName>
    <definedName name="ASSESSABLE" localSheetId="17">#REF!</definedName>
    <definedName name="ASSESSABLE" localSheetId="18">#REF!</definedName>
    <definedName name="ASSESSABLE" localSheetId="16">#REF!</definedName>
    <definedName name="ASSESSABLE" localSheetId="15">#REF!</definedName>
    <definedName name="ASSESSABLE" localSheetId="13">#REF!</definedName>
    <definedName name="ASSESSABLE" localSheetId="14">#REF!</definedName>
    <definedName name="ASSESSABLE" localSheetId="7">#REF!</definedName>
    <definedName name="ASSESSABLE" localSheetId="8">#REF!</definedName>
    <definedName name="ASSESSABLE" localSheetId="9">#REF!</definedName>
    <definedName name="ASSESSABLE" localSheetId="10">#REF!</definedName>
    <definedName name="ASSESSABLE" localSheetId="11">#REF!</definedName>
    <definedName name="ASSESSABLE" localSheetId="12">#REF!</definedName>
    <definedName name="Conclusion">[1]Picklists!$H$2:$H$6</definedName>
    <definedName name="DOCUMENT_CODE">#REF!</definedName>
    <definedName name="EVAL_THRESHOLD">#REF!</definedName>
    <definedName name="EVAL_THRESHOLD2">#REF!</definedName>
    <definedName name="Link">#REF!</definedName>
    <definedName name="OVERALL_RATING">#REF!</definedName>
    <definedName name="Prj_Name">#REF!</definedName>
    <definedName name="Prj_Product_Line">#REF!</definedName>
    <definedName name="RAT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2" i="28" l="1"/>
  <c r="I16" i="28" s="1"/>
  <c r="K34" i="28" a="1"/>
  <c r="K34" i="28" s="1"/>
  <c r="I34" i="28" a="1"/>
  <c r="I34" i="28" s="1"/>
  <c r="I37" i="28" s="1"/>
  <c r="I5" i="28" s="1"/>
  <c r="H34" i="28" a="1"/>
  <c r="H34" i="28" s="1"/>
  <c r="G34" i="28" a="1"/>
  <c r="G34" i="28" s="1"/>
  <c r="F34" i="28" a="1"/>
  <c r="F34" i="28" s="1"/>
  <c r="G37" i="28" l="1"/>
  <c r="I9" i="28" s="1"/>
  <c r="F37" i="28"/>
  <c r="F40" i="28" s="1"/>
  <c r="H37" i="28"/>
  <c r="I7" i="28" s="1"/>
  <c r="I11" i="28" l="1"/>
  <c r="O5" i="28" s="1"/>
  <c r="F39" i="27" l="1"/>
  <c r="I16" i="27" s="1"/>
  <c r="K31" i="27" a="1"/>
  <c r="K31" i="27" s="1"/>
  <c r="I31" i="27" a="1"/>
  <c r="I31" i="27" s="1"/>
  <c r="I34" i="27" s="1"/>
  <c r="I5" i="27" s="1"/>
  <c r="H31" i="27" a="1"/>
  <c r="H31" i="27" s="1"/>
  <c r="H34" i="27" s="1"/>
  <c r="I7" i="27" s="1"/>
  <c r="G31" i="27" a="1"/>
  <c r="G31" i="27" s="1"/>
  <c r="G34" i="27" s="1"/>
  <c r="I9" i="27" s="1"/>
  <c r="F31" i="27" a="1"/>
  <c r="F31" i="27" s="1"/>
  <c r="F34" i="27" s="1"/>
  <c r="F37" i="27" l="1"/>
  <c r="I11" i="27"/>
  <c r="O5" i="27" s="1"/>
  <c r="I16" i="15" l="1"/>
  <c r="K34" i="23" a="1"/>
  <c r="K34" i="23"/>
  <c r="F34" i="23" a="1"/>
  <c r="F34" i="23" s="1"/>
  <c r="G34" i="23" a="1"/>
  <c r="G34" i="23" s="1"/>
  <c r="H34" i="23" a="1"/>
  <c r="H34" i="23" s="1"/>
  <c r="I34" i="23" a="1"/>
  <c r="I34" i="23" s="1"/>
  <c r="F42" i="23"/>
  <c r="I16" i="23" s="1"/>
  <c r="AM4" i="2" a="1"/>
  <c r="AM4" i="2" s="1"/>
  <c r="AM3" i="2" a="1"/>
  <c r="AM3" i="2" s="1"/>
  <c r="AL4" i="2" a="1"/>
  <c r="AL4" i="2" s="1"/>
  <c r="AL3" i="2" a="1"/>
  <c r="AL3" i="2" s="1"/>
  <c r="AK4" i="2" a="1"/>
  <c r="AK4" i="2" s="1"/>
  <c r="AK3" i="2" a="1"/>
  <c r="AK3" i="2" s="1"/>
  <c r="AJ4" i="2" a="1"/>
  <c r="AJ4" i="2" s="1"/>
  <c r="AJ3" i="2" a="1"/>
  <c r="AJ3" i="2" s="1"/>
  <c r="AM2" i="2" a="1"/>
  <c r="AM2" i="2" s="1"/>
  <c r="AL2" i="2" a="1"/>
  <c r="AL2" i="2" s="1"/>
  <c r="AK2" i="2" a="1"/>
  <c r="AK2" i="2" s="1"/>
  <c r="AJ2" i="2" a="1"/>
  <c r="AJ2" i="2" s="1"/>
  <c r="F42" i="22"/>
  <c r="I16" i="22" s="1"/>
  <c r="K34" i="22" a="1"/>
  <c r="K34" i="22" s="1"/>
  <c r="I34" i="22" a="1"/>
  <c r="I34" i="22" s="1"/>
  <c r="H34" i="22" a="1"/>
  <c r="H34" i="22" s="1"/>
  <c r="G34" i="22" a="1"/>
  <c r="G34" i="22" s="1"/>
  <c r="F34" i="22" a="1"/>
  <c r="F34" i="22" s="1"/>
  <c r="K31" i="21" a="1"/>
  <c r="K31" i="21" s="1"/>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1" i="2"/>
  <c r="M5" i="24"/>
  <c r="M6" i="24"/>
  <c r="M7" i="24"/>
  <c r="M8" i="24"/>
  <c r="M9" i="24"/>
  <c r="M10" i="24"/>
  <c r="M11" i="24"/>
  <c r="M4" i="24"/>
  <c r="L5" i="24"/>
  <c r="L6" i="24"/>
  <c r="L7" i="24"/>
  <c r="L8" i="24"/>
  <c r="L9" i="24"/>
  <c r="L10" i="24"/>
  <c r="L11" i="24"/>
  <c r="L12" i="24"/>
  <c r="L4" i="24"/>
  <c r="K5" i="24"/>
  <c r="K6" i="24"/>
  <c r="K7" i="24"/>
  <c r="K8" i="24"/>
  <c r="K9" i="24"/>
  <c r="K10" i="24"/>
  <c r="K11" i="24"/>
  <c r="K12" i="24"/>
  <c r="K4" i="24"/>
  <c r="J5" i="24"/>
  <c r="J6" i="24"/>
  <c r="J7" i="24"/>
  <c r="J8" i="24"/>
  <c r="J9" i="24"/>
  <c r="J4" i="24"/>
  <c r="I5" i="24"/>
  <c r="I6" i="24"/>
  <c r="I7" i="24"/>
  <c r="I8" i="24"/>
  <c r="I9" i="24"/>
  <c r="I10" i="24"/>
  <c r="I4" i="24"/>
  <c r="H5" i="24"/>
  <c r="H6" i="24"/>
  <c r="H7" i="24"/>
  <c r="H8" i="24"/>
  <c r="H9" i="24"/>
  <c r="H10" i="24"/>
  <c r="H11" i="24"/>
  <c r="H12" i="24"/>
  <c r="H4" i="24"/>
  <c r="G5" i="24"/>
  <c r="G6" i="24"/>
  <c r="G7" i="24"/>
  <c r="G8" i="24"/>
  <c r="G9" i="24"/>
  <c r="G10" i="24"/>
  <c r="G4" i="24"/>
  <c r="F5" i="24"/>
  <c r="F6" i="24"/>
  <c r="F7" i="24"/>
  <c r="F8" i="24"/>
  <c r="F9" i="24"/>
  <c r="F10" i="24"/>
  <c r="F11" i="24"/>
  <c r="F4" i="24"/>
  <c r="E5" i="24"/>
  <c r="E6" i="24"/>
  <c r="E7" i="24"/>
  <c r="E8" i="24"/>
  <c r="E9" i="24"/>
  <c r="E10" i="24"/>
  <c r="E11" i="24"/>
  <c r="E12" i="24"/>
  <c r="E4" i="24"/>
  <c r="D5" i="24"/>
  <c r="D6" i="24"/>
  <c r="D7" i="24"/>
  <c r="D8" i="24"/>
  <c r="D9" i="24"/>
  <c r="D10" i="24"/>
  <c r="D11" i="24"/>
  <c r="D4" i="24"/>
  <c r="C5" i="24"/>
  <c r="C6" i="24"/>
  <c r="C7" i="24"/>
  <c r="C8" i="24"/>
  <c r="C4" i="24"/>
  <c r="B5" i="24"/>
  <c r="B6" i="24"/>
  <c r="B7" i="24"/>
  <c r="B8" i="24"/>
  <c r="B9" i="24"/>
  <c r="B10" i="24"/>
  <c r="B11" i="24"/>
  <c r="B12" i="24"/>
  <c r="B13" i="24"/>
  <c r="B4" i="24"/>
  <c r="F39" i="21"/>
  <c r="I31" i="21" a="1"/>
  <c r="I31" i="21" s="1"/>
  <c r="H31" i="21" a="1"/>
  <c r="H31" i="21" s="1"/>
  <c r="G31" i="21" a="1"/>
  <c r="G31" i="21" s="1"/>
  <c r="F31" i="21" a="1"/>
  <c r="F31" i="21" s="1"/>
  <c r="F42" i="19"/>
  <c r="I16" i="19" s="1"/>
  <c r="K34" i="19" a="1"/>
  <c r="K34" i="19" s="1"/>
  <c r="I34" i="19" a="1"/>
  <c r="I34" i="19" s="1"/>
  <c r="H34" i="19" a="1"/>
  <c r="H34" i="19" s="1"/>
  <c r="G34" i="19" a="1"/>
  <c r="G34" i="19" s="1"/>
  <c r="F34" i="19" a="1"/>
  <c r="F34" i="19" s="1"/>
  <c r="I16" i="21"/>
  <c r="F39" i="18"/>
  <c r="I16" i="18" s="1"/>
  <c r="K31" i="18" a="1"/>
  <c r="K31" i="18" s="1"/>
  <c r="I31" i="18" a="1"/>
  <c r="I31" i="18" s="1"/>
  <c r="H31" i="18" a="1"/>
  <c r="H31" i="18" s="1"/>
  <c r="G31" i="18" a="1"/>
  <c r="G31" i="18" s="1"/>
  <c r="F31" i="18" a="1"/>
  <c r="F31" i="18" s="1"/>
  <c r="F37" i="17"/>
  <c r="K29" i="17" a="1"/>
  <c r="K29" i="17" s="1"/>
  <c r="I29" i="17" a="1"/>
  <c r="I29" i="17" s="1"/>
  <c r="I32" i="17" s="1"/>
  <c r="I5" i="17" s="1"/>
  <c r="H29" i="17" a="1"/>
  <c r="H29" i="17" s="1"/>
  <c r="H32" i="17" s="1"/>
  <c r="I7" i="17" s="1"/>
  <c r="G29" i="17" a="1"/>
  <c r="G29" i="17" s="1"/>
  <c r="G32" i="17" s="1"/>
  <c r="I9" i="17" s="1"/>
  <c r="F29" i="17" a="1"/>
  <c r="F29" i="17" s="1"/>
  <c r="F32" i="17" s="1"/>
  <c r="I16" i="17"/>
  <c r="F41" i="12"/>
  <c r="I16" i="12" s="1"/>
  <c r="K33" i="12" a="1"/>
  <c r="K33" i="12" s="1"/>
  <c r="I33" i="12" a="1"/>
  <c r="I33" i="12" s="1"/>
  <c r="H33" i="12" a="1"/>
  <c r="H33" i="12" s="1"/>
  <c r="G33" i="12" a="1"/>
  <c r="G33" i="12" s="1"/>
  <c r="F33" i="12" a="1"/>
  <c r="F33" i="12" s="1"/>
  <c r="F41" i="14"/>
  <c r="I16" i="14" s="1"/>
  <c r="K33" i="14" a="1"/>
  <c r="K33" i="14" s="1"/>
  <c r="I33" i="14" a="1"/>
  <c r="I33" i="14" s="1"/>
  <c r="H33" i="14" a="1"/>
  <c r="H33" i="14" s="1"/>
  <c r="F33" i="14" a="1"/>
  <c r="F33" i="14" s="1"/>
  <c r="G33" i="14" a="1"/>
  <c r="G33" i="14" s="1"/>
  <c r="F31" i="13" a="1"/>
  <c r="F31" i="13" s="1"/>
  <c r="G31" i="13" a="1"/>
  <c r="G31" i="13" s="1"/>
  <c r="H31" i="13" a="1"/>
  <c r="H31" i="13" s="1"/>
  <c r="I31" i="13" a="1"/>
  <c r="I31" i="13" s="1"/>
  <c r="K31" i="13" a="1"/>
  <c r="K31" i="13" s="1"/>
  <c r="F39" i="15"/>
  <c r="K31" i="15" a="1"/>
  <c r="K31" i="15" s="1"/>
  <c r="I31" i="15" a="1"/>
  <c r="I31" i="15" s="1"/>
  <c r="I34" i="15" s="1"/>
  <c r="I5" i="15" s="1"/>
  <c r="H31" i="15" a="1"/>
  <c r="H31" i="15" s="1"/>
  <c r="H34" i="15" s="1"/>
  <c r="I7" i="15" s="1"/>
  <c r="G31" i="15" a="1"/>
  <c r="G31" i="15" s="1"/>
  <c r="G34" i="15" s="1"/>
  <c r="I9" i="15" s="1"/>
  <c r="F31" i="15" a="1"/>
  <c r="F31" i="15" s="1"/>
  <c r="F34" i="15" s="1"/>
  <c r="F39" i="13"/>
  <c r="I16" i="13" s="1"/>
  <c r="F40" i="11"/>
  <c r="I16" i="11" s="1"/>
  <c r="K32" i="11" a="1"/>
  <c r="K32" i="11" s="1"/>
  <c r="I32" i="11" a="1"/>
  <c r="I32" i="11" s="1"/>
  <c r="H32" i="11" a="1"/>
  <c r="H32" i="11" s="1"/>
  <c r="G32" i="11" a="1"/>
  <c r="G32" i="11" s="1"/>
  <c r="F32" i="11" a="1"/>
  <c r="F32" i="11" s="1"/>
  <c r="F35" i="11" s="1"/>
  <c r="F37" i="23" l="1"/>
  <c r="I11" i="23" s="1"/>
  <c r="I37" i="23"/>
  <c r="I5" i="23" s="1"/>
  <c r="H37" i="23"/>
  <c r="I7" i="23" s="1"/>
  <c r="AD5" i="2"/>
  <c r="J8" i="2" s="1"/>
  <c r="H35" i="11"/>
  <c r="I7" i="11" s="1"/>
  <c r="G35" i="11"/>
  <c r="I9" i="11" s="1"/>
  <c r="I35" i="11"/>
  <c r="I5" i="11" s="1"/>
  <c r="F5" i="10" a="1"/>
  <c r="G5" i="10" s="1"/>
  <c r="AD4" i="2"/>
  <c r="F37" i="22"/>
  <c r="I11" i="22" s="1"/>
  <c r="G37" i="22"/>
  <c r="I9" i="22" s="1"/>
  <c r="H37" i="22"/>
  <c r="I7" i="22" s="1"/>
  <c r="I37" i="22"/>
  <c r="I5" i="22" s="1"/>
  <c r="F34" i="21"/>
  <c r="I11" i="21" s="1"/>
  <c r="G34" i="21"/>
  <c r="I9" i="21" s="1"/>
  <c r="H34" i="21"/>
  <c r="I7" i="21" s="1"/>
  <c r="I34" i="21"/>
  <c r="I5" i="21" s="1"/>
  <c r="G37" i="23"/>
  <c r="I9" i="23" s="1"/>
  <c r="F37" i="19"/>
  <c r="I11" i="19" s="1"/>
  <c r="G37" i="19"/>
  <c r="I9" i="19" s="1"/>
  <c r="H37" i="19"/>
  <c r="I7" i="19" s="1"/>
  <c r="I37" i="19"/>
  <c r="I5" i="19" s="1"/>
  <c r="F34" i="18"/>
  <c r="I11" i="18" s="1"/>
  <c r="G34" i="18"/>
  <c r="I9" i="18" s="1"/>
  <c r="H34" i="18"/>
  <c r="I7" i="18" s="1"/>
  <c r="I34" i="18"/>
  <c r="I5" i="18" s="1"/>
  <c r="I11" i="17"/>
  <c r="O5" i="17" s="1"/>
  <c r="C6" i="10" s="1"/>
  <c r="D6" i="10" s="1"/>
  <c r="F35" i="17"/>
  <c r="G36" i="12"/>
  <c r="F36" i="14"/>
  <c r="I11" i="14" s="1"/>
  <c r="G36" i="14"/>
  <c r="I9" i="14" s="1"/>
  <c r="H36" i="14"/>
  <c r="I7" i="14" s="1"/>
  <c r="I36" i="14"/>
  <c r="I5" i="14" s="1"/>
  <c r="H34" i="13"/>
  <c r="I7" i="13" s="1"/>
  <c r="G34" i="13"/>
  <c r="I9" i="13" s="1"/>
  <c r="I34" i="13"/>
  <c r="I5" i="13" s="1"/>
  <c r="F34" i="13"/>
  <c r="I11" i="13" s="1"/>
  <c r="F37" i="15"/>
  <c r="I11" i="15"/>
  <c r="O5" i="15" s="1"/>
  <c r="C12" i="10" s="1"/>
  <c r="D12" i="10" s="1"/>
  <c r="F36" i="12"/>
  <c r="H36" i="12"/>
  <c r="I7" i="12" s="1"/>
  <c r="I36" i="12"/>
  <c r="I5" i="12" s="1"/>
  <c r="I11" i="11"/>
  <c r="O5" i="11" s="1"/>
  <c r="C7" i="10" s="1"/>
  <c r="D7" i="10" s="1"/>
  <c r="O5" i="13" l="1"/>
  <c r="C10" i="10" s="1"/>
  <c r="D10" i="10" s="1"/>
  <c r="F38" i="11"/>
  <c r="M6" i="10"/>
  <c r="G13" i="10"/>
  <c r="H5" i="10"/>
  <c r="L11" i="10"/>
  <c r="N11" i="10"/>
  <c r="G10" i="10"/>
  <c r="K16" i="10"/>
  <c r="K9" i="10"/>
  <c r="O15" i="10"/>
  <c r="I15" i="10"/>
  <c r="F13" i="10"/>
  <c r="H7" i="10"/>
  <c r="L13" i="10"/>
  <c r="I11" i="10"/>
  <c r="N13" i="10"/>
  <c r="K7" i="10"/>
  <c r="O13" i="10"/>
  <c r="F6" i="10"/>
  <c r="J12" i="10"/>
  <c r="F15" i="10"/>
  <c r="O10" i="10"/>
  <c r="F7" i="10"/>
  <c r="I10" i="10"/>
  <c r="M16" i="10"/>
  <c r="O16" i="10"/>
  <c r="L14" i="10"/>
  <c r="F8" i="10"/>
  <c r="J14" i="10"/>
  <c r="G12" i="10"/>
  <c r="H16" i="10"/>
  <c r="J5" i="10"/>
  <c r="K11" i="10"/>
  <c r="F11" i="10"/>
  <c r="F10" i="10"/>
  <c r="J16" i="10"/>
  <c r="K8" i="10"/>
  <c r="O14" i="10"/>
  <c r="O7" i="10"/>
  <c r="I14" i="10"/>
  <c r="O12" i="10"/>
  <c r="L10" i="10"/>
  <c r="L5" i="10"/>
  <c r="F12" i="10"/>
  <c r="G8" i="10"/>
  <c r="N9" i="10"/>
  <c r="O5" i="10"/>
  <c r="I12" i="10"/>
  <c r="H14" i="10"/>
  <c r="N10" i="10"/>
  <c r="L8" i="10"/>
  <c r="I9" i="10"/>
  <c r="M15" i="10"/>
  <c r="M8" i="10"/>
  <c r="G15" i="10"/>
  <c r="K14" i="10"/>
  <c r="J11" i="10"/>
  <c r="J6" i="10"/>
  <c r="N12" i="10"/>
  <c r="M9" i="10"/>
  <c r="H12" i="10"/>
  <c r="I8" i="10"/>
  <c r="M14" i="10"/>
  <c r="N6" i="10"/>
  <c r="H13" i="10"/>
  <c r="I5" i="10"/>
  <c r="M11" i="10"/>
  <c r="N15" i="10"/>
  <c r="G11" i="10"/>
  <c r="K6" i="10"/>
  <c r="N5" i="10"/>
  <c r="J15" i="10"/>
  <c r="N8" i="10"/>
  <c r="H15" i="10"/>
  <c r="M13" i="10"/>
  <c r="G9" i="10"/>
  <c r="K15" i="10"/>
  <c r="L7" i="10"/>
  <c r="F14" i="10"/>
  <c r="G6" i="10"/>
  <c r="K12" i="10"/>
  <c r="K5" i="10"/>
  <c r="O11" i="10"/>
  <c r="I7" i="10"/>
  <c r="L6" i="10"/>
  <c r="H6" i="10"/>
  <c r="L9" i="10"/>
  <c r="F16" i="10"/>
  <c r="G16" i="10"/>
  <c r="H10" i="10"/>
  <c r="O9" i="10"/>
  <c r="I16" i="10"/>
  <c r="J8" i="10"/>
  <c r="N14" i="10"/>
  <c r="O6" i="10"/>
  <c r="I13" i="10"/>
  <c r="I6" i="10"/>
  <c r="M12" i="10"/>
  <c r="O8" i="10"/>
  <c r="H8" i="10"/>
  <c r="J9" i="10"/>
  <c r="J10" i="10"/>
  <c r="N16" i="10"/>
  <c r="F5" i="10"/>
  <c r="L12" i="10"/>
  <c r="M10" i="10"/>
  <c r="N7" i="10"/>
  <c r="H9" i="10"/>
  <c r="L15" i="10"/>
  <c r="M7" i="10"/>
  <c r="G14" i="10"/>
  <c r="G7" i="10"/>
  <c r="K13" i="10"/>
  <c r="K10" i="10"/>
  <c r="F9" i="10"/>
  <c r="J13" i="10"/>
  <c r="H11" i="10"/>
  <c r="M5" i="10"/>
  <c r="J7" i="10"/>
  <c r="L16" i="10"/>
  <c r="O5" i="21"/>
  <c r="C16" i="10" s="1"/>
  <c r="D16" i="10" s="1"/>
  <c r="F37" i="13"/>
  <c r="O5" i="22"/>
  <c r="C5" i="10" s="1"/>
  <c r="D5" i="10" s="1"/>
  <c r="F40" i="22"/>
  <c r="F37" i="21"/>
  <c r="O5" i="23"/>
  <c r="C15" i="10" s="1"/>
  <c r="D15" i="10" s="1"/>
  <c r="F40" i="23"/>
  <c r="O5" i="19"/>
  <c r="C14" i="10" s="1"/>
  <c r="D14" i="10" s="1"/>
  <c r="F40" i="19"/>
  <c r="F37" i="18"/>
  <c r="O5" i="18"/>
  <c r="C13" i="10" s="1"/>
  <c r="D13" i="10" s="1"/>
  <c r="I9" i="12"/>
  <c r="F39" i="12"/>
  <c r="F39" i="14"/>
  <c r="O5" i="14"/>
  <c r="C11" i="10" s="1"/>
  <c r="D11" i="10" s="1"/>
  <c r="I11" i="12"/>
  <c r="O5" i="12" s="1"/>
  <c r="C8" i="10" s="1"/>
  <c r="D8" i="10" s="1"/>
  <c r="K32" i="5" l="1" a="1"/>
  <c r="K32" i="5" s="1"/>
  <c r="F32" i="5" a="1"/>
  <c r="F32" i="5" s="1"/>
  <c r="G32" i="5" a="1"/>
  <c r="G32" i="5" s="1"/>
  <c r="I32" i="5" a="1"/>
  <c r="I32" i="5" s="1"/>
  <c r="H32" i="5" a="1"/>
  <c r="H32" i="5" s="1"/>
  <c r="F40" i="5"/>
  <c r="G35" i="5" l="1"/>
  <c r="I9" i="5" s="1"/>
  <c r="H35" i="5"/>
  <c r="I7" i="5" s="1"/>
  <c r="I35" i="5"/>
  <c r="I5" i="5" s="1"/>
  <c r="F35" i="5"/>
  <c r="I16" i="5"/>
  <c r="F38" i="5" l="1"/>
  <c r="I11" i="5"/>
  <c r="O5" i="5" s="1"/>
  <c r="C9" i="10" s="1"/>
  <c r="D9"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<sst xmlns="http://schemas.openxmlformats.org/spreadsheetml/2006/main" count="1106" uniqueCount="462">
  <si>
    <t xml:space="preserve">Process Compliance Checklist </t>
  </si>
  <si>
    <t>Project Name:</t>
  </si>
  <si>
    <t>&lt;Product name&gt;_&lt;OEM&gt;_&lt;Project Identifier&gt;</t>
  </si>
  <si>
    <t>Project Number:</t>
  </si>
  <si>
    <t>Template Version:</t>
  </si>
  <si>
    <t>1.0</t>
  </si>
  <si>
    <t>Process Baseline:</t>
  </si>
  <si>
    <t>Version 1</t>
  </si>
  <si>
    <t xml:space="preserve"> Revision History</t>
  </si>
  <si>
    <t>Date</t>
  </si>
  <si>
    <t>Version</t>
  </si>
  <si>
    <t>Author</t>
  </si>
  <si>
    <t>Section</t>
  </si>
  <si>
    <t>Description / Task</t>
  </si>
  <si>
    <t>mm-dd-yyyy</t>
  </si>
  <si>
    <t>x.y</t>
  </si>
  <si>
    <t>Template Revision History</t>
  </si>
  <si>
    <t>Description</t>
  </si>
  <si>
    <t>Quality Team</t>
  </si>
  <si>
    <t>All</t>
  </si>
  <si>
    <t>Orginal template by Lighting</t>
  </si>
  <si>
    <t>Christy-krishanth R</t>
  </si>
  <si>
    <t>Customization for OPnSoft</t>
  </si>
  <si>
    <t xml:space="preserve">Review and Approval </t>
  </si>
  <si>
    <t>Parties that should approve the document</t>
  </si>
  <si>
    <t xml:space="preserve">Approved ? </t>
  </si>
  <si>
    <t xml:space="preserve">[List the parties that should approve the document] </t>
  </si>
  <si>
    <t>ASPICE Maturity Assessment - Checklist</t>
  </si>
  <si>
    <t>For Compliance check, please consider the following:</t>
  </si>
  <si>
    <t>Corrective Actions Tracker</t>
  </si>
  <si>
    <r>
      <t xml:space="preserve">* The Corrective Actions Tracker aims to record any issues encountered during the process compliance check. Its primary goal is to keep a comprehensive record of these problems and prevent their recurrence by addressing their root causes.
</t>
    </r>
    <r>
      <rPr>
        <b/>
        <u/>
        <sz val="10"/>
        <rFont val="Trebuchet MS"/>
        <family val="2"/>
      </rPr>
      <t>Table Instructions:</t>
    </r>
    <r>
      <rPr>
        <sz val="10"/>
        <rFont val="Trebuchet MS"/>
        <family val="2"/>
      </rPr>
      <t xml:space="preserve">
1- Begin from the left and proceed to the right.
2- Choose the appropriate process area from the provided list.
3- Describe the problem encountered and record the date of its occurrence.
4- Identify the root cause of the problem.
5- Assess the severity of the problem using the provided list of options.
6- Describe the corrective actions that were implemented to address the issue.
7- Specify the individual or team responsible for carrying out the corrective actions.
8- Enter the due date for each action. If an action becomes overdue, it will automatically be displayed in red.
9- Select one of the following statuses for each action: open, ongoing, analyzed, or closed.
</t>
    </r>
    <r>
      <rPr>
        <b/>
        <u/>
        <sz val="10"/>
        <rFont val="Trebuchet MS"/>
        <family val="2"/>
      </rPr>
      <t>Graph Overview:</t>
    </r>
    <r>
      <rPr>
        <sz val="10"/>
        <rFont val="Trebuchet MS"/>
        <family val="2"/>
      </rPr>
      <t xml:space="preserve">
Above the table, you will find a graph that displays the status of each action. It also indicates if any actions are overdue, giving you an at-a-glance overview of the current situation.</t>
    </r>
  </si>
  <si>
    <t>Process Compliance Check</t>
  </si>
  <si>
    <r>
      <t xml:space="preserve">The Process Compliance Check aims to assist you in evaluating the progress of each base practice by providing relevant questions to ask and offering examples of evidence to support your assessment. By using this tool, you can effectively monitor and ensure the adherence to established standards and best practices.
</t>
    </r>
    <r>
      <rPr>
        <b/>
        <u/>
        <sz val="10"/>
        <rFont val="Trebuchet MS"/>
        <family val="2"/>
      </rPr>
      <t>Instructions :</t>
    </r>
    <r>
      <rPr>
        <sz val="10"/>
        <rFont val="Trebuchet MS"/>
        <family val="2"/>
      </rPr>
      <t xml:space="preserve">
1- Fill in the headline with the relevant information.
2- For each base practice, ask the corresponding questions and assess the progress using the provided rating scale below. 
Simply mark with an "X" the corresponding Rating. 
3- The color will automatically update to enhance visual representation.
4- The compliance rating will be automatically updated based on the assessed progress.
5- An overview of the compliance status will be displayed in the graph to provide a visual representation of the progress.
6- Ensure that you integrate the appropriate evidence in accordance with the required evidence (see table located on the right side of the base practice table, colum Q)
</t>
    </r>
  </si>
  <si>
    <t xml:space="preserve">Rating Scale </t>
  </si>
  <si>
    <r>
      <t xml:space="preserve">* </t>
    </r>
    <r>
      <rPr>
        <b/>
        <u/>
        <sz val="10"/>
        <color rgb="FF000000"/>
        <rFont val="Trebuchet MS"/>
        <family val="2"/>
      </rPr>
      <t>N</t>
    </r>
    <r>
      <rPr>
        <b/>
        <sz val="10"/>
        <color rgb="FF000000"/>
        <rFont val="Trebuchet MS"/>
        <family val="2"/>
      </rPr>
      <t xml:space="preserve"> :</t>
    </r>
    <r>
      <rPr>
        <sz val="10"/>
        <color rgb="FF000000"/>
        <rFont val="Trebuchet MS"/>
        <family val="2"/>
      </rPr>
      <t xml:space="preserve"> Not achieved -  0 to ≤ 15% achievement
* </t>
    </r>
    <r>
      <rPr>
        <b/>
        <u/>
        <sz val="10"/>
        <color rgb="FF000000"/>
        <rFont val="Trebuchet MS"/>
        <family val="2"/>
      </rPr>
      <t>P</t>
    </r>
    <r>
      <rPr>
        <sz val="10"/>
        <color rgb="FF000000"/>
        <rFont val="Trebuchet MS"/>
        <family val="2"/>
      </rPr>
      <t xml:space="preserve"> : Partially achieved -  &gt;15% to ≤ 50% achievement
* </t>
    </r>
    <r>
      <rPr>
        <b/>
        <u/>
        <sz val="10"/>
        <color rgb="FF000000"/>
        <rFont val="Trebuchet MS"/>
        <family val="2"/>
      </rPr>
      <t>L</t>
    </r>
    <r>
      <rPr>
        <sz val="10"/>
        <color rgb="FF000000"/>
        <rFont val="Trebuchet MS"/>
        <family val="2"/>
      </rPr>
      <t xml:space="preserve"> : Largely achieved - &gt;50% to ≤ 85% achievement
* </t>
    </r>
    <r>
      <rPr>
        <b/>
        <u/>
        <sz val="10"/>
        <color rgb="FF000000"/>
        <rFont val="Trebuchet MS"/>
        <family val="2"/>
      </rPr>
      <t>F</t>
    </r>
    <r>
      <rPr>
        <b/>
        <sz val="10"/>
        <color rgb="FF000000"/>
        <rFont val="Trebuchet MS"/>
        <family val="2"/>
      </rPr>
      <t xml:space="preserve"> </t>
    </r>
    <r>
      <rPr>
        <b/>
        <u/>
        <sz val="10"/>
        <color rgb="FF000000"/>
        <rFont val="Trebuchet MS"/>
        <family val="2"/>
      </rPr>
      <t>:</t>
    </r>
    <r>
      <rPr>
        <sz val="10"/>
        <color rgb="FF000000"/>
        <rFont val="Trebuchet MS"/>
        <family val="2"/>
      </rPr>
      <t xml:space="preserve"> Fully achieved
        &gt; 85% to ≤ 100% achievement
 * </t>
    </r>
    <r>
      <rPr>
        <b/>
        <u/>
        <sz val="10"/>
        <color rgb="FF000000"/>
        <rFont val="Trebuchet MS"/>
        <family val="2"/>
      </rPr>
      <t>N.A</t>
    </r>
    <r>
      <rPr>
        <b/>
        <sz val="10"/>
        <color rgb="FF000000"/>
        <rFont val="Trebuchet MS"/>
        <family val="2"/>
      </rPr>
      <t xml:space="preserve"> :</t>
    </r>
    <r>
      <rPr>
        <sz val="10"/>
        <color rgb="FF000000"/>
        <rFont val="Trebuchet MS"/>
        <family val="2"/>
      </rPr>
      <t xml:space="preserve"> Not applicable 
        Can't Be rated 
</t>
    </r>
  </si>
  <si>
    <r>
      <t xml:space="preserve">* </t>
    </r>
    <r>
      <rPr>
        <b/>
        <u/>
        <sz val="10"/>
        <color rgb="FF000000"/>
        <rFont val="Trebuchet MS"/>
        <family val="2"/>
      </rPr>
      <t>N</t>
    </r>
    <r>
      <rPr>
        <sz val="10"/>
        <color rgb="FF000000"/>
        <rFont val="Trebuchet MS"/>
        <family val="2"/>
      </rPr>
      <t xml:space="preserve"> :  Not achieved :  There is little or no evidence of achievement of the defined process attribute in the assessed process.
* </t>
    </r>
    <r>
      <rPr>
        <b/>
        <u/>
        <sz val="10"/>
        <color rgb="FF000000"/>
        <rFont val="Trebuchet MS"/>
        <family val="2"/>
      </rPr>
      <t>P</t>
    </r>
    <r>
      <rPr>
        <sz val="10"/>
        <color rgb="FF000000"/>
        <rFont val="Trebuchet MS"/>
        <family val="2"/>
      </rPr>
      <t xml:space="preserve"> :  There is some evidence of an approach to, and some achievement of, the defined process attribute in the assessed process. Some aspects of achievement of the process attribute may be unpredictable.
* </t>
    </r>
    <r>
      <rPr>
        <b/>
        <u/>
        <sz val="10"/>
        <color rgb="FF000000"/>
        <rFont val="Trebuchet MS"/>
        <family val="2"/>
      </rPr>
      <t>L</t>
    </r>
    <r>
      <rPr>
        <u/>
        <sz val="10"/>
        <color rgb="FF000000"/>
        <rFont val="Trebuchet MS"/>
        <family val="2"/>
      </rPr>
      <t xml:space="preserve"> </t>
    </r>
    <r>
      <rPr>
        <sz val="10"/>
        <color rgb="FF000000"/>
        <rFont val="Trebuchet MS"/>
        <family val="2"/>
      </rPr>
      <t xml:space="preserve">:  There is evidence of a systematic approach to, and significant achievement of, the defined process attribute in the assessed process. Some weaknesses related to this process attribute may exist in the assessed process.
* </t>
    </r>
    <r>
      <rPr>
        <b/>
        <u/>
        <sz val="10"/>
        <color rgb="FF000000"/>
        <rFont val="Trebuchet MS"/>
        <family val="2"/>
      </rPr>
      <t>F</t>
    </r>
    <r>
      <rPr>
        <u/>
        <sz val="10"/>
        <color rgb="FF000000"/>
        <rFont val="Trebuchet MS"/>
        <family val="2"/>
      </rPr>
      <t xml:space="preserve"> </t>
    </r>
    <r>
      <rPr>
        <sz val="10"/>
        <color rgb="FF000000"/>
        <rFont val="Trebuchet MS"/>
        <family val="2"/>
      </rPr>
      <t xml:space="preserve">:  There is evidence of a complete and systematic approach to, and full achievement of, the defined process attribute in the assessed process. No significant weaknesses related to this process attribute exist in the assessed process.
 * </t>
    </r>
    <r>
      <rPr>
        <b/>
        <u/>
        <sz val="10"/>
        <color rgb="FF000000"/>
        <rFont val="Trebuchet MS"/>
        <family val="2"/>
      </rPr>
      <t>N.A</t>
    </r>
    <r>
      <rPr>
        <sz val="10"/>
        <color rgb="FF000000"/>
        <rFont val="Trebuchet MS"/>
        <family val="2"/>
      </rPr>
      <t xml:space="preserve"> :  The process attribute is not applicable for the project
</t>
    </r>
  </si>
  <si>
    <t>Process area</t>
  </si>
  <si>
    <t>Open</t>
  </si>
  <si>
    <t xml:space="preserve">Open </t>
  </si>
  <si>
    <t>Analyzed</t>
  </si>
  <si>
    <t>Ongoing</t>
  </si>
  <si>
    <t>Closed</t>
  </si>
  <si>
    <t>MAN.3</t>
  </si>
  <si>
    <t xml:space="preserve">Analyzed </t>
  </si>
  <si>
    <t>Critical</t>
  </si>
  <si>
    <t>ACQ.4</t>
  </si>
  <si>
    <t>Moderate</t>
  </si>
  <si>
    <t>SWE.1</t>
  </si>
  <si>
    <t>Not due</t>
  </si>
  <si>
    <t>Minor</t>
  </si>
  <si>
    <t>SWE.2</t>
  </si>
  <si>
    <t>Overdue</t>
  </si>
  <si>
    <t>SWE.3</t>
  </si>
  <si>
    <t>SWE.4</t>
  </si>
  <si>
    <t xml:space="preserve">Number of overdue actions </t>
  </si>
  <si>
    <t>SWE.5</t>
  </si>
  <si>
    <t>SWE.6</t>
  </si>
  <si>
    <t>AI. Id</t>
  </si>
  <si>
    <t>Process Area</t>
  </si>
  <si>
    <t>Problem description</t>
  </si>
  <si>
    <t xml:space="preserve"> Problem discovery</t>
  </si>
  <si>
    <t>Root Cause</t>
  </si>
  <si>
    <t>Severity</t>
  </si>
  <si>
    <t>Corrective actions</t>
  </si>
  <si>
    <t>Responsible</t>
  </si>
  <si>
    <t>Due Date</t>
  </si>
  <si>
    <t>Status</t>
  </si>
  <si>
    <t>Remarks</t>
  </si>
  <si>
    <t>Due date</t>
  </si>
  <si>
    <t>SUP.1</t>
  </si>
  <si>
    <t>SUP.8</t>
  </si>
  <si>
    <t>SUP.9</t>
  </si>
  <si>
    <t>SUP.10</t>
  </si>
  <si>
    <t>PROCESS</t>
  </si>
  <si>
    <t>Compliance rating</t>
  </si>
  <si>
    <t>Capability level</t>
  </si>
  <si>
    <t>BASE PRACTICE</t>
  </si>
  <si>
    <t>BP1</t>
  </si>
  <si>
    <t>BP2</t>
  </si>
  <si>
    <t>BP3</t>
  </si>
  <si>
    <t>BP4</t>
  </si>
  <si>
    <t>BP5</t>
  </si>
  <si>
    <t>BP6</t>
  </si>
  <si>
    <t>BP7</t>
  </si>
  <si>
    <t>BP8</t>
  </si>
  <si>
    <t>BP9</t>
  </si>
  <si>
    <t>BP10</t>
  </si>
  <si>
    <t>DEEP DIVE</t>
  </si>
  <si>
    <t>MAN.3 Project Management</t>
  </si>
  <si>
    <t>ACQ.4 Supplier Monitoring</t>
  </si>
  <si>
    <t>SWE.1 Software Requirements Analysis</t>
  </si>
  <si>
    <t>SWE.2 Software Architectural Design</t>
  </si>
  <si>
    <t>SWE.3 Software Detailed  Design and Unit Constr.</t>
  </si>
  <si>
    <t>SWE.4 Software Unit Verification</t>
  </si>
  <si>
    <t>SWE.5 Software Integration and Integration Test</t>
  </si>
  <si>
    <t>SWE.6 Software Qualification Test</t>
  </si>
  <si>
    <t>SUP.1 Quality Assurance</t>
  </si>
  <si>
    <t>SUP.8 Configuration  Management</t>
  </si>
  <si>
    <t>SUP.9 Problem Resolution Management</t>
  </si>
  <si>
    <t>SUP.10 Change request management</t>
  </si>
  <si>
    <t>PROCESSES</t>
  </si>
  <si>
    <t>CAPABILITY LEVEL 1</t>
  </si>
  <si>
    <t>ATTRIBUTE 1.1</t>
  </si>
  <si>
    <t>-</t>
  </si>
  <si>
    <t>PROCESS COMPLIANCE CHECK  
MANAGEMENT PROCESS 3</t>
  </si>
  <si>
    <t>Software Quality Engineer :</t>
  </si>
  <si>
    <t>Fully Achieved</t>
  </si>
  <si>
    <t>COMPLIANCE RATING</t>
  </si>
  <si>
    <t>Rev. Effort [h]:</t>
  </si>
  <si>
    <t>Largely Achieved</t>
  </si>
  <si>
    <t>Rev. Date:</t>
  </si>
  <si>
    <t>Partially Achieved</t>
  </si>
  <si>
    <t>Not Achieved</t>
  </si>
  <si>
    <t>Not Applicable</t>
  </si>
  <si>
    <t>ID</t>
  </si>
  <si>
    <t>Base practice</t>
  </si>
  <si>
    <t>To check</t>
  </si>
  <si>
    <t>N</t>
  </si>
  <si>
    <t>P</t>
  </si>
  <si>
    <t>L</t>
  </si>
  <si>
    <t>F</t>
  </si>
  <si>
    <t>N.A.</t>
  </si>
  <si>
    <t>Evidence Shown / Notes / Remarks</t>
  </si>
  <si>
    <t>Evidence Required</t>
  </si>
  <si>
    <t>General</t>
  </si>
  <si>
    <t>* Is there evidence of all work products available ?
- Software development plan (including SW safety plan)
- Project Schedule
- Team roster
- Backlog including Epics and User Stories in JIRA
- Project considered in Product Roadmap
- Release Plan
- Project status reports
- Lessons learned (if project closed)</t>
  </si>
  <si>
    <t>* All documents are stored in a central hub (e.g. SharePoint) and are accessible to all relevant stakeholders. 
* The documents for which a template is available are based on the template and all required information is filled in.</t>
  </si>
  <si>
    <t>Define the scope of work</t>
  </si>
  <si>
    <t xml:space="preserve">*  Are project's objectives &amp; targets identified and documented in Software development Plan ?
*  Are project's boundaries (In scope &amp; out of scope) clearly identified and documented in Software Development Plan  ?  </t>
  </si>
  <si>
    <t>* Check corresponding sections in Software Development Plan</t>
  </si>
  <si>
    <t>Define project life cycle</t>
  </si>
  <si>
    <t>* Is Project life cycle clearly defined and consistent with customer's development process ?</t>
  </si>
  <si>
    <t xml:space="preserve">* Typical project lifecycle is defined in Software Development Plan Template but it needs to be adapted if necessary to project scope, project size and project complexity </t>
  </si>
  <si>
    <t>Evaluate feasibility of the project</t>
  </si>
  <si>
    <t xml:space="preserve">* Has the project effort been appropriately estimated before project start and documented ? </t>
  </si>
  <si>
    <t xml:space="preserve"> * A corresponding document is available dating from before project start. The assumptions of the planning are documented and are realistic / well argumented.</t>
  </si>
  <si>
    <t>Define, monitor and adjust project 
activities</t>
  </si>
  <si>
    <t>* Are all the Epics created which are necessary to complete the project ?
* Are the Epics of the current iteration described in more detail and broken down into User Stories of a manageable size (User Story must be smaller than one sprint) ?
* Are projects' activities &amp; dependencies monitored &amp; adjusted ?</t>
  </si>
  <si>
    <t>* Check in JIRA if Epics and User Stories are documented.
* Analyze if the size of the User Stories is appropriate (tipp: Check burndown-charts and/or history of User Stories). 
* Ask Software Product Owner to show an overview of all ongoing project activities (on Epic and User Story level)</t>
  </si>
  <si>
    <t>Determine, monitor und adjust 
project estimates and resources</t>
  </si>
  <si>
    <t>* Is the estimation performed appropriately by using Story Points which are calculated by estimating the effort on sub-task level ?
* Is the estimation  covering all project activities (e.g. also Management acitivities or efforts for defect fixing) ?
* Are estimations monitored and adjusted after each iteration ?</t>
  </si>
  <si>
    <t>* Check in JIRA if the the sum of the estimation of the Sub-tasks is documented in the User Stories (ideally with documentation of estimation assumptions).
* Check if Software Product Owner can show the evolution of the project effort / resource estimation</t>
  </si>
  <si>
    <t>Ensure required skills, knowledge, 
and experience</t>
  </si>
  <si>
    <t>* Is the team roster up to date ?
* Are the upskilling needs for the team identified ?
* Did the necessary trainings take place ?</t>
  </si>
  <si>
    <t>* Check in team roster</t>
  </si>
  <si>
    <t>Identify, monitor and adjust project interfaces and agreed commitments</t>
  </si>
  <si>
    <t>* Are internal &amp; external stakeholders identified within the Software Development Plan ?
* Are defined interfaces covering Management, Engineering &amp; Supporting processes ?
* Is the project plan(s) communicated to all team members?</t>
  </si>
  <si>
    <t>* Check in Software Development plan if identified stakeholders meet the requirements
* Check with stakeholders their visibility on project (e.g. Do they know the most recent project planning including key milestones ?)</t>
  </si>
  <si>
    <t>Define, monitor and adjust project 
schedule</t>
  </si>
  <si>
    <t>* Is the schedule based on defined activities and estimations, and reflects product deadlines or milestones ? Does it contain :
- start / end dates
- duration
- resources
- effort
- completion percentage
- critical path
* Is the detailed schedule regularly updated?
* Is there a common &amp; aligned definition for what is a "deviation"?; It is handled according to criticality/severity?</t>
  </si>
  <si>
    <t>* Check in project schedule
* Check with Software Product Owner how project deviations are handled</t>
  </si>
  <si>
    <t>Ensure consistency</t>
  </si>
  <si>
    <t xml:space="preserve">* Is there a method to agree &amp; communicate all project's plans, schedules, goals &amp; commitments?
* Is consistency among estimates, activities, schedules, plans, interfaces, and commitments verified &amp; checked?
* Is the planning of customer consistent with the project planning ? </t>
  </si>
  <si>
    <t>* Ensure that defined alignments in Software Development Plan take place and check with Softwate Product Owner if alignments are achieved successfully
* Check if information across different work products are consistent (e.g. Check if estimations reflect the planned effort in project schedule)
* Compare customer milestones with software development milestones and ensure consistency</t>
  </si>
  <si>
    <t>Review and report progress of the 
project</t>
  </si>
  <si>
    <t>* Does a sprint review take place at the end of each iteration in which new functions can be demonstrated on the product (not only documentation) ?
* Is there defined &amp; documented periodical meetings with project's interfaces &amp; sub-projects to check &amp; update project overall progress and capture corrective &amp; preventive actions ?
* Is there a documentation of the corrective / preventive action items  regarding planning, resources, alignment with division/client and is their execution being monitored ?</t>
  </si>
  <si>
    <t>* Check if Sprint Review meets requirements
* Check in Software Development Plan if periodical review meetings with customer take place and if they are taking place 
* Check with Software Product Owner if there is a documentation on corrective / preventive actions and if there are any items overdue</t>
  </si>
  <si>
    <t>N("X")</t>
  </si>
  <si>
    <t>P("X")</t>
  </si>
  <si>
    <t>L("X")</t>
  </si>
  <si>
    <t>F("X")</t>
  </si>
  <si>
    <t>NA("")</t>
  </si>
  <si>
    <t>N(%)</t>
  </si>
  <si>
    <t>P(%)</t>
  </si>
  <si>
    <t>L(%)</t>
  </si>
  <si>
    <t>F(%)</t>
  </si>
  <si>
    <t>OVERALL Answered (N.A. excluded)</t>
  </si>
  <si>
    <t>NOT APPLICABLE Answered</t>
  </si>
  <si>
    <t>PROCESS COMPLIANCE CHECK  
ACQUISITION PROCESS 4</t>
  </si>
  <si>
    <t>Agree on and maintain joint 
processes</t>
  </si>
  <si>
    <t>*Has the Contract Agreement (formally called SOW) been available?
*Has SoW been reviewed and approved by SW Quality Engineer?</t>
  </si>
  <si>
    <t>X</t>
  </si>
  <si>
    <t>* SW qualification test strategy</t>
  </si>
  <si>
    <t>Exchange all agreed information</t>
  </si>
  <si>
    <t>*Is the acceptance criteria defined in the subcontract?</t>
  </si>
  <si>
    <t>* SW qualification test specification</t>
  </si>
  <si>
    <t>Review technical development 
with the supplier</t>
  </si>
  <si>
    <t xml:space="preserve">*Do the supplier deliveries satisfy the acceptance criteria defined by varroc (technical and timing constraints)?
</t>
  </si>
  <si>
    <t xml:space="preserve"> * SW Qualification Test Cases (ensuring test coverage%)</t>
  </si>
  <si>
    <t>Review progress of the supplier.</t>
  </si>
  <si>
    <t xml:space="preserve">*Is Supplier Performance monitored (Supplier Progress report)?
</t>
  </si>
  <si>
    <t>* Qualification Testing Results &amp; Logs</t>
  </si>
  <si>
    <t>Act to correct deviations</t>
  </si>
  <si>
    <t>*Are all the non conformities found during the review, forwarded to the supplier and tracked to the closure?
*Have all the deviations been recognized and acting in order to prevent reoccurrence of problems identified?*
*Are the changes to the contract, if needed, agreed with the supplier and documented with the agreement?</t>
  </si>
  <si>
    <t>* SW requirements and qualification test cases, Bidirectional Traceability
* SW qualification test cases and test results, Bidirectional Traceability</t>
  </si>
  <si>
    <t>PROCESS COMPLIANCE CHECK  
SOFTWARE ENGINEERING PROCESS 1</t>
  </si>
  <si>
    <t>Specify software requirements</t>
  </si>
  <si>
    <t>*Has the template for the Software Requirements Specification (SWRS) being used ?
* Does the Software Requirements Specification meet the criteria defined in the Software Requirement Checklist (especially regarding if requirements are clear, consistent and up-to-date in SRS) ?</t>
  </si>
  <si>
    <t>* Check Software Requirements Specification
* Check Software Requirements Checklist</t>
  </si>
  <si>
    <t>Structure software requirements</t>
  </si>
  <si>
    <t>* Has every SW requirement been assigned to a target release ?</t>
  </si>
  <si>
    <t>* Check Software Requirements Specification (attribute target release)
* Check Release Plan and if there requirements are allocated per release</t>
  </si>
  <si>
    <t>Analyze software requirements</t>
  </si>
  <si>
    <t>* Are the Software Requirements correct and technically feasible ?</t>
  </si>
  <si>
    <t>* Check with Software Requirements Engineer</t>
  </si>
  <si>
    <t>Analyze the impact on the operating environment</t>
  </si>
  <si>
    <t>* Does the Software Requirements Specification meet the criteria defined in the Software Requirement Checklist (especially regarding if interfaces, performance, resources and environment have been analyzed in SWRS) ?</t>
  </si>
  <si>
    <t>* Check Software Requirements Specification Checklist (or directly in SRS)</t>
  </si>
  <si>
    <t>Develop verification criteria</t>
  </si>
  <si>
    <t>* Has every SW requirement been filled in with information for the attribute 'verification criteria' ?</t>
  </si>
  <si>
    <t>* Check Software Requirements Specification</t>
  </si>
  <si>
    <t>Establish bidirectional traceability</t>
  </si>
  <si>
    <t>* Do all requirements in the SRS have documented from which system requirement or system architecture they have been derived ?</t>
  </si>
  <si>
    <t>* Is consistency between system requirements and software requirements checked &amp; assured?
* Is consistency between the system architecture and software requirements checked &amp; assured?</t>
  </si>
  <si>
    <t>Communicate agreed software requirements</t>
  </si>
  <si>
    <t>* Has the latest SRS been presented to all relevant stakeholders and shared afterwards ?</t>
  </si>
  <si>
    <t>* Check if there is a communication mail</t>
  </si>
  <si>
    <t>PROCESS COMPLIANCE CHECK  
SOFTWARE ENGINEERING PROCESS 2</t>
  </si>
  <si>
    <t>Develop software architectural design</t>
  </si>
  <si>
    <t>* Are the software architectural elements clearly defined with respect to functional &amp; non-functional SW requirements?</t>
  </si>
  <si>
    <t>* SW  architecture document</t>
  </si>
  <si>
    <t>Allocate software requirements</t>
  </si>
  <si>
    <t>* Are SW requirements allocated to SW architectural elements?</t>
  </si>
  <si>
    <t>* Allocated SW Requirements</t>
  </si>
  <si>
    <t>Define interfaces of software elements</t>
  </si>
  <si>
    <t>* Are all internal and external interfaces between the software components identified &amp; documented?</t>
  </si>
  <si>
    <t xml:space="preserve">* Internal &amp; External Interfaces </t>
  </si>
  <si>
    <t>Describe dynamic behavior.</t>
  </si>
  <si>
    <t>* Are timing and dynamic interaction of software elements evaluated and documented ?</t>
  </si>
  <si>
    <t>* Dynamic Behavior Description</t>
  </si>
  <si>
    <t>Define resource consumption objectives</t>
  </si>
  <si>
    <t>* Are the resource consumption (CPU, RAM, ROM. EEPROM, flash) objectives for all relevant elements of architectural design determined &amp; documented?</t>
  </si>
  <si>
    <t>* Document overall software resource consumption objectives as well as detailed resource consumption for software elements</t>
  </si>
  <si>
    <t>Evaluate alternative software architectures</t>
  </si>
  <si>
    <t xml:space="preserve">* Are evaluation criteria sufficiently identified ?
* Has an Architecture evaluation methodology been chosen and documented ?
</t>
  </si>
  <si>
    <t>* Check Software Architectural Design for Architecture design evaluation methodology</t>
  </si>
  <si>
    <t>Establish bidirectional traceability.</t>
  </si>
  <si>
    <t xml:space="preserve">* Is bidirectional traceability between software requirements and elements of the software architectural design established?
</t>
  </si>
  <si>
    <t>* Check if all Software requirements from the Software Requirements Specification have been allocated to the elements of the Software Architecture. Check if all Software components and interfaces requirements are linked to the Software Requirements Specification.</t>
  </si>
  <si>
    <t>Ensure consistency.</t>
  </si>
  <si>
    <t>* Is consistency between software requirements and elements of the software architectural design checked &amp; assured?</t>
  </si>
  <si>
    <t>* SW Requirements' Bidirectional Traceability
* Review Record</t>
  </si>
  <si>
    <t>Communicate agreed software 
architectural design</t>
  </si>
  <si>
    <t xml:space="preserve">* Are the agreed software architectural design and updates to software architectural design communicated and can be accessed by all relevant parties?
</t>
  </si>
  <si>
    <t>* Communication Mail
* Accessible storage location</t>
  </si>
  <si>
    <t>PROCESS COMPLIANCE CHECK 
SOFTWARE ENGINEERING PROCESS 3</t>
  </si>
  <si>
    <t>Develop software detailed design.</t>
  </si>
  <si>
    <t>* Is the detailed design for each software component defined in the Software Architectural Design developed with respect to the relevant functional and non-functional requirements?</t>
  </si>
  <si>
    <t>* SW Detailed Design Document for each Software Component</t>
  </si>
  <si>
    <t>Define interfaces of software units</t>
  </si>
  <si>
    <t>* Are all the interfaces between the software units defined and documented ?</t>
  </si>
  <si>
    <t>* Is the dynamic behavior of Software Units and the interaction between relevant software units evaluated &amp; documented?</t>
  </si>
  <si>
    <t>* Dynamic Behavior section of the SW Detailed Design Documents</t>
  </si>
  <si>
    <t>Evaluate software detailed design</t>
  </si>
  <si>
    <t>* Check Software Detailed Design for Detailed Design evaluation methodology</t>
  </si>
  <si>
    <t>* Is bidirectional traceability between software requirements and software detailed design established
* Is bidirectional traceability between the software architectural design and the software detailed design established?</t>
  </si>
  <si>
    <t>* Check of requirements coverage to be done in Polarion</t>
  </si>
  <si>
    <t>* Is consistency between software requirements and software units checked &amp; assured?
* Is consistency between the software architectural design and the software detailed design checked &amp; assured?
* Is consistency between software detailed design and software units checked &amp; assured?</t>
  </si>
  <si>
    <t>* SW  Requirements' Bidirectional Traceability</t>
  </si>
  <si>
    <t>Communicate agreed software 
detailed design</t>
  </si>
  <si>
    <t>Develop software units.</t>
  </si>
  <si>
    <t>* Are executable representations of each software unit according to the software detailed design developed &amp; documented?
* Is the generated source code analyzed regularly by a statistical code analyzer?</t>
  </si>
  <si>
    <t>* Software Units</t>
  </si>
  <si>
    <t>PROCESS COMPLIANCE CHECK  
SOFTWARE ENGINEERING PROCESS 4</t>
  </si>
  <si>
    <t>Develop software unit verification strategy including regression strategy.</t>
  </si>
  <si>
    <t>* Is the strategy for SW unit verification including regression strategy for re-verification if a software unit is changed,  identified &amp; documented?
* Are static/dynamic analysis and/or code reviews and/or unit testing performed regularly?</t>
  </si>
  <si>
    <t xml:space="preserve">Develop criteria for unit verification. </t>
  </si>
  <si>
    <t>Perform static verification of software units</t>
  </si>
  <si>
    <t>Test software units</t>
  </si>
  <si>
    <t>Summarize and communicate results</t>
  </si>
  <si>
    <t>PROCESS COMPLIANCE CHECK  
SOFTWARE ENGINEERING PROCESS 5</t>
  </si>
  <si>
    <t>Develop software integration strategy</t>
  </si>
  <si>
    <t>Develop software integration test strategy including regression test strategy</t>
  </si>
  <si>
    <t>Develop specification for software integration test</t>
  </si>
  <si>
    <t>Integrate software units and software items</t>
  </si>
  <si>
    <t>Select test cases</t>
  </si>
  <si>
    <t>Perform software integration test</t>
  </si>
  <si>
    <t>PROCESS COMPLIANCE CHECK  
SOFTWARE ENGINEERING PROCESS 6</t>
  </si>
  <si>
    <t>Develop software qualification test strategy including regression test strategy</t>
  </si>
  <si>
    <t>Develop specification for software qualification test</t>
  </si>
  <si>
    <t>Test integrated software</t>
  </si>
  <si>
    <t>PROCESS COMPLIANCE CHECK  
SUPPORTING PROCESS 1</t>
  </si>
  <si>
    <r>
      <t xml:space="preserve">* Is there evidence of all work products available ?
- Software Quality Management Plan
- Process Compliance Checklist
</t>
    </r>
    <r>
      <rPr>
        <i/>
        <sz val="10"/>
        <rFont val="Arial"/>
        <family val="2"/>
      </rPr>
      <t>* Depending on the maturity of the project: Have all Quality Assurance activities been executed according to the Software Quality Management Plan ?
- Quality Kick-off Meeting
- Work Product Reviews 
- Process Compliance Check
- Milestone Reviews
- Baseline Reviews
- Quality Status Reporting</t>
    </r>
  </si>
  <si>
    <t>* All documents are stored in a central hub (e.g. SharePoint) and are accessible to all relevant stakeholders. 
* The documents are based on the template and all required information is filled in.
* There is evidence of the execution of the required Quality Assurance activities</t>
  </si>
  <si>
    <t>Develop a project quality assurance strategy.</t>
  </si>
  <si>
    <t xml:space="preserve">* Is the quality assurance strategy defined &amp; documented in the Software Quality Management Plan ?
* Are QA activities being performed independently and objectively without conflicts of interest?
</t>
  </si>
  <si>
    <t>* Check if the quality assurance strategy proposed in the Software Quality Management Plan template has been adapted appropriately to the specific project needs
* Check that assessments are done by Software Quality Engineer (optionally also with external assessors) without conflict of interest</t>
  </si>
  <si>
    <t xml:space="preserve">Assure quality of work products. </t>
  </si>
  <si>
    <t>* Have all work products which need to be reviewed  been identified in the Configuration Item List ?
* Did the required reviews of work products take place as planned with the attendance of all the required participants ?
* Are non-conformances being documented with all required information (e.g. severity of item) ?</t>
  </si>
  <si>
    <t>* Check information in Configuration Item List</t>
  </si>
  <si>
    <t>Assure quality of process activities</t>
  </si>
  <si>
    <t>* Have all processes which are relevant for the project been identified in the Process Compliance Checklist (this document) ?
* Did the required reviews of processes take place with the attendance of all the required participants as planned in the Software Quality Management Plan ?
* Are non-conformances being documented in tab ''Corrective Actions Tracker' with all required information (e.g. severity of item) ?</t>
  </si>
  <si>
    <t>* Check information in Process Compliance Checklist (this document)</t>
  </si>
  <si>
    <t>Summarize and communicate 
quality assurance activities and 
results</t>
  </si>
  <si>
    <t>* Does the reporting take place in the frequency as defined in the Software Quality Management plan ?
* Does the reporting contain all relevant information as defined in the Software Quality Management plan ?</t>
  </si>
  <si>
    <t xml:space="preserve">* Check if there is evidence of Quality Assurance reporting </t>
  </si>
  <si>
    <t>Ensure resolution of non-
conformances.</t>
  </si>
  <si>
    <t>* Are the corrective actions regarding work products or process activities monitored and implemented ?</t>
  </si>
  <si>
    <t xml:space="preserve">* Check the progress of the implementation of the action items by looking at the status of the different items
* Ensure that the amount of open items is under control and can be implemented in an appropriate time
</t>
  </si>
  <si>
    <t>Implement an escalation 
mechanism.</t>
  </si>
  <si>
    <t>* Has the escalation mechansim as defined in the Software Quality Management template been  adapted to the project specific needs (if necesssary) ?
* Is the escalation mechansim being applied ?</t>
  </si>
  <si>
    <t>* Check if escalation mechanism is properly documented in the Software Quality Management Plan
* Check evidence of applied escalation mechansim for overdue corrective action items</t>
  </si>
  <si>
    <t>PROCESS COMPLIANCE CHECK  
SUPPORTING PROCESS 8</t>
  </si>
  <si>
    <t>* Is there evidence of all work products available ?
- Configuration Management Plan
- Configuration Item List
- Configuration Tool List
* Depending on the maturity of the project: Have all Configuration Management activities been executed according to the Configuration Management Plan ?
- Allocation of access rights
- Identification of Configuration Items
- Branching and Merging strategy
- Version Control
- Variant Management
- Baseline definition
- Configuration Baseline audit</t>
  </si>
  <si>
    <t>* All documents are stored in a central hub (e.g. SharePoint) and are accessible to all relevant stakeholders. 
* The documents are based on the template and all required information is filled in.
* There is evidence of the execution of the required Configuration Management activities</t>
  </si>
  <si>
    <t>Develop a configuration management strategy</t>
  </si>
  <si>
    <t>* Is the Configuration Management Strategy defined &amp; documented in the Configuration Management Plan?</t>
  </si>
  <si>
    <t>* Check if the configuration management strategy proposed in the Configuration Management Plan template has been adapted appropriately to the specific project needs</t>
  </si>
  <si>
    <t>Identify configuration items</t>
  </si>
  <si>
    <t>* Have project specific Configuration Items been added to the Configuration Item List ?
* Are all configuration items named according to the naming convention and stored according to the folder structure ?</t>
  </si>
  <si>
    <t>* Check information on tools and access rights in the Configuration Item List</t>
  </si>
  <si>
    <t>Establish a configuration management system</t>
  </si>
  <si>
    <t>* Are Configuration Management Tools established, prepared and tailored for the project ?
*Is access to those tools ensured ?</t>
  </si>
  <si>
    <t>* Check information in the Configuration Tool List</t>
  </si>
  <si>
    <t>Establish branch management strategy</t>
  </si>
  <si>
    <t>* Is the branching ang merging strategy defined in the Configuration Management Plan template suited for the project ? If not, hat it been tailored for the project ?</t>
  </si>
  <si>
    <t>* Check information on branching and merging strategy in the Configuration Management Plan</t>
  </si>
  <si>
    <t>Control modifications and releases</t>
  </si>
  <si>
    <t xml:space="preserve">* If the file is not stored in a tool that tracks changes automatically, are the changes documented ? </t>
  </si>
  <si>
    <t>* Check information on version control in the Configuration Management Plan</t>
  </si>
  <si>
    <t>Establish baselines</t>
  </si>
  <si>
    <t>* Are baselines created for all events as defined in the Configuration Management Plan ?</t>
  </si>
  <si>
    <t>* Check if Internal Baselines, Release Baselines and Milestone Baselines are created according to the Configuration Management plan.</t>
  </si>
  <si>
    <t xml:space="preserve">Report configuration status. </t>
  </si>
  <si>
    <t>* Is the status of Configuration Items regularly recorded and reported at least for each Release Baselines and Milestone Baselines ?</t>
  </si>
  <si>
    <t>* Check if Configuration Baseline audits are performed as defined in the Configuration Management Plan</t>
  </si>
  <si>
    <t xml:space="preserve">Verify the information about configured items. </t>
  </si>
  <si>
    <t>* Have all Configuration Items which need to be reviewed been identified in the Configuration Item List ?
* Did the reviews take place as specified in the Configuration Item List ?</t>
  </si>
  <si>
    <t>* Check if configuration Item Review are done as defined in the Configuration Item List</t>
  </si>
  <si>
    <t>Manage the storage of configuration items and baselines</t>
  </si>
  <si>
    <t>* Is the integrity and consistency of configured items secured by a backup procedure and archiving?</t>
  </si>
  <si>
    <t>* Check information on backup strategy in the Configuration Management Plan</t>
  </si>
  <si>
    <t>PROCESS COMPLIANCE CHECK  
SUPPORTING PROCESS 9</t>
  </si>
  <si>
    <t xml:space="preserve">Develop a problem resolution management strategy. </t>
  </si>
  <si>
    <t>* Problem Management Strategy
* Interfacing with OEM Problem Management Tool (if exist)</t>
  </si>
  <si>
    <t>Identify and record the problem</t>
  </si>
  <si>
    <t>* Is there a unique identification for  each problem ?
* Is problem record included:
   ^ Origin of the problem
   ^ status model for the problem (life cycle)
   ^ how it can be reproduced
   ^ environmental information
   ^ by whom it has been detected ..etc</t>
  </si>
  <si>
    <t>* Problem Records</t>
  </si>
  <si>
    <t xml:space="preserve">Record the status of problems. </t>
  </si>
  <si>
    <t>* Problem Status as part of the problem record</t>
  </si>
  <si>
    <t>Diagnose the cause and determine the impact of the problem.</t>
  </si>
  <si>
    <t xml:space="preserve">* Is the analysis for the problem performed?
   ^  identification for the root cause
   ^ impact analysis &amp; identification for the severity to categorize the problem </t>
  </si>
  <si>
    <t>* Analyzed Problem</t>
  </si>
  <si>
    <t>Authorize urgent resolution action</t>
  </si>
  <si>
    <t xml:space="preserve">* Obtained Authorization </t>
  </si>
  <si>
    <t>Raise alert notifications.</t>
  </si>
  <si>
    <t>* Raised alert notification</t>
  </si>
  <si>
    <t>Initiate problem resolution.</t>
  </si>
  <si>
    <t>* Are appropriate actions initiated to solve the problem?
* In case of initiating a Change Request to resolve the problem ; Is it traced?
* Are initiated actions reviewed?</t>
  </si>
  <si>
    <t xml:space="preserve">* Corrective Actions
* Change Request
* Review Records
</t>
  </si>
  <si>
    <t>Track problems to closure.</t>
  </si>
  <si>
    <t>* Problem Tracking Record/Status
* Closure Acceptance</t>
  </si>
  <si>
    <t xml:space="preserve">Analyze problem trends. </t>
  </si>
  <si>
    <t>PROCESS COMPLIANCE CHECK  
SUPPORTING PROCESS 10</t>
  </si>
  <si>
    <t xml:space="preserve">Develop a change request 
management strategy. </t>
  </si>
  <si>
    <t>* Change Request Management Strategy</t>
  </si>
  <si>
    <t>Identify and record the change 
requests.</t>
  </si>
  <si>
    <t>* Change Request Record</t>
  </si>
  <si>
    <t>Record the status of change 
requests.</t>
  </si>
  <si>
    <t xml:space="preserve">Analyze and assess change 
requests. </t>
  </si>
  <si>
    <t xml:space="preserve">Approve change requests before 
implementation. </t>
  </si>
  <si>
    <t>* Allocated change request to release</t>
  </si>
  <si>
    <t xml:space="preserve">Review the implementation of 
change requests. </t>
  </si>
  <si>
    <t>* Is the change request is reviewed vs. defined implementation criteria?</t>
  </si>
  <si>
    <t>* Review Record</t>
  </si>
  <si>
    <t xml:space="preserve">Track change requests to closure. </t>
  </si>
  <si>
    <t>* Is the change request tracked till closure?
* Is the initiator informed by the status?</t>
  </si>
  <si>
    <t xml:space="preserve">* Change Request Tracking Record/Status
</t>
  </si>
  <si>
    <t>* Is bidirectional traceability between change requests and work products affected by the change requests established?
* In case of initiating the CR due to problem then:  Is bidirectional traceability between change requests and the corresponding problem reports established?
  ^ Bidirectional traceability supports consistency, completeness and impact analysis.</t>
  </si>
  <si>
    <t>* Bidirectional traceability between change request &amp; WPs affected by the change request.
* Bidirectional traceability between change request &amp; corresponding problem reports.</t>
  </si>
  <si>
    <t>* Is there evidence of all work products available ?
- Problem Resolution Management Plan
* Depending on the maturity of the project: Have all Problem Resolution Management activities been executed according to the Problem Resolution Management Plan ?
- Problem Resolution Management strategy
- Identify and record the problem 
- Diagnose the cause and determine the impact 
- Initiate Problem Resolution Urgency Path
- Initiate Problem Resolution  
- Test problem Resolution</t>
  </si>
  <si>
    <t xml:space="preserve">* Is problem resolution management strategy identified &amp; documented?
* Are alert notifications and urgent resolution defined ?
*Is the Problem Resolution Management Lifecycle described?
  ^Including activites
  ^Including responsibilities
  ^Including interfaces
  ^Including roles
</t>
  </si>
  <si>
    <t xml:space="preserve">* Is the status of the problem identified according to the defined problem life cycle?
* Are the problem status tracked and up to date? </t>
  </si>
  <si>
    <t xml:space="preserve">* Is the problem tracked till closure?
* Is there a formal acceptance authorized for problem closure?
* Is the problem reviewed and closed after implementation and testing? </t>
  </si>
  <si>
    <t xml:space="preserve"> * Is problem resolution management data collected &amp; analyzed periodically?
  ^ Data contains information about where the problems occurred, how and when they were found, what were their impacts, etc
* Is problems' trends identified and analyzed?
* Are actions related to the project initiated according to the defined strategy?
</t>
  </si>
  <si>
    <t>* In case of urgent resolution is required; Is authorization obtained according to the defied strategy?
^ Include highest instance responsible to an approval</t>
  </si>
  <si>
    <t xml:space="preserve">
* Is the SW qualification test strategy including regression strategy, documented?
* Is the SW qualification test strategy consistent with : the project plan &amp; release milestones ?
</t>
  </si>
  <si>
    <t>* Develop test cases in the Software Qualification test template</t>
  </si>
  <si>
    <t>* Are selected test cases identified ?</t>
  </si>
  <si>
    <t xml:space="preserve"> * Select the test case and create a Software Qualification test document specific for the tested release</t>
  </si>
  <si>
    <t xml:space="preserve">* Is qualification testing, including regression testing, performed using selected test cases?
* Are the qualification test results reported ? </t>
  </si>
  <si>
    <t>* Report the results of each step of each test case in the software qualification test document</t>
  </si>
  <si>
    <t xml:space="preserve">* Is traceability between software requirements and test cases  established? 
* Is traceability between test cases and test results established? </t>
  </si>
  <si>
    <t xml:space="preserve">* Is consistency between software requirements and test cases checked &amp; assured?    </t>
  </si>
  <si>
    <t>* Have the results of the software qualification tests been communicated to the project team</t>
  </si>
  <si>
    <t>* Fill and communicate the Software Qualification Test Summary template</t>
  </si>
  <si>
    <t>* Are the software qualification test cases been developed (against software requirements) ?</t>
  </si>
  <si>
    <t>* In the software qualification test document, link each test case to requirements from the software requirements specification</t>
  </si>
  <si>
    <t>* Are the test cases created based on software requirements ?</t>
  </si>
  <si>
    <t>* SW Unit Interfaces doucmented in the detailed design doucments</t>
  </si>
  <si>
    <t>* Are evaluation criteria sufficiently identified for each software component ?</t>
  </si>
  <si>
    <t xml:space="preserve">*Are the  agreed software detailed designs and updates to the software detailed designs communicated, and can they be accessed by all relevant parties?
</t>
  </si>
  <si>
    <t>* In case of impact on other systems/parties; Is alert notification raised according to the defined strategy?
^ Identification of potentiel effects on other components</t>
  </si>
  <si>
    <t>PROCESS COMPLIANCE CHECK  
CYBERSECURITY PROCESS 1</t>
  </si>
  <si>
    <t>Derive cybersecurity goals and cybersecurity requirements</t>
  </si>
  <si>
    <t>Communicate agreed cybersecurity requirements</t>
  </si>
  <si>
    <t xml:space="preserve">* Is there evidence of all work products available ?
- Cybersecurity Evaluation Criteria
- Cybersecurity Item Definition 
- Cybersecurity Threat Analysis Risk Assessment
- Cybersecurity Requirements (System &amp; Software) 
- Communication record 
</t>
  </si>
  <si>
    <t xml:space="preserve">* Is the cybersecurity goals are defined ? 
* Is the cybersecurity requirements are defined ? 
</t>
  </si>
  <si>
    <t xml:space="preserve">* Did the cybersecuty goals are covered by cybersecurity requirements and threat scenarios ? </t>
  </si>
  <si>
    <t xml:space="preserve">* Have all processes which are relevant for the project been identified in the Process Compliance Checklist (this document) ?
* Did the required reviews of cybersecurity goals and requirements take place with the attendance of all the required participants as planned ? </t>
  </si>
  <si>
    <t xml:space="preserve">* Does the reporting take place in the frequency ?
* Does the reporting share to all affected parties ? </t>
  </si>
  <si>
    <t xml:space="preserve">* Check if there is evidence of Cybersecurity reporting </t>
  </si>
  <si>
    <t>* Check information in Threat Analysis Risk Assessment report</t>
  </si>
  <si>
    <t>* Check information in Evaluation Criteria, Item Definition and Threat Analysis Risk Assessment</t>
  </si>
  <si>
    <t>* All documents are stored in a central hub (e.g. SharePoint) and are accessible to all relevant stakeholders. 
* The documents are based on the template and all required information is filled in.</t>
  </si>
  <si>
    <t>PROCESS COMPLIANCE CHECK  
CYBERSECURITY PROCESS 2</t>
  </si>
  <si>
    <t xml:space="preserve">* Is there evidence of all work products available ?
- Cybersecurity Requirements solutions
- Communication record 
</t>
  </si>
  <si>
    <t>Refine the details of the architecture design</t>
  </si>
  <si>
    <t xml:space="preserve">* Is the architecture design are updated with cybersecurity solution ? 
* Is the software cybersecurity requirements are allocated to software modules ? 
</t>
  </si>
  <si>
    <t>Allocate cybersecurity requirements</t>
  </si>
  <si>
    <t>Select cybersecurity controls</t>
  </si>
  <si>
    <t>* Have all cybersecurity requirements which are applicable for the software been covered by a technical solution ?</t>
  </si>
  <si>
    <t>Refine interfaces</t>
  </si>
  <si>
    <t>* Have the impacts of cybersecurity on the architecture been described?</t>
  </si>
  <si>
    <t>Analyze architectural design</t>
  </si>
  <si>
    <t>Refine the details of the detailed design</t>
  </si>
  <si>
    <t>Develop software units</t>
  </si>
  <si>
    <t>Communicate agree results to cybersecurity implementation</t>
  </si>
  <si>
    <t xml:space="preserve">* Have the cybersecurity solutions on the architecture been reviewed ? </t>
  </si>
  <si>
    <t xml:space="preserve">* Have the cybersecurity solutions on the detailed design beed reviewed ? </t>
  </si>
  <si>
    <t>* Have the implementation followed cybersecurity solutions ?</t>
  </si>
  <si>
    <t>* Did you have a traceabilities between cybersecurity Goals to cybersecurity requirements and to software implementation ?</t>
  </si>
  <si>
    <t>* Did you allocate cybersecurity requirements to architecture modules ?</t>
  </si>
  <si>
    <t>* Have the architecture updated with cybersecurity solutions and detailed design documents beedn reviewed to ensure consistency ?</t>
  </si>
  <si>
    <t xml:space="preserve">* Have the results (architecture updated, detail design updated, technical solution selection and software implemention report) been reviewed ? </t>
  </si>
  <si>
    <t>Check if architecture design document included cybersecurity items</t>
  </si>
  <si>
    <t>Check if cybersecurity requirement are covered in architecture design document</t>
  </si>
  <si>
    <t>check if cybersecurity requirement solution is filled in</t>
  </si>
  <si>
    <t>check if architecture design document describes all interfaces impacted by cybersecurity solutions</t>
  </si>
  <si>
    <t>check if detail design documents describes impacted all interfaces impacted by cybersecurity solutions</t>
  </si>
  <si>
    <t xml:space="preserve">Check fi architecture design with cybersecurity is approved </t>
  </si>
  <si>
    <t>Check if software units are scheduled and implemented with cybersecurity solution</t>
  </si>
  <si>
    <t xml:space="preserve">Check if requirements matrix and traceability is build for cybersecurity </t>
  </si>
  <si>
    <t xml:space="preserve">check if architecture documents and detailed design documents refer to correct version </t>
  </si>
  <si>
    <t xml:space="preserve">Check if all cybersecurity documents have been approved </t>
  </si>
  <si>
    <t>* Is there  change request management strategy identified &amp; documented?
including:
   ^ Activities (identified, described, recorded, analyzed, implemented, and managed)
   ^ status model (proposed, submitted, analyzed, approved, In progress, Implemented, closed) (life Cycle)
    ^ Responsibilities
    ^ Analysis Criteria : resource requirements, scheduling issues, risks, benefits, etc.
    ^ Interface to affected parties : organization, entities, Project, Work Package</t>
  </si>
  <si>
    <t>* Change request status as part of the SCR  record
*  Checklist Change Request criteria Complete</t>
  </si>
  <si>
    <t xml:space="preserve">* Analyzed change request 
* Impact analysis &amp; Identified Impacted WPs
* Criteria for implementation acceptance (Cost Impact, Schedule Implication, Resources Requirements, Value-add for change)
</t>
  </si>
  <si>
    <t xml:space="preserve">* Is the change request analyzed?
   ^ Its dependencies to affected work products and other change requests. 
* Is the Checklist change request 
* Is the impact of the change request assessed? 
* Are the criteria for confirming the implementation defined?
</t>
  </si>
  <si>
    <t xml:space="preserve">* Is there a unique identification for each change request ?
* Is change request record included:
   ^ the identified person who proposed the change
   ^ status model for the change request (life cycle)
   ^ Reason of the change request, Impact of the change … etc </t>
  </si>
  <si>
    <t>* Is the status of the change request identified according to the defined change request management life cycle?
* Are the change request status tracked and up to date? 
* Is there metrics defined to monitor the evolution of the change request ?</t>
  </si>
  <si>
    <t xml:space="preserve">
* Are resources allocated to change request implementation?
* Is it approved by CCB?
* Is it allocated to specific release?</t>
  </si>
  <si>
    <t>* Software Unit test document</t>
  </si>
  <si>
    <t xml:space="preserve">* Software V&amp;V strategy, section 3 : Software Unit Test Strategy </t>
  </si>
  <si>
    <t>* Are test cases developed based on the Software unit test strategy and the Software Detailed Design?
* Is test coverage target identified?</t>
  </si>
  <si>
    <t>* Is a static verification performed using the defined criteria?
* Are coding standards such as the MISRA rules respected?</t>
  </si>
  <si>
    <t>* Is the test executed based on the Software Unit Test Document, according to the software unit test strategy?</t>
  </si>
  <si>
    <t xml:space="preserve">* Software Unit test document
* Software V&amp;V strategy, section 3 : Software Unit Test Strategy </t>
  </si>
  <si>
    <t xml:space="preserve">* Is bidirectional traceability between the software detailed design and the Software unit test doucment established?
   ^ Bidirectional traceability supports coverage, consistency and impact analysis.
</t>
  </si>
  <si>
    <t>* Indicate test cases requirements coverage in the Software Unit Test Document</t>
  </si>
  <si>
    <t>* Is consistency between the software detailed design and the software unit test document checked &amp; assured?
   ^ Consistency is supported by bidirectional traceability and can be demonstrated by review records.</t>
  </si>
  <si>
    <t>* Perform review of both documents</t>
  </si>
  <si>
    <t>* Is unit test result summary generated and communicated to the project team ?</t>
  </si>
  <si>
    <t>* Unit test results Summary</t>
  </si>
  <si>
    <t>* Is the strategy to integrate the SW items documented?</t>
  </si>
  <si>
    <t>* Software V&amp;V strategy, section 4 : Software Integration strategy</t>
  </si>
  <si>
    <t>* Software V&amp;V strategy, section 5 : Software Integration test strategy</t>
  </si>
  <si>
    <t>* Is the software integration testing strategy,  including regression strategy,  identified &amp; documented?</t>
  </si>
  <si>
    <t>* Are test cases developed based on the Software integration test strategy and the Software Architectural Design?
* Is test coverage target identified?</t>
  </si>
  <si>
    <t>* Are Software items to be integrated available and qualified to be integrated?
* Are Software items integrated according to defined Software integration strategy ?</t>
  </si>
  <si>
    <t>* Verified Software Items (for integration)
* Integrated Software</t>
  </si>
  <si>
    <t>* Are selected test cases identified and documented?
* Are selected test cases ensuring sufficient coverage according to the Software integration test strategy and the release plan?</t>
  </si>
  <si>
    <t>* Is integration testing performed using selected test cases?
* Are the integration test results reported ?
* Is test coverage verified against planned ?</t>
  </si>
  <si>
    <t>* Is traceability between elements of the software architectural design and test cases included in the software integration test document established? 
  ^ Bidirectional traceability supports coverage, consistency and impact analysis.</t>
  </si>
  <si>
    <t xml:space="preserve">* Software Integration Test document
</t>
  </si>
  <si>
    <t>* Software Integration Test document</t>
  </si>
  <si>
    <t>* Software Integration Test document inicates coverge of Software Architectural Design</t>
  </si>
  <si>
    <t>Is consistency between elements of the Software architectural design and test cases included in the SW integration test document checked &amp; assured?
    ^ Consistency is supported by bidirectional traceability and can be demonstrated by review records</t>
  </si>
  <si>
    <t>* Perform Review of both documents</t>
  </si>
  <si>
    <t>* Is integration test result summary generated and communicated to the project team ?</t>
  </si>
  <si>
    <t>* Software Integration Test Summary</t>
  </si>
  <si>
    <t>* Define the Software Qualification test strategy in the Software V&amp;V Strategy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</si>
</sst>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0.0"/>
    <numFmt numFmtId="166" formatCode="[$-409]d\-mmm\-yyyy;@"/>
    <numFmt numFmtId="167" formatCode="[$-14009]dd/mm/yyyy;@"/>
    <numFmt numFmtId="168" formatCode="0.0%"/>
  </numFmts>
  <fonts count="64" x14ac:knownFonts="1">
    <font>
      <sz val="11"/>
      <color theme="1"/>
      <name val="Calibri"/>
      <family val="2"/>
      <scheme val="minor"/>
    </font>
    <font>
      <sz val="11"/>
      <color theme="0"/>
      <name val="Calibri"/>
      <family val="2"/>
      <scheme val="minor"/>
    </font>
    <font>
      <sz val="10"/>
      <name val="Arial"/>
      <family val="2"/>
    </font>
    <font>
      <b/>
      <sz val="12"/>
      <color theme="1"/>
      <name val="Arial"/>
      <family val="2"/>
    </font>
    <font>
      <sz val="10"/>
      <color theme="1"/>
      <name val="Arial"/>
      <family val="2"/>
    </font>
    <font>
      <sz val="11"/>
      <color theme="1"/>
      <name val="Calibri"/>
      <family val="2"/>
      <scheme val="minor"/>
    </font>
    <font>
      <sz val="9"/>
      <color rgb="FF002060"/>
      <name val="Arial"/>
      <family val="2"/>
    </font>
    <font>
      <sz val="9"/>
      <color rgb="FFFF0000"/>
      <name val="Arial"/>
      <family val="2"/>
    </font>
    <font>
      <b/>
      <i/>
      <sz val="9"/>
      <color rgb="FFFF0000"/>
      <name val="Arial"/>
      <family val="2"/>
    </font>
    <font>
      <b/>
      <i/>
      <sz val="9"/>
      <color rgb="FF002060"/>
      <name val="Arial"/>
      <family val="2"/>
    </font>
    <font>
      <b/>
      <sz val="9"/>
      <color rgb="FF002060"/>
      <name val="Arial"/>
      <family val="2"/>
    </font>
    <font>
      <b/>
      <sz val="10"/>
      <color rgb="FF002060"/>
      <name val="Arial"/>
      <family val="2"/>
    </font>
    <font>
      <sz val="9"/>
      <color theme="1"/>
      <name val="Arial"/>
      <family val="2"/>
    </font>
    <font>
      <i/>
      <sz val="10"/>
      <color rgb="FF002060"/>
      <name val="Arial"/>
      <family val="2"/>
    </font>
    <font>
      <i/>
      <sz val="9"/>
      <color rgb="FF002060"/>
      <name val="Arial"/>
      <family val="2"/>
    </font>
    <font>
      <sz val="9"/>
      <color theme="0" tint="-0.499984740745262"/>
      <name val="Arial"/>
      <family val="2"/>
    </font>
    <font>
      <b/>
      <sz val="9"/>
      <color rgb="FFFF0000"/>
      <name val="Arial"/>
      <family val="2"/>
    </font>
    <font>
      <sz val="10"/>
      <name val="Calibri"/>
      <family val="2"/>
    </font>
    <font>
      <b/>
      <sz val="14"/>
      <color rgb="FFFFFFFF"/>
      <name val="Trebuchet MS"/>
      <family val="2"/>
    </font>
    <font>
      <b/>
      <sz val="14"/>
      <name val="Calibri"/>
      <family val="2"/>
    </font>
    <font>
      <b/>
      <sz val="11"/>
      <name val="Arial"/>
      <family val="2"/>
    </font>
    <font>
      <sz val="10"/>
      <color rgb="FF000000"/>
      <name val="Trebuchet MS"/>
      <family val="2"/>
    </font>
    <font>
      <b/>
      <u/>
      <sz val="10"/>
      <color rgb="FF000000"/>
      <name val="Trebuchet MS"/>
      <family val="2"/>
    </font>
    <font>
      <b/>
      <sz val="10"/>
      <color rgb="FF000000"/>
      <name val="Trebuchet MS"/>
      <family val="2"/>
    </font>
    <font>
      <u/>
      <sz val="10"/>
      <color rgb="FF000000"/>
      <name val="Trebuchet MS"/>
      <family val="2"/>
    </font>
    <font>
      <b/>
      <sz val="14"/>
      <color theme="0"/>
      <name val="Calibri"/>
      <family val="2"/>
      <scheme val="minor"/>
    </font>
    <font>
      <b/>
      <sz val="11"/>
      <color theme="0"/>
      <name val="Arial"/>
      <family val="2"/>
    </font>
    <font>
      <b/>
      <sz val="18"/>
      <color theme="0"/>
      <name val="Arial"/>
      <family val="2"/>
    </font>
    <font>
      <sz val="10"/>
      <color rgb="FF002060"/>
      <name val="Arial"/>
      <family val="2"/>
    </font>
    <font>
      <sz val="8"/>
      <name val="Calibri"/>
      <family val="2"/>
      <scheme val="minor"/>
    </font>
    <font>
      <b/>
      <sz val="9"/>
      <name val="Arial"/>
      <family val="2"/>
    </font>
    <font>
      <b/>
      <sz val="12"/>
      <color theme="1"/>
      <name val="Calibri"/>
      <family val="2"/>
      <scheme val="minor"/>
    </font>
    <font>
      <sz val="12"/>
      <color theme="1"/>
      <name val="Calibri"/>
      <family val="2"/>
      <scheme val="minor"/>
    </font>
    <font>
      <b/>
      <sz val="12"/>
      <color rgb="FFFFFFFF"/>
      <name val="Trebuchet MS"/>
      <family val="2"/>
    </font>
    <font>
      <b/>
      <sz val="14"/>
      <color theme="0"/>
      <name val="Arial"/>
      <family val="2"/>
    </font>
    <font>
      <b/>
      <sz val="12"/>
      <color rgb="FF0070C0"/>
      <name val="Arial"/>
      <family val="2"/>
    </font>
    <font>
      <b/>
      <sz val="12"/>
      <color rgb="FFFF6600"/>
      <name val="Arial"/>
      <family val="2"/>
    </font>
    <font>
      <b/>
      <sz val="8"/>
      <color theme="0"/>
      <name val="Arial"/>
      <family val="2"/>
    </font>
    <font>
      <b/>
      <sz val="12"/>
      <color rgb="FF92D050"/>
      <name val="Arial"/>
      <family val="2"/>
    </font>
    <font>
      <b/>
      <sz val="12"/>
      <color rgb="FFFF0000"/>
      <name val="Arial"/>
      <family val="2"/>
    </font>
    <font>
      <b/>
      <sz val="11"/>
      <color theme="0"/>
      <name val="Calibri"/>
      <family val="2"/>
      <scheme val="minor"/>
    </font>
    <font>
      <b/>
      <sz val="16"/>
      <color theme="0"/>
      <name val="Calibri"/>
      <family val="2"/>
      <scheme val="minor"/>
    </font>
    <font>
      <b/>
      <sz val="14"/>
      <name val="Calibri"/>
      <family val="2"/>
      <scheme val="minor"/>
    </font>
    <font>
      <b/>
      <sz val="11"/>
      <color theme="0"/>
      <name val="Trebuchet MS"/>
      <family val="2"/>
    </font>
    <font>
      <b/>
      <sz val="14"/>
      <color theme="0"/>
      <name val="Trebuchet MS"/>
      <family val="2"/>
    </font>
    <font>
      <b/>
      <i/>
      <sz val="9"/>
      <color theme="0"/>
      <name val="Arial"/>
      <family val="2"/>
    </font>
    <font>
      <sz val="9"/>
      <color theme="0"/>
      <name val="Arial"/>
      <family val="2"/>
    </font>
    <font>
      <sz val="10"/>
      <name val="Trebuchet MS"/>
      <family val="2"/>
    </font>
    <font>
      <b/>
      <u/>
      <sz val="10"/>
      <name val="Trebuchet MS"/>
      <family val="2"/>
    </font>
    <font>
      <i/>
      <sz val="10"/>
      <name val="Arial"/>
      <family val="2"/>
    </font>
    <font>
      <sz val="11"/>
      <color rgb="FFFF0000"/>
      <name val="Calibri"/>
      <family val="2"/>
      <scheme val="minor"/>
    </font>
    <font>
      <sz val="11"/>
      <name val="Calibri"/>
      <family val="2"/>
      <scheme val="minor"/>
    </font>
    <font>
      <b/>
      <sz val="11"/>
      <name val="Calibri"/>
      <family val="2"/>
      <scheme val="minor"/>
    </font>
    <font>
      <u/>
      <sz val="11"/>
      <name val="Calibri"/>
      <family val="2"/>
      <scheme val="minor"/>
    </font>
    <font>
      <b/>
      <sz val="14"/>
      <name val="Trebuchet MS"/>
      <family val="2"/>
    </font>
    <font>
      <sz val="11"/>
      <color theme="1"/>
      <name val="Trebuchet MS"/>
      <family val="2"/>
    </font>
    <font>
      <b/>
      <sz val="16"/>
      <color theme="1"/>
      <name val="Trebuchet MS"/>
      <family val="2"/>
    </font>
    <font>
      <sz val="16"/>
      <name val="Trebuchet MS"/>
      <family val="2"/>
    </font>
    <font>
      <b/>
      <sz val="16"/>
      <color rgb="FF000000"/>
      <name val="Trebuchet MS"/>
      <family val="2"/>
    </font>
    <font>
      <b/>
      <sz val="12"/>
      <color theme="1"/>
      <name val="Trebuchet MS"/>
      <family val="2"/>
    </font>
    <font>
      <sz val="10"/>
      <color theme="1"/>
      <name val="Trebuchet MS"/>
      <family val="2"/>
    </font>
    <font>
      <b/>
      <sz val="12"/>
      <color theme="3" tint="-0.249977111117893"/>
      <name val="Trebuchet MS"/>
      <family val="2"/>
    </font>
    <font>
      <b/>
      <sz val="26"/>
      <color theme="1"/>
      <name val="Trebuchet MS"/>
      <family val="2"/>
    </font>
    <font>
      <b/>
      <i/>
      <sz val="10"/>
      <color theme="1"/>
      <name val="Trebuchet MS"/>
      <family val="2"/>
    </font>
  </fonts>
  <fills count="20">
    <fill>
      <patternFill patternType="none"/>
    </fill>
    <fill>
      <patternFill patternType="gray125"/>
    </fill>
    <fill>
      <patternFill patternType="solid">
        <fgColor theme="0"/>
        <bgColor indexed="64"/>
      </patternFill>
    </fill>
    <fill>
      <patternFill patternType="solid">
        <fgColor rgb="FFD9D9D9"/>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99"/>
        <bgColor indexed="64"/>
      </patternFill>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FF"/>
        <bgColor indexed="64"/>
      </patternFill>
    </fill>
    <fill>
      <patternFill patternType="solid">
        <fgColor rgb="FF000F8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rgb="FFFF0000"/>
        <bgColor indexed="64"/>
      </patternFill>
    </fill>
    <fill>
      <patternFill patternType="solid">
        <fgColor rgb="FFC00000"/>
        <bgColor indexed="64"/>
      </patternFill>
    </fill>
  </fills>
  <borders count="8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1"/>
      </left>
      <right style="thin">
        <color theme="1"/>
      </right>
      <top style="medium">
        <color theme="1"/>
      </top>
      <bottom/>
      <diagonal/>
    </border>
    <border>
      <left style="dotted">
        <color rgb="FF002060"/>
      </left>
      <right style="dotted">
        <color rgb="FF002060"/>
      </right>
      <top style="dotted">
        <color rgb="FF002060"/>
      </top>
      <bottom style="dotted">
        <color rgb="FF002060"/>
      </bottom>
      <diagonal/>
    </border>
    <border>
      <left style="dotted">
        <color rgb="FF002060"/>
      </left>
      <right/>
      <top style="dotted">
        <color rgb="FF002060"/>
      </top>
      <bottom style="dotted">
        <color rgb="FF002060"/>
      </bottom>
      <diagonal/>
    </border>
    <border>
      <left/>
      <right/>
      <top style="dotted">
        <color rgb="FF002060"/>
      </top>
      <bottom style="dotted">
        <color rgb="FF002060"/>
      </bottom>
      <diagonal/>
    </border>
    <border>
      <left/>
      <right style="dotted">
        <color rgb="FF002060"/>
      </right>
      <top style="dotted">
        <color rgb="FF002060"/>
      </top>
      <bottom style="dotted">
        <color rgb="FF002060"/>
      </bottom>
      <diagonal/>
    </border>
    <border>
      <left/>
      <right/>
      <top style="dotted">
        <color rgb="FF002060"/>
      </top>
      <bottom style="medium">
        <color rgb="FF002060"/>
      </bottom>
      <diagonal/>
    </border>
    <border>
      <left/>
      <right/>
      <top style="medium">
        <color rgb="FF002060"/>
      </top>
      <bottom style="medium">
        <color rgb="FF002060"/>
      </bottom>
      <diagonal/>
    </border>
    <border>
      <left/>
      <right/>
      <top/>
      <bottom style="medium">
        <color rgb="FF00206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medium">
        <color rgb="FF002060"/>
      </top>
      <bottom style="medium">
        <color indexed="64"/>
      </bottom>
      <diagonal/>
    </border>
    <border>
      <left style="hair">
        <color indexed="64"/>
      </left>
      <right style="hair">
        <color indexed="64"/>
      </right>
      <top/>
      <bottom style="hair">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dotted">
        <color rgb="FF002060"/>
      </left>
      <right style="dotted">
        <color rgb="FF002060"/>
      </right>
      <top style="dotted">
        <color rgb="FF002060"/>
      </top>
      <bottom/>
      <diagonal/>
    </border>
    <border>
      <left style="hair">
        <color indexed="64"/>
      </left>
      <right style="hair">
        <color indexed="64"/>
      </right>
      <top style="hair">
        <color indexed="64"/>
      </top>
      <bottom style="medium">
        <color rgb="FF002060"/>
      </bottom>
      <diagonal/>
    </border>
    <border>
      <left style="hair">
        <color indexed="64"/>
      </left>
      <right style="hair">
        <color indexed="64"/>
      </right>
      <top style="dotted">
        <color rgb="FF002060"/>
      </top>
      <bottom style="medium">
        <color rgb="FF002060"/>
      </bottom>
      <diagonal/>
    </border>
    <border>
      <left/>
      <right style="hair">
        <color indexed="64"/>
      </right>
      <top style="medium">
        <color rgb="FF002060"/>
      </top>
      <bottom style="medium">
        <color rgb="FF002060"/>
      </bottom>
      <diagonal/>
    </border>
    <border>
      <left style="hair">
        <color indexed="64"/>
      </left>
      <right style="hair">
        <color indexed="64"/>
      </right>
      <top/>
      <bottom style="medium">
        <color rgb="FF002060"/>
      </bottom>
      <diagonal/>
    </border>
    <border>
      <left/>
      <right/>
      <top style="medium">
        <color rgb="FF002060"/>
      </top>
      <bottom/>
      <diagonal/>
    </border>
    <border>
      <left style="hair">
        <color indexed="64"/>
      </left>
      <right/>
      <top style="hair">
        <color indexed="64"/>
      </top>
      <bottom style="medium">
        <color rgb="FF002060"/>
      </bottom>
      <diagonal/>
    </border>
    <border>
      <left/>
      <right/>
      <top style="hair">
        <color indexed="64"/>
      </top>
      <bottom/>
      <diagonal/>
    </border>
    <border>
      <left/>
      <right style="hair">
        <color indexed="64"/>
      </right>
      <top style="hair">
        <color indexed="64"/>
      </top>
      <bottom style="medium">
        <color rgb="FF002060"/>
      </bottom>
      <diagonal/>
    </border>
    <border>
      <left style="hair">
        <color indexed="64"/>
      </left>
      <right style="hair">
        <color indexed="64"/>
      </right>
      <top style="medium">
        <color rgb="FF002060"/>
      </top>
      <bottom style="medium">
        <color rgb="FF002060"/>
      </bottom>
      <diagonal/>
    </border>
    <border>
      <left style="hair">
        <color indexed="64"/>
      </left>
      <right style="hair">
        <color indexed="64"/>
      </right>
      <top style="medium">
        <color rgb="FF002060"/>
      </top>
      <bottom style="medium">
        <color indexed="64"/>
      </bottom>
      <diagonal/>
    </border>
    <border>
      <left style="hair">
        <color indexed="64"/>
      </left>
      <right/>
      <top style="medium">
        <color rgb="FF002060"/>
      </top>
      <bottom style="medium">
        <color indexed="64"/>
      </bottom>
      <diagonal/>
    </border>
    <border>
      <left/>
      <right style="hair">
        <color indexed="64"/>
      </right>
      <top style="medium">
        <color rgb="FF002060"/>
      </top>
      <bottom style="medium">
        <color indexed="64"/>
      </bottom>
      <diagonal/>
    </border>
    <border>
      <left/>
      <right/>
      <top/>
      <bottom style="medium">
        <color indexed="64"/>
      </bottom>
      <diagonal/>
    </border>
    <border>
      <left style="hair">
        <color indexed="64"/>
      </left>
      <right/>
      <top style="dotted">
        <color rgb="FF002060"/>
      </top>
      <bottom style="medium">
        <color rgb="FF002060"/>
      </bottom>
      <diagonal/>
    </border>
    <border>
      <left style="dotted">
        <color rgb="FF002060"/>
      </left>
      <right/>
      <top style="dotted">
        <color rgb="FF002060"/>
      </top>
      <bottom style="medium">
        <color indexed="64"/>
      </bottom>
      <diagonal/>
    </border>
    <border>
      <left/>
      <right/>
      <top style="dotted">
        <color rgb="FF002060"/>
      </top>
      <bottom style="medium">
        <color indexed="64"/>
      </bottom>
      <diagonal/>
    </border>
    <border>
      <left/>
      <right style="dotted">
        <color rgb="FF002060"/>
      </right>
      <top style="dotted">
        <color rgb="FF002060"/>
      </top>
      <bottom style="medium">
        <color indexed="64"/>
      </bottom>
      <diagonal/>
    </border>
    <border>
      <left style="dotted">
        <color rgb="FF002060"/>
      </left>
      <right/>
      <top style="dotted">
        <color rgb="FF002060"/>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hair">
        <color indexed="64"/>
      </right>
      <top style="dotted">
        <color rgb="FF002060"/>
      </top>
      <bottom style="medium">
        <color rgb="FF002060"/>
      </bottom>
      <diagonal/>
    </border>
    <border>
      <left/>
      <right style="hair">
        <color indexed="64"/>
      </right>
      <top/>
      <bottom style="medium">
        <color rgb="FF002060"/>
      </bottom>
      <diagonal/>
    </border>
    <border>
      <left/>
      <right style="hair">
        <color indexed="64"/>
      </right>
      <top style="medium">
        <color rgb="FF002060"/>
      </top>
      <bottom/>
      <diagonal/>
    </border>
  </borders>
  <cellStyleXfs count="3">
    <xf numFmtId="0" fontId="0" fillId="0" borderId="0"/>
    <xf numFmtId="0" fontId="2" fillId="0" borderId="0"/>
    <xf numFmtId="9" fontId="5" fillId="0" borderId="0" applyFont="0" applyFill="0" applyBorder="0" applyAlignment="0" applyProtection="0"/>
  </cellStyleXfs>
  <cellXfs count="318">
    <xf numFmtId="0" fontId="0" fillId="0" borderId="0" xfId="0"/>
    <xf numFmtId="0" fontId="0" fillId="2" borderId="0" xfId="0" applyFill="1"/>
    <xf numFmtId="0" fontId="1" fillId="2" borderId="0" xfId="0" applyFont="1" applyFill="1"/>
    <xf numFmtId="0" fontId="6" fillId="2" borderId="0" xfId="0" applyFont="1" applyFill="1"/>
    <xf numFmtId="0" fontId="9" fillId="6" borderId="20" xfId="0" applyFont="1" applyFill="1" applyBorder="1" applyAlignment="1">
      <alignment vertical="center"/>
    </xf>
    <xf numFmtId="0" fontId="10" fillId="2" borderId="20" xfId="0" applyFont="1" applyFill="1" applyBorder="1" applyAlignment="1" applyProtection="1">
      <alignment horizontal="left" vertical="center" indent="1"/>
      <protection locked="0"/>
    </xf>
    <xf numFmtId="0" fontId="9" fillId="7" borderId="21" xfId="0" applyFont="1" applyFill="1" applyBorder="1" applyAlignment="1">
      <alignment vertical="center"/>
    </xf>
    <xf numFmtId="0" fontId="6" fillId="7" borderId="22" xfId="0" applyFont="1" applyFill="1" applyBorder="1"/>
    <xf numFmtId="0" fontId="6" fillId="7" borderId="23" xfId="0" applyFont="1" applyFill="1" applyBorder="1"/>
    <xf numFmtId="9" fontId="10" fillId="2" borderId="20" xfId="0" applyNumberFormat="1" applyFont="1" applyFill="1" applyBorder="1" applyAlignment="1">
      <alignment horizontal="center" vertical="center"/>
    </xf>
    <xf numFmtId="0" fontId="9" fillId="8" borderId="21" xfId="0" applyFont="1" applyFill="1" applyBorder="1" applyAlignment="1">
      <alignment vertical="center"/>
    </xf>
    <xf numFmtId="0" fontId="6" fillId="8" borderId="22" xfId="0" applyFont="1" applyFill="1" applyBorder="1"/>
    <xf numFmtId="0" fontId="6" fillId="8" borderId="23" xfId="0" applyFont="1" applyFill="1" applyBorder="1"/>
    <xf numFmtId="14" fontId="10" fillId="2" borderId="20" xfId="0" applyNumberFormat="1" applyFont="1" applyFill="1" applyBorder="1" applyAlignment="1" applyProtection="1">
      <alignment horizontal="left" vertical="center" indent="1"/>
      <protection locked="0"/>
    </xf>
    <xf numFmtId="0" fontId="6" fillId="2" borderId="0" xfId="0" applyFont="1" applyFill="1" applyAlignment="1">
      <alignment vertical="center"/>
    </xf>
    <xf numFmtId="14" fontId="10" fillId="2" borderId="0" xfId="0" applyNumberFormat="1" applyFont="1" applyFill="1" applyAlignment="1">
      <alignment horizontal="left" vertical="center" indent="1"/>
    </xf>
    <xf numFmtId="0" fontId="9" fillId="2" borderId="0" xfId="0" applyFont="1" applyFill="1" applyAlignment="1">
      <alignment vertical="center"/>
    </xf>
    <xf numFmtId="0" fontId="9" fillId="9" borderId="21" xfId="0" applyFont="1" applyFill="1" applyBorder="1" applyAlignment="1">
      <alignment vertical="center"/>
    </xf>
    <xf numFmtId="0" fontId="6" fillId="9" borderId="22" xfId="0" applyFont="1" applyFill="1" applyBorder="1"/>
    <xf numFmtId="0" fontId="6" fillId="9" borderId="23" xfId="0" applyFont="1" applyFill="1" applyBorder="1"/>
    <xf numFmtId="0" fontId="9" fillId="9" borderId="20" xfId="0" applyFont="1" applyFill="1" applyBorder="1" applyAlignment="1">
      <alignment horizontal="center" vertical="center"/>
    </xf>
    <xf numFmtId="0" fontId="9" fillId="5" borderId="20" xfId="0" applyFont="1" applyFill="1" applyBorder="1" applyAlignment="1">
      <alignment horizontal="center" vertical="center"/>
    </xf>
    <xf numFmtId="0" fontId="13" fillId="2" borderId="25" xfId="0" applyFont="1" applyFill="1" applyBorder="1" applyAlignment="1">
      <alignment vertical="center" wrapText="1"/>
    </xf>
    <xf numFmtId="0" fontId="13" fillId="2" borderId="25" xfId="0" applyFont="1" applyFill="1" applyBorder="1"/>
    <xf numFmtId="0" fontId="11" fillId="2" borderId="24" xfId="0" applyFont="1" applyFill="1" applyBorder="1" applyAlignment="1" applyProtection="1">
      <alignment horizontal="center" vertical="center"/>
      <protection locked="0"/>
    </xf>
    <xf numFmtId="0" fontId="6" fillId="2" borderId="26" xfId="0" applyFont="1" applyFill="1" applyBorder="1"/>
    <xf numFmtId="0" fontId="6" fillId="2" borderId="25" xfId="0" applyFont="1" applyFill="1" applyBorder="1"/>
    <xf numFmtId="0" fontId="13" fillId="10" borderId="25" xfId="0" applyFont="1" applyFill="1" applyBorder="1" applyAlignment="1">
      <alignment horizontal="center" vertical="center"/>
    </xf>
    <xf numFmtId="0" fontId="13" fillId="10" borderId="26" xfId="0" applyFont="1" applyFill="1" applyBorder="1" applyAlignment="1">
      <alignment vertical="center" wrapText="1"/>
    </xf>
    <xf numFmtId="0" fontId="13" fillId="10" borderId="25" xfId="0" applyFont="1" applyFill="1" applyBorder="1"/>
    <xf numFmtId="0" fontId="11" fillId="10" borderId="24" xfId="0" applyFont="1" applyFill="1" applyBorder="1" applyAlignment="1" applyProtection="1">
      <alignment horizontal="center" vertical="center"/>
      <protection locked="0"/>
    </xf>
    <xf numFmtId="0" fontId="6" fillId="10" borderId="25" xfId="0" applyFont="1" applyFill="1" applyBorder="1"/>
    <xf numFmtId="0" fontId="9" fillId="2" borderId="26" xfId="0" applyFont="1" applyFill="1" applyBorder="1" applyAlignment="1">
      <alignment vertical="center"/>
    </xf>
    <xf numFmtId="9" fontId="6" fillId="2" borderId="0" xfId="0" applyNumberFormat="1" applyFont="1" applyFill="1" applyAlignment="1">
      <alignment horizontal="center" vertical="center"/>
    </xf>
    <xf numFmtId="0" fontId="20" fillId="0" borderId="27" xfId="0" applyFont="1" applyBorder="1" applyAlignment="1">
      <alignment vertical="center"/>
    </xf>
    <xf numFmtId="0" fontId="20" fillId="0" borderId="0" xfId="0" applyFont="1"/>
    <xf numFmtId="0" fontId="20" fillId="0" borderId="28" xfId="0" applyFont="1" applyBorder="1" applyAlignment="1">
      <alignment vertical="center"/>
    </xf>
    <xf numFmtId="0" fontId="0" fillId="0" borderId="29" xfId="0" applyBorder="1"/>
    <xf numFmtId="0" fontId="20" fillId="0" borderId="30" xfId="0" applyFont="1" applyBorder="1" applyAlignment="1">
      <alignment vertical="center"/>
    </xf>
    <xf numFmtId="0" fontId="20" fillId="0" borderId="0" xfId="0" applyFont="1" applyAlignment="1">
      <alignment vertical="center"/>
    </xf>
    <xf numFmtId="0" fontId="17" fillId="0" borderId="31" xfId="0" applyFont="1" applyBorder="1" applyAlignment="1">
      <alignment vertical="top" wrapText="1"/>
    </xf>
    <xf numFmtId="0" fontId="20" fillId="0" borderId="32" xfId="0" applyFont="1" applyBorder="1" applyAlignment="1">
      <alignment vertical="center"/>
    </xf>
    <xf numFmtId="0" fontId="20" fillId="0" borderId="33" xfId="0" applyFont="1" applyBorder="1"/>
    <xf numFmtId="0" fontId="20" fillId="0" borderId="33" xfId="0" applyFont="1" applyBorder="1" applyAlignment="1">
      <alignment vertical="center"/>
    </xf>
    <xf numFmtId="0" fontId="17" fillId="0" borderId="34" xfId="0" applyFont="1" applyBorder="1" applyAlignment="1">
      <alignment vertical="top" wrapText="1"/>
    </xf>
    <xf numFmtId="0" fontId="0" fillId="12" borderId="0" xfId="0" applyFill="1"/>
    <xf numFmtId="0" fontId="0" fillId="14" borderId="0" xfId="0" applyFill="1"/>
    <xf numFmtId="0" fontId="6" fillId="14" borderId="0" xfId="0" applyFont="1" applyFill="1"/>
    <xf numFmtId="0" fontId="15" fillId="14" borderId="0" xfId="0" applyFont="1" applyFill="1" applyAlignment="1">
      <alignment horizontal="center" vertical="center"/>
    </xf>
    <xf numFmtId="9" fontId="15" fillId="14" borderId="0" xfId="0" applyNumberFormat="1" applyFont="1" applyFill="1" applyAlignment="1">
      <alignment horizontal="center" vertical="center"/>
    </xf>
    <xf numFmtId="0" fontId="15" fillId="14" borderId="0" xfId="0" applyFont="1" applyFill="1" applyAlignment="1">
      <alignment vertical="center"/>
    </xf>
    <xf numFmtId="9" fontId="15" fillId="14" borderId="0" xfId="0" applyNumberFormat="1" applyFont="1" applyFill="1" applyAlignment="1">
      <alignment vertical="center"/>
    </xf>
    <xf numFmtId="0" fontId="15" fillId="14" borderId="0" xfId="0" applyFont="1" applyFill="1"/>
    <xf numFmtId="0" fontId="8" fillId="2" borderId="0" xfId="0" applyFont="1" applyFill="1" applyAlignment="1">
      <alignment vertical="center"/>
    </xf>
    <xf numFmtId="0" fontId="14" fillId="9" borderId="20" xfId="0" applyFont="1" applyFill="1" applyBorder="1" applyAlignment="1">
      <alignment horizontal="center" vertical="center"/>
    </xf>
    <xf numFmtId="0" fontId="13" fillId="0" borderId="24" xfId="0" applyFont="1" applyBorder="1" applyAlignment="1">
      <alignment horizontal="left" vertical="top" wrapText="1"/>
    </xf>
    <xf numFmtId="0" fontId="13" fillId="10" borderId="24" xfId="0" applyFont="1" applyFill="1" applyBorder="1" applyAlignment="1">
      <alignment horizontal="left" vertical="top" wrapText="1"/>
    </xf>
    <xf numFmtId="0" fontId="13" fillId="10" borderId="0" xfId="0" applyFont="1" applyFill="1" applyAlignment="1">
      <alignment horizontal="left" vertical="top" wrapText="1"/>
    </xf>
    <xf numFmtId="0" fontId="28" fillId="2" borderId="0" xfId="0" applyFont="1" applyFill="1" applyAlignment="1">
      <alignment horizontal="center" vertical="center"/>
    </xf>
    <xf numFmtId="0" fontId="13" fillId="2" borderId="24" xfId="0" applyFont="1" applyFill="1" applyBorder="1" applyAlignment="1">
      <alignment horizontal="left" vertical="center"/>
    </xf>
    <xf numFmtId="0" fontId="13" fillId="10" borderId="25" xfId="0" applyFont="1" applyFill="1" applyBorder="1" applyAlignment="1">
      <alignment horizontal="left" vertical="center"/>
    </xf>
    <xf numFmtId="0" fontId="16" fillId="5" borderId="38" xfId="0" applyFont="1" applyFill="1" applyBorder="1" applyProtection="1">
      <protection locked="0"/>
    </xf>
    <xf numFmtId="0" fontId="16" fillId="5" borderId="39" xfId="0" applyFont="1" applyFill="1" applyBorder="1" applyProtection="1">
      <protection locked="0"/>
    </xf>
    <xf numFmtId="168" fontId="12" fillId="2" borderId="36" xfId="2" applyNumberFormat="1" applyFont="1" applyFill="1" applyBorder="1" applyAlignment="1" applyProtection="1">
      <alignment horizontal="left"/>
    </xf>
    <xf numFmtId="0" fontId="13" fillId="2" borderId="24" xfId="0" applyFont="1" applyFill="1" applyBorder="1" applyAlignment="1">
      <alignment horizontal="left" vertical="center" wrapText="1"/>
    </xf>
    <xf numFmtId="0" fontId="13" fillId="10" borderId="0" xfId="0" applyFont="1" applyFill="1" applyAlignment="1">
      <alignment horizontal="center" vertical="center"/>
    </xf>
    <xf numFmtId="0" fontId="13" fillId="10" borderId="0" xfId="0" applyFont="1" applyFill="1" applyAlignment="1">
      <alignment horizontal="left" vertical="center"/>
    </xf>
    <xf numFmtId="0" fontId="13" fillId="10" borderId="0" xfId="0" applyFont="1" applyFill="1" applyAlignment="1">
      <alignment vertical="center" wrapText="1"/>
    </xf>
    <xf numFmtId="0" fontId="13" fillId="10" borderId="0" xfId="0" applyFont="1" applyFill="1"/>
    <xf numFmtId="0" fontId="28" fillId="2" borderId="40" xfId="0" applyFont="1" applyFill="1" applyBorder="1" applyAlignment="1">
      <alignment horizontal="center" vertical="center"/>
    </xf>
    <xf numFmtId="0" fontId="13" fillId="10" borderId="25" xfId="0" applyFont="1" applyFill="1" applyBorder="1" applyAlignment="1">
      <alignment horizontal="left" vertical="center" wrapText="1"/>
    </xf>
    <xf numFmtId="168" fontId="12" fillId="14" borderId="0" xfId="2" applyNumberFormat="1" applyFont="1" applyFill="1" applyBorder="1" applyAlignment="1" applyProtection="1">
      <alignment horizontal="left"/>
    </xf>
    <xf numFmtId="168" fontId="12" fillId="2" borderId="41" xfId="2" applyNumberFormat="1" applyFont="1" applyFill="1" applyBorder="1" applyAlignment="1" applyProtection="1">
      <alignment horizontal="left"/>
    </xf>
    <xf numFmtId="0" fontId="30" fillId="5" borderId="39" xfId="0" applyFont="1" applyFill="1" applyBorder="1" applyProtection="1">
      <protection locked="0"/>
    </xf>
    <xf numFmtId="0" fontId="30" fillId="5" borderId="37" xfId="0" applyFont="1" applyFill="1" applyBorder="1" applyProtection="1">
      <protection locked="0"/>
    </xf>
    <xf numFmtId="0" fontId="25" fillId="14" borderId="0" xfId="0" applyFont="1" applyFill="1" applyAlignment="1">
      <alignment horizontal="center" vertical="center" wrapText="1"/>
    </xf>
    <xf numFmtId="0" fontId="25" fillId="14" borderId="0" xfId="0" applyFont="1" applyFill="1" applyAlignment="1">
      <alignment horizontal="center" vertical="center"/>
    </xf>
    <xf numFmtId="14" fontId="10" fillId="2" borderId="0" xfId="0" applyNumberFormat="1" applyFont="1" applyFill="1" applyAlignment="1" applyProtection="1">
      <alignment horizontal="left" vertical="center" indent="1"/>
      <protection locked="0"/>
    </xf>
    <xf numFmtId="0" fontId="30" fillId="5" borderId="38" xfId="0" applyFont="1" applyFill="1" applyBorder="1" applyProtection="1">
      <protection locked="0"/>
    </xf>
    <xf numFmtId="0" fontId="4" fillId="0" borderId="0" xfId="0" applyFont="1" applyAlignment="1">
      <alignment horizontal="center" vertical="center" wrapText="1"/>
    </xf>
    <xf numFmtId="0" fontId="4" fillId="0" borderId="0" xfId="0" applyFont="1" applyAlignment="1">
      <alignment vertical="center" wrapText="1"/>
    </xf>
    <xf numFmtId="0" fontId="31" fillId="2" borderId="0" xfId="0" applyFont="1" applyFill="1"/>
    <xf numFmtId="0" fontId="32" fillId="2" borderId="0" xfId="0" applyFont="1" applyFill="1"/>
    <xf numFmtId="9" fontId="2" fillId="2" borderId="16" xfId="2" applyFont="1" applyFill="1" applyBorder="1" applyAlignment="1">
      <alignment horizontal="center" vertical="center" wrapText="1"/>
    </xf>
    <xf numFmtId="9" fontId="2" fillId="2" borderId="17" xfId="2" applyFont="1" applyFill="1" applyBorder="1" applyAlignment="1">
      <alignment horizontal="center" vertical="center" wrapText="1"/>
    </xf>
    <xf numFmtId="9" fontId="2" fillId="2" borderId="47" xfId="2" applyFont="1" applyFill="1" applyBorder="1" applyAlignment="1">
      <alignment horizontal="center" vertical="center" wrapText="1"/>
    </xf>
    <xf numFmtId="9" fontId="2" fillId="2" borderId="3" xfId="2" applyFont="1" applyFill="1" applyBorder="1" applyAlignment="1">
      <alignment horizontal="center" vertical="center" wrapText="1"/>
    </xf>
    <xf numFmtId="0" fontId="11" fillId="2" borderId="17" xfId="0" applyFont="1" applyFill="1" applyBorder="1" applyAlignment="1">
      <alignment vertical="center" wrapText="1"/>
    </xf>
    <xf numFmtId="0" fontId="11" fillId="2" borderId="45" xfId="0" applyFont="1" applyFill="1" applyBorder="1" applyAlignment="1">
      <alignment vertical="center" wrapText="1"/>
    </xf>
    <xf numFmtId="0" fontId="11" fillId="2" borderId="16" xfId="0" applyFont="1" applyFill="1" applyBorder="1" applyAlignment="1">
      <alignment vertical="center" wrapText="1"/>
    </xf>
    <xf numFmtId="0" fontId="0" fillId="0" borderId="3" xfId="0" applyBorder="1"/>
    <xf numFmtId="0" fontId="0" fillId="0" borderId="16" xfId="0" applyBorder="1" applyAlignment="1">
      <alignment wrapText="1"/>
    </xf>
    <xf numFmtId="0" fontId="11" fillId="2" borderId="42" xfId="0" applyFont="1" applyFill="1" applyBorder="1" applyAlignment="1">
      <alignment vertical="center" wrapText="1"/>
    </xf>
    <xf numFmtId="0" fontId="11" fillId="2" borderId="46" xfId="0" applyFont="1" applyFill="1" applyBorder="1" applyAlignment="1">
      <alignment vertical="center" wrapText="1"/>
    </xf>
    <xf numFmtId="0" fontId="34" fillId="15" borderId="1" xfId="0" quotePrefix="1" applyFont="1" applyFill="1" applyBorder="1" applyAlignment="1">
      <alignment horizontal="right" vertical="center"/>
    </xf>
    <xf numFmtId="0" fontId="35" fillId="13" borderId="16" xfId="0" applyFont="1" applyFill="1" applyBorder="1" applyAlignment="1">
      <alignment horizontal="center" vertical="center"/>
    </xf>
    <xf numFmtId="0" fontId="36" fillId="13" borderId="53" xfId="0" applyFont="1" applyFill="1" applyBorder="1" applyAlignment="1">
      <alignment horizontal="center" vertical="center"/>
    </xf>
    <xf numFmtId="0" fontId="33" fillId="15" borderId="7" xfId="0" applyFont="1" applyFill="1" applyBorder="1" applyAlignment="1">
      <alignment horizontal="center" vertical="center"/>
    </xf>
    <xf numFmtId="0" fontId="11" fillId="16" borderId="44" xfId="0" applyFont="1" applyFill="1" applyBorder="1" applyAlignment="1">
      <alignment horizontal="center" vertical="center"/>
    </xf>
    <xf numFmtId="0" fontId="2" fillId="2" borderId="5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8" fillId="13" borderId="52" xfId="0" applyFont="1" applyFill="1" applyBorder="1" applyAlignment="1">
      <alignment horizontal="center" vertical="center"/>
    </xf>
    <xf numFmtId="0" fontId="38" fillId="13" borderId="53" xfId="0" applyFont="1" applyFill="1" applyBorder="1" applyAlignment="1">
      <alignment horizontal="center" vertical="center"/>
    </xf>
    <xf numFmtId="0" fontId="38" fillId="13" borderId="54" xfId="0" applyFont="1" applyFill="1" applyBorder="1" applyAlignment="1">
      <alignment horizontal="center" vertical="center"/>
    </xf>
    <xf numFmtId="0" fontId="39" fillId="13" borderId="1" xfId="0" applyFont="1" applyFill="1" applyBorder="1" applyAlignment="1">
      <alignment horizontal="center" vertical="center"/>
    </xf>
    <xf numFmtId="14" fontId="0" fillId="2" borderId="0" xfId="0" applyNumberFormat="1" applyFill="1"/>
    <xf numFmtId="0" fontId="42" fillId="2" borderId="0" xfId="0" applyFont="1" applyFill="1"/>
    <xf numFmtId="0" fontId="0" fillId="0" borderId="16" xfId="0" applyBorder="1"/>
    <xf numFmtId="0" fontId="3" fillId="0" borderId="16" xfId="0" applyFont="1" applyBorder="1"/>
    <xf numFmtId="0" fontId="44" fillId="12" borderId="0" xfId="0" applyFont="1" applyFill="1" applyAlignment="1">
      <alignment vertical="center"/>
    </xf>
    <xf numFmtId="0" fontId="44" fillId="2" borderId="0" xfId="0" applyFont="1" applyFill="1" applyAlignment="1">
      <alignment vertical="center"/>
    </xf>
    <xf numFmtId="0" fontId="25" fillId="2" borderId="0" xfId="0" applyFont="1" applyFill="1"/>
    <xf numFmtId="0" fontId="9" fillId="19" borderId="21" xfId="0" applyFont="1" applyFill="1" applyBorder="1" applyAlignment="1">
      <alignment vertical="center"/>
    </xf>
    <xf numFmtId="0" fontId="6" fillId="19" borderId="22" xfId="0" applyFont="1" applyFill="1" applyBorder="1"/>
    <xf numFmtId="0" fontId="6" fillId="19" borderId="23" xfId="0" applyFont="1" applyFill="1" applyBorder="1"/>
    <xf numFmtId="0" fontId="45" fillId="19" borderId="21" xfId="0" applyFont="1" applyFill="1" applyBorder="1" applyAlignment="1">
      <alignment vertical="center"/>
    </xf>
    <xf numFmtId="0" fontId="46" fillId="19" borderId="22" xfId="0" applyFont="1" applyFill="1" applyBorder="1"/>
    <xf numFmtId="0" fontId="46" fillId="19" borderId="23" xfId="0" applyFont="1" applyFill="1" applyBorder="1"/>
    <xf numFmtId="0" fontId="9" fillId="18" borderId="21" xfId="0" applyFont="1" applyFill="1" applyBorder="1" applyAlignment="1">
      <alignment vertical="center"/>
    </xf>
    <xf numFmtId="0" fontId="6" fillId="18" borderId="22" xfId="0" applyFont="1" applyFill="1" applyBorder="1"/>
    <xf numFmtId="0" fontId="6" fillId="18" borderId="23" xfId="0" applyFont="1" applyFill="1" applyBorder="1"/>
    <xf numFmtId="0" fontId="28" fillId="10" borderId="25" xfId="0" applyFont="1" applyFill="1" applyBorder="1" applyAlignment="1">
      <alignment horizontal="center" vertical="center"/>
    </xf>
    <xf numFmtId="0" fontId="9" fillId="5" borderId="58" xfId="0" applyFont="1" applyFill="1" applyBorder="1" applyAlignment="1">
      <alignment horizontal="center" vertical="center"/>
    </xf>
    <xf numFmtId="0" fontId="11" fillId="10" borderId="59" xfId="0" applyFont="1" applyFill="1" applyBorder="1" applyAlignment="1" applyProtection="1">
      <alignment horizontal="center" vertical="center"/>
      <protection locked="0"/>
    </xf>
    <xf numFmtId="0" fontId="11" fillId="2" borderId="60" xfId="0" applyFont="1" applyFill="1" applyBorder="1" applyAlignment="1" applyProtection="1">
      <alignment horizontal="center" vertical="center"/>
      <protection locked="0"/>
    </xf>
    <xf numFmtId="0" fontId="11" fillId="10" borderId="60" xfId="0" applyFont="1" applyFill="1" applyBorder="1" applyAlignment="1" applyProtection="1">
      <alignment horizontal="center" vertical="center"/>
      <protection locked="0"/>
    </xf>
    <xf numFmtId="0" fontId="6" fillId="10" borderId="63" xfId="0" applyFont="1" applyFill="1" applyBorder="1"/>
    <xf numFmtId="0" fontId="14" fillId="10" borderId="59" xfId="0" applyFont="1" applyFill="1" applyBorder="1" applyAlignment="1" applyProtection="1">
      <alignment horizontal="left" vertical="center" wrapText="1"/>
      <protection locked="0"/>
    </xf>
    <xf numFmtId="0" fontId="14" fillId="2" borderId="67" xfId="0" applyFont="1" applyFill="1" applyBorder="1" applyAlignment="1" applyProtection="1">
      <alignment horizontal="left" vertical="center" wrapText="1"/>
      <protection locked="0"/>
    </xf>
    <xf numFmtId="0" fontId="14" fillId="10" borderId="67" xfId="0" applyFont="1" applyFill="1" applyBorder="1" applyAlignment="1" applyProtection="1">
      <alignment horizontal="left" vertical="center" wrapText="1"/>
      <protection locked="0"/>
    </xf>
    <xf numFmtId="0" fontId="11" fillId="2" borderId="59" xfId="0" applyFont="1" applyFill="1" applyBorder="1" applyAlignment="1" applyProtection="1">
      <alignment horizontal="center" vertical="center"/>
      <protection locked="0"/>
    </xf>
    <xf numFmtId="0" fontId="14" fillId="2" borderId="59" xfId="0" applyFont="1" applyFill="1" applyBorder="1" applyAlignment="1" applyProtection="1">
      <alignment horizontal="left" vertical="center" wrapText="1"/>
      <protection locked="0"/>
    </xf>
    <xf numFmtId="0" fontId="0" fillId="14" borderId="65" xfId="0" applyFill="1" applyBorder="1"/>
    <xf numFmtId="0" fontId="6" fillId="14" borderId="63" xfId="0" applyFont="1" applyFill="1" applyBorder="1"/>
    <xf numFmtId="0" fontId="0" fillId="14" borderId="63" xfId="0" applyFill="1" applyBorder="1"/>
    <xf numFmtId="0" fontId="14" fillId="10" borderId="68" xfId="0" applyFont="1" applyFill="1" applyBorder="1" applyAlignment="1" applyProtection="1">
      <alignment horizontal="left" vertical="center" wrapText="1"/>
      <protection locked="0"/>
    </xf>
    <xf numFmtId="0" fontId="11" fillId="10" borderId="68" xfId="0" applyFont="1" applyFill="1" applyBorder="1" applyAlignment="1" applyProtection="1">
      <alignment horizontal="center" vertical="center"/>
      <protection locked="0"/>
    </xf>
    <xf numFmtId="0" fontId="6" fillId="10" borderId="40" xfId="0" applyFont="1" applyFill="1" applyBorder="1"/>
    <xf numFmtId="0" fontId="13" fillId="10" borderId="40" xfId="0" applyFont="1" applyFill="1" applyBorder="1" applyAlignment="1">
      <alignment horizontal="center" vertical="center"/>
    </xf>
    <xf numFmtId="0" fontId="13" fillId="10" borderId="40" xfId="0" applyFont="1" applyFill="1" applyBorder="1" applyAlignment="1">
      <alignment horizontal="left" vertical="center" wrapText="1"/>
    </xf>
    <xf numFmtId="0" fontId="13" fillId="10" borderId="40" xfId="0" applyFont="1" applyFill="1" applyBorder="1" applyAlignment="1">
      <alignment vertical="center" wrapText="1"/>
    </xf>
    <xf numFmtId="0" fontId="13" fillId="10" borderId="40" xfId="0" applyFont="1" applyFill="1" applyBorder="1"/>
    <xf numFmtId="0" fontId="14" fillId="2" borderId="62" xfId="0" applyFont="1" applyFill="1" applyBorder="1" applyAlignment="1" applyProtection="1">
      <alignment horizontal="left" vertical="center" wrapText="1"/>
      <protection locked="0"/>
    </xf>
    <xf numFmtId="0" fontId="11" fillId="2" borderId="68" xfId="0" applyFont="1" applyFill="1" applyBorder="1" applyAlignment="1" applyProtection="1">
      <alignment horizontal="center" vertical="center"/>
      <protection locked="0"/>
    </xf>
    <xf numFmtId="0" fontId="6" fillId="2" borderId="40" xfId="0" applyFont="1" applyFill="1" applyBorder="1"/>
    <xf numFmtId="0" fontId="14" fillId="2" borderId="68" xfId="0" applyFont="1" applyFill="1" applyBorder="1" applyAlignment="1" applyProtection="1">
      <alignment horizontal="left" vertical="center" wrapText="1"/>
      <protection locked="0"/>
    </xf>
    <xf numFmtId="0" fontId="13" fillId="2" borderId="40" xfId="0" applyFont="1" applyFill="1" applyBorder="1" applyAlignment="1">
      <alignment vertical="center" wrapText="1"/>
    </xf>
    <xf numFmtId="0" fontId="11" fillId="10" borderId="64" xfId="0" applyFont="1" applyFill="1" applyBorder="1" applyAlignment="1" applyProtection="1">
      <alignment horizontal="center" vertical="center"/>
      <protection locked="0"/>
    </xf>
    <xf numFmtId="0" fontId="6" fillId="10" borderId="66" xfId="0" applyFont="1" applyFill="1" applyBorder="1"/>
    <xf numFmtId="0" fontId="11" fillId="2" borderId="72" xfId="0" applyFont="1" applyFill="1" applyBorder="1" applyAlignment="1" applyProtection="1">
      <alignment horizontal="center" vertical="center"/>
      <protection locked="0"/>
    </xf>
    <xf numFmtId="0" fontId="6" fillId="2" borderId="61" xfId="0" applyFont="1" applyFill="1" applyBorder="1"/>
    <xf numFmtId="0" fontId="11" fillId="10" borderId="72" xfId="0" applyFont="1" applyFill="1" applyBorder="1" applyAlignment="1" applyProtection="1">
      <alignment horizontal="center" vertical="center"/>
      <protection locked="0"/>
    </xf>
    <xf numFmtId="0" fontId="6" fillId="10" borderId="61" xfId="0" applyFont="1" applyFill="1" applyBorder="1"/>
    <xf numFmtId="9" fontId="15" fillId="14" borderId="71" xfId="0" applyNumberFormat="1" applyFont="1" applyFill="1" applyBorder="1" applyAlignment="1">
      <alignment horizontal="center" vertical="center"/>
    </xf>
    <xf numFmtId="0" fontId="11" fillId="10" borderId="69" xfId="0" applyFont="1" applyFill="1" applyBorder="1" applyAlignment="1" applyProtection="1">
      <alignment horizontal="center" vertical="center"/>
      <protection locked="0"/>
    </xf>
    <xf numFmtId="0" fontId="6" fillId="10" borderId="70" xfId="0" applyFont="1" applyFill="1" applyBorder="1"/>
    <xf numFmtId="0" fontId="45" fillId="19" borderId="73" xfId="0" applyFont="1" applyFill="1" applyBorder="1" applyAlignment="1">
      <alignment vertical="center"/>
    </xf>
    <xf numFmtId="0" fontId="46" fillId="19" borderId="74" xfId="0" applyFont="1" applyFill="1" applyBorder="1"/>
    <xf numFmtId="0" fontId="46" fillId="19" borderId="75" xfId="0" applyFont="1" applyFill="1" applyBorder="1"/>
    <xf numFmtId="0" fontId="9" fillId="5" borderId="76" xfId="0" applyFont="1" applyFill="1" applyBorder="1" applyAlignment="1">
      <alignment horizontal="center" vertical="center"/>
    </xf>
    <xf numFmtId="0" fontId="50" fillId="2" borderId="0" xfId="0" applyFont="1" applyFill="1"/>
    <xf numFmtId="0" fontId="51" fillId="2" borderId="0" xfId="0" applyFont="1" applyFill="1"/>
    <xf numFmtId="0" fontId="52" fillId="2" borderId="0" xfId="0" applyFont="1" applyFill="1"/>
    <xf numFmtId="0" fontId="53" fillId="2" borderId="0" xfId="0" applyFont="1" applyFill="1"/>
    <xf numFmtId="0" fontId="21" fillId="19" borderId="0" xfId="0" applyFont="1" applyFill="1" applyAlignment="1">
      <alignment vertical="top" wrapText="1"/>
    </xf>
    <xf numFmtId="0" fontId="21" fillId="11" borderId="0" xfId="0" applyFont="1" applyFill="1" applyAlignment="1">
      <alignment vertical="top" wrapText="1"/>
    </xf>
    <xf numFmtId="0" fontId="0" fillId="18" borderId="0" xfId="0" applyFill="1"/>
    <xf numFmtId="0" fontId="0" fillId="8" borderId="0" xfId="0" applyFill="1"/>
    <xf numFmtId="0" fontId="0" fillId="7" borderId="0" xfId="0" applyFill="1"/>
    <xf numFmtId="0" fontId="6" fillId="2" borderId="0" xfId="0" applyFont="1" applyFill="1" applyAlignment="1">
      <alignment wrapText="1"/>
    </xf>
    <xf numFmtId="0" fontId="9" fillId="6" borderId="20" xfId="0" applyFont="1" applyFill="1" applyBorder="1" applyAlignment="1">
      <alignment vertical="center" wrapText="1"/>
    </xf>
    <xf numFmtId="0" fontId="0" fillId="0" borderId="0" xfId="0" applyAlignment="1">
      <alignment wrapText="1"/>
    </xf>
    <xf numFmtId="0" fontId="6" fillId="2" borderId="0" xfId="0" applyFont="1" applyFill="1" applyAlignment="1">
      <alignment vertical="center" wrapText="1"/>
    </xf>
    <xf numFmtId="0" fontId="9" fillId="9" borderId="20" xfId="0" applyFont="1" applyFill="1" applyBorder="1" applyAlignment="1">
      <alignment horizontal="center" vertical="center" wrapText="1"/>
    </xf>
    <xf numFmtId="0" fontId="6" fillId="14" borderId="0" xfId="0" applyFont="1" applyFill="1" applyAlignment="1">
      <alignment wrapText="1"/>
    </xf>
    <xf numFmtId="0" fontId="0" fillId="14" borderId="0" xfId="0" applyFill="1" applyAlignment="1">
      <alignment wrapText="1"/>
    </xf>
    <xf numFmtId="0" fontId="55" fillId="0" borderId="0" xfId="0" applyFont="1"/>
    <xf numFmtId="0" fontId="47" fillId="2" borderId="0" xfId="1" applyFont="1" applyFill="1" applyAlignment="1">
      <alignment horizontal="left"/>
    </xf>
    <xf numFmtId="0" fontId="47" fillId="2" borderId="0" xfId="1" applyFont="1" applyFill="1" applyAlignment="1">
      <alignment horizontal="center"/>
    </xf>
    <xf numFmtId="0" fontId="56" fillId="0" borderId="1" xfId="1" applyFont="1" applyBorder="1" applyAlignment="1">
      <alignment horizontal="left"/>
    </xf>
    <xf numFmtId="0" fontId="56" fillId="0" borderId="2" xfId="1" applyFont="1" applyBorder="1" applyAlignment="1">
      <alignment horizontal="center"/>
    </xf>
    <xf numFmtId="0" fontId="47" fillId="2" borderId="2" xfId="1" applyFont="1" applyFill="1" applyBorder="1" applyAlignment="1">
      <alignment horizontal="left"/>
    </xf>
    <xf numFmtId="0" fontId="47" fillId="2" borderId="3" xfId="1" applyFont="1" applyFill="1" applyBorder="1" applyAlignment="1">
      <alignment horizontal="left"/>
    </xf>
    <xf numFmtId="0" fontId="59" fillId="3" borderId="16" xfId="1" applyFont="1" applyFill="1" applyBorder="1" applyAlignment="1">
      <alignment horizontal="left" vertical="center" wrapText="1"/>
    </xf>
    <xf numFmtId="0" fontId="59" fillId="3" borderId="3" xfId="1" applyFont="1" applyFill="1" applyBorder="1" applyAlignment="1">
      <alignment horizontal="center" vertical="center" wrapText="1"/>
    </xf>
    <xf numFmtId="0" fontId="59" fillId="3" borderId="3" xfId="1" applyFont="1" applyFill="1" applyBorder="1" applyAlignment="1">
      <alignment horizontal="left" vertical="center" wrapText="1"/>
    </xf>
    <xf numFmtId="164" fontId="60" fillId="0" borderId="17" xfId="1" applyNumberFormat="1" applyFont="1" applyBorder="1" applyAlignment="1">
      <alignment horizontal="left" vertical="center" wrapText="1"/>
    </xf>
    <xf numFmtId="165" fontId="60" fillId="0" borderId="18" xfId="1" applyNumberFormat="1" applyFont="1" applyBorder="1" applyAlignment="1">
      <alignment horizontal="center" vertical="center" wrapText="1"/>
    </xf>
    <xf numFmtId="0" fontId="60" fillId="0" borderId="18" xfId="1" applyFont="1" applyBorder="1" applyAlignment="1">
      <alignment horizontal="left" vertical="center" wrapText="1"/>
    </xf>
    <xf numFmtId="0" fontId="59" fillId="3" borderId="17" xfId="1" applyFont="1" applyFill="1" applyBorder="1" applyAlignment="1">
      <alignment horizontal="left" vertical="center" wrapText="1"/>
    </xf>
    <xf numFmtId="0" fontId="59" fillId="3" borderId="18" xfId="1" applyFont="1" applyFill="1" applyBorder="1" applyAlignment="1">
      <alignment horizontal="center" vertical="center" wrapText="1"/>
    </xf>
    <xf numFmtId="0" fontId="59" fillId="3" borderId="18" xfId="1" applyFont="1" applyFill="1" applyBorder="1" applyAlignment="1">
      <alignment horizontal="left" vertical="center" wrapText="1"/>
    </xf>
    <xf numFmtId="166" fontId="60" fillId="0" borderId="17" xfId="1" applyNumberFormat="1" applyFont="1" applyBorder="1" applyAlignment="1">
      <alignment horizontal="left" vertical="center" wrapText="1"/>
    </xf>
    <xf numFmtId="0" fontId="60" fillId="0" borderId="18" xfId="1" applyFont="1" applyBorder="1" applyAlignment="1">
      <alignment horizontal="center" vertical="center" wrapText="1"/>
    </xf>
    <xf numFmtId="0" fontId="61" fillId="4" borderId="19" xfId="0" applyFont="1" applyFill="1" applyBorder="1" applyAlignment="1">
      <alignment horizontal="center" vertical="center"/>
    </xf>
    <xf numFmtId="0" fontId="61" fillId="4" borderId="19" xfId="0" applyFont="1" applyFill="1" applyBorder="1" applyAlignment="1">
      <alignment horizontal="center" vertical="center" wrapText="1"/>
    </xf>
    <xf numFmtId="167" fontId="61" fillId="4" borderId="19" xfId="0" applyNumberFormat="1" applyFont="1" applyFill="1" applyBorder="1" applyAlignment="1">
      <alignment horizontal="center" vertical="center" wrapText="1"/>
    </xf>
    <xf numFmtId="0" fontId="55" fillId="2" borderId="8" xfId="0" applyFont="1" applyFill="1" applyBorder="1" applyAlignment="1">
      <alignment horizontal="center"/>
    </xf>
    <xf numFmtId="0" fontId="55" fillId="2" borderId="8" xfId="0" applyFont="1" applyFill="1" applyBorder="1"/>
    <xf numFmtId="14" fontId="55" fillId="2" borderId="8" xfId="0" applyNumberFormat="1" applyFont="1" applyFill="1" applyBorder="1" applyAlignment="1">
      <alignment horizontal="center" vertical="center"/>
    </xf>
    <xf numFmtId="14" fontId="55" fillId="2" borderId="8" xfId="0" applyNumberFormat="1" applyFont="1" applyFill="1" applyBorder="1"/>
    <xf numFmtId="0" fontId="55" fillId="2" borderId="8" xfId="0" applyFont="1" applyFill="1" applyBorder="1" applyAlignment="1">
      <alignment horizontal="center" vertical="center"/>
    </xf>
    <xf numFmtId="0" fontId="55" fillId="17" borderId="8" xfId="0" applyFont="1" applyFill="1" applyBorder="1" applyAlignment="1">
      <alignment horizontal="center" vertical="center"/>
    </xf>
    <xf numFmtId="0" fontId="59" fillId="4" borderId="16" xfId="0" applyFont="1" applyFill="1" applyBorder="1" applyAlignment="1">
      <alignment vertical="center"/>
    </xf>
    <xf numFmtId="0" fontId="55" fillId="0" borderId="16" xfId="0" applyFont="1" applyBorder="1"/>
    <xf numFmtId="0" fontId="55" fillId="0" borderId="17" xfId="0" applyFont="1" applyBorder="1"/>
    <xf numFmtId="0" fontId="0" fillId="0" borderId="0" xfId="0" applyFill="1"/>
    <xf numFmtId="0" fontId="6" fillId="0" borderId="0" xfId="0" applyFont="1" applyFill="1"/>
    <xf numFmtId="0" fontId="13" fillId="10" borderId="25" xfId="0" applyFont="1" applyFill="1" applyBorder="1" applyAlignment="1">
      <alignment horizontal="left" vertical="top" wrapText="1"/>
    </xf>
    <xf numFmtId="0" fontId="0" fillId="14" borderId="0" xfId="0" applyFill="1" applyBorder="1"/>
    <xf numFmtId="0" fontId="0" fillId="0" borderId="0" xfId="0" applyFill="1" applyBorder="1"/>
    <xf numFmtId="0" fontId="13" fillId="14" borderId="0" xfId="0" applyFont="1" applyFill="1" applyBorder="1" applyAlignment="1">
      <alignment horizontal="left" vertical="center"/>
    </xf>
    <xf numFmtId="0" fontId="13" fillId="14" borderId="0" xfId="0" applyFont="1" applyFill="1" applyBorder="1" applyAlignment="1">
      <alignment horizontal="left" vertical="center" wrapText="1"/>
    </xf>
    <xf numFmtId="0" fontId="13" fillId="14" borderId="0" xfId="0" applyFont="1" applyFill="1" applyBorder="1"/>
    <xf numFmtId="0" fontId="11" fillId="14" borderId="0" xfId="0" applyFont="1" applyFill="1" applyBorder="1" applyAlignment="1" applyProtection="1">
      <alignment horizontal="center" vertical="center"/>
      <protection locked="0"/>
    </xf>
    <xf numFmtId="0" fontId="6" fillId="14" borderId="0" xfId="0" applyFont="1" applyFill="1" applyBorder="1"/>
    <xf numFmtId="0" fontId="14" fillId="14" borderId="0" xfId="0" applyFont="1" applyFill="1" applyBorder="1" applyAlignment="1" applyProtection="1">
      <alignment horizontal="left" vertical="center" wrapText="1"/>
      <protection locked="0"/>
    </xf>
    <xf numFmtId="0" fontId="13" fillId="14" borderId="0" xfId="0" applyFont="1" applyFill="1" applyBorder="1" applyAlignment="1">
      <alignment horizontal="left" vertical="top" wrapText="1"/>
    </xf>
    <xf numFmtId="0" fontId="13" fillId="14" borderId="0" xfId="0" applyFont="1" applyFill="1" applyBorder="1" applyAlignment="1">
      <alignment horizontal="center" vertical="center"/>
    </xf>
    <xf numFmtId="0" fontId="13" fillId="0" borderId="0" xfId="0" applyFont="1" applyFill="1" applyBorder="1" applyAlignment="1">
      <alignment horizontal="left" vertical="center"/>
    </xf>
    <xf numFmtId="0" fontId="13" fillId="0" borderId="0" xfId="0" applyFont="1" applyFill="1" applyBorder="1" applyAlignment="1">
      <alignment horizontal="left" vertical="center" wrapText="1"/>
    </xf>
    <xf numFmtId="0" fontId="13" fillId="0" borderId="0" xfId="0" applyFont="1" applyFill="1" applyBorder="1"/>
    <xf numFmtId="0" fontId="11" fillId="0" borderId="0" xfId="0" applyFont="1" applyFill="1" applyBorder="1" applyAlignment="1" applyProtection="1">
      <alignment horizontal="center" vertical="center"/>
      <protection locked="0"/>
    </xf>
    <xf numFmtId="0" fontId="6" fillId="0" borderId="0" xfId="0" applyFont="1" applyFill="1" applyBorder="1"/>
    <xf numFmtId="0" fontId="14" fillId="0" borderId="0" xfId="0" applyFont="1" applyFill="1" applyBorder="1" applyAlignment="1" applyProtection="1">
      <alignment horizontal="left" vertical="center" wrapText="1"/>
      <protection locked="0"/>
    </xf>
    <xf numFmtId="0" fontId="13" fillId="0" borderId="0" xfId="0" applyFont="1" applyFill="1" applyBorder="1" applyAlignment="1">
      <alignment horizontal="left" vertical="top" wrapText="1"/>
    </xf>
    <xf numFmtId="0" fontId="13" fillId="0" borderId="0" xfId="0" applyFont="1" applyFill="1" applyBorder="1" applyAlignment="1">
      <alignment horizontal="center" vertical="center"/>
    </xf>
    <xf numFmtId="0" fontId="14" fillId="10" borderId="64" xfId="0" applyFont="1" applyFill="1" applyBorder="1" applyAlignment="1" applyProtection="1">
      <alignment horizontal="left" vertical="center" wrapText="1"/>
      <protection locked="0"/>
    </xf>
    <xf numFmtId="0" fontId="11" fillId="2" borderId="66" xfId="0" applyFont="1" applyFill="1" applyBorder="1" applyAlignment="1" applyProtection="1">
      <alignment horizontal="center" vertical="center"/>
      <protection locked="0"/>
    </xf>
    <xf numFmtId="0" fontId="11" fillId="10" borderId="84" xfId="0" applyFont="1" applyFill="1" applyBorder="1" applyAlignment="1" applyProtection="1">
      <alignment horizontal="center" vertical="center"/>
      <protection locked="0"/>
    </xf>
    <xf numFmtId="0" fontId="13" fillId="2" borderId="85" xfId="0" applyFont="1" applyFill="1" applyBorder="1"/>
    <xf numFmtId="0" fontId="11" fillId="10" borderId="66" xfId="0" applyFont="1" applyFill="1" applyBorder="1" applyAlignment="1" applyProtection="1">
      <alignment horizontal="center" vertical="center"/>
      <protection locked="0"/>
    </xf>
    <xf numFmtId="0" fontId="14" fillId="10" borderId="65" xfId="0" applyFont="1" applyFill="1" applyBorder="1" applyAlignment="1" applyProtection="1">
      <alignment horizontal="left" vertical="center" wrapText="1"/>
      <protection locked="0"/>
    </xf>
    <xf numFmtId="0" fontId="11" fillId="2" borderId="61" xfId="0" applyFont="1" applyFill="1" applyBorder="1" applyAlignment="1" applyProtection="1">
      <alignment horizontal="center" vertical="center"/>
      <protection locked="0"/>
    </xf>
    <xf numFmtId="0" fontId="6" fillId="10" borderId="0" xfId="0" applyFont="1" applyFill="1" applyBorder="1"/>
    <xf numFmtId="0" fontId="14" fillId="2" borderId="86" xfId="0" applyFont="1" applyFill="1" applyBorder="1" applyAlignment="1" applyProtection="1">
      <alignment horizontal="left" vertical="center" wrapText="1"/>
      <protection locked="0"/>
    </xf>
    <xf numFmtId="0" fontId="14" fillId="10" borderId="86" xfId="0" applyFont="1" applyFill="1" applyBorder="1" applyAlignment="1" applyProtection="1">
      <alignment horizontal="left" vertical="center" wrapText="1"/>
      <protection locked="0"/>
    </xf>
    <xf numFmtId="0" fontId="14" fillId="2" borderId="70" xfId="0" applyFont="1" applyFill="1" applyBorder="1" applyAlignment="1" applyProtection="1">
      <alignment horizontal="left" vertical="center" wrapText="1"/>
      <protection locked="0"/>
    </xf>
    <xf numFmtId="0" fontId="13" fillId="2" borderId="0" xfId="0" applyFont="1" applyFill="1" applyAlignment="1">
      <alignment horizontal="center" vertical="center"/>
    </xf>
    <xf numFmtId="0" fontId="55" fillId="0" borderId="81" xfId="0" applyFont="1" applyBorder="1" applyAlignment="1">
      <alignment horizontal="center"/>
    </xf>
    <xf numFmtId="0" fontId="55" fillId="0" borderId="82" xfId="0" applyFont="1" applyBorder="1" applyAlignment="1">
      <alignment horizontal="center"/>
    </xf>
    <xf numFmtId="0" fontId="55" fillId="0" borderId="83" xfId="0" applyFont="1" applyBorder="1" applyAlignment="1">
      <alignment horizontal="center"/>
    </xf>
    <xf numFmtId="0" fontId="56" fillId="0" borderId="52" xfId="0" applyFont="1" applyBorder="1" applyAlignment="1">
      <alignment horizontal="left" vertical="top"/>
    </xf>
    <xf numFmtId="0" fontId="56" fillId="0" borderId="53" xfId="0" applyFont="1" applyBorder="1" applyAlignment="1">
      <alignment horizontal="left" vertical="top"/>
    </xf>
    <xf numFmtId="0" fontId="56" fillId="0" borderId="54" xfId="0" applyFont="1" applyBorder="1" applyAlignment="1">
      <alignment horizontal="left" vertical="top"/>
    </xf>
    <xf numFmtId="0" fontId="59" fillId="4" borderId="79" xfId="0" applyFont="1" applyFill="1" applyBorder="1" applyAlignment="1">
      <alignment horizontal="left" vertical="center"/>
    </xf>
    <xf numFmtId="0" fontId="59" fillId="4" borderId="80" xfId="0" applyFont="1" applyFill="1" applyBorder="1" applyAlignment="1">
      <alignment horizontal="left" vertical="center"/>
    </xf>
    <xf numFmtId="0" fontId="59" fillId="4" borderId="30" xfId="0" applyFont="1" applyFill="1" applyBorder="1" applyAlignment="1">
      <alignment horizontal="left" vertical="center"/>
    </xf>
    <xf numFmtId="0" fontId="55" fillId="0" borderId="52" xfId="0" applyFont="1" applyBorder="1" applyAlignment="1">
      <alignment horizontal="center"/>
    </xf>
    <xf numFmtId="0" fontId="55" fillId="0" borderId="53" xfId="0" applyFont="1" applyBorder="1" applyAlignment="1">
      <alignment horizontal="center"/>
    </xf>
    <xf numFmtId="0" fontId="55" fillId="0" borderId="54" xfId="0" applyFont="1" applyBorder="1" applyAlignment="1">
      <alignment horizontal="center"/>
    </xf>
    <xf numFmtId="0" fontId="55" fillId="0" borderId="79" xfId="0" applyFont="1" applyBorder="1" applyAlignment="1">
      <alignment horizontal="center"/>
    </xf>
    <xf numFmtId="0" fontId="55" fillId="0" borderId="80" xfId="0" applyFont="1" applyBorder="1" applyAlignment="1">
      <alignment horizontal="center"/>
    </xf>
    <xf numFmtId="0" fontId="55" fillId="0" borderId="30" xfId="0" applyFont="1" applyBorder="1" applyAlignment="1">
      <alignment horizontal="center"/>
    </xf>
    <xf numFmtId="0" fontId="55" fillId="2" borderId="52" xfId="0" applyFont="1" applyFill="1" applyBorder="1" applyAlignment="1">
      <alignment horizontal="center"/>
    </xf>
    <xf numFmtId="0" fontId="55" fillId="2" borderId="53" xfId="0" applyFont="1" applyFill="1" applyBorder="1" applyAlignment="1">
      <alignment horizontal="center"/>
    </xf>
    <xf numFmtId="0" fontId="55" fillId="2" borderId="54" xfId="0" applyFont="1" applyFill="1" applyBorder="1" applyAlignment="1">
      <alignment horizontal="center"/>
    </xf>
    <xf numFmtId="0" fontId="56" fillId="13" borderId="7" xfId="1" applyFont="1" applyFill="1" applyBorder="1" applyAlignment="1">
      <alignment horizontal="left"/>
    </xf>
    <xf numFmtId="0" fontId="56" fillId="13" borderId="9" xfId="1" applyFont="1" applyFill="1" applyBorder="1" applyAlignment="1">
      <alignment horizontal="left"/>
    </xf>
    <xf numFmtId="0" fontId="57" fillId="0" borderId="11" xfId="1" applyFont="1" applyBorder="1" applyAlignment="1">
      <alignment horizontal="left"/>
    </xf>
    <xf numFmtId="0" fontId="57" fillId="0" borderId="12" xfId="1" applyFont="1" applyBorder="1" applyAlignment="1">
      <alignment horizontal="left"/>
    </xf>
    <xf numFmtId="0" fontId="58" fillId="13" borderId="13" xfId="1" applyFont="1" applyFill="1" applyBorder="1" applyAlignment="1">
      <alignment horizontal="left"/>
    </xf>
    <xf numFmtId="0" fontId="58" fillId="13" borderId="78" xfId="1" applyFont="1" applyFill="1" applyBorder="1" applyAlignment="1">
      <alignment horizontal="left"/>
    </xf>
    <xf numFmtId="0" fontId="57" fillId="0" borderId="14" xfId="1" applyFont="1" applyBorder="1" applyAlignment="1">
      <alignment horizontal="left"/>
    </xf>
    <xf numFmtId="0" fontId="57" fillId="0" borderId="15" xfId="1" applyFont="1" applyBorder="1" applyAlignment="1">
      <alignment horizontal="left"/>
    </xf>
    <xf numFmtId="0" fontId="62" fillId="2" borderId="1" xfId="1" applyFont="1" applyFill="1" applyBorder="1" applyAlignment="1">
      <alignment horizontal="center" vertical="center" wrapText="1"/>
    </xf>
    <xf numFmtId="0" fontId="62" fillId="2" borderId="2" xfId="1" applyFont="1" applyFill="1" applyBorder="1" applyAlignment="1">
      <alignment horizontal="center" vertical="center" wrapText="1"/>
    </xf>
    <xf numFmtId="0" fontId="62" fillId="2" borderId="3" xfId="1" applyFont="1" applyFill="1" applyBorder="1" applyAlignment="1">
      <alignment horizontal="center" vertical="center" wrapText="1"/>
    </xf>
    <xf numFmtId="0" fontId="56" fillId="13" borderId="4" xfId="1" applyFont="1" applyFill="1" applyBorder="1" applyAlignment="1">
      <alignment horizontal="left"/>
    </xf>
    <xf numFmtId="0" fontId="56" fillId="13" borderId="6" xfId="1" applyFont="1" applyFill="1" applyBorder="1" applyAlignment="1">
      <alignment horizontal="left"/>
    </xf>
    <xf numFmtId="0" fontId="57" fillId="2" borderId="77" xfId="1" applyFont="1" applyFill="1" applyBorder="1" applyAlignment="1"/>
    <xf numFmtId="0" fontId="57" fillId="2" borderId="5" xfId="1" applyFont="1" applyFill="1" applyBorder="1" applyAlignment="1"/>
    <xf numFmtId="0" fontId="57" fillId="2" borderId="6" xfId="1" applyFont="1" applyFill="1" applyBorder="1" applyAlignment="1"/>
    <xf numFmtId="0" fontId="57" fillId="2" borderId="35" xfId="1" applyFont="1" applyFill="1" applyBorder="1" applyAlignment="1"/>
    <xf numFmtId="0" fontId="57" fillId="2" borderId="8" xfId="1" applyFont="1" applyFill="1" applyBorder="1" applyAlignment="1"/>
    <xf numFmtId="0" fontId="57" fillId="2" borderId="9" xfId="1" applyFont="1" applyFill="1" applyBorder="1" applyAlignment="1"/>
    <xf numFmtId="0" fontId="63" fillId="2" borderId="10" xfId="0" applyFont="1" applyFill="1" applyBorder="1" applyAlignment="1">
      <alignment horizontal="left" vertical="center" wrapText="1"/>
    </xf>
    <xf numFmtId="0" fontId="63" fillId="2" borderId="35" xfId="0" applyFont="1" applyFill="1" applyBorder="1" applyAlignment="1">
      <alignment horizontal="left" vertical="center" wrapText="1"/>
    </xf>
    <xf numFmtId="0" fontId="47" fillId="0" borderId="8" xfId="0" applyFont="1" applyBorder="1" applyAlignment="1">
      <alignment horizontal="left" vertical="top" wrapText="1"/>
    </xf>
    <xf numFmtId="0" fontId="17" fillId="0" borderId="8" xfId="0" applyFont="1" applyBorder="1" applyAlignment="1">
      <alignment horizontal="left" vertical="top" wrapText="1"/>
    </xf>
    <xf numFmtId="0" fontId="17" fillId="0" borderId="0" xfId="0" applyFont="1" applyAlignment="1">
      <alignment wrapText="1"/>
    </xf>
    <xf numFmtId="0" fontId="18" fillId="12" borderId="8" xfId="0" applyFont="1" applyFill="1" applyBorder="1" applyAlignment="1">
      <alignment horizontal="left" vertical="top"/>
    </xf>
    <xf numFmtId="0" fontId="54" fillId="0" borderId="27" xfId="0" applyFont="1" applyBorder="1" applyAlignment="1">
      <alignment horizontal="left" vertical="center" wrapText="1"/>
    </xf>
    <xf numFmtId="0" fontId="19"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0" borderId="30" xfId="0" applyFont="1" applyBorder="1" applyAlignment="1">
      <alignment horizontal="left" vertical="center" wrapText="1"/>
    </xf>
    <xf numFmtId="0" fontId="19" fillId="0" borderId="0" xfId="0" applyFont="1" applyAlignment="1">
      <alignment horizontal="left" vertical="center" wrapText="1"/>
    </xf>
    <xf numFmtId="0" fontId="19" fillId="0" borderId="31" xfId="0" applyFont="1" applyBorder="1" applyAlignment="1">
      <alignment horizontal="left" vertical="center" wrapText="1"/>
    </xf>
    <xf numFmtId="0" fontId="19" fillId="0" borderId="32" xfId="0" applyFont="1" applyBorder="1" applyAlignment="1">
      <alignment horizontal="left" vertical="center" wrapText="1"/>
    </xf>
    <xf numFmtId="0" fontId="19" fillId="0" borderId="33" xfId="0" applyFont="1" applyBorder="1" applyAlignment="1">
      <alignment horizontal="left" vertical="center" wrapText="1"/>
    </xf>
    <xf numFmtId="0" fontId="19" fillId="0" borderId="34" xfId="0" applyFont="1" applyBorder="1" applyAlignment="1">
      <alignment horizontal="left" vertical="center" wrapText="1"/>
    </xf>
    <xf numFmtId="0" fontId="47" fillId="0" borderId="10" xfId="0" applyFont="1" applyBorder="1" applyAlignment="1">
      <alignment horizontal="left" vertical="top" wrapText="1"/>
    </xf>
    <xf numFmtId="0" fontId="47" fillId="0" borderId="11" xfId="0" applyFont="1" applyBorder="1" applyAlignment="1">
      <alignment horizontal="left" vertical="top" wrapText="1"/>
    </xf>
    <xf numFmtId="0" fontId="47" fillId="0" borderId="35" xfId="0" applyFont="1" applyBorder="1" applyAlignment="1">
      <alignment horizontal="left" vertical="top" wrapText="1"/>
    </xf>
    <xf numFmtId="0" fontId="21" fillId="11" borderId="8" xfId="0" applyFont="1" applyFill="1" applyBorder="1" applyAlignment="1">
      <alignment horizontal="left" vertical="top" wrapText="1"/>
    </xf>
    <xf numFmtId="0" fontId="21" fillId="11" borderId="32" xfId="0" applyFont="1" applyFill="1" applyBorder="1" applyAlignment="1">
      <alignment horizontal="left" vertical="top" wrapText="1"/>
    </xf>
    <xf numFmtId="0" fontId="21" fillId="11" borderId="33" xfId="0" applyFont="1" applyFill="1" applyBorder="1" applyAlignment="1">
      <alignment horizontal="left" vertical="top" wrapText="1"/>
    </xf>
    <xf numFmtId="0" fontId="21" fillId="11" borderId="34" xfId="0" applyFont="1" applyFill="1" applyBorder="1" applyAlignment="1">
      <alignment horizontal="left" vertical="top" wrapText="1"/>
    </xf>
    <xf numFmtId="0" fontId="42" fillId="2" borderId="0" xfId="0" applyFont="1" applyFill="1" applyAlignment="1">
      <alignment horizontal="right"/>
    </xf>
    <xf numFmtId="0" fontId="27" fillId="12" borderId="48" xfId="0" applyFont="1" applyFill="1" applyBorder="1" applyAlignment="1">
      <alignment horizontal="center" vertical="center" wrapText="1"/>
    </xf>
    <xf numFmtId="0" fontId="27" fillId="12" borderId="49" xfId="0" applyFont="1" applyFill="1" applyBorder="1" applyAlignment="1">
      <alignment horizontal="center" vertical="center" wrapText="1"/>
    </xf>
    <xf numFmtId="0" fontId="33" fillId="12" borderId="50" xfId="0" applyFont="1" applyFill="1" applyBorder="1" applyAlignment="1">
      <alignment horizontal="center" vertical="center"/>
    </xf>
    <xf numFmtId="0" fontId="33" fillId="12" borderId="51" xfId="0" applyFont="1" applyFill="1" applyBorder="1" applyAlignment="1">
      <alignment horizontal="center" vertical="center"/>
    </xf>
    <xf numFmtId="0" fontId="41" fillId="12" borderId="0" xfId="0" applyFont="1" applyFill="1" applyAlignment="1">
      <alignment horizontal="center" vertical="center"/>
    </xf>
    <xf numFmtId="0" fontId="41" fillId="12" borderId="33" xfId="0" applyFont="1" applyFill="1" applyBorder="1" applyAlignment="1">
      <alignment horizontal="center" vertical="center"/>
    </xf>
    <xf numFmtId="0" fontId="43" fillId="12" borderId="16" xfId="0" applyFont="1" applyFill="1" applyBorder="1" applyAlignment="1">
      <alignment horizontal="center" vertical="center"/>
    </xf>
    <xf numFmtId="0" fontId="40" fillId="12" borderId="16" xfId="0" applyFont="1" applyFill="1" applyBorder="1" applyAlignment="1">
      <alignment horizontal="center" vertical="center"/>
    </xf>
    <xf numFmtId="0" fontId="21" fillId="11" borderId="0" xfId="0" applyFont="1" applyFill="1" applyAlignment="1">
      <alignment horizontal="left" vertical="top" wrapText="1"/>
    </xf>
    <xf numFmtId="0" fontId="26" fillId="15" borderId="43" xfId="0" applyFont="1" applyFill="1" applyBorder="1" applyAlignment="1">
      <alignment horizontal="center" vertical="center"/>
    </xf>
    <xf numFmtId="0" fontId="26" fillId="15" borderId="55" xfId="0" applyFont="1" applyFill="1" applyBorder="1" applyAlignment="1">
      <alignment horizontal="center" vertical="center"/>
    </xf>
    <xf numFmtId="0" fontId="26" fillId="15" borderId="56" xfId="0" applyFont="1" applyFill="1" applyBorder="1" applyAlignment="1">
      <alignment horizontal="center" vertical="center"/>
    </xf>
    <xf numFmtId="0" fontId="37" fillId="0" borderId="10" xfId="0" applyFont="1" applyBorder="1" applyAlignment="1">
      <alignment horizontal="center" vertical="center"/>
    </xf>
    <xf numFmtId="0" fontId="37" fillId="0" borderId="11" xfId="0" applyFont="1" applyBorder="1" applyAlignment="1">
      <alignment horizontal="center" vertical="center"/>
    </xf>
    <xf numFmtId="0" fontId="37" fillId="0" borderId="12" xfId="0" applyFont="1" applyBorder="1" applyAlignment="1">
      <alignment horizontal="center" vertical="center"/>
    </xf>
    <xf numFmtId="0" fontId="7" fillId="2" borderId="0" xfId="0" applyFont="1" applyFill="1" applyAlignment="1">
      <alignment horizontal="center" vertical="center" wrapText="1"/>
    </xf>
    <xf numFmtId="0" fontId="25" fillId="12" borderId="0" xfId="0" applyFont="1" applyFill="1" applyAlignment="1">
      <alignment horizontal="center" vertical="center" wrapText="1"/>
    </xf>
    <xf numFmtId="0" fontId="25" fillId="12" borderId="0" xfId="0" applyFont="1" applyFill="1" applyAlignment="1">
      <alignment horizontal="center" vertical="center"/>
    </xf>
  </cellXfs>
  <cellStyles count="3">
    <cellStyle name="Normal" xfId="0" builtinId="0"/>
    <cellStyle name="Normal 2" xfId="1" xr:uid="{0BF8B890-411F-4234-BF93-F197F1CF0649}"/>
    <cellStyle name="Percent" xfId="2" builtinId="5"/>
  </cellStyles>
  <dxfs count="132">
    <dxf>
      <font>
        <color rgb="FFFF0000"/>
      </font>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rgb="FF92D050"/>
        </patternFill>
      </fill>
    </dxf>
    <dxf>
      <fill>
        <patternFill>
          <bgColor theme="0" tint="-0.34998626667073579"/>
        </patternFill>
      </fill>
    </dxf>
    <dxf>
      <fill>
        <patternFill>
          <bgColor rgb="FFFFFF00"/>
        </patternFill>
      </fill>
    </dxf>
    <dxf>
      <fill>
        <patternFill>
          <bgColor rgb="FFFF0000"/>
        </patternFill>
      </fill>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ont>
        <color rgb="FFFF0000"/>
      </font>
    </dxf>
    <dxf>
      <font>
        <color rgb="FFFF0000"/>
      </font>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indexed="11"/>
        </patternFill>
      </fill>
    </dxf>
    <dxf>
      <fill>
        <patternFill>
          <bgColor rgb="FFFFC000"/>
        </patternFill>
      </fill>
    </dxf>
    <dxf>
      <fill>
        <patternFill>
          <bgColor rgb="FFFFFF0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rgb="FFFFFF00"/>
        </patternFill>
      </fill>
    </dxf>
    <dxf>
      <font>
        <color theme="0"/>
      </font>
      <fill>
        <patternFill>
          <bgColor rgb="FFC00000"/>
        </patternFill>
      </fill>
    </dxf>
    <dxf>
      <fill>
        <patternFill>
          <bgColor theme="0" tint="-0.14996795556505021"/>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C00000"/>
        </patternFill>
      </fill>
    </dxf>
    <dxf>
      <fill>
        <patternFill>
          <bgColor rgb="FFFFC7CE"/>
        </patternFill>
      </fill>
    </dxf>
    <dxf>
      <font>
        <color rgb="FF006100"/>
      </font>
      <fill>
        <patternFill>
          <bgColor rgb="FFC6EFCE"/>
        </patternFill>
      </fill>
    </dxf>
    <dxf>
      <font>
        <b val="0"/>
        <i val="0"/>
        <u val="none"/>
        <color rgb="FFC00000"/>
      </font>
      <numFmt numFmtId="169" formatCode="dd/mm/yyyy"/>
      <fill>
        <patternFill patternType="none">
          <bgColor auto="1"/>
        </patternFill>
      </fill>
    </dxf>
    <dxf>
      <font>
        <color theme="1"/>
      </font>
    </dxf>
    <dxf>
      <font>
        <color theme="1"/>
      </font>
    </dxf>
    <dxf>
      <fill>
        <patternFill>
          <bgColor theme="9" tint="0.79998168889431442"/>
        </patternFill>
      </fill>
    </dxf>
    <dxf>
      <fill>
        <patternFill>
          <bgColor theme="5" tint="0.79998168889431442"/>
        </patternFill>
      </fill>
    </dxf>
    <dxf>
      <fill>
        <patternFill>
          <bgColor theme="8" tint="0.59996337778862885"/>
        </patternFill>
      </fill>
    </dxf>
    <dxf>
      <fill>
        <patternFill>
          <bgColor theme="7" tint="0.59996337778862885"/>
        </patternFill>
      </fill>
    </dxf>
  </dxfs>
  <tableStyles count="0" defaultTableStyle="TableStyleMedium2" defaultPivotStyle="PivotStyleLight16"/>
  <colors>
    <mruColors>
      <color rgb="FF000F82"/>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fr-FR"/>
              <a:t>Actions status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'Corrective Actions Tracker'!$AI$2</c:f>
              <c:strCache>
                <c:ptCount val="1"/>
                <c:pt idx="0">
                  <c:v>Critical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'Corrective Actions Tracker'!$AJ$1:$AM$1</c:f>
              <c:strCache>
                <c:ptCount val="4"/>
                <c:pt idx="0">
                  <c:v>Open </c:v>
                </c:pt>
                <c:pt idx="1">
                  <c:v>Analyzed</c:v>
                </c:pt>
                <c:pt idx="2">
                  <c:v>Ongoing</c:v>
                </c:pt>
                <c:pt idx="3">
                  <c:v>Closed</c:v>
                </c:pt>
              </c:strCache>
            </c:strRef>
          </c:cat>
          <c:val>
            <c:numRef>
              <c:f>'Corrective Actions Tracker'!$AJ$2:$AM$2</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5AD3-4E85-9E98-59C4F09BECFC}"/>
            </c:ext>
          </c:extLst>
        </c:ser>
        <c:ser>
          <c:idx val="1"/>
          <c:order val="1"/>
          <c:tx>
            <c:strRef>
              <c:f>'Corrective Actions Tracker'!$AI$3</c:f>
              <c:strCache>
                <c:ptCount val="1"/>
                <c:pt idx="0">
                  <c:v>Moderate</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'Corrective Actions Tracker'!$AJ$1:$AM$1</c:f>
              <c:strCache>
                <c:ptCount val="4"/>
                <c:pt idx="0">
                  <c:v>Open </c:v>
                </c:pt>
                <c:pt idx="1">
                  <c:v>Analyzed</c:v>
                </c:pt>
                <c:pt idx="2">
                  <c:v>Ongoing</c:v>
                </c:pt>
                <c:pt idx="3">
                  <c:v>Closed</c:v>
                </c:pt>
              </c:strCache>
            </c:strRef>
          </c:cat>
          <c:val>
            <c:numRef>
              <c:f>'Corrective Actions Tracker'!$AJ$3:$AM$3</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1-5AD3-4E85-9E98-59C4F09BECFC}"/>
            </c:ext>
          </c:extLst>
        </c:ser>
        <c:ser>
          <c:idx val="2"/>
          <c:order val="2"/>
          <c:tx>
            <c:strRef>
              <c:f>'Corrective Actions Tracker'!$AI$4</c:f>
              <c:strCache>
                <c:ptCount val="1"/>
                <c:pt idx="0">
                  <c:v>Minor</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'Corrective Actions Tracker'!$AJ$4:$AM$4</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1-FBF5-4C2A-A3A0-9E66615B545C}"/>
            </c:ext>
          </c:extLst>
        </c:ser>
        <c:dLbls>
          <c:dLblPos val="ctr"/>
          <c:showLegendKey val="0"/>
          <c:showVal val="1"/>
          <c:showCatName val="0"/>
          <c:showSerName val="0"/>
          <c:showPercent val="0"/>
          <c:showBubbleSize val="0"/>
        </c:dLbls>
        <c:gapWidth val="79"/>
        <c:overlap val="100"/>
        <c:axId val="1402444752"/>
        <c:axId val="1402445832"/>
      </c:barChart>
      <c:catAx>
        <c:axId val="1402444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fr-FR"/>
          </a:p>
        </c:txPr>
        <c:crossAx val="1402445832"/>
        <c:crosses val="autoZero"/>
        <c:auto val="1"/>
        <c:lblAlgn val="ctr"/>
        <c:lblOffset val="100"/>
        <c:noMultiLvlLbl val="0"/>
      </c:catAx>
      <c:valAx>
        <c:axId val="1402445832"/>
        <c:scaling>
          <c:orientation val="minMax"/>
        </c:scaling>
        <c:delete val="1"/>
        <c:axPos val="l"/>
        <c:numFmt formatCode="General" sourceLinked="1"/>
        <c:majorTickMark val="none"/>
        <c:minorTickMark val="none"/>
        <c:tickLblPos val="nextTo"/>
        <c:crossAx val="1402444752"/>
        <c:crosses val="autoZero"/>
        <c:crossBetween val="between"/>
        <c:majorUnit val="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MAN.3!$I$5</c:f>
              <c:numCache>
                <c:formatCode>0%</c:formatCode>
                <c:ptCount val="1"/>
                <c:pt idx="0">
                  <c:v>0</c:v>
                </c:pt>
              </c:numCache>
            </c:numRef>
          </c:val>
          <c:extLst>
            <c:ext xmlns:c16="http://schemas.microsoft.com/office/drawing/2014/chart" uri="{C3380CC4-5D6E-409C-BE32-E72D297353CC}">
              <c16:uniqueId val="{00000000-B2F7-46A1-BF12-AA485D2DF153}"/>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B2F7-46A1-BF12-AA485D2DF153}"/>
              </c:ext>
            </c:extLst>
          </c:dPt>
          <c:val>
            <c:numRef>
              <c:f>MAN.3!$I$7</c:f>
              <c:numCache>
                <c:formatCode>0%</c:formatCode>
                <c:ptCount val="1"/>
                <c:pt idx="0">
                  <c:v>0</c:v>
                </c:pt>
              </c:numCache>
            </c:numRef>
          </c:val>
          <c:extLst>
            <c:ext xmlns:c16="http://schemas.microsoft.com/office/drawing/2014/chart" uri="{C3380CC4-5D6E-409C-BE32-E72D297353CC}">
              <c16:uniqueId val="{00000003-B2F7-46A1-BF12-AA485D2DF153}"/>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MAN.3!$I$9</c:f>
              <c:numCache>
                <c:formatCode>0%</c:formatCode>
                <c:ptCount val="1"/>
                <c:pt idx="0">
                  <c:v>0</c:v>
                </c:pt>
              </c:numCache>
            </c:numRef>
          </c:val>
          <c:extLst>
            <c:ext xmlns:c16="http://schemas.microsoft.com/office/drawing/2014/chart" uri="{C3380CC4-5D6E-409C-BE32-E72D297353CC}">
              <c16:uniqueId val="{00000004-B2F7-46A1-BF12-AA485D2DF153}"/>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MAN.3!$I$11</c:f>
              <c:numCache>
                <c:formatCode>0%</c:formatCode>
                <c:ptCount val="1"/>
                <c:pt idx="0">
                  <c:v>0</c:v>
                </c:pt>
              </c:numCache>
            </c:numRef>
          </c:val>
          <c:extLst>
            <c:ext xmlns:c16="http://schemas.microsoft.com/office/drawing/2014/chart" uri="{C3380CC4-5D6E-409C-BE32-E72D297353CC}">
              <c16:uniqueId val="{00000005-B2F7-46A1-BF12-AA485D2DF153}"/>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ACQ.4!$I$5</c:f>
              <c:numCache>
                <c:formatCode>0%</c:formatCode>
                <c:ptCount val="1"/>
                <c:pt idx="0">
                  <c:v>0.4</c:v>
                </c:pt>
              </c:numCache>
            </c:numRef>
          </c:val>
          <c:extLst>
            <c:ext xmlns:c16="http://schemas.microsoft.com/office/drawing/2014/chart" uri="{C3380CC4-5D6E-409C-BE32-E72D297353CC}">
              <c16:uniqueId val="{00000000-B4E3-45C2-A264-3C7CA916ABD6}"/>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B4E3-45C2-A264-3C7CA916ABD6}"/>
              </c:ext>
            </c:extLst>
          </c:dPt>
          <c:val>
            <c:numRef>
              <c:f>ACQ.4!$I$7</c:f>
              <c:numCache>
                <c:formatCode>0%</c:formatCode>
                <c:ptCount val="1"/>
                <c:pt idx="0">
                  <c:v>0.2</c:v>
                </c:pt>
              </c:numCache>
            </c:numRef>
          </c:val>
          <c:extLst>
            <c:ext xmlns:c16="http://schemas.microsoft.com/office/drawing/2014/chart" uri="{C3380CC4-5D6E-409C-BE32-E72D297353CC}">
              <c16:uniqueId val="{00000003-B4E3-45C2-A264-3C7CA916ABD6}"/>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ACQ.4!$I$9</c:f>
              <c:numCache>
                <c:formatCode>0%</c:formatCode>
                <c:ptCount val="1"/>
                <c:pt idx="0">
                  <c:v>0.2</c:v>
                </c:pt>
              </c:numCache>
            </c:numRef>
          </c:val>
          <c:extLst>
            <c:ext xmlns:c16="http://schemas.microsoft.com/office/drawing/2014/chart" uri="{C3380CC4-5D6E-409C-BE32-E72D297353CC}">
              <c16:uniqueId val="{00000004-B4E3-45C2-A264-3C7CA916ABD6}"/>
            </c:ext>
          </c:extLst>
        </c:ser>
        <c:ser>
          <c:idx val="3"/>
          <c:order val="3"/>
          <c:tx>
            <c:v>Not Achieved</c:v>
          </c:tx>
          <c:spPr>
            <a:solidFill>
              <a:srgbClr val="FE5F5E"/>
            </a:solidFill>
            <a:effectLst>
              <a:outerShdw blurRad="50800" dist="38100" dir="2700000" algn="tl" rotWithShape="0">
                <a:prstClr val="black">
                  <a:alpha val="40000"/>
                </a:prstClr>
              </a:outerShdw>
            </a:effectLst>
          </c:spPr>
          <c:invertIfNegative val="0"/>
          <c:dPt>
            <c:idx val="0"/>
            <c:invertIfNegative val="0"/>
            <c:bubble3D val="0"/>
            <c:spPr>
              <a:solidFill>
                <a:srgbClr val="C00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EBD5-4F87-9E77-E5D2FDAFCE83}"/>
              </c:ext>
            </c:extLst>
          </c:dPt>
          <c:val>
            <c:numRef>
              <c:f>ACQ.4!$I$11</c:f>
              <c:numCache>
                <c:formatCode>0%</c:formatCode>
                <c:ptCount val="1"/>
                <c:pt idx="0">
                  <c:v>0.2</c:v>
                </c:pt>
              </c:numCache>
            </c:numRef>
          </c:val>
          <c:extLst>
            <c:ext xmlns:c16="http://schemas.microsoft.com/office/drawing/2014/chart" uri="{C3380CC4-5D6E-409C-BE32-E72D297353CC}">
              <c16:uniqueId val="{00000005-B4E3-45C2-A264-3C7CA916ABD6}"/>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SWE.1!$I$5</c:f>
              <c:numCache>
                <c:formatCode>0%</c:formatCode>
                <c:ptCount val="1"/>
                <c:pt idx="0">
                  <c:v>0</c:v>
                </c:pt>
              </c:numCache>
            </c:numRef>
          </c:val>
          <c:extLst>
            <c:ext xmlns:c16="http://schemas.microsoft.com/office/drawing/2014/chart" uri="{C3380CC4-5D6E-409C-BE32-E72D297353CC}">
              <c16:uniqueId val="{00000000-FA3D-48CE-8AC1-5E482A650397}"/>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FA3D-48CE-8AC1-5E482A650397}"/>
              </c:ext>
            </c:extLst>
          </c:dPt>
          <c:val>
            <c:numRef>
              <c:f>SWE.1!$I$7</c:f>
              <c:numCache>
                <c:formatCode>0%</c:formatCode>
                <c:ptCount val="1"/>
                <c:pt idx="0">
                  <c:v>0</c:v>
                </c:pt>
              </c:numCache>
            </c:numRef>
          </c:val>
          <c:extLst>
            <c:ext xmlns:c16="http://schemas.microsoft.com/office/drawing/2014/chart" uri="{C3380CC4-5D6E-409C-BE32-E72D297353CC}">
              <c16:uniqueId val="{00000003-FA3D-48CE-8AC1-5E482A650397}"/>
            </c:ext>
          </c:extLst>
        </c:ser>
        <c:ser>
          <c:idx val="2"/>
          <c:order val="2"/>
          <c:tx>
            <c:v>Partially Achieved</c:v>
          </c:tx>
          <c:spPr>
            <a:solidFill>
              <a:srgbClr val="FFC000"/>
            </a:solidFill>
            <a:effectLst>
              <a:outerShdw blurRad="50800" dist="38100" dir="2700000" algn="tl" rotWithShape="0">
                <a:prstClr val="black">
                  <a:alpha val="40000"/>
                </a:prstClr>
              </a:outerShdw>
            </a:effectLst>
          </c:spPr>
          <c:invertIfNegative val="0"/>
          <c:dPt>
            <c:idx val="0"/>
            <c:invertIfNegative val="0"/>
            <c:bubble3D val="0"/>
            <c:spPr>
              <a:solidFill>
                <a:srgbClr val="FF0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09E3-4316-883D-7B9EB1FF39C7}"/>
              </c:ext>
            </c:extLst>
          </c:dPt>
          <c:val>
            <c:numRef>
              <c:f>SWE.1!$I$9</c:f>
              <c:numCache>
                <c:formatCode>0%</c:formatCode>
                <c:ptCount val="1"/>
                <c:pt idx="0">
                  <c:v>0</c:v>
                </c:pt>
              </c:numCache>
            </c:numRef>
          </c:val>
          <c:extLst>
            <c:ext xmlns:c16="http://schemas.microsoft.com/office/drawing/2014/chart" uri="{C3380CC4-5D6E-409C-BE32-E72D297353CC}">
              <c16:uniqueId val="{00000004-FA3D-48CE-8AC1-5E482A650397}"/>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SWE.1!$I$11</c:f>
              <c:numCache>
                <c:formatCode>0%</c:formatCode>
                <c:ptCount val="1"/>
                <c:pt idx="0">
                  <c:v>0</c:v>
                </c:pt>
              </c:numCache>
            </c:numRef>
          </c:val>
          <c:extLst>
            <c:ext xmlns:c16="http://schemas.microsoft.com/office/drawing/2014/chart" uri="{C3380CC4-5D6E-409C-BE32-E72D297353CC}">
              <c16:uniqueId val="{00000005-FA3D-48CE-8AC1-5E482A650397}"/>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SWE.2!$I$5</c:f>
              <c:numCache>
                <c:formatCode>0%</c:formatCode>
                <c:ptCount val="1"/>
                <c:pt idx="0">
                  <c:v>0</c:v>
                </c:pt>
              </c:numCache>
            </c:numRef>
          </c:val>
          <c:extLst>
            <c:ext xmlns:c16="http://schemas.microsoft.com/office/drawing/2014/chart" uri="{C3380CC4-5D6E-409C-BE32-E72D297353CC}">
              <c16:uniqueId val="{00000000-00D0-463E-AE44-45622556B16F}"/>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00D0-463E-AE44-45622556B16F}"/>
              </c:ext>
            </c:extLst>
          </c:dPt>
          <c:val>
            <c:numRef>
              <c:f>SWE.2!$I$7</c:f>
              <c:numCache>
                <c:formatCode>0%</c:formatCode>
                <c:ptCount val="1"/>
                <c:pt idx="0">
                  <c:v>0</c:v>
                </c:pt>
              </c:numCache>
            </c:numRef>
          </c:val>
          <c:extLst>
            <c:ext xmlns:c16="http://schemas.microsoft.com/office/drawing/2014/chart" uri="{C3380CC4-5D6E-409C-BE32-E72D297353CC}">
              <c16:uniqueId val="{00000003-00D0-463E-AE44-45622556B16F}"/>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SWE.2!$I$9</c:f>
              <c:numCache>
                <c:formatCode>0%</c:formatCode>
                <c:ptCount val="1"/>
                <c:pt idx="0">
                  <c:v>0</c:v>
                </c:pt>
              </c:numCache>
            </c:numRef>
          </c:val>
          <c:extLst>
            <c:ext xmlns:c16="http://schemas.microsoft.com/office/drawing/2014/chart" uri="{C3380CC4-5D6E-409C-BE32-E72D297353CC}">
              <c16:uniqueId val="{00000004-00D0-463E-AE44-45622556B16F}"/>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SWE.2!$I$11</c:f>
              <c:numCache>
                <c:formatCode>0%</c:formatCode>
                <c:ptCount val="1"/>
                <c:pt idx="0">
                  <c:v>0</c:v>
                </c:pt>
              </c:numCache>
            </c:numRef>
          </c:val>
          <c:extLst>
            <c:ext xmlns:c16="http://schemas.microsoft.com/office/drawing/2014/chart" uri="{C3380CC4-5D6E-409C-BE32-E72D297353CC}">
              <c16:uniqueId val="{00000005-00D0-463E-AE44-45622556B16F}"/>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SWE.3!$I$5</c:f>
              <c:numCache>
                <c:formatCode>0%</c:formatCode>
                <c:ptCount val="1"/>
                <c:pt idx="0">
                  <c:v>0</c:v>
                </c:pt>
              </c:numCache>
            </c:numRef>
          </c:val>
          <c:extLst>
            <c:ext xmlns:c16="http://schemas.microsoft.com/office/drawing/2014/chart" uri="{C3380CC4-5D6E-409C-BE32-E72D297353CC}">
              <c16:uniqueId val="{00000000-9B74-4B08-B820-D190E01263BD}"/>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1-900E-4092-94FB-138942ABC783}"/>
              </c:ext>
            </c:extLst>
          </c:dPt>
          <c:val>
            <c:numRef>
              <c:f>SWE.3!$I$7</c:f>
              <c:numCache>
                <c:formatCode>0%</c:formatCode>
                <c:ptCount val="1"/>
                <c:pt idx="0">
                  <c:v>0</c:v>
                </c:pt>
              </c:numCache>
            </c:numRef>
          </c:val>
          <c:extLst>
            <c:ext xmlns:c16="http://schemas.microsoft.com/office/drawing/2014/chart" uri="{C3380CC4-5D6E-409C-BE32-E72D297353CC}">
              <c16:uniqueId val="{00000001-9B74-4B08-B820-D190E01263BD}"/>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SWE.3!$I$9</c:f>
              <c:numCache>
                <c:formatCode>0%</c:formatCode>
                <c:ptCount val="1"/>
                <c:pt idx="0">
                  <c:v>0</c:v>
                </c:pt>
              </c:numCache>
            </c:numRef>
          </c:val>
          <c:extLst>
            <c:ext xmlns:c16="http://schemas.microsoft.com/office/drawing/2014/chart" uri="{C3380CC4-5D6E-409C-BE32-E72D297353CC}">
              <c16:uniqueId val="{00000002-9B74-4B08-B820-D190E01263BD}"/>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SWE.3!$I$11</c:f>
              <c:numCache>
                <c:formatCode>0%</c:formatCode>
                <c:ptCount val="1"/>
                <c:pt idx="0">
                  <c:v>0</c:v>
                </c:pt>
              </c:numCache>
            </c:numRef>
          </c:val>
          <c:extLst>
            <c:ext xmlns:c16="http://schemas.microsoft.com/office/drawing/2014/chart" uri="{C3380CC4-5D6E-409C-BE32-E72D297353CC}">
              <c16:uniqueId val="{00000003-9B74-4B08-B820-D190E01263BD}"/>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SWE.4!$I$5</c:f>
              <c:numCache>
                <c:formatCode>0%</c:formatCode>
                <c:ptCount val="1"/>
                <c:pt idx="0">
                  <c:v>0</c:v>
                </c:pt>
              </c:numCache>
            </c:numRef>
          </c:val>
          <c:extLst>
            <c:ext xmlns:c16="http://schemas.microsoft.com/office/drawing/2014/chart" uri="{C3380CC4-5D6E-409C-BE32-E72D297353CC}">
              <c16:uniqueId val="{00000000-326D-4C8C-A86D-2A814D529050}"/>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326D-4C8C-A86D-2A814D529050}"/>
              </c:ext>
            </c:extLst>
          </c:dPt>
          <c:val>
            <c:numRef>
              <c:f>SWE.4!$I$7</c:f>
              <c:numCache>
                <c:formatCode>0%</c:formatCode>
                <c:ptCount val="1"/>
                <c:pt idx="0">
                  <c:v>0</c:v>
                </c:pt>
              </c:numCache>
            </c:numRef>
          </c:val>
          <c:extLst>
            <c:ext xmlns:c16="http://schemas.microsoft.com/office/drawing/2014/chart" uri="{C3380CC4-5D6E-409C-BE32-E72D297353CC}">
              <c16:uniqueId val="{00000003-326D-4C8C-A86D-2A814D529050}"/>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SWE.4!$I$9</c:f>
              <c:numCache>
                <c:formatCode>0%</c:formatCode>
                <c:ptCount val="1"/>
                <c:pt idx="0">
                  <c:v>0</c:v>
                </c:pt>
              </c:numCache>
            </c:numRef>
          </c:val>
          <c:extLst>
            <c:ext xmlns:c16="http://schemas.microsoft.com/office/drawing/2014/chart" uri="{C3380CC4-5D6E-409C-BE32-E72D297353CC}">
              <c16:uniqueId val="{00000004-326D-4C8C-A86D-2A814D529050}"/>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SWE.4!$I$11</c:f>
              <c:numCache>
                <c:formatCode>0%</c:formatCode>
                <c:ptCount val="1"/>
                <c:pt idx="0">
                  <c:v>0</c:v>
                </c:pt>
              </c:numCache>
            </c:numRef>
          </c:val>
          <c:extLst>
            <c:ext xmlns:c16="http://schemas.microsoft.com/office/drawing/2014/chart" uri="{C3380CC4-5D6E-409C-BE32-E72D297353CC}">
              <c16:uniqueId val="{00000005-326D-4C8C-A86D-2A814D529050}"/>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SWE.5!$I$5</c:f>
              <c:numCache>
                <c:formatCode>0%</c:formatCode>
                <c:ptCount val="1"/>
                <c:pt idx="0">
                  <c:v>0</c:v>
                </c:pt>
              </c:numCache>
            </c:numRef>
          </c:val>
          <c:extLst>
            <c:ext xmlns:c16="http://schemas.microsoft.com/office/drawing/2014/chart" uri="{C3380CC4-5D6E-409C-BE32-E72D297353CC}">
              <c16:uniqueId val="{00000000-F2C6-4DBD-8A08-BA9ABCE13984}"/>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F2C6-4DBD-8A08-BA9ABCE13984}"/>
              </c:ext>
            </c:extLst>
          </c:dPt>
          <c:val>
            <c:numRef>
              <c:f>SWE.5!$I$7</c:f>
              <c:numCache>
                <c:formatCode>0%</c:formatCode>
                <c:ptCount val="1"/>
                <c:pt idx="0">
                  <c:v>0</c:v>
                </c:pt>
              </c:numCache>
            </c:numRef>
          </c:val>
          <c:extLst>
            <c:ext xmlns:c16="http://schemas.microsoft.com/office/drawing/2014/chart" uri="{C3380CC4-5D6E-409C-BE32-E72D297353CC}">
              <c16:uniqueId val="{00000003-F2C6-4DBD-8A08-BA9ABCE13984}"/>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SWE.5!$I$9</c:f>
              <c:numCache>
                <c:formatCode>0%</c:formatCode>
                <c:ptCount val="1"/>
                <c:pt idx="0">
                  <c:v>0</c:v>
                </c:pt>
              </c:numCache>
            </c:numRef>
          </c:val>
          <c:extLst>
            <c:ext xmlns:c16="http://schemas.microsoft.com/office/drawing/2014/chart" uri="{C3380CC4-5D6E-409C-BE32-E72D297353CC}">
              <c16:uniqueId val="{00000004-F2C6-4DBD-8A08-BA9ABCE13984}"/>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SWE.5!$I$11</c:f>
              <c:numCache>
                <c:formatCode>0%</c:formatCode>
                <c:ptCount val="1"/>
                <c:pt idx="0">
                  <c:v>0</c:v>
                </c:pt>
              </c:numCache>
            </c:numRef>
          </c:val>
          <c:extLst>
            <c:ext xmlns:c16="http://schemas.microsoft.com/office/drawing/2014/chart" uri="{C3380CC4-5D6E-409C-BE32-E72D297353CC}">
              <c16:uniqueId val="{00000005-F2C6-4DBD-8A08-BA9ABCE13984}"/>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SWE.6!$I$5</c:f>
              <c:numCache>
                <c:formatCode>0%</c:formatCode>
                <c:ptCount val="1"/>
                <c:pt idx="0">
                  <c:v>0</c:v>
                </c:pt>
              </c:numCache>
            </c:numRef>
          </c:val>
          <c:extLst>
            <c:ext xmlns:c16="http://schemas.microsoft.com/office/drawing/2014/chart" uri="{C3380CC4-5D6E-409C-BE32-E72D297353CC}">
              <c16:uniqueId val="{00000000-7E46-4380-A057-6E7B8A8F8F72}"/>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7E46-4380-A057-6E7B8A8F8F72}"/>
              </c:ext>
            </c:extLst>
          </c:dPt>
          <c:val>
            <c:numRef>
              <c:f>SWE.6!$I$7</c:f>
              <c:numCache>
                <c:formatCode>0%</c:formatCode>
                <c:ptCount val="1"/>
                <c:pt idx="0">
                  <c:v>0</c:v>
                </c:pt>
              </c:numCache>
            </c:numRef>
          </c:val>
          <c:extLst>
            <c:ext xmlns:c16="http://schemas.microsoft.com/office/drawing/2014/chart" uri="{C3380CC4-5D6E-409C-BE32-E72D297353CC}">
              <c16:uniqueId val="{00000003-7E46-4380-A057-6E7B8A8F8F72}"/>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SWE.6!$I$9</c:f>
              <c:numCache>
                <c:formatCode>0%</c:formatCode>
                <c:ptCount val="1"/>
                <c:pt idx="0">
                  <c:v>0</c:v>
                </c:pt>
              </c:numCache>
            </c:numRef>
          </c:val>
          <c:extLst>
            <c:ext xmlns:c16="http://schemas.microsoft.com/office/drawing/2014/chart" uri="{C3380CC4-5D6E-409C-BE32-E72D297353CC}">
              <c16:uniqueId val="{00000004-7E46-4380-A057-6E7B8A8F8F72}"/>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SWE.6!$I$11</c:f>
              <c:numCache>
                <c:formatCode>0%</c:formatCode>
                <c:ptCount val="1"/>
                <c:pt idx="0">
                  <c:v>0</c:v>
                </c:pt>
              </c:numCache>
            </c:numRef>
          </c:val>
          <c:extLst>
            <c:ext xmlns:c16="http://schemas.microsoft.com/office/drawing/2014/chart" uri="{C3380CC4-5D6E-409C-BE32-E72D297353CC}">
              <c16:uniqueId val="{00000005-7E46-4380-A057-6E7B8A8F8F72}"/>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SUP.8!$I$5</c:f>
              <c:numCache>
                <c:formatCode>0%</c:formatCode>
                <c:ptCount val="1"/>
                <c:pt idx="0">
                  <c:v>0</c:v>
                </c:pt>
              </c:numCache>
            </c:numRef>
          </c:val>
          <c:extLst>
            <c:ext xmlns:c16="http://schemas.microsoft.com/office/drawing/2014/chart" uri="{C3380CC4-5D6E-409C-BE32-E72D297353CC}">
              <c16:uniqueId val="{00000000-022D-4C4D-A36A-492FA26C5E55}"/>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022D-4C4D-A36A-492FA26C5E55}"/>
              </c:ext>
            </c:extLst>
          </c:dPt>
          <c:val>
            <c:numRef>
              <c:f>SUP.8!$I$7</c:f>
              <c:numCache>
                <c:formatCode>0%</c:formatCode>
                <c:ptCount val="1"/>
                <c:pt idx="0">
                  <c:v>0</c:v>
                </c:pt>
              </c:numCache>
            </c:numRef>
          </c:val>
          <c:extLst>
            <c:ext xmlns:c16="http://schemas.microsoft.com/office/drawing/2014/chart" uri="{C3380CC4-5D6E-409C-BE32-E72D297353CC}">
              <c16:uniqueId val="{00000003-022D-4C4D-A36A-492FA26C5E55}"/>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SUP.8!$I$9</c:f>
              <c:numCache>
                <c:formatCode>0%</c:formatCode>
                <c:ptCount val="1"/>
                <c:pt idx="0">
                  <c:v>0</c:v>
                </c:pt>
              </c:numCache>
            </c:numRef>
          </c:val>
          <c:extLst>
            <c:ext xmlns:c16="http://schemas.microsoft.com/office/drawing/2014/chart" uri="{C3380CC4-5D6E-409C-BE32-E72D297353CC}">
              <c16:uniqueId val="{00000004-022D-4C4D-A36A-492FA26C5E55}"/>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SUP.8!$I$11</c:f>
              <c:numCache>
                <c:formatCode>0%</c:formatCode>
                <c:ptCount val="1"/>
                <c:pt idx="0">
                  <c:v>0</c:v>
                </c:pt>
              </c:numCache>
            </c:numRef>
          </c:val>
          <c:extLst>
            <c:ext xmlns:c16="http://schemas.microsoft.com/office/drawing/2014/chart" uri="{C3380CC4-5D6E-409C-BE32-E72D297353CC}">
              <c16:uniqueId val="{00000005-022D-4C4D-A36A-492FA26C5E55}"/>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SUP.9!$I$5</c:f>
              <c:numCache>
                <c:formatCode>0%</c:formatCode>
                <c:ptCount val="1"/>
                <c:pt idx="0">
                  <c:v>0</c:v>
                </c:pt>
              </c:numCache>
            </c:numRef>
          </c:val>
          <c:extLst>
            <c:ext xmlns:c16="http://schemas.microsoft.com/office/drawing/2014/chart" uri="{C3380CC4-5D6E-409C-BE32-E72D297353CC}">
              <c16:uniqueId val="{00000000-6CE2-4DA1-8DED-A8591DB535D1}"/>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6CE2-4DA1-8DED-A8591DB535D1}"/>
              </c:ext>
            </c:extLst>
          </c:dPt>
          <c:val>
            <c:numRef>
              <c:f>SUP.9!$I$7</c:f>
              <c:numCache>
                <c:formatCode>0%</c:formatCode>
                <c:ptCount val="1"/>
                <c:pt idx="0">
                  <c:v>0</c:v>
                </c:pt>
              </c:numCache>
            </c:numRef>
          </c:val>
          <c:extLst>
            <c:ext xmlns:c16="http://schemas.microsoft.com/office/drawing/2014/chart" uri="{C3380CC4-5D6E-409C-BE32-E72D297353CC}">
              <c16:uniqueId val="{00000003-6CE2-4DA1-8DED-A8591DB535D1}"/>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SUP.9!$I$9</c:f>
              <c:numCache>
                <c:formatCode>0%</c:formatCode>
                <c:ptCount val="1"/>
                <c:pt idx="0">
                  <c:v>0</c:v>
                </c:pt>
              </c:numCache>
            </c:numRef>
          </c:val>
          <c:extLst>
            <c:ext xmlns:c16="http://schemas.microsoft.com/office/drawing/2014/chart" uri="{C3380CC4-5D6E-409C-BE32-E72D297353CC}">
              <c16:uniqueId val="{00000004-6CE2-4DA1-8DED-A8591DB535D1}"/>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SUP.9!$I$11</c:f>
              <c:numCache>
                <c:formatCode>0%</c:formatCode>
                <c:ptCount val="1"/>
                <c:pt idx="0">
                  <c:v>0</c:v>
                </c:pt>
              </c:numCache>
            </c:numRef>
          </c:val>
          <c:extLst>
            <c:ext xmlns:c16="http://schemas.microsoft.com/office/drawing/2014/chart" uri="{C3380CC4-5D6E-409C-BE32-E72D297353CC}">
              <c16:uniqueId val="{00000005-6CE2-4DA1-8DED-A8591DB535D1}"/>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SUP.10!$I$5</c:f>
              <c:numCache>
                <c:formatCode>0%</c:formatCode>
                <c:ptCount val="1"/>
                <c:pt idx="0">
                  <c:v>0</c:v>
                </c:pt>
              </c:numCache>
            </c:numRef>
          </c:val>
          <c:extLst>
            <c:ext xmlns:c16="http://schemas.microsoft.com/office/drawing/2014/chart" uri="{C3380CC4-5D6E-409C-BE32-E72D297353CC}">
              <c16:uniqueId val="{00000000-9B9B-4AEE-8B94-B88AA325D630}"/>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9B9B-4AEE-8B94-B88AA325D630}"/>
              </c:ext>
            </c:extLst>
          </c:dPt>
          <c:val>
            <c:numRef>
              <c:f>SUP.10!$I$7</c:f>
              <c:numCache>
                <c:formatCode>0%</c:formatCode>
                <c:ptCount val="1"/>
                <c:pt idx="0">
                  <c:v>0</c:v>
                </c:pt>
              </c:numCache>
            </c:numRef>
          </c:val>
          <c:extLst>
            <c:ext xmlns:c16="http://schemas.microsoft.com/office/drawing/2014/chart" uri="{C3380CC4-5D6E-409C-BE32-E72D297353CC}">
              <c16:uniqueId val="{00000003-9B9B-4AEE-8B94-B88AA325D630}"/>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SUP.10!$I$9</c:f>
              <c:numCache>
                <c:formatCode>0%</c:formatCode>
                <c:ptCount val="1"/>
                <c:pt idx="0">
                  <c:v>0</c:v>
                </c:pt>
              </c:numCache>
            </c:numRef>
          </c:val>
          <c:extLst>
            <c:ext xmlns:c16="http://schemas.microsoft.com/office/drawing/2014/chart" uri="{C3380CC4-5D6E-409C-BE32-E72D297353CC}">
              <c16:uniqueId val="{00000004-9B9B-4AEE-8B94-B88AA325D630}"/>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SUP.10!$I$11</c:f>
              <c:numCache>
                <c:formatCode>0%</c:formatCode>
                <c:ptCount val="1"/>
                <c:pt idx="0">
                  <c:v>0</c:v>
                </c:pt>
              </c:numCache>
            </c:numRef>
          </c:val>
          <c:extLst>
            <c:ext xmlns:c16="http://schemas.microsoft.com/office/drawing/2014/chart" uri="{C3380CC4-5D6E-409C-BE32-E72D297353CC}">
              <c16:uniqueId val="{00000005-9B9B-4AEE-8B94-B88AA325D630}"/>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SUP.1!$I$5</c:f>
              <c:numCache>
                <c:formatCode>0%</c:formatCode>
                <c:ptCount val="1"/>
                <c:pt idx="0">
                  <c:v>0</c:v>
                </c:pt>
              </c:numCache>
            </c:numRef>
          </c:val>
          <c:extLst>
            <c:ext xmlns:c16="http://schemas.microsoft.com/office/drawing/2014/chart" uri="{C3380CC4-5D6E-409C-BE32-E72D297353CC}">
              <c16:uniqueId val="{00000000-B357-4664-9D02-763728BADBAC}"/>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B357-4664-9D02-763728BADBAC}"/>
              </c:ext>
            </c:extLst>
          </c:dPt>
          <c:val>
            <c:numRef>
              <c:f>SUP.1!$I$7</c:f>
              <c:numCache>
                <c:formatCode>0%</c:formatCode>
                <c:ptCount val="1"/>
                <c:pt idx="0">
                  <c:v>0</c:v>
                </c:pt>
              </c:numCache>
            </c:numRef>
          </c:val>
          <c:extLst>
            <c:ext xmlns:c16="http://schemas.microsoft.com/office/drawing/2014/chart" uri="{C3380CC4-5D6E-409C-BE32-E72D297353CC}">
              <c16:uniqueId val="{00000003-B357-4664-9D02-763728BADBAC}"/>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SUP.1!$I$9</c:f>
              <c:numCache>
                <c:formatCode>0%</c:formatCode>
                <c:ptCount val="1"/>
                <c:pt idx="0">
                  <c:v>0</c:v>
                </c:pt>
              </c:numCache>
            </c:numRef>
          </c:val>
          <c:extLst>
            <c:ext xmlns:c16="http://schemas.microsoft.com/office/drawing/2014/chart" uri="{C3380CC4-5D6E-409C-BE32-E72D297353CC}">
              <c16:uniqueId val="{00000004-B357-4664-9D02-763728BADBAC}"/>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SUP.1!$I$11</c:f>
              <c:numCache>
                <c:formatCode>0%</c:formatCode>
                <c:ptCount val="1"/>
                <c:pt idx="0">
                  <c:v>0</c:v>
                </c:pt>
              </c:numCache>
            </c:numRef>
          </c:val>
          <c:extLst>
            <c:ext xmlns:c16="http://schemas.microsoft.com/office/drawing/2014/chart" uri="{C3380CC4-5D6E-409C-BE32-E72D297353CC}">
              <c16:uniqueId val="{00000005-B357-4664-9D02-763728BADBAC}"/>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SEC.1!$I$5</c:f>
              <c:numCache>
                <c:formatCode>0%</c:formatCode>
                <c:ptCount val="1"/>
                <c:pt idx="0">
                  <c:v>0</c:v>
                </c:pt>
              </c:numCache>
            </c:numRef>
          </c:val>
          <c:extLst>
            <c:ext xmlns:c16="http://schemas.microsoft.com/office/drawing/2014/chart" uri="{C3380CC4-5D6E-409C-BE32-E72D297353CC}">
              <c16:uniqueId val="{00000000-D1C2-4559-B63E-C5C0BB827F05}"/>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D1C2-4559-B63E-C5C0BB827F05}"/>
              </c:ext>
            </c:extLst>
          </c:dPt>
          <c:val>
            <c:numRef>
              <c:f>SEC.1!$I$7</c:f>
              <c:numCache>
                <c:formatCode>0%</c:formatCode>
                <c:ptCount val="1"/>
                <c:pt idx="0">
                  <c:v>0</c:v>
                </c:pt>
              </c:numCache>
            </c:numRef>
          </c:val>
          <c:extLst>
            <c:ext xmlns:c16="http://schemas.microsoft.com/office/drawing/2014/chart" uri="{C3380CC4-5D6E-409C-BE32-E72D297353CC}">
              <c16:uniqueId val="{00000003-D1C2-4559-B63E-C5C0BB827F05}"/>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SEC.1!$I$9</c:f>
              <c:numCache>
                <c:formatCode>0%</c:formatCode>
                <c:ptCount val="1"/>
                <c:pt idx="0">
                  <c:v>0</c:v>
                </c:pt>
              </c:numCache>
            </c:numRef>
          </c:val>
          <c:extLst>
            <c:ext xmlns:c16="http://schemas.microsoft.com/office/drawing/2014/chart" uri="{C3380CC4-5D6E-409C-BE32-E72D297353CC}">
              <c16:uniqueId val="{00000004-D1C2-4559-B63E-C5C0BB827F05}"/>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SEC.1!$I$11</c:f>
              <c:numCache>
                <c:formatCode>0%</c:formatCode>
                <c:ptCount val="1"/>
                <c:pt idx="0">
                  <c:v>0</c:v>
                </c:pt>
              </c:numCache>
            </c:numRef>
          </c:val>
          <c:extLst>
            <c:ext xmlns:c16="http://schemas.microsoft.com/office/drawing/2014/chart" uri="{C3380CC4-5D6E-409C-BE32-E72D297353CC}">
              <c16:uniqueId val="{00000005-D1C2-4559-B63E-C5C0BB827F05}"/>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SEC.2!$I$5</c:f>
              <c:numCache>
                <c:formatCode>0%</c:formatCode>
                <c:ptCount val="1"/>
                <c:pt idx="0">
                  <c:v>0</c:v>
                </c:pt>
              </c:numCache>
            </c:numRef>
          </c:val>
          <c:extLst>
            <c:ext xmlns:c16="http://schemas.microsoft.com/office/drawing/2014/chart" uri="{C3380CC4-5D6E-409C-BE32-E72D297353CC}">
              <c16:uniqueId val="{00000000-69C9-4D0C-AFE7-4C0114091F19}"/>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69C9-4D0C-AFE7-4C0114091F19}"/>
              </c:ext>
            </c:extLst>
          </c:dPt>
          <c:val>
            <c:numRef>
              <c:f>SEC.2!$I$7</c:f>
              <c:numCache>
                <c:formatCode>0%</c:formatCode>
                <c:ptCount val="1"/>
                <c:pt idx="0">
                  <c:v>0</c:v>
                </c:pt>
              </c:numCache>
            </c:numRef>
          </c:val>
          <c:extLst>
            <c:ext xmlns:c16="http://schemas.microsoft.com/office/drawing/2014/chart" uri="{C3380CC4-5D6E-409C-BE32-E72D297353CC}">
              <c16:uniqueId val="{00000003-69C9-4D0C-AFE7-4C0114091F19}"/>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SEC.2!$I$9</c:f>
              <c:numCache>
                <c:formatCode>0%</c:formatCode>
                <c:ptCount val="1"/>
                <c:pt idx="0">
                  <c:v>0</c:v>
                </c:pt>
              </c:numCache>
            </c:numRef>
          </c:val>
          <c:extLst>
            <c:ext xmlns:c16="http://schemas.microsoft.com/office/drawing/2014/chart" uri="{C3380CC4-5D6E-409C-BE32-E72D297353CC}">
              <c16:uniqueId val="{00000004-69C9-4D0C-AFE7-4C0114091F19}"/>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SEC.2!$I$11</c:f>
              <c:numCache>
                <c:formatCode>0%</c:formatCode>
                <c:ptCount val="1"/>
                <c:pt idx="0">
                  <c:v>0</c:v>
                </c:pt>
              </c:numCache>
            </c:numRef>
          </c:val>
          <c:extLst>
            <c:ext xmlns:c16="http://schemas.microsoft.com/office/drawing/2014/chart" uri="{C3380CC4-5D6E-409C-BE32-E72D297353CC}">
              <c16:uniqueId val="{00000005-69C9-4D0C-AFE7-4C0114091F19}"/>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1.xml"/></Relationships>
</file>

<file path=xl/drawings/_rels/drawing1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2.xml"/></Relationships>
</file>

<file path=xl/drawings/_rels/drawing1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3.xml"/></Relationships>
</file>

<file path=xl/drawings/_rels/drawing1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4.xml"/></Relationships>
</file>

<file path=xl/drawings/_rels/drawing1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28174</xdr:colOff>
      <xdr:row>1</xdr:row>
      <xdr:rowOff>34576</xdr:rowOff>
    </xdr:from>
    <xdr:to>
      <xdr:col>2</xdr:col>
      <xdr:colOff>277905</xdr:colOff>
      <xdr:row>1</xdr:row>
      <xdr:rowOff>888667</xdr:rowOff>
    </xdr:to>
    <xdr:pic>
      <xdr:nvPicPr>
        <xdr:cNvPr id="2" name="Image 1" descr="A picture containing font, graphics, logo, circle&#10;&#10;Description automatically generate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0903" y="222835"/>
          <a:ext cx="1038626" cy="854091"/>
        </a:xfrm>
        <a:prstGeom prst="rect">
          <a:avLst/>
        </a:prstGeom>
      </xdr:spPr>
    </xdr:pic>
    <xdr:clientData/>
  </xdr:twoCellAnchor>
  <xdr:twoCellAnchor editAs="oneCell">
    <xdr:from>
      <xdr:col>5</xdr:col>
      <xdr:colOff>3761436</xdr:colOff>
      <xdr:row>1</xdr:row>
      <xdr:rowOff>44825</xdr:rowOff>
    </xdr:from>
    <xdr:to>
      <xdr:col>5</xdr:col>
      <xdr:colOff>4682114</xdr:colOff>
      <xdr:row>1</xdr:row>
      <xdr:rowOff>869577</xdr:rowOff>
    </xdr:to>
    <xdr:pic>
      <xdr:nvPicPr>
        <xdr:cNvPr id="3" name="Image 2" descr="Plastic Omnium, leader in sustainable and connected mobility">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96942" y="259978"/>
          <a:ext cx="1044503" cy="824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303574</xdr:colOff>
      <xdr:row>3</xdr:row>
      <xdr:rowOff>308504</xdr:rowOff>
    </xdr:to>
    <xdr:pic>
      <xdr:nvPicPr>
        <xdr:cNvPr id="4" name="Image 3" descr="A picture containing font, graphics, logo, circle&#10;&#10;Description automatically generated">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65574" cy="921092"/>
        </a:xfrm>
        <a:prstGeom prst="rect">
          <a:avLst/>
        </a:prstGeom>
      </xdr:spPr>
    </xdr:pic>
    <xdr:clientData/>
  </xdr:twoCellAnchor>
  <xdr:twoCellAnchor editAs="oneCell">
    <xdr:from>
      <xdr:col>1</xdr:col>
      <xdr:colOff>295244</xdr:colOff>
      <xdr:row>0</xdr:row>
      <xdr:rowOff>35859</xdr:rowOff>
    </xdr:from>
    <xdr:to>
      <xdr:col>2</xdr:col>
      <xdr:colOff>4037</xdr:colOff>
      <xdr:row>3</xdr:row>
      <xdr:rowOff>304800</xdr:rowOff>
    </xdr:to>
    <xdr:pic>
      <xdr:nvPicPr>
        <xdr:cNvPr id="2" name="Image 1" descr="Plastic Omnium, leader in sustainable and connected mobility">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4138" y="35859"/>
          <a:ext cx="1089918" cy="860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521606</xdr:colOff>
      <xdr:row>0</xdr:row>
      <xdr:rowOff>220434</xdr:rowOff>
    </xdr:from>
    <xdr:to>
      <xdr:col>9</xdr:col>
      <xdr:colOff>1655535</xdr:colOff>
      <xdr:row>5</xdr:row>
      <xdr:rowOff>51705</xdr:rowOff>
    </xdr:to>
    <xdr:graphicFrame macro="">
      <xdr:nvGraphicFramePr>
        <xdr:cNvPr id="7" name="Graphique 5">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544286</xdr:colOff>
      <xdr:row>0</xdr:row>
      <xdr:rowOff>326572</xdr:rowOff>
    </xdr:from>
    <xdr:to>
      <xdr:col>2</xdr:col>
      <xdr:colOff>543760</xdr:colOff>
      <xdr:row>2</xdr:row>
      <xdr:rowOff>40981</xdr:rowOff>
    </xdr:to>
    <xdr:pic>
      <xdr:nvPicPr>
        <xdr:cNvPr id="2" name="Image 1" descr="Plastic Omnium, leader in sustainable and connected mobility">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4286" y="326572"/>
          <a:ext cx="1044503" cy="824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635000</xdr:colOff>
      <xdr:row>1</xdr:row>
      <xdr:rowOff>0</xdr:rowOff>
    </xdr:from>
    <xdr:to>
      <xdr:col>16</xdr:col>
      <xdr:colOff>644338</xdr:colOff>
      <xdr:row>3</xdr:row>
      <xdr:rowOff>9338</xdr:rowOff>
    </xdr:to>
    <xdr:cxnSp macro="">
      <xdr:nvCxnSpPr>
        <xdr:cNvPr id="3" name="Connecteur droit avec flèche 2">
          <a:extLst>
            <a:ext uri="{FF2B5EF4-FFF2-40B4-BE49-F238E27FC236}">
              <a16:creationId xmlns:a16="http://schemas.microsoft.com/office/drawing/2014/main" id="{00000000-0008-0000-0400-000003000000}"/>
            </a:ext>
          </a:extLst>
        </xdr:cNvPr>
        <xdr:cNvCxnSpPr/>
      </xdr:nvCxnSpPr>
      <xdr:spPr>
        <a:xfrm flipV="1">
          <a:off x="8525809" y="0"/>
          <a:ext cx="9338" cy="40154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66651</xdr:colOff>
      <xdr:row>3</xdr:row>
      <xdr:rowOff>1650</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2222" cy="1108364"/>
        </a:xfrm>
        <a:prstGeom prst="rect">
          <a:avLst/>
        </a:prstGeom>
      </xdr:spPr>
    </xdr:pic>
    <xdr:clientData/>
  </xdr:twoCellAnchor>
  <xdr:twoCellAnchor editAs="oneCell">
    <xdr:from>
      <xdr:col>13</xdr:col>
      <xdr:colOff>2734235</xdr:colOff>
      <xdr:row>0</xdr:row>
      <xdr:rowOff>0</xdr:rowOff>
    </xdr:from>
    <xdr:to>
      <xdr:col>15</xdr:col>
      <xdr:colOff>410</xdr:colOff>
      <xdr:row>3</xdr:row>
      <xdr:rowOff>10898</xdr:rowOff>
    </xdr:to>
    <xdr:pic>
      <xdr:nvPicPr>
        <xdr:cNvPr id="4" name="Image 3" descr="Plastic Omnium, leader in sustainable and connected mobility">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828494" y="0"/>
          <a:ext cx="1398904" cy="1104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58404</xdr:colOff>
      <xdr:row>3</xdr:row>
      <xdr:rowOff>0</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3580" cy="1113118"/>
        </a:xfrm>
        <a:prstGeom prst="rect">
          <a:avLst/>
        </a:prstGeom>
      </xdr:spPr>
    </xdr:pic>
    <xdr:clientData/>
  </xdr:twoCellAnchor>
  <xdr:twoCellAnchor>
    <xdr:from>
      <xdr:col>3</xdr:col>
      <xdr:colOff>263071</xdr:colOff>
      <xdr:row>18</xdr:row>
      <xdr:rowOff>90713</xdr:rowOff>
    </xdr:from>
    <xdr:to>
      <xdr:col>3</xdr:col>
      <xdr:colOff>4553856</xdr:colOff>
      <xdr:row>22</xdr:row>
      <xdr:rowOff>870856</xdr:rowOff>
    </xdr:to>
    <xdr:sp macro="" textlink="">
      <xdr:nvSpPr>
        <xdr:cNvPr id="4" name="Rectangle 3">
          <a:extLst>
            <a:ext uri="{FF2B5EF4-FFF2-40B4-BE49-F238E27FC236}">
              <a16:creationId xmlns:a16="http://schemas.microsoft.com/office/drawing/2014/main" id="{00000000-0008-0000-0700-000004000000}"/>
            </a:ext>
          </a:extLst>
        </xdr:cNvPr>
        <xdr:cNvSpPr/>
      </xdr:nvSpPr>
      <xdr:spPr>
        <a:xfrm>
          <a:off x="3583214" y="3936999"/>
          <a:ext cx="4290785" cy="2140857"/>
        </a:xfrm>
        <a:prstGeom prst="rect">
          <a:avLst/>
        </a:prstGeom>
        <a:solidFill>
          <a:srgbClr val="FFFF80"/>
        </a:solidFill>
        <a:ln w="12700" cap="flat" cmpd="sng" algn="ctr">
          <a:no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rm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2400">
              <a:solidFill>
                <a:srgbClr val="FF0000"/>
              </a:solidFill>
            </a:rPr>
            <a:t>WORK</a:t>
          </a:r>
          <a:r>
            <a:rPr lang="fr-FR" sz="2400" baseline="0">
              <a:solidFill>
                <a:srgbClr val="FF0000"/>
              </a:solidFill>
            </a:rPr>
            <a:t> IN PROGRESS</a:t>
          </a:r>
          <a:endParaRPr lang="fr-FR" sz="2400">
            <a:solidFill>
              <a:srgbClr val="FF0000"/>
            </a:solidFill>
          </a:endParaRPr>
        </a:p>
      </xdr:txBody>
    </xdr:sp>
    <xdr:clientData/>
  </xdr:twoCellAnchor>
  <xdr:twoCellAnchor editAs="oneCell">
    <xdr:from>
      <xdr:col>13</xdr:col>
      <xdr:colOff>2727960</xdr:colOff>
      <xdr:row>0</xdr:row>
      <xdr:rowOff>0</xdr:rowOff>
    </xdr:from>
    <xdr:to>
      <xdr:col>15</xdr:col>
      <xdr:colOff>410</xdr:colOff>
      <xdr:row>3</xdr:row>
      <xdr:rowOff>8540</xdr:rowOff>
    </xdr:to>
    <xdr:pic>
      <xdr:nvPicPr>
        <xdr:cNvPr id="5" name="Image 4" descr="Plastic Omnium, leader in sustainable and connected mobility">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900660" y="0"/>
          <a:ext cx="1410110" cy="111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66651</xdr:colOff>
      <xdr:row>3</xdr:row>
      <xdr:rowOff>1650</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2222" cy="1108364"/>
        </a:xfrm>
        <a:prstGeom prst="rect">
          <a:avLst/>
        </a:prstGeom>
      </xdr:spPr>
    </xdr:pic>
    <xdr:clientData/>
  </xdr:twoCellAnchor>
  <xdr:twoCellAnchor editAs="oneCell">
    <xdr:from>
      <xdr:col>13</xdr:col>
      <xdr:colOff>2734236</xdr:colOff>
      <xdr:row>0</xdr:row>
      <xdr:rowOff>0</xdr:rowOff>
    </xdr:from>
    <xdr:to>
      <xdr:col>15</xdr:col>
      <xdr:colOff>410</xdr:colOff>
      <xdr:row>3</xdr:row>
      <xdr:rowOff>10898</xdr:rowOff>
    </xdr:to>
    <xdr:pic>
      <xdr:nvPicPr>
        <xdr:cNvPr id="5" name="Image 4" descr="Plastic Omnium, leader in sustainable and connected mobility">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873318" y="0"/>
          <a:ext cx="1398904" cy="1104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66651</xdr:colOff>
      <xdr:row>3</xdr:row>
      <xdr:rowOff>1650</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2222" cy="1108364"/>
        </a:xfrm>
        <a:prstGeom prst="rect">
          <a:avLst/>
        </a:prstGeom>
      </xdr:spPr>
    </xdr:pic>
    <xdr:clientData/>
  </xdr:twoCellAnchor>
  <xdr:twoCellAnchor editAs="oneCell">
    <xdr:from>
      <xdr:col>13</xdr:col>
      <xdr:colOff>2734235</xdr:colOff>
      <xdr:row>0</xdr:row>
      <xdr:rowOff>0</xdr:rowOff>
    </xdr:from>
    <xdr:to>
      <xdr:col>15</xdr:col>
      <xdr:colOff>410</xdr:colOff>
      <xdr:row>3</xdr:row>
      <xdr:rowOff>10898</xdr:rowOff>
    </xdr:to>
    <xdr:pic>
      <xdr:nvPicPr>
        <xdr:cNvPr id="5" name="Image 4" descr="Plastic Omnium, leader in sustainable and connected mobility">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828494" y="0"/>
          <a:ext cx="1398904" cy="1104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103505</xdr:colOff>
      <xdr:row>3</xdr:row>
      <xdr:rowOff>30133</xdr:rowOff>
    </xdr:to>
    <xdr:pic>
      <xdr:nvPicPr>
        <xdr:cNvPr id="6" name="Image 5" descr="A picture containing font, graphics, logo, circle&#10;&#10;Description automatically generated">
          <a:extLst>
            <a:ext uri="{FF2B5EF4-FFF2-40B4-BE49-F238E27FC236}">
              <a16:creationId xmlns:a16="http://schemas.microsoft.com/office/drawing/2014/main" id="{00000000-0008-0000-0A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10640" cy="1146650"/>
        </a:xfrm>
        <a:prstGeom prst="rect">
          <a:avLst/>
        </a:prstGeom>
      </xdr:spPr>
    </xdr:pic>
    <xdr:clientData/>
  </xdr:twoCellAnchor>
  <xdr:twoCellAnchor editAs="oneCell">
    <xdr:from>
      <xdr:col>13</xdr:col>
      <xdr:colOff>2707341</xdr:colOff>
      <xdr:row>0</xdr:row>
      <xdr:rowOff>0</xdr:rowOff>
    </xdr:from>
    <xdr:to>
      <xdr:col>15</xdr:col>
      <xdr:colOff>410</xdr:colOff>
      <xdr:row>3</xdr:row>
      <xdr:rowOff>8413</xdr:rowOff>
    </xdr:to>
    <xdr:pic>
      <xdr:nvPicPr>
        <xdr:cNvPr id="4" name="Image 3" descr="Plastic Omnium, leader in sustainable and connected mobility">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801600" y="0"/>
          <a:ext cx="1425798" cy="1125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121920</xdr:colOff>
      <xdr:row>2</xdr:row>
      <xdr:rowOff>739036</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25880" cy="1150516"/>
        </a:xfrm>
        <a:prstGeom prst="rect">
          <a:avLst/>
        </a:prstGeom>
      </xdr:spPr>
    </xdr:pic>
    <xdr:clientData/>
  </xdr:twoCellAnchor>
  <xdr:twoCellAnchor editAs="oneCell">
    <xdr:from>
      <xdr:col>13</xdr:col>
      <xdr:colOff>2667000</xdr:colOff>
      <xdr:row>0</xdr:row>
      <xdr:rowOff>0</xdr:rowOff>
    </xdr:from>
    <xdr:to>
      <xdr:col>15</xdr:col>
      <xdr:colOff>410</xdr:colOff>
      <xdr:row>3</xdr:row>
      <xdr:rowOff>10954</xdr:rowOff>
    </xdr:to>
    <xdr:pic>
      <xdr:nvPicPr>
        <xdr:cNvPr id="5" name="Image 4" descr="Plastic Omnium, leader in sustainable and connected mobility">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48260" y="0"/>
          <a:ext cx="1471070" cy="1161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121920</xdr:colOff>
      <xdr:row>2</xdr:row>
      <xdr:rowOff>739036</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25880" cy="1150516"/>
        </a:xfrm>
        <a:prstGeom prst="rect">
          <a:avLst/>
        </a:prstGeom>
      </xdr:spPr>
    </xdr:pic>
    <xdr:clientData/>
  </xdr:twoCellAnchor>
  <xdr:twoCellAnchor editAs="oneCell">
    <xdr:from>
      <xdr:col>13</xdr:col>
      <xdr:colOff>2667000</xdr:colOff>
      <xdr:row>0</xdr:row>
      <xdr:rowOff>0</xdr:rowOff>
    </xdr:from>
    <xdr:to>
      <xdr:col>15</xdr:col>
      <xdr:colOff>410</xdr:colOff>
      <xdr:row>3</xdr:row>
      <xdr:rowOff>10954</xdr:rowOff>
    </xdr:to>
    <xdr:pic>
      <xdr:nvPicPr>
        <xdr:cNvPr id="5" name="Image 4" descr="Plastic Omnium, leader in sustainable and connected mobility">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48260" y="0"/>
          <a:ext cx="1471070" cy="1161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121285</xdr:colOff>
      <xdr:row>3</xdr:row>
      <xdr:rowOff>4603</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33500" cy="1157128"/>
        </a:xfrm>
        <a:prstGeom prst="rect">
          <a:avLst/>
        </a:prstGeom>
      </xdr:spPr>
    </xdr:pic>
    <xdr:clientData/>
  </xdr:twoCellAnchor>
  <xdr:twoCellAnchor editAs="oneCell">
    <xdr:from>
      <xdr:col>13</xdr:col>
      <xdr:colOff>2667000</xdr:colOff>
      <xdr:row>0</xdr:row>
      <xdr:rowOff>0</xdr:rowOff>
    </xdr:from>
    <xdr:to>
      <xdr:col>15</xdr:col>
      <xdr:colOff>410</xdr:colOff>
      <xdr:row>3</xdr:row>
      <xdr:rowOff>9049</xdr:rowOff>
    </xdr:to>
    <xdr:pic>
      <xdr:nvPicPr>
        <xdr:cNvPr id="5" name="Image 4" descr="Plastic Omnium, leader in sustainable and connected mobility">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48260" y="0"/>
          <a:ext cx="1471070" cy="1161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66651</xdr:colOff>
      <xdr:row>3</xdr:row>
      <xdr:rowOff>1650</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2222" cy="1108364"/>
        </a:xfrm>
        <a:prstGeom prst="rect">
          <a:avLst/>
        </a:prstGeom>
      </xdr:spPr>
    </xdr:pic>
    <xdr:clientData/>
  </xdr:twoCellAnchor>
  <xdr:twoCellAnchor editAs="oneCell">
    <xdr:from>
      <xdr:col>13</xdr:col>
      <xdr:colOff>2714424</xdr:colOff>
      <xdr:row>0</xdr:row>
      <xdr:rowOff>0</xdr:rowOff>
    </xdr:from>
    <xdr:to>
      <xdr:col>15</xdr:col>
      <xdr:colOff>858</xdr:colOff>
      <xdr:row>3</xdr:row>
      <xdr:rowOff>26894</xdr:rowOff>
    </xdr:to>
    <xdr:pic>
      <xdr:nvPicPr>
        <xdr:cNvPr id="5" name="Image 4" descr="Plastic Omnium, leader in sustainable and connected mobility">
          <a:extLst>
            <a:ext uri="{FF2B5EF4-FFF2-40B4-BE49-F238E27FC236}">
              <a16:creationId xmlns:a16="http://schemas.microsoft.com/office/drawing/2014/main" id="{00000000-0008-0000-0F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808683" y="0"/>
          <a:ext cx="1419163" cy="1120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66651</xdr:colOff>
      <xdr:row>3</xdr:row>
      <xdr:rowOff>1650</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5851" cy="1106550"/>
        </a:xfrm>
        <a:prstGeom prst="rect">
          <a:avLst/>
        </a:prstGeom>
      </xdr:spPr>
    </xdr:pic>
    <xdr:clientData/>
  </xdr:twoCellAnchor>
  <xdr:twoCellAnchor editAs="oneCell">
    <xdr:from>
      <xdr:col>13</xdr:col>
      <xdr:colOff>2703443</xdr:colOff>
      <xdr:row>0</xdr:row>
      <xdr:rowOff>0</xdr:rowOff>
    </xdr:from>
    <xdr:to>
      <xdr:col>15</xdr:col>
      <xdr:colOff>77</xdr:colOff>
      <xdr:row>3</xdr:row>
      <xdr:rowOff>25405</xdr:rowOff>
    </xdr:to>
    <xdr:pic>
      <xdr:nvPicPr>
        <xdr:cNvPr id="5" name="Image 4" descr="Plastic Omnium, leader in sustainable and connected mobility">
          <a:extLst>
            <a:ext uri="{FF2B5EF4-FFF2-40B4-BE49-F238E27FC236}">
              <a16:creationId xmlns:a16="http://schemas.microsoft.com/office/drawing/2014/main" id="{00000000-0008-0000-1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81721" y="0"/>
          <a:ext cx="1437939" cy="1135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66651</xdr:colOff>
      <xdr:row>3</xdr:row>
      <xdr:rowOff>1650</xdr:rowOff>
    </xdr:to>
    <xdr:pic>
      <xdr:nvPicPr>
        <xdr:cNvPr id="4" name="Image 3" descr="A picture containing font, graphics, logo, circle&#10;&#10;Description automatically generated">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2222" cy="1108364"/>
        </a:xfrm>
        <a:prstGeom prst="rect">
          <a:avLst/>
        </a:prstGeom>
      </xdr:spPr>
    </xdr:pic>
    <xdr:clientData/>
  </xdr:twoCellAnchor>
  <xdr:twoCellAnchor editAs="oneCell">
    <xdr:from>
      <xdr:col>13</xdr:col>
      <xdr:colOff>2734235</xdr:colOff>
      <xdr:row>0</xdr:row>
      <xdr:rowOff>0</xdr:rowOff>
    </xdr:from>
    <xdr:to>
      <xdr:col>15</xdr:col>
      <xdr:colOff>858</xdr:colOff>
      <xdr:row>3</xdr:row>
      <xdr:rowOff>11250</xdr:rowOff>
    </xdr:to>
    <xdr:pic>
      <xdr:nvPicPr>
        <xdr:cNvPr id="5" name="Image 4" descr="Plastic Omnium, leader in sustainable and connected mobility">
          <a:extLst>
            <a:ext uri="{FF2B5EF4-FFF2-40B4-BE49-F238E27FC236}">
              <a16:creationId xmlns:a16="http://schemas.microsoft.com/office/drawing/2014/main" id="{00000000-0008-0000-11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828494" y="0"/>
          <a:ext cx="1399352" cy="1104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121920</xdr:colOff>
      <xdr:row>2</xdr:row>
      <xdr:rowOff>732686</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25880" cy="1150516"/>
        </a:xfrm>
        <a:prstGeom prst="rect">
          <a:avLst/>
        </a:prstGeom>
      </xdr:spPr>
    </xdr:pic>
    <xdr:clientData/>
  </xdr:twoCellAnchor>
  <xdr:twoCellAnchor editAs="oneCell">
    <xdr:from>
      <xdr:col>13</xdr:col>
      <xdr:colOff>2667000</xdr:colOff>
      <xdr:row>0</xdr:row>
      <xdr:rowOff>0</xdr:rowOff>
    </xdr:from>
    <xdr:to>
      <xdr:col>15</xdr:col>
      <xdr:colOff>410</xdr:colOff>
      <xdr:row>3</xdr:row>
      <xdr:rowOff>10954</xdr:rowOff>
    </xdr:to>
    <xdr:pic>
      <xdr:nvPicPr>
        <xdr:cNvPr id="4" name="Image 3" descr="Plastic Omnium, leader in sustainable and connected mobility">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48260" y="0"/>
          <a:ext cx="1471070" cy="1161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B80E1000-ADC6-4C08-99C6-89DA74BA8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121920</xdr:colOff>
      <xdr:row>2</xdr:row>
      <xdr:rowOff>732686</xdr:rowOff>
    </xdr:to>
    <xdr:pic>
      <xdr:nvPicPr>
        <xdr:cNvPr id="3" name="Image 2" descr="A picture containing font, graphics, logo, circle&#10;&#10;Description automatically generated">
          <a:extLst>
            <a:ext uri="{FF2B5EF4-FFF2-40B4-BE49-F238E27FC236}">
              <a16:creationId xmlns:a16="http://schemas.microsoft.com/office/drawing/2014/main" id="{1980AADB-7AD0-43F0-936B-D27216FAE98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3970" cy="1151786"/>
        </a:xfrm>
        <a:prstGeom prst="rect">
          <a:avLst/>
        </a:prstGeom>
      </xdr:spPr>
    </xdr:pic>
    <xdr:clientData/>
  </xdr:twoCellAnchor>
  <xdr:twoCellAnchor editAs="oneCell">
    <xdr:from>
      <xdr:col>13</xdr:col>
      <xdr:colOff>2667000</xdr:colOff>
      <xdr:row>0</xdr:row>
      <xdr:rowOff>0</xdr:rowOff>
    </xdr:from>
    <xdr:to>
      <xdr:col>15</xdr:col>
      <xdr:colOff>410</xdr:colOff>
      <xdr:row>3</xdr:row>
      <xdr:rowOff>10954</xdr:rowOff>
    </xdr:to>
    <xdr:pic>
      <xdr:nvPicPr>
        <xdr:cNvPr id="4" name="Image 3" descr="Plastic Omnium, leader in sustainable and connected mobility">
          <a:extLst>
            <a:ext uri="{FF2B5EF4-FFF2-40B4-BE49-F238E27FC236}">
              <a16:creationId xmlns:a16="http://schemas.microsoft.com/office/drawing/2014/main" id="{4F236BC9-BDA9-47D3-812B-34266B6E6A8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477750" y="0"/>
          <a:ext cx="1362485" cy="1173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9D7BB51D-A2CA-4B1D-9769-8AD0749C3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121920</xdr:colOff>
      <xdr:row>2</xdr:row>
      <xdr:rowOff>732686</xdr:rowOff>
    </xdr:to>
    <xdr:pic>
      <xdr:nvPicPr>
        <xdr:cNvPr id="3" name="Image 2" descr="A picture containing font, graphics, logo, circle&#10;&#10;Description automatically generated">
          <a:extLst>
            <a:ext uri="{FF2B5EF4-FFF2-40B4-BE49-F238E27FC236}">
              <a16:creationId xmlns:a16="http://schemas.microsoft.com/office/drawing/2014/main" id="{AB12814A-BD33-4D9D-B90F-D2E7B75E6D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83970" cy="1151786"/>
        </a:xfrm>
        <a:prstGeom prst="rect">
          <a:avLst/>
        </a:prstGeom>
      </xdr:spPr>
    </xdr:pic>
    <xdr:clientData/>
  </xdr:twoCellAnchor>
  <xdr:twoCellAnchor editAs="oneCell">
    <xdr:from>
      <xdr:col>13</xdr:col>
      <xdr:colOff>2667000</xdr:colOff>
      <xdr:row>0</xdr:row>
      <xdr:rowOff>0</xdr:rowOff>
    </xdr:from>
    <xdr:to>
      <xdr:col>15</xdr:col>
      <xdr:colOff>410</xdr:colOff>
      <xdr:row>3</xdr:row>
      <xdr:rowOff>10954</xdr:rowOff>
    </xdr:to>
    <xdr:pic>
      <xdr:nvPicPr>
        <xdr:cNvPr id="4" name="Image 3" descr="Plastic Omnium, leader in sustainable and connected mobility">
          <a:extLst>
            <a:ext uri="{FF2B5EF4-FFF2-40B4-BE49-F238E27FC236}">
              <a16:creationId xmlns:a16="http://schemas.microsoft.com/office/drawing/2014/main" id="{2695ECD4-DF0E-4918-994D-1AA952F30B5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477750" y="0"/>
          <a:ext cx="1362485" cy="1173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Q:\Project_house\rpolach1\Process%20Definition\12.%20Quality%20Management\Quality%20Templates\Checklist%20-%20Quality%20Management%20Plan%20Review%20version%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page"/>
      <sheetName val="Instructions"/>
      <sheetName val="Summary"/>
      <sheetName val="Do not modify - CKL"/>
      <sheetName val="Do not modify"/>
      <sheetName val="Picklists"/>
    </sheetNames>
    <sheetDataSet>
      <sheetData sheetId="0"/>
      <sheetData sheetId="1"/>
      <sheetData sheetId="2"/>
      <sheetData sheetId="3"/>
      <sheetData sheetId="4"/>
      <sheetData sheetId="5">
        <row r="2">
          <cell r="H2" t="str">
            <v>Under review</v>
          </cell>
        </row>
        <row r="3">
          <cell r="H3" t="str">
            <v>Revise</v>
          </cell>
        </row>
        <row r="4">
          <cell r="H4" t="str">
            <v>Re-Review</v>
          </cell>
        </row>
        <row r="5">
          <cell r="H5" t="str">
            <v>Accept As Is</v>
          </cell>
        </row>
        <row r="6">
          <cell r="H6" t="str">
            <v>Abnormal Termination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22F5-2619-4F99-AE4D-CC72B226F152}">
  <dimension ref="B1:F37"/>
  <sheetViews>
    <sheetView showGridLines="0" tabSelected="1" zoomScale="80" zoomScaleNormal="80" workbookViewId="0"/>
  </sheetViews>
  <sheetFormatPr defaultColWidth="11.42578125" defaultRowHeight="16.5" x14ac:dyDescent="0.3"/>
  <cols>
    <col min="1" max="1" width="4.7109375" style="177" customWidth="1"/>
    <col min="2" max="2" width="11.42578125" style="177"/>
    <col min="3" max="3" width="16.5703125" style="177" customWidth="1"/>
    <col min="4" max="4" width="13.140625" style="177" customWidth="1"/>
    <col min="5" max="5" width="11.42578125" style="177"/>
    <col min="6" max="6" width="70.28515625" style="177" customWidth="1"/>
    <col min="7" max="16384" width="11.42578125" style="177"/>
  </cols>
  <sheetData>
    <row r="1" spans="2:6" ht="17.25" thickBot="1" x14ac:dyDescent="0.35"/>
    <row r="2" spans="2:6" ht="70.900000000000006" customHeight="1" thickBot="1" x14ac:dyDescent="0.35">
      <c r="B2" s="266" t="s">
        <v>0</v>
      </c>
      <c r="C2" s="267"/>
      <c r="D2" s="267"/>
      <c r="E2" s="267"/>
      <c r="F2" s="268"/>
    </row>
    <row r="3" spans="2:6" ht="17.25" thickBot="1" x14ac:dyDescent="0.35">
      <c r="B3" s="178"/>
      <c r="C3" s="179"/>
      <c r="D3" s="178"/>
      <c r="E3" s="178"/>
      <c r="F3" s="178"/>
    </row>
    <row r="4" spans="2:6" ht="21" x14ac:dyDescent="0.35">
      <c r="B4" s="269" t="s">
        <v>1</v>
      </c>
      <c r="C4" s="270"/>
      <c r="D4" s="271" t="s">
        <v>2</v>
      </c>
      <c r="E4" s="272"/>
      <c r="F4" s="273"/>
    </row>
    <row r="5" spans="2:6" ht="21" x14ac:dyDescent="0.35">
      <c r="B5" s="258" t="s">
        <v>3</v>
      </c>
      <c r="C5" s="259"/>
      <c r="D5" s="274"/>
      <c r="E5" s="275"/>
      <c r="F5" s="276"/>
    </row>
    <row r="6" spans="2:6" ht="21" x14ac:dyDescent="0.35">
      <c r="B6" s="258" t="s">
        <v>4</v>
      </c>
      <c r="C6" s="259"/>
      <c r="D6" s="260" t="s">
        <v>5</v>
      </c>
      <c r="E6" s="260"/>
      <c r="F6" s="261"/>
    </row>
    <row r="7" spans="2:6" ht="21.75" thickBot="1" x14ac:dyDescent="0.4">
      <c r="B7" s="262" t="s">
        <v>6</v>
      </c>
      <c r="C7" s="263"/>
      <c r="D7" s="264" t="s">
        <v>7</v>
      </c>
      <c r="E7" s="264"/>
      <c r="F7" s="265"/>
    </row>
    <row r="8" spans="2:6" x14ac:dyDescent="0.3">
      <c r="B8" s="178"/>
      <c r="C8" s="179"/>
      <c r="D8" s="178"/>
      <c r="E8" s="178"/>
      <c r="F8" s="178"/>
    </row>
    <row r="9" spans="2:6" ht="17.25" thickBot="1" x14ac:dyDescent="0.35">
      <c r="B9" s="178"/>
      <c r="C9" s="179"/>
      <c r="D9" s="178"/>
      <c r="E9" s="178"/>
      <c r="F9" s="178"/>
    </row>
    <row r="10" spans="2:6" ht="21.75" thickBot="1" x14ac:dyDescent="0.4">
      <c r="B10" s="180" t="s">
        <v>8</v>
      </c>
      <c r="C10" s="181"/>
      <c r="D10" s="182"/>
      <c r="E10" s="182"/>
      <c r="F10" s="183"/>
    </row>
    <row r="11" spans="2:6" ht="18.75" thickBot="1" x14ac:dyDescent="0.35">
      <c r="B11" s="184" t="s">
        <v>9</v>
      </c>
      <c r="C11" s="185" t="s">
        <v>10</v>
      </c>
      <c r="D11" s="185" t="s">
        <v>11</v>
      </c>
      <c r="E11" s="185" t="s">
        <v>12</v>
      </c>
      <c r="F11" s="186" t="s">
        <v>13</v>
      </c>
    </row>
    <row r="12" spans="2:6" ht="17.25" thickBot="1" x14ac:dyDescent="0.35">
      <c r="B12" s="187" t="s">
        <v>14</v>
      </c>
      <c r="C12" s="188" t="s">
        <v>15</v>
      </c>
      <c r="D12" s="189"/>
      <c r="E12" s="189"/>
      <c r="F12" s="189"/>
    </row>
    <row r="13" spans="2:6" ht="17.25" thickBot="1" x14ac:dyDescent="0.35">
      <c r="B13" s="187"/>
      <c r="C13" s="188"/>
      <c r="D13" s="189"/>
      <c r="E13" s="189"/>
      <c r="F13" s="189"/>
    </row>
    <row r="14" spans="2:6" ht="17.25" thickBot="1" x14ac:dyDescent="0.35">
      <c r="B14" s="187"/>
      <c r="C14" s="188"/>
      <c r="D14" s="189"/>
      <c r="E14" s="189"/>
      <c r="F14" s="189"/>
    </row>
    <row r="15" spans="2:6" ht="17.25" thickBot="1" x14ac:dyDescent="0.35">
      <c r="B15" s="187"/>
      <c r="C15" s="188"/>
      <c r="D15" s="189"/>
      <c r="E15" s="189"/>
      <c r="F15" s="189"/>
    </row>
    <row r="16" spans="2:6" ht="17.25" thickBot="1" x14ac:dyDescent="0.35">
      <c r="B16" s="187"/>
      <c r="C16" s="188"/>
      <c r="D16" s="189"/>
      <c r="E16" s="189"/>
      <c r="F16" s="189"/>
    </row>
    <row r="17" spans="2:6" ht="17.25" thickBot="1" x14ac:dyDescent="0.35">
      <c r="B17" s="187"/>
      <c r="C17" s="188"/>
      <c r="D17" s="189"/>
      <c r="E17" s="189"/>
      <c r="F17" s="189"/>
    </row>
    <row r="18" spans="2:6" ht="17.25" thickBot="1" x14ac:dyDescent="0.35">
      <c r="B18" s="187"/>
      <c r="C18" s="188"/>
      <c r="D18" s="189"/>
      <c r="E18" s="189"/>
      <c r="F18" s="189"/>
    </row>
    <row r="19" spans="2:6" ht="17.25" thickBot="1" x14ac:dyDescent="0.35">
      <c r="B19" s="187"/>
      <c r="C19" s="188"/>
      <c r="D19" s="189"/>
      <c r="E19" s="189"/>
      <c r="F19" s="189"/>
    </row>
    <row r="20" spans="2:6" ht="17.25" thickBot="1" x14ac:dyDescent="0.35">
      <c r="B20" s="187"/>
      <c r="C20" s="188"/>
      <c r="D20" s="189"/>
      <c r="E20" s="189"/>
      <c r="F20" s="189"/>
    </row>
    <row r="21" spans="2:6" ht="17.25" thickBot="1" x14ac:dyDescent="0.35">
      <c r="B21" s="187"/>
      <c r="C21" s="188"/>
      <c r="D21" s="189"/>
      <c r="E21" s="189"/>
      <c r="F21" s="189"/>
    </row>
    <row r="22" spans="2:6" ht="17.25" thickBot="1" x14ac:dyDescent="0.35">
      <c r="B22" s="187"/>
      <c r="C22" s="188"/>
      <c r="D22" s="189"/>
      <c r="E22" s="189"/>
      <c r="F22" s="189"/>
    </row>
    <row r="23" spans="2:6" ht="17.25" thickBot="1" x14ac:dyDescent="0.35">
      <c r="B23" s="187"/>
      <c r="C23" s="188"/>
      <c r="D23" s="189"/>
      <c r="E23" s="189"/>
      <c r="F23" s="189"/>
    </row>
    <row r="24" spans="2:6" x14ac:dyDescent="0.3">
      <c r="B24" s="178"/>
      <c r="C24" s="179"/>
      <c r="D24" s="178"/>
      <c r="E24" s="178"/>
      <c r="F24" s="178"/>
    </row>
    <row r="25" spans="2:6" ht="17.25" thickBot="1" x14ac:dyDescent="0.35">
      <c r="B25" s="178"/>
      <c r="C25" s="179"/>
      <c r="D25" s="178"/>
      <c r="E25" s="178"/>
      <c r="F25" s="178"/>
    </row>
    <row r="26" spans="2:6" ht="21.75" thickBot="1" x14ac:dyDescent="0.4">
      <c r="B26" s="180" t="s">
        <v>16</v>
      </c>
      <c r="C26" s="181"/>
      <c r="D26" s="182"/>
      <c r="E26" s="182"/>
      <c r="F26" s="183"/>
    </row>
    <row r="27" spans="2:6" ht="18.75" thickBot="1" x14ac:dyDescent="0.35">
      <c r="B27" s="190" t="s">
        <v>9</v>
      </c>
      <c r="C27" s="191" t="s">
        <v>10</v>
      </c>
      <c r="D27" s="191" t="s">
        <v>11</v>
      </c>
      <c r="E27" s="191" t="s">
        <v>12</v>
      </c>
      <c r="F27" s="192" t="s">
        <v>17</v>
      </c>
    </row>
    <row r="28" spans="2:6" ht="21.6" customHeight="1" thickBot="1" x14ac:dyDescent="0.35">
      <c r="B28" s="193">
        <v>44313</v>
      </c>
      <c r="C28" s="188">
        <v>0.1</v>
      </c>
      <c r="D28" s="194" t="s">
        <v>18</v>
      </c>
      <c r="E28" s="194" t="s">
        <v>19</v>
      </c>
      <c r="F28" s="189" t="s">
        <v>20</v>
      </c>
    </row>
    <row r="29" spans="2:6" ht="30.75" thickBot="1" x14ac:dyDescent="0.35">
      <c r="B29" s="193">
        <v>45126</v>
      </c>
      <c r="C29" s="188">
        <v>1</v>
      </c>
      <c r="D29" s="194" t="s">
        <v>21</v>
      </c>
      <c r="E29" s="194" t="s">
        <v>19</v>
      </c>
      <c r="F29" s="189" t="s">
        <v>22</v>
      </c>
    </row>
    <row r="31" spans="2:6" ht="17.25" thickBot="1" x14ac:dyDescent="0.35"/>
    <row r="32" spans="2:6" ht="21.75" thickBot="1" x14ac:dyDescent="0.35">
      <c r="B32" s="243" t="s">
        <v>23</v>
      </c>
      <c r="C32" s="244"/>
      <c r="D32" s="244"/>
      <c r="E32" s="244"/>
      <c r="F32" s="245"/>
    </row>
    <row r="33" spans="2:6" ht="18.75" thickBot="1" x14ac:dyDescent="0.35">
      <c r="B33" s="246" t="s">
        <v>24</v>
      </c>
      <c r="C33" s="247"/>
      <c r="D33" s="247"/>
      <c r="E33" s="248"/>
      <c r="F33" s="204" t="s">
        <v>25</v>
      </c>
    </row>
    <row r="34" spans="2:6" ht="17.25" thickBot="1" x14ac:dyDescent="0.35">
      <c r="B34" s="249" t="s">
        <v>26</v>
      </c>
      <c r="C34" s="250"/>
      <c r="D34" s="250"/>
      <c r="E34" s="251"/>
      <c r="F34" s="205"/>
    </row>
    <row r="35" spans="2:6" ht="17.25" thickBot="1" x14ac:dyDescent="0.35">
      <c r="B35" s="252"/>
      <c r="C35" s="253"/>
      <c r="D35" s="253"/>
      <c r="E35" s="254"/>
      <c r="F35" s="206"/>
    </row>
    <row r="36" spans="2:6" ht="17.25" thickBot="1" x14ac:dyDescent="0.35">
      <c r="B36" s="255"/>
      <c r="C36" s="256"/>
      <c r="D36" s="256"/>
      <c r="E36" s="257"/>
      <c r="F36" s="206"/>
    </row>
    <row r="37" spans="2:6" ht="17.25" thickBot="1" x14ac:dyDescent="0.35">
      <c r="B37" s="240"/>
      <c r="C37" s="241"/>
      <c r="D37" s="241"/>
      <c r="E37" s="242"/>
      <c r="F37" s="206"/>
    </row>
  </sheetData>
  <mergeCells count="15">
    <mergeCell ref="B6:C6"/>
    <mergeCell ref="D6:F6"/>
    <mergeCell ref="B7:C7"/>
    <mergeCell ref="D7:F7"/>
    <mergeCell ref="B2:F2"/>
    <mergeCell ref="B4:C4"/>
    <mergeCell ref="D4:F4"/>
    <mergeCell ref="B5:C5"/>
    <mergeCell ref="D5:F5"/>
    <mergeCell ref="B37:E37"/>
    <mergeCell ref="B32:F32"/>
    <mergeCell ref="B33:E33"/>
    <mergeCell ref="B34:E34"/>
    <mergeCell ref="B35:E35"/>
    <mergeCell ref="B36:E36"/>
  </mergeCells>
  <dataValidations count="1">
    <dataValidation allowBlank="1" sqref="D4:F4" xr:uid="{D3747087-2594-4770-A2E8-9D7E5EFC1D57}"/>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99D9-C96A-489D-B2A1-79F49569004C}">
  <sheetPr codeName="Feuil15"/>
  <dimension ref="A1:L9"/>
  <sheetViews>
    <sheetView showGridLines="0" zoomScale="85" zoomScaleNormal="85" workbookViewId="0">
      <selection activeCell="C6" sqref="C6:I6"/>
    </sheetView>
  </sheetViews>
  <sheetFormatPr defaultColWidth="11.5703125" defaultRowHeight="15" x14ac:dyDescent="0.25"/>
  <cols>
    <col min="2" max="2" width="20.28515625" customWidth="1"/>
    <col min="8" max="8" width="26.28515625" customWidth="1"/>
    <col min="9" max="9" width="61.28515625" customWidth="1"/>
  </cols>
  <sheetData>
    <row r="1" spans="1:12" ht="18.75" x14ac:dyDescent="0.25">
      <c r="A1" s="281"/>
      <c r="B1" s="281"/>
      <c r="C1" s="282" t="s">
        <v>27</v>
      </c>
      <c r="D1" s="282"/>
      <c r="E1" s="282"/>
      <c r="F1" s="282"/>
      <c r="G1" s="282"/>
      <c r="H1" s="282"/>
      <c r="I1" s="282"/>
    </row>
    <row r="2" spans="1:12" x14ac:dyDescent="0.25">
      <c r="A2" s="281"/>
      <c r="B2" s="281"/>
      <c r="C2" s="283" t="s">
        <v>28</v>
      </c>
      <c r="D2" s="284"/>
      <c r="E2" s="285"/>
      <c r="F2" s="34"/>
      <c r="G2" s="35"/>
      <c r="H2" s="36"/>
      <c r="I2" s="37"/>
    </row>
    <row r="3" spans="1:12" x14ac:dyDescent="0.25">
      <c r="A3" s="281"/>
      <c r="B3" s="281"/>
      <c r="C3" s="286"/>
      <c r="D3" s="287"/>
      <c r="E3" s="288"/>
      <c r="F3" s="38"/>
      <c r="G3" s="35"/>
      <c r="H3" s="39"/>
      <c r="I3" s="40"/>
    </row>
    <row r="4" spans="1:12" ht="25.15" customHeight="1" x14ac:dyDescent="0.25">
      <c r="A4" s="281"/>
      <c r="B4" s="281"/>
      <c r="C4" s="289"/>
      <c r="D4" s="290"/>
      <c r="E4" s="291"/>
      <c r="F4" s="41"/>
      <c r="G4" s="42"/>
      <c r="H4" s="43"/>
      <c r="I4" s="44"/>
    </row>
    <row r="5" spans="1:12" ht="250.9" customHeight="1" x14ac:dyDescent="0.25">
      <c r="A5" s="277" t="s">
        <v>29</v>
      </c>
      <c r="B5" s="278"/>
      <c r="C5" s="279" t="s">
        <v>30</v>
      </c>
      <c r="D5" s="280"/>
      <c r="E5" s="280"/>
      <c r="F5" s="280"/>
      <c r="G5" s="280"/>
      <c r="H5" s="280"/>
      <c r="I5" s="280"/>
      <c r="K5" s="79"/>
      <c r="L5" s="80"/>
    </row>
    <row r="6" spans="1:12" ht="187.15" customHeight="1" x14ac:dyDescent="0.25">
      <c r="A6" s="277" t="s">
        <v>31</v>
      </c>
      <c r="B6" s="278"/>
      <c r="C6" s="292" t="s">
        <v>32</v>
      </c>
      <c r="D6" s="293"/>
      <c r="E6" s="293"/>
      <c r="F6" s="293"/>
      <c r="G6" s="293"/>
      <c r="H6" s="293"/>
      <c r="I6" s="294"/>
      <c r="K6" s="79"/>
      <c r="L6" s="80"/>
    </row>
    <row r="7" spans="1:12" ht="217.5" customHeight="1" x14ac:dyDescent="0.25">
      <c r="A7" s="277" t="s">
        <v>33</v>
      </c>
      <c r="B7" s="278"/>
      <c r="C7" s="295" t="s">
        <v>34</v>
      </c>
      <c r="D7" s="295"/>
      <c r="E7" s="295"/>
      <c r="F7" s="296" t="s">
        <v>35</v>
      </c>
      <c r="G7" s="297"/>
      <c r="H7" s="297"/>
      <c r="I7" s="298"/>
      <c r="K7" s="79"/>
      <c r="L7" s="80"/>
    </row>
    <row r="8" spans="1:12" ht="14.65" customHeight="1" x14ac:dyDescent="0.25">
      <c r="K8" s="79"/>
      <c r="L8" s="80"/>
    </row>
    <row r="9" spans="1:12" x14ac:dyDescent="0.25">
      <c r="K9" s="79"/>
      <c r="L9" s="80"/>
    </row>
  </sheetData>
  <mergeCells count="10">
    <mergeCell ref="C6:I6"/>
    <mergeCell ref="A6:B6"/>
    <mergeCell ref="A7:B7"/>
    <mergeCell ref="C7:E7"/>
    <mergeCell ref="F7:I7"/>
    <mergeCell ref="A5:B5"/>
    <mergeCell ref="C5:I5"/>
    <mergeCell ref="A1:B4"/>
    <mergeCell ref="C1:I1"/>
    <mergeCell ref="C2:E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A12F2-B792-46D2-A93B-A3AC3B7EF2A1}">
  <sheetPr codeName="Sheet2"/>
  <dimension ref="B1:AQ160"/>
  <sheetViews>
    <sheetView zoomScale="60" zoomScaleNormal="60" workbookViewId="0">
      <selection activeCell="K11" sqref="K11"/>
    </sheetView>
  </sheetViews>
  <sheetFormatPr defaultColWidth="8.7109375" defaultRowHeight="15" x14ac:dyDescent="0.25"/>
  <cols>
    <col min="1" max="1" width="8.7109375" style="1"/>
    <col min="2" max="2" width="6.42578125" style="1" customWidth="1"/>
    <col min="3" max="3" width="8.7109375" style="1" customWidth="1"/>
    <col min="4" max="4" width="24.7109375" style="1" customWidth="1"/>
    <col min="5" max="5" width="11.5703125" style="1" customWidth="1"/>
    <col min="6" max="6" width="19.28515625" style="1" customWidth="1"/>
    <col min="7" max="7" width="9.7109375" style="1" customWidth="1"/>
    <col min="8" max="8" width="31.5703125" style="1" customWidth="1"/>
    <col min="9" max="9" width="20.28515625" style="1" customWidth="1"/>
    <col min="10" max="10" width="12.28515625" style="1" customWidth="1"/>
    <col min="11" max="11" width="9.28515625" style="1" customWidth="1"/>
    <col min="12" max="12" width="32.7109375" style="1" customWidth="1"/>
    <col min="13" max="13" width="8.7109375" style="1" customWidth="1"/>
    <col min="14" max="14" width="8.7109375" style="1"/>
    <col min="15" max="15" width="10.5703125" style="1" customWidth="1"/>
    <col min="16" max="33" width="8.7109375" style="1"/>
    <col min="34" max="35" width="8.7109375" style="1" customWidth="1"/>
    <col min="36" max="16384" width="8.7109375" style="1"/>
  </cols>
  <sheetData>
    <row r="1" spans="2:43" ht="39" customHeight="1" x14ac:dyDescent="0.25">
      <c r="V1" s="2"/>
      <c r="W1" s="2"/>
      <c r="Y1" s="2"/>
      <c r="Z1" s="2" t="s">
        <v>36</v>
      </c>
      <c r="AA1" s="2"/>
      <c r="AB1" s="2"/>
      <c r="AC1" s="162"/>
      <c r="AD1" s="162"/>
      <c r="AE1" s="162"/>
      <c r="AF1" s="162" t="s">
        <v>37</v>
      </c>
      <c r="AG1" s="162"/>
      <c r="AH1" s="162"/>
      <c r="AI1" s="162"/>
      <c r="AJ1" s="163" t="s">
        <v>38</v>
      </c>
      <c r="AK1" s="162" t="s">
        <v>39</v>
      </c>
      <c r="AL1" s="162" t="s">
        <v>40</v>
      </c>
      <c r="AM1" s="162" t="s">
        <v>41</v>
      </c>
      <c r="AN1" s="162"/>
      <c r="AO1" s="2"/>
      <c r="AP1" s="161"/>
    </row>
    <row r="2" spans="2:43" ht="48.4" customHeight="1" x14ac:dyDescent="0.25">
      <c r="V2" s="2"/>
      <c r="W2" s="2"/>
      <c r="Y2" s="2"/>
      <c r="Z2" s="2" t="s">
        <v>42</v>
      </c>
      <c r="AA2" s="2"/>
      <c r="AB2" s="2"/>
      <c r="AC2" s="162"/>
      <c r="AD2" s="162"/>
      <c r="AE2" s="162"/>
      <c r="AF2" s="162" t="s">
        <v>43</v>
      </c>
      <c r="AG2" s="162"/>
      <c r="AH2" s="162"/>
      <c r="AI2" s="164" t="s">
        <v>44</v>
      </c>
      <c r="AJ2" s="162" cm="1">
        <f t="array" ref="AJ2">SUMPRODUCT(($K$11:$K$160="Open")*($G$11:$G$160="Critical"))</f>
        <v>1</v>
      </c>
      <c r="AK2" s="162" cm="1">
        <f t="array" ref="AK2">SUMPRODUCT(($K$11:$K$160="Analyzed")*($G$11:$G$160="Critical"))</f>
        <v>1</v>
      </c>
      <c r="AL2" s="162" cm="1">
        <f t="array" ref="AL2">SUMPRODUCT(($K$11:$K$160="Ongoing")*($G$11:$G$160="Critical"))</f>
        <v>1</v>
      </c>
      <c r="AM2" s="162" cm="1">
        <f t="array" ref="AM2">SUMPRODUCT(($K$11:$K$160="Closed")*($G$11:$G$160="Critical"))</f>
        <v>1</v>
      </c>
      <c r="AN2" s="162"/>
      <c r="AO2" s="2"/>
    </row>
    <row r="3" spans="2:43" ht="99" customHeight="1" x14ac:dyDescent="0.25">
      <c r="V3" s="2"/>
      <c r="W3" s="2"/>
      <c r="Y3" s="2"/>
      <c r="Z3" s="2" t="s">
        <v>45</v>
      </c>
      <c r="AA3" s="2"/>
      <c r="AB3" s="2"/>
      <c r="AC3" s="162"/>
      <c r="AD3" s="162"/>
      <c r="AE3" s="162"/>
      <c r="AF3" s="162" t="s">
        <v>40</v>
      </c>
      <c r="AG3" s="162"/>
      <c r="AH3" s="162"/>
      <c r="AI3" s="162" t="s">
        <v>46</v>
      </c>
      <c r="AJ3" s="162" cm="1">
        <f t="array" ref="AJ3">SUMPRODUCT(($K$11:$K$160="Open")*($G$11:$G$160="Moderate"))</f>
        <v>1</v>
      </c>
      <c r="AK3" s="162" cm="1">
        <f t="array" ref="AK3">SUMPRODUCT(($K$11:$K$160="Analyzed")*($G$11:$G$160="Moderate"))</f>
        <v>1</v>
      </c>
      <c r="AL3" s="162" cm="1">
        <f t="array" ref="AL3">SUMPRODUCT(($K$11:$K$160="Ongoing")*($G$11:$G$160="Moderate"))</f>
        <v>1</v>
      </c>
      <c r="AM3" s="162" cm="1">
        <f t="array" ref="AM3">SUMPRODUCT(($K$11:$K$160="Closed")*($G$11:$G$160="Moderate"))</f>
        <v>2</v>
      </c>
      <c r="AN3" s="162"/>
      <c r="AO3" s="2"/>
    </row>
    <row r="4" spans="2:43" ht="28.15" customHeight="1" x14ac:dyDescent="0.25">
      <c r="V4" s="2"/>
      <c r="W4" s="2"/>
      <c r="Y4" s="2"/>
      <c r="Z4" s="2" t="s">
        <v>47</v>
      </c>
      <c r="AA4" s="2"/>
      <c r="AB4" s="2"/>
      <c r="AC4" s="162" t="s">
        <v>48</v>
      </c>
      <c r="AD4" s="162">
        <f ca="1">COUNTIF(W11:W162,"Not due")</f>
        <v>9</v>
      </c>
      <c r="AE4" s="162"/>
      <c r="AF4" s="162" t="s">
        <v>41</v>
      </c>
      <c r="AG4" s="162"/>
      <c r="AH4" s="162"/>
      <c r="AI4" s="162" t="s">
        <v>49</v>
      </c>
      <c r="AJ4" s="162" cm="1">
        <f t="array" ref="AJ4">SUMPRODUCT(($K$11:$K$160="Open")*($G$11:$G$160="Minor"))</f>
        <v>1</v>
      </c>
      <c r="AK4" s="162" cm="1">
        <f t="array" ref="AK4">SUMPRODUCT(($K$11:$K$160="Analyzed")*($G$11:$G$160="Minor"))</f>
        <v>1</v>
      </c>
      <c r="AL4" s="162" cm="1">
        <f t="array" ref="AL4">SUMPRODUCT(($K$11:$K$160="Ongoing")*($G$11:$G$160="Minor"))</f>
        <v>1</v>
      </c>
      <c r="AM4" s="162" cm="1">
        <f t="array" ref="AM4">SUMPRODUCT(($K$11:$K$160="Closed")*($G$11:$G$160="Minor"))</f>
        <v>2</v>
      </c>
      <c r="AN4" s="162"/>
      <c r="AO4" s="2"/>
      <c r="AP4" s="161"/>
    </row>
    <row r="5" spans="2:43" x14ac:dyDescent="0.25">
      <c r="B5"/>
      <c r="V5" s="2"/>
      <c r="W5" s="2"/>
      <c r="Y5" s="2"/>
      <c r="Z5" s="2" t="s">
        <v>50</v>
      </c>
      <c r="AA5" s="2"/>
      <c r="AB5" s="2"/>
      <c r="AC5" s="162" t="s">
        <v>51</v>
      </c>
      <c r="AD5" s="162">
        <f ca="1">COUNTIF(W11:W162, "Overdue")</f>
        <v>3</v>
      </c>
      <c r="AE5" s="162"/>
      <c r="AF5" s="162"/>
      <c r="AG5" s="162"/>
      <c r="AH5" s="162"/>
      <c r="AI5" s="162"/>
      <c r="AJ5" s="162"/>
      <c r="AK5" s="162"/>
      <c r="AL5" s="162"/>
      <c r="AM5" s="162"/>
      <c r="AN5" s="162"/>
      <c r="AO5" s="2"/>
      <c r="AP5" s="161"/>
    </row>
    <row r="6" spans="2:43" x14ac:dyDescent="0.25">
      <c r="V6" s="2"/>
      <c r="W6" s="2"/>
      <c r="X6" s="2"/>
      <c r="Y6" s="2"/>
      <c r="Z6" s="2" t="s">
        <v>52</v>
      </c>
      <c r="AA6" s="2"/>
      <c r="AB6" s="2"/>
      <c r="AC6" s="162"/>
      <c r="AD6" s="162"/>
      <c r="AE6" s="162"/>
      <c r="AF6" s="162"/>
      <c r="AG6" s="162"/>
      <c r="AH6" s="162"/>
      <c r="AI6" s="162"/>
      <c r="AJ6" s="162"/>
      <c r="AK6" s="162"/>
      <c r="AL6" s="162"/>
      <c r="AM6" s="162"/>
      <c r="AN6" s="162"/>
      <c r="AO6" s="162"/>
      <c r="AP6" s="2"/>
      <c r="AQ6" s="161"/>
    </row>
    <row r="7" spans="2:43" x14ac:dyDescent="0.25">
      <c r="V7" s="2"/>
      <c r="W7" s="2"/>
      <c r="X7" s="2"/>
      <c r="Y7" s="2"/>
      <c r="Z7" s="2" t="s">
        <v>53</v>
      </c>
      <c r="AA7" s="2"/>
      <c r="AB7" s="2"/>
      <c r="AC7" s="2"/>
      <c r="AD7" s="2"/>
      <c r="AE7" s="2"/>
      <c r="AF7" s="2"/>
      <c r="AG7" s="2"/>
      <c r="AH7" s="2"/>
      <c r="AI7" s="2"/>
      <c r="AJ7" s="2"/>
      <c r="AK7" s="2"/>
      <c r="AL7" s="2"/>
      <c r="AM7" s="2"/>
      <c r="AN7" s="2"/>
      <c r="AO7" s="2"/>
      <c r="AP7" s="2"/>
      <c r="AQ7" s="161"/>
    </row>
    <row r="8" spans="2:43" ht="18.75" x14ac:dyDescent="0.3">
      <c r="E8" s="81"/>
      <c r="G8" s="82"/>
      <c r="H8" s="299" t="s">
        <v>54</v>
      </c>
      <c r="I8" s="299"/>
      <c r="J8" s="107">
        <f ca="1">AD5</f>
        <v>3</v>
      </c>
      <c r="V8" s="2"/>
      <c r="W8" s="2"/>
      <c r="X8" s="2"/>
      <c r="Y8" s="2"/>
      <c r="Z8" s="2" t="s">
        <v>55</v>
      </c>
      <c r="AA8" s="2"/>
      <c r="AB8" s="2"/>
      <c r="AC8" s="2"/>
      <c r="AD8" s="2"/>
      <c r="AE8" s="2"/>
      <c r="AF8" s="2"/>
      <c r="AG8" s="2"/>
      <c r="AH8" s="2"/>
      <c r="AI8" s="2"/>
      <c r="AJ8" s="2"/>
      <c r="AK8" s="2"/>
      <c r="AL8" s="2"/>
      <c r="AM8" s="2"/>
      <c r="AN8" s="2"/>
      <c r="AO8" s="2"/>
      <c r="AP8" s="2"/>
      <c r="AQ8" s="161"/>
    </row>
    <row r="9" spans="2:43" ht="15.75" thickBot="1" x14ac:dyDescent="0.3">
      <c r="V9" s="2"/>
      <c r="W9" s="2"/>
      <c r="X9" s="2"/>
      <c r="Y9" s="2"/>
      <c r="Z9" s="2" t="s">
        <v>56</v>
      </c>
      <c r="AA9" s="2"/>
      <c r="AB9" s="2"/>
      <c r="AC9" s="2" t="s">
        <v>51</v>
      </c>
      <c r="AD9" s="2"/>
      <c r="AE9" s="2"/>
      <c r="AF9" s="2"/>
      <c r="AG9" s="2"/>
      <c r="AH9" s="2"/>
      <c r="AI9" s="2"/>
      <c r="AJ9" s="2"/>
      <c r="AK9" s="2"/>
      <c r="AL9" s="2"/>
      <c r="AM9" s="2"/>
      <c r="AN9" s="2"/>
      <c r="AO9" s="2"/>
      <c r="AP9" s="2"/>
    </row>
    <row r="10" spans="2:43" ht="40.9" customHeight="1" x14ac:dyDescent="0.3">
      <c r="B10" s="195" t="s">
        <v>57</v>
      </c>
      <c r="C10" s="196" t="s">
        <v>58</v>
      </c>
      <c r="D10" s="195" t="s">
        <v>59</v>
      </c>
      <c r="E10" s="197" t="s">
        <v>60</v>
      </c>
      <c r="F10" s="195" t="s">
        <v>61</v>
      </c>
      <c r="G10" s="195" t="s">
        <v>62</v>
      </c>
      <c r="H10" s="197" t="s">
        <v>63</v>
      </c>
      <c r="I10" s="197" t="s">
        <v>64</v>
      </c>
      <c r="J10" s="196" t="s">
        <v>65</v>
      </c>
      <c r="K10" s="195" t="s">
        <v>66</v>
      </c>
      <c r="L10" s="195" t="s">
        <v>67</v>
      </c>
      <c r="N10" s="2"/>
      <c r="O10" s="106"/>
      <c r="V10" s="2"/>
      <c r="W10" s="112" t="s">
        <v>68</v>
      </c>
      <c r="X10" s="2"/>
      <c r="Y10" s="2"/>
      <c r="Z10" s="2" t="s">
        <v>69</v>
      </c>
      <c r="AA10" s="2"/>
      <c r="AB10" s="2"/>
      <c r="AC10" s="2" t="s">
        <v>37</v>
      </c>
      <c r="AD10" s="2"/>
      <c r="AE10" s="2"/>
      <c r="AF10" s="2"/>
      <c r="AG10" s="2"/>
      <c r="AH10" s="2"/>
      <c r="AI10" s="2"/>
      <c r="AJ10" s="2"/>
      <c r="AK10" s="2"/>
      <c r="AL10" s="2"/>
      <c r="AM10" s="2"/>
      <c r="AN10" s="2"/>
      <c r="AO10" s="2"/>
      <c r="AP10" s="2"/>
    </row>
    <row r="11" spans="2:43" ht="16.5" x14ac:dyDescent="0.3">
      <c r="B11" s="198">
        <v>1</v>
      </c>
      <c r="C11" s="199" t="s">
        <v>42</v>
      </c>
      <c r="D11" s="199"/>
      <c r="E11" s="200">
        <v>45134</v>
      </c>
      <c r="F11" s="201"/>
      <c r="G11" s="201" t="s">
        <v>49</v>
      </c>
      <c r="H11" s="199"/>
      <c r="I11" s="199"/>
      <c r="J11" s="201">
        <v>47391</v>
      </c>
      <c r="K11" s="202" t="s">
        <v>41</v>
      </c>
      <c r="L11" s="199"/>
      <c r="N11" s="2"/>
      <c r="V11" s="2"/>
      <c r="W11" s="2" t="str">
        <f ca="1">IF(ISBLANK(J11),"",IF(AND(J11&lt;TODAY(),K11&lt;&gt;"Closed"),"Overdue","Not due"))</f>
        <v>Not due</v>
      </c>
      <c r="X11" s="2"/>
      <c r="Y11" s="2"/>
      <c r="Z11" s="2" t="s">
        <v>70</v>
      </c>
      <c r="AA11" s="2"/>
      <c r="AB11" s="2"/>
      <c r="AC11" s="2" t="s">
        <v>39</v>
      </c>
      <c r="AD11" s="2"/>
      <c r="AE11" s="2"/>
      <c r="AF11" s="2"/>
      <c r="AG11" s="2"/>
      <c r="AH11" s="2"/>
      <c r="AI11" s="2"/>
      <c r="AJ11" s="2"/>
      <c r="AK11" s="2"/>
      <c r="AL11" s="2"/>
      <c r="AM11" s="2"/>
      <c r="AN11" s="2"/>
      <c r="AO11" s="2"/>
    </row>
    <row r="12" spans="2:43" ht="16.5" x14ac:dyDescent="0.3">
      <c r="B12" s="198">
        <v>2</v>
      </c>
      <c r="C12" s="199"/>
      <c r="D12" s="199"/>
      <c r="E12" s="199"/>
      <c r="F12" s="201"/>
      <c r="G12" s="201" t="s">
        <v>44</v>
      </c>
      <c r="H12" s="199"/>
      <c r="I12" s="199"/>
      <c r="J12" s="201">
        <v>47392</v>
      </c>
      <c r="K12" s="202" t="s">
        <v>37</v>
      </c>
      <c r="L12" s="199"/>
      <c r="V12" s="2"/>
      <c r="W12" s="2" t="str">
        <f t="shared" ref="W12:W75" ca="1" si="0">IF(ISBLANK(J12),"",IF(AND(J12&lt;TODAY(),K12&lt;&gt;"Closed"),"Overdue","Not due"))</f>
        <v>Not due</v>
      </c>
      <c r="X12" s="2"/>
      <c r="Y12" s="2"/>
      <c r="Z12" s="2" t="s">
        <v>71</v>
      </c>
      <c r="AA12" s="2"/>
      <c r="AB12" s="2"/>
      <c r="AC12" s="2" t="s">
        <v>40</v>
      </c>
      <c r="AD12" s="2"/>
      <c r="AE12" s="2"/>
      <c r="AF12" s="2"/>
      <c r="AG12" s="2"/>
      <c r="AH12" s="2"/>
      <c r="AI12" s="2"/>
      <c r="AJ12" s="2"/>
      <c r="AK12" s="2"/>
      <c r="AL12" s="2"/>
      <c r="AM12" s="2"/>
      <c r="AN12" s="2"/>
      <c r="AO12" s="2"/>
    </row>
    <row r="13" spans="2:43" ht="16.5" x14ac:dyDescent="0.3">
      <c r="B13" s="198">
        <v>3</v>
      </c>
      <c r="C13" s="199"/>
      <c r="D13" s="199"/>
      <c r="E13" s="199"/>
      <c r="F13" s="201"/>
      <c r="G13" s="201" t="s">
        <v>44</v>
      </c>
      <c r="H13" s="199"/>
      <c r="I13" s="199"/>
      <c r="J13" s="201">
        <v>44767</v>
      </c>
      <c r="K13" s="203" t="s">
        <v>41</v>
      </c>
      <c r="L13" s="199"/>
      <c r="V13" s="2"/>
      <c r="W13" s="2" t="str">
        <f t="shared" ca="1" si="0"/>
        <v>Not due</v>
      </c>
      <c r="X13" s="2"/>
      <c r="Y13" s="2"/>
      <c r="Z13" s="2" t="s">
        <v>72</v>
      </c>
      <c r="AA13" s="2"/>
      <c r="AB13" s="2"/>
      <c r="AC13" s="2"/>
      <c r="AD13" s="2"/>
      <c r="AE13" s="2"/>
      <c r="AF13" s="2"/>
      <c r="AG13" s="2"/>
      <c r="AH13" s="2"/>
      <c r="AI13" s="2"/>
      <c r="AJ13" s="2"/>
      <c r="AK13" s="2"/>
      <c r="AL13" s="2"/>
      <c r="AM13" s="2"/>
      <c r="AN13" s="2"/>
      <c r="AO13" s="2"/>
    </row>
    <row r="14" spans="2:43" ht="16.5" x14ac:dyDescent="0.3">
      <c r="B14" s="198">
        <v>4</v>
      </c>
      <c r="C14" s="199"/>
      <c r="D14" s="199"/>
      <c r="E14" s="199"/>
      <c r="F14" s="201"/>
      <c r="G14" s="201" t="s">
        <v>49</v>
      </c>
      <c r="H14" s="199"/>
      <c r="I14" s="199"/>
      <c r="J14" s="201">
        <v>44768</v>
      </c>
      <c r="K14" s="202" t="s">
        <v>41</v>
      </c>
      <c r="L14" s="199"/>
      <c r="V14" s="2"/>
      <c r="W14" s="2" t="str">
        <f t="shared" ca="1" si="0"/>
        <v>Not due</v>
      </c>
      <c r="X14" s="2"/>
      <c r="Y14" s="2"/>
      <c r="Z14" s="2"/>
      <c r="AA14" s="2"/>
      <c r="AB14" s="2"/>
      <c r="AC14" s="2"/>
      <c r="AD14" s="2"/>
      <c r="AE14" s="2"/>
      <c r="AF14" s="2"/>
      <c r="AG14" s="2"/>
      <c r="AH14" s="2"/>
      <c r="AI14" s="2"/>
      <c r="AJ14" s="2"/>
      <c r="AK14" s="2"/>
      <c r="AL14" s="2"/>
      <c r="AM14" s="2"/>
      <c r="AN14" s="2"/>
      <c r="AO14" s="2"/>
    </row>
    <row r="15" spans="2:43" ht="16.5" x14ac:dyDescent="0.3">
      <c r="B15" s="198">
        <v>5</v>
      </c>
      <c r="C15" s="199"/>
      <c r="D15" s="199"/>
      <c r="E15" s="199"/>
      <c r="F15" s="201"/>
      <c r="G15" s="201" t="s">
        <v>46</v>
      </c>
      <c r="H15" s="199"/>
      <c r="I15" s="199"/>
      <c r="J15" s="201">
        <v>44769</v>
      </c>
      <c r="K15" s="202" t="s">
        <v>41</v>
      </c>
      <c r="L15" s="199"/>
      <c r="V15" s="2"/>
      <c r="W15" s="2" t="str">
        <f t="shared" ca="1" si="0"/>
        <v>Not due</v>
      </c>
      <c r="X15" s="2"/>
      <c r="Y15" s="2"/>
      <c r="Z15" s="2"/>
      <c r="AA15" s="2"/>
      <c r="AB15" s="2"/>
      <c r="AC15" s="2"/>
      <c r="AD15" s="2"/>
      <c r="AE15" s="2"/>
      <c r="AF15" s="2"/>
      <c r="AG15" s="2"/>
      <c r="AH15" s="2"/>
      <c r="AI15" s="2"/>
      <c r="AJ15" s="2"/>
      <c r="AK15" s="2"/>
      <c r="AL15" s="2"/>
      <c r="AM15" s="2"/>
      <c r="AN15" s="2"/>
      <c r="AO15" s="2"/>
    </row>
    <row r="16" spans="2:43" ht="16.5" x14ac:dyDescent="0.3">
      <c r="B16" s="198">
        <v>6</v>
      </c>
      <c r="C16" s="199"/>
      <c r="D16" s="199"/>
      <c r="E16" s="199"/>
      <c r="F16" s="201"/>
      <c r="G16" s="201" t="s">
        <v>46</v>
      </c>
      <c r="H16" s="199"/>
      <c r="I16" s="199"/>
      <c r="J16" s="201">
        <v>44770</v>
      </c>
      <c r="K16" s="202" t="s">
        <v>37</v>
      </c>
      <c r="L16" s="199"/>
      <c r="V16" s="2"/>
      <c r="W16" s="2" t="str">
        <f t="shared" ca="1" si="0"/>
        <v>Overdue</v>
      </c>
      <c r="X16" s="2"/>
      <c r="Y16" s="2"/>
      <c r="Z16" s="2"/>
      <c r="AA16" s="2"/>
      <c r="AB16" s="2"/>
      <c r="AC16" s="2"/>
      <c r="AD16" s="2"/>
      <c r="AE16" s="2"/>
      <c r="AF16" s="2"/>
      <c r="AG16" s="2"/>
      <c r="AH16" s="2"/>
      <c r="AI16" s="2"/>
      <c r="AJ16" s="2"/>
      <c r="AK16" s="2"/>
      <c r="AL16" s="2"/>
      <c r="AM16" s="2"/>
      <c r="AN16" s="2"/>
      <c r="AO16" s="2"/>
    </row>
    <row r="17" spans="2:41" ht="16.5" x14ac:dyDescent="0.3">
      <c r="B17" s="198">
        <v>7</v>
      </c>
      <c r="C17" s="199"/>
      <c r="D17" s="199"/>
      <c r="E17" s="199"/>
      <c r="F17" s="201"/>
      <c r="G17" s="201" t="s">
        <v>44</v>
      </c>
      <c r="H17" s="199"/>
      <c r="I17" s="199"/>
      <c r="J17" s="201">
        <v>45505</v>
      </c>
      <c r="K17" s="202" t="s">
        <v>40</v>
      </c>
      <c r="L17" s="199"/>
      <c r="V17" s="2"/>
      <c r="W17" s="2" t="str">
        <f t="shared" ca="1" si="0"/>
        <v>Not due</v>
      </c>
      <c r="X17" s="2"/>
      <c r="Y17" s="2"/>
      <c r="Z17" s="2"/>
      <c r="AA17" s="2"/>
      <c r="AB17" s="2"/>
      <c r="AC17" s="2"/>
      <c r="AD17" s="2"/>
      <c r="AE17" s="2"/>
      <c r="AF17" s="2"/>
      <c r="AG17" s="2"/>
      <c r="AH17" s="2"/>
      <c r="AI17" s="2"/>
      <c r="AJ17" s="2"/>
      <c r="AK17" s="2"/>
      <c r="AL17" s="2"/>
      <c r="AM17" s="2"/>
      <c r="AN17" s="2"/>
      <c r="AO17" s="2"/>
    </row>
    <row r="18" spans="2:41" ht="16.5" x14ac:dyDescent="0.3">
      <c r="B18" s="198">
        <v>8</v>
      </c>
      <c r="C18" s="199"/>
      <c r="D18" s="199"/>
      <c r="E18" s="199"/>
      <c r="F18" s="201"/>
      <c r="G18" s="201" t="s">
        <v>46</v>
      </c>
      <c r="H18" s="199"/>
      <c r="I18" s="199"/>
      <c r="J18" s="201">
        <v>45506</v>
      </c>
      <c r="K18" s="202" t="s">
        <v>41</v>
      </c>
      <c r="L18" s="199"/>
      <c r="V18" s="2"/>
      <c r="W18" s="2" t="str">
        <f t="shared" ca="1" si="0"/>
        <v>Not due</v>
      </c>
      <c r="X18" s="2"/>
      <c r="Y18" s="2"/>
      <c r="Z18" s="2"/>
      <c r="AA18" s="2"/>
      <c r="AB18" s="2"/>
      <c r="AC18" s="2"/>
      <c r="AD18" s="2"/>
      <c r="AE18" s="2"/>
      <c r="AF18" s="2"/>
      <c r="AG18" s="2"/>
      <c r="AH18" s="2"/>
      <c r="AI18" s="2"/>
      <c r="AJ18" s="2"/>
      <c r="AK18" s="2"/>
      <c r="AL18" s="2"/>
      <c r="AM18" s="2"/>
      <c r="AN18" s="2"/>
      <c r="AO18" s="2"/>
    </row>
    <row r="19" spans="2:41" ht="16.5" x14ac:dyDescent="0.3">
      <c r="B19" s="198">
        <v>9</v>
      </c>
      <c r="C19" s="199"/>
      <c r="D19" s="199"/>
      <c r="E19" s="199"/>
      <c r="F19" s="201"/>
      <c r="G19" s="201" t="s">
        <v>46</v>
      </c>
      <c r="H19" s="199"/>
      <c r="I19" s="199"/>
      <c r="J19" s="201">
        <v>45507</v>
      </c>
      <c r="K19" s="202" t="s">
        <v>39</v>
      </c>
      <c r="L19" s="199"/>
      <c r="V19" s="2"/>
      <c r="W19" s="2" t="str">
        <f t="shared" ca="1" si="0"/>
        <v>Not due</v>
      </c>
      <c r="X19" s="2"/>
      <c r="Y19" s="2"/>
      <c r="Z19" s="2"/>
      <c r="AA19" s="2"/>
      <c r="AB19" s="2"/>
      <c r="AC19" s="2"/>
      <c r="AD19" s="2"/>
      <c r="AE19" s="2"/>
      <c r="AF19" s="2"/>
      <c r="AG19" s="2"/>
      <c r="AH19" s="2"/>
      <c r="AI19" s="2"/>
      <c r="AJ19" s="2"/>
      <c r="AK19" s="2"/>
      <c r="AL19" s="2"/>
      <c r="AM19" s="2"/>
      <c r="AN19" s="2"/>
      <c r="AO19" s="2"/>
    </row>
    <row r="20" spans="2:41" ht="16.5" x14ac:dyDescent="0.3">
      <c r="B20" s="198">
        <v>10</v>
      </c>
      <c r="C20" s="199"/>
      <c r="D20" s="199"/>
      <c r="E20" s="199"/>
      <c r="F20" s="201"/>
      <c r="G20" s="201" t="s">
        <v>46</v>
      </c>
      <c r="H20" s="199"/>
      <c r="I20" s="199"/>
      <c r="J20" s="201">
        <v>44770</v>
      </c>
      <c r="K20" s="202" t="s">
        <v>40</v>
      </c>
      <c r="L20" s="199"/>
      <c r="V20" s="2"/>
      <c r="W20" s="2" t="str">
        <f t="shared" ca="1" si="0"/>
        <v>Overdue</v>
      </c>
      <c r="X20" s="2"/>
      <c r="Y20" s="2"/>
      <c r="Z20" s="2"/>
      <c r="AA20" s="2"/>
      <c r="AB20" s="2"/>
      <c r="AC20" s="2"/>
      <c r="AD20" s="2"/>
      <c r="AE20" s="2"/>
      <c r="AF20" s="2"/>
      <c r="AG20" s="2"/>
      <c r="AH20" s="2"/>
      <c r="AI20" s="2"/>
      <c r="AJ20" s="2"/>
      <c r="AK20" s="2"/>
      <c r="AL20" s="2"/>
      <c r="AM20" s="2"/>
      <c r="AN20" s="2"/>
      <c r="AO20" s="2"/>
    </row>
    <row r="21" spans="2:41" ht="16.5" x14ac:dyDescent="0.3">
      <c r="B21" s="198">
        <v>11</v>
      </c>
      <c r="C21" s="199"/>
      <c r="D21" s="199"/>
      <c r="E21" s="199"/>
      <c r="F21" s="201"/>
      <c r="G21" s="201" t="s">
        <v>49</v>
      </c>
      <c r="H21" s="199"/>
      <c r="I21" s="199"/>
      <c r="J21" s="201">
        <v>45168</v>
      </c>
      <c r="K21" s="202" t="s">
        <v>37</v>
      </c>
      <c r="L21" s="199"/>
      <c r="V21" s="2"/>
      <c r="W21" s="2" t="str">
        <f t="shared" ca="1" si="0"/>
        <v>Overdue</v>
      </c>
      <c r="X21" s="2"/>
      <c r="Y21" s="2"/>
      <c r="Z21" s="2"/>
      <c r="AA21" s="2"/>
      <c r="AB21" s="2"/>
      <c r="AC21" s="2"/>
      <c r="AD21" s="2"/>
      <c r="AE21" s="2"/>
      <c r="AF21" s="2"/>
      <c r="AG21" s="2"/>
      <c r="AH21" s="2"/>
      <c r="AI21" s="2"/>
      <c r="AJ21" s="2"/>
      <c r="AK21" s="2"/>
      <c r="AL21" s="2"/>
      <c r="AM21" s="2"/>
      <c r="AN21" s="2"/>
      <c r="AO21" s="2"/>
    </row>
    <row r="22" spans="2:41" ht="16.5" x14ac:dyDescent="0.3">
      <c r="B22" s="198">
        <v>12</v>
      </c>
      <c r="C22" s="199"/>
      <c r="D22" s="199"/>
      <c r="E22" s="199"/>
      <c r="F22" s="201"/>
      <c r="G22" s="201" t="s">
        <v>49</v>
      </c>
      <c r="H22" s="199"/>
      <c r="I22" s="199"/>
      <c r="J22" s="201">
        <v>47479</v>
      </c>
      <c r="K22" s="202" t="s">
        <v>39</v>
      </c>
      <c r="L22" s="199"/>
      <c r="V22" s="2"/>
      <c r="W22" s="2" t="str">
        <f t="shared" ca="1" si="0"/>
        <v>Not due</v>
      </c>
      <c r="X22" s="2"/>
      <c r="Y22" s="2"/>
      <c r="Z22" s="2"/>
      <c r="AA22" s="2"/>
      <c r="AB22" s="2"/>
      <c r="AC22" s="2"/>
      <c r="AD22" s="2"/>
      <c r="AE22" s="2"/>
      <c r="AF22" s="2"/>
      <c r="AG22" s="2"/>
      <c r="AH22" s="2"/>
      <c r="AI22" s="2"/>
      <c r="AJ22" s="2"/>
      <c r="AK22" s="2"/>
      <c r="AL22" s="2"/>
      <c r="AM22" s="2"/>
      <c r="AN22" s="2"/>
      <c r="AO22" s="2"/>
    </row>
    <row r="23" spans="2:41" ht="16.5" x14ac:dyDescent="0.3">
      <c r="B23" s="198">
        <v>13</v>
      </c>
      <c r="C23" s="199"/>
      <c r="D23" s="199"/>
      <c r="E23" s="199"/>
      <c r="F23" s="201"/>
      <c r="G23" s="201" t="s">
        <v>49</v>
      </c>
      <c r="H23" s="199"/>
      <c r="I23" s="199"/>
      <c r="J23" s="199"/>
      <c r="K23" s="202" t="s">
        <v>40</v>
      </c>
      <c r="L23" s="199"/>
      <c r="V23" s="2"/>
      <c r="W23" s="2" t="str">
        <f t="shared" ca="1" si="0"/>
        <v/>
      </c>
      <c r="X23" s="2"/>
      <c r="Y23" s="2"/>
      <c r="Z23" s="2"/>
      <c r="AA23" s="2"/>
      <c r="AB23" s="2"/>
      <c r="AC23" s="2"/>
      <c r="AD23" s="2"/>
      <c r="AE23" s="2"/>
      <c r="AF23" s="2"/>
      <c r="AG23" s="2"/>
      <c r="AH23" s="2"/>
      <c r="AI23" s="2"/>
      <c r="AJ23" s="2"/>
      <c r="AK23" s="2"/>
      <c r="AL23" s="2"/>
      <c r="AM23" s="2"/>
      <c r="AN23" s="2"/>
      <c r="AO23" s="2"/>
    </row>
    <row r="24" spans="2:41" ht="16.5" x14ac:dyDescent="0.3">
      <c r="B24" s="198">
        <v>14</v>
      </c>
      <c r="C24" s="199"/>
      <c r="D24" s="199"/>
      <c r="E24" s="199"/>
      <c r="F24" s="201"/>
      <c r="G24" s="201" t="s">
        <v>44</v>
      </c>
      <c r="H24" s="199"/>
      <c r="I24" s="199"/>
      <c r="J24" s="199"/>
      <c r="K24" s="202" t="s">
        <v>39</v>
      </c>
      <c r="L24" s="199"/>
      <c r="V24" s="2"/>
      <c r="W24" s="2" t="str">
        <f t="shared" ca="1" si="0"/>
        <v/>
      </c>
      <c r="X24" s="2"/>
      <c r="Y24" s="2"/>
      <c r="Z24" s="2"/>
      <c r="AA24" s="2"/>
      <c r="AB24" s="2"/>
      <c r="AC24" s="2"/>
      <c r="AD24" s="2"/>
      <c r="AE24" s="2"/>
      <c r="AF24" s="2"/>
      <c r="AG24" s="2"/>
      <c r="AH24" s="2"/>
      <c r="AI24" s="2"/>
      <c r="AJ24" s="2"/>
      <c r="AK24" s="2"/>
      <c r="AL24" s="2"/>
      <c r="AM24" s="2"/>
      <c r="AN24" s="2"/>
      <c r="AO24" s="2"/>
    </row>
    <row r="25" spans="2:41" ht="16.5" x14ac:dyDescent="0.3">
      <c r="B25" s="198">
        <v>15</v>
      </c>
      <c r="C25" s="199"/>
      <c r="D25" s="199"/>
      <c r="E25" s="199"/>
      <c r="F25" s="201"/>
      <c r="G25" s="201"/>
      <c r="H25" s="199"/>
      <c r="I25" s="199"/>
      <c r="J25" s="199"/>
      <c r="K25" s="202"/>
      <c r="L25" s="199"/>
      <c r="V25" s="2"/>
      <c r="W25" s="2" t="str">
        <f t="shared" ca="1" si="0"/>
        <v/>
      </c>
      <c r="X25" s="2"/>
      <c r="Y25" s="2"/>
      <c r="Z25" s="2"/>
      <c r="AA25" s="2"/>
      <c r="AB25" s="2"/>
      <c r="AC25" s="2"/>
      <c r="AD25" s="2"/>
      <c r="AE25" s="2"/>
      <c r="AF25" s="2"/>
      <c r="AG25" s="2"/>
      <c r="AH25" s="2"/>
      <c r="AI25" s="2"/>
      <c r="AJ25" s="2" t="s">
        <v>62</v>
      </c>
      <c r="AK25" s="2"/>
      <c r="AL25" s="2"/>
      <c r="AM25" s="2"/>
      <c r="AN25" s="2"/>
      <c r="AO25" s="2"/>
    </row>
    <row r="26" spans="2:41" ht="16.5" x14ac:dyDescent="0.3">
      <c r="B26" s="198">
        <v>16</v>
      </c>
      <c r="C26" s="199"/>
      <c r="D26" s="199"/>
      <c r="E26" s="199"/>
      <c r="F26" s="201"/>
      <c r="G26" s="201"/>
      <c r="H26" s="199"/>
      <c r="I26" s="199"/>
      <c r="J26" s="199"/>
      <c r="K26" s="202"/>
      <c r="L26" s="199"/>
      <c r="V26" s="2"/>
      <c r="W26" s="2" t="str">
        <f t="shared" ca="1" si="0"/>
        <v/>
      </c>
      <c r="X26" s="2"/>
      <c r="Y26" s="2"/>
      <c r="Z26" s="2"/>
      <c r="AA26" s="2"/>
      <c r="AB26" s="2"/>
      <c r="AC26" s="2"/>
      <c r="AD26" s="2"/>
      <c r="AE26" s="2"/>
      <c r="AF26" s="2"/>
      <c r="AG26" s="2"/>
      <c r="AH26" s="2"/>
      <c r="AI26" s="2"/>
      <c r="AJ26" s="2" t="s">
        <v>49</v>
      </c>
      <c r="AK26" s="2"/>
      <c r="AL26" s="2"/>
      <c r="AM26" s="2"/>
      <c r="AN26" s="2"/>
      <c r="AO26" s="2"/>
    </row>
    <row r="27" spans="2:41" ht="16.5" x14ac:dyDescent="0.3">
      <c r="B27" s="198">
        <v>17</v>
      </c>
      <c r="C27" s="199"/>
      <c r="D27" s="199"/>
      <c r="E27" s="199"/>
      <c r="F27" s="201"/>
      <c r="G27" s="201"/>
      <c r="H27" s="199"/>
      <c r="I27" s="199"/>
      <c r="J27" s="199"/>
      <c r="K27" s="202"/>
      <c r="L27" s="199"/>
      <c r="V27" s="2"/>
      <c r="W27" s="2" t="str">
        <f t="shared" ca="1" si="0"/>
        <v/>
      </c>
      <c r="X27" s="2"/>
      <c r="Y27" s="2"/>
      <c r="Z27" s="2"/>
      <c r="AA27" s="2"/>
      <c r="AB27" s="2"/>
      <c r="AC27" s="2"/>
      <c r="AD27" s="2"/>
      <c r="AE27" s="2"/>
      <c r="AF27" s="2"/>
      <c r="AG27" s="2"/>
      <c r="AH27" s="2"/>
      <c r="AI27" s="2"/>
      <c r="AJ27" s="2" t="s">
        <v>46</v>
      </c>
      <c r="AK27" s="2"/>
      <c r="AL27" s="2"/>
      <c r="AM27" s="2"/>
      <c r="AN27" s="2"/>
      <c r="AO27" s="2"/>
    </row>
    <row r="28" spans="2:41" ht="16.5" x14ac:dyDescent="0.3">
      <c r="B28" s="198">
        <v>18</v>
      </c>
      <c r="C28" s="199"/>
      <c r="D28" s="199"/>
      <c r="E28" s="199"/>
      <c r="F28" s="201"/>
      <c r="G28" s="201"/>
      <c r="H28" s="199"/>
      <c r="I28" s="199"/>
      <c r="J28" s="199"/>
      <c r="K28" s="202"/>
      <c r="L28" s="199"/>
      <c r="V28" s="2"/>
      <c r="W28" s="2" t="str">
        <f t="shared" ca="1" si="0"/>
        <v/>
      </c>
      <c r="X28" s="2"/>
      <c r="Y28" s="2"/>
      <c r="Z28" s="2"/>
      <c r="AA28" s="2"/>
      <c r="AB28" s="2"/>
      <c r="AC28" s="2"/>
      <c r="AD28" s="2"/>
      <c r="AE28" s="2"/>
      <c r="AF28" s="2"/>
      <c r="AG28" s="2"/>
      <c r="AH28" s="2"/>
      <c r="AI28" s="2"/>
      <c r="AJ28" s="2" t="s">
        <v>44</v>
      </c>
      <c r="AK28" s="2"/>
      <c r="AL28" s="2"/>
      <c r="AM28" s="2"/>
      <c r="AN28" s="2"/>
      <c r="AO28" s="2"/>
    </row>
    <row r="29" spans="2:41" ht="16.5" x14ac:dyDescent="0.3">
      <c r="B29" s="198">
        <v>19</v>
      </c>
      <c r="C29" s="199"/>
      <c r="D29" s="199"/>
      <c r="E29" s="199"/>
      <c r="F29" s="201"/>
      <c r="G29" s="201"/>
      <c r="H29" s="199"/>
      <c r="I29" s="199"/>
      <c r="J29" s="199"/>
      <c r="K29" s="202"/>
      <c r="L29" s="199"/>
      <c r="V29" s="2"/>
      <c r="W29" s="2" t="str">
        <f t="shared" ca="1" si="0"/>
        <v/>
      </c>
      <c r="X29" s="2"/>
      <c r="Y29" s="2"/>
      <c r="Z29" s="2"/>
      <c r="AA29" s="2"/>
      <c r="AB29" s="2"/>
      <c r="AC29" s="2"/>
      <c r="AD29" s="2"/>
      <c r="AE29" s="2"/>
      <c r="AF29" s="2"/>
      <c r="AG29" s="2"/>
      <c r="AH29" s="2"/>
      <c r="AI29" s="2"/>
      <c r="AJ29" s="2"/>
      <c r="AK29" s="2"/>
      <c r="AL29" s="2"/>
      <c r="AM29" s="2"/>
      <c r="AN29" s="2"/>
      <c r="AO29" s="2"/>
    </row>
    <row r="30" spans="2:41" ht="16.5" x14ac:dyDescent="0.3">
      <c r="B30" s="198">
        <v>20</v>
      </c>
      <c r="C30" s="199"/>
      <c r="D30" s="199"/>
      <c r="E30" s="199"/>
      <c r="F30" s="201"/>
      <c r="G30" s="201"/>
      <c r="H30" s="199"/>
      <c r="I30" s="199"/>
      <c r="J30" s="199"/>
      <c r="K30" s="202"/>
      <c r="L30" s="199"/>
      <c r="V30" s="2"/>
      <c r="W30" s="2" t="str">
        <f t="shared" ca="1" si="0"/>
        <v/>
      </c>
      <c r="X30" s="2"/>
      <c r="Y30" s="2"/>
      <c r="Z30" s="2"/>
      <c r="AA30" s="2"/>
      <c r="AB30" s="2"/>
      <c r="AC30" s="2"/>
      <c r="AD30" s="2"/>
      <c r="AE30" s="2"/>
      <c r="AF30" s="2"/>
      <c r="AG30" s="2"/>
      <c r="AH30" s="2"/>
      <c r="AI30" s="2"/>
      <c r="AJ30" s="2"/>
      <c r="AK30" s="2"/>
      <c r="AL30" s="2"/>
      <c r="AM30" s="2"/>
      <c r="AN30" s="2"/>
      <c r="AO30" s="2"/>
    </row>
    <row r="31" spans="2:41" ht="16.5" x14ac:dyDescent="0.3">
      <c r="B31" s="198">
        <v>21</v>
      </c>
      <c r="C31" s="199"/>
      <c r="D31" s="199"/>
      <c r="E31" s="199"/>
      <c r="F31" s="201"/>
      <c r="G31" s="201"/>
      <c r="H31" s="199"/>
      <c r="I31" s="199"/>
      <c r="J31" s="199"/>
      <c r="K31" s="202"/>
      <c r="L31" s="199"/>
      <c r="V31" s="2"/>
      <c r="W31" s="2" t="str">
        <f t="shared" ca="1" si="0"/>
        <v/>
      </c>
      <c r="X31" s="2"/>
      <c r="Y31" s="2"/>
      <c r="Z31" s="2"/>
      <c r="AA31" s="2"/>
      <c r="AB31" s="2"/>
      <c r="AC31" s="2"/>
      <c r="AD31" s="2"/>
      <c r="AE31" s="2"/>
      <c r="AF31" s="2"/>
      <c r="AG31" s="2"/>
      <c r="AH31" s="2"/>
      <c r="AI31" s="2"/>
      <c r="AJ31" s="2"/>
      <c r="AK31" s="2"/>
      <c r="AL31" s="2"/>
      <c r="AM31" s="2"/>
      <c r="AN31" s="2"/>
      <c r="AO31" s="2"/>
    </row>
    <row r="32" spans="2:41" ht="16.5" x14ac:dyDescent="0.3">
      <c r="B32" s="198">
        <v>22</v>
      </c>
      <c r="C32" s="199"/>
      <c r="D32" s="199"/>
      <c r="E32" s="199"/>
      <c r="F32" s="201"/>
      <c r="G32" s="201"/>
      <c r="H32" s="199"/>
      <c r="I32" s="199"/>
      <c r="J32" s="199"/>
      <c r="K32" s="202"/>
      <c r="L32" s="199"/>
      <c r="V32" s="2"/>
      <c r="W32" s="2" t="str">
        <f t="shared" ca="1" si="0"/>
        <v/>
      </c>
      <c r="X32" s="2"/>
      <c r="Y32" s="2"/>
      <c r="Z32" s="2"/>
      <c r="AA32" s="2"/>
      <c r="AB32" s="2"/>
      <c r="AC32" s="2"/>
      <c r="AD32" s="2"/>
      <c r="AE32" s="2"/>
      <c r="AF32" s="2"/>
      <c r="AG32" s="2"/>
      <c r="AH32" s="2"/>
      <c r="AI32" s="2"/>
      <c r="AJ32" s="2"/>
      <c r="AK32" s="2"/>
      <c r="AL32" s="2"/>
      <c r="AM32" s="2"/>
      <c r="AN32" s="2"/>
      <c r="AO32" s="2"/>
    </row>
    <row r="33" spans="2:41" ht="16.5" x14ac:dyDescent="0.3">
      <c r="B33" s="198">
        <v>23</v>
      </c>
      <c r="C33" s="199"/>
      <c r="D33" s="199"/>
      <c r="E33" s="199"/>
      <c r="F33" s="201"/>
      <c r="G33" s="201"/>
      <c r="H33" s="199"/>
      <c r="I33" s="199"/>
      <c r="J33" s="199"/>
      <c r="K33" s="202"/>
      <c r="L33" s="199"/>
      <c r="V33" s="2"/>
      <c r="W33" s="2" t="str">
        <f t="shared" ca="1" si="0"/>
        <v/>
      </c>
      <c r="X33" s="2"/>
      <c r="Y33" s="2"/>
      <c r="Z33" s="2"/>
      <c r="AA33" s="2"/>
      <c r="AB33" s="2"/>
      <c r="AC33" s="2"/>
      <c r="AD33" s="2"/>
      <c r="AE33" s="2"/>
      <c r="AF33" s="2"/>
      <c r="AG33" s="2"/>
      <c r="AH33" s="2"/>
      <c r="AI33" s="2"/>
      <c r="AJ33" s="2"/>
      <c r="AK33" s="2"/>
      <c r="AL33" s="2"/>
      <c r="AM33" s="2"/>
      <c r="AN33" s="2"/>
      <c r="AO33" s="2"/>
    </row>
    <row r="34" spans="2:41" ht="16.5" x14ac:dyDescent="0.3">
      <c r="B34" s="198">
        <v>24</v>
      </c>
      <c r="C34" s="199"/>
      <c r="D34" s="199"/>
      <c r="E34" s="199"/>
      <c r="F34" s="201"/>
      <c r="G34" s="201"/>
      <c r="H34" s="199"/>
      <c r="I34" s="199"/>
      <c r="J34" s="199"/>
      <c r="K34" s="202"/>
      <c r="L34" s="199"/>
      <c r="V34" s="2"/>
      <c r="W34" s="2" t="str">
        <f t="shared" ca="1" si="0"/>
        <v/>
      </c>
      <c r="X34" s="2"/>
      <c r="Y34" s="2"/>
      <c r="Z34" s="2"/>
      <c r="AA34" s="2"/>
      <c r="AB34" s="2"/>
      <c r="AC34" s="2"/>
      <c r="AD34" s="2"/>
      <c r="AE34" s="2"/>
      <c r="AF34" s="2"/>
      <c r="AG34" s="2"/>
      <c r="AH34" s="2"/>
      <c r="AI34" s="2"/>
      <c r="AJ34" s="2"/>
      <c r="AK34" s="2"/>
      <c r="AL34" s="2"/>
      <c r="AM34" s="2"/>
      <c r="AN34" s="2"/>
      <c r="AO34" s="2"/>
    </row>
    <row r="35" spans="2:41" ht="16.5" x14ac:dyDescent="0.3">
      <c r="B35" s="198">
        <v>25</v>
      </c>
      <c r="C35" s="199"/>
      <c r="D35" s="199"/>
      <c r="E35" s="199"/>
      <c r="F35" s="201"/>
      <c r="G35" s="201"/>
      <c r="H35" s="199"/>
      <c r="I35" s="199"/>
      <c r="J35" s="199"/>
      <c r="K35" s="202"/>
      <c r="L35" s="199"/>
      <c r="V35" s="2"/>
      <c r="W35" s="2" t="str">
        <f t="shared" ca="1" si="0"/>
        <v/>
      </c>
      <c r="X35" s="2"/>
      <c r="Y35" s="2"/>
      <c r="Z35" s="2"/>
      <c r="AA35" s="2"/>
      <c r="AB35" s="2"/>
      <c r="AC35" s="2"/>
      <c r="AD35" s="2"/>
      <c r="AE35" s="2"/>
      <c r="AF35" s="2"/>
      <c r="AG35" s="2"/>
      <c r="AH35" s="2"/>
      <c r="AI35" s="2"/>
      <c r="AJ35" s="2"/>
      <c r="AK35" s="2"/>
      <c r="AL35" s="2"/>
      <c r="AM35" s="2"/>
      <c r="AN35" s="2"/>
      <c r="AO35" s="2"/>
    </row>
    <row r="36" spans="2:41" ht="16.5" x14ac:dyDescent="0.3">
      <c r="B36" s="198">
        <v>26</v>
      </c>
      <c r="C36" s="199"/>
      <c r="D36" s="199"/>
      <c r="E36" s="199"/>
      <c r="F36" s="201"/>
      <c r="G36" s="201"/>
      <c r="H36" s="199"/>
      <c r="I36" s="199"/>
      <c r="J36" s="199"/>
      <c r="K36" s="202"/>
      <c r="L36" s="199"/>
      <c r="V36" s="2"/>
      <c r="W36" s="2" t="str">
        <f t="shared" ca="1" si="0"/>
        <v/>
      </c>
      <c r="X36" s="2"/>
      <c r="Y36" s="2"/>
      <c r="Z36" s="2"/>
      <c r="AA36" s="2"/>
      <c r="AB36" s="2"/>
      <c r="AC36" s="2"/>
      <c r="AD36" s="2"/>
      <c r="AE36" s="2"/>
      <c r="AF36" s="2"/>
      <c r="AG36" s="2"/>
      <c r="AH36" s="2"/>
      <c r="AI36" s="2"/>
      <c r="AJ36" s="2"/>
      <c r="AK36" s="2"/>
      <c r="AL36" s="2"/>
      <c r="AM36" s="2"/>
      <c r="AN36" s="2"/>
      <c r="AO36" s="2"/>
    </row>
    <row r="37" spans="2:41" ht="16.5" x14ac:dyDescent="0.3">
      <c r="B37" s="198">
        <v>27</v>
      </c>
      <c r="C37" s="199"/>
      <c r="D37" s="199"/>
      <c r="E37" s="199"/>
      <c r="F37" s="201"/>
      <c r="G37" s="201"/>
      <c r="H37" s="199"/>
      <c r="I37" s="199"/>
      <c r="J37" s="199"/>
      <c r="K37" s="202"/>
      <c r="L37" s="199"/>
      <c r="V37" s="2"/>
      <c r="W37" s="2" t="str">
        <f t="shared" ca="1" si="0"/>
        <v/>
      </c>
      <c r="X37" s="2"/>
      <c r="Y37" s="2"/>
      <c r="Z37" s="2"/>
      <c r="AA37" s="2"/>
      <c r="AB37" s="2"/>
      <c r="AC37" s="2"/>
      <c r="AD37" s="2"/>
      <c r="AE37" s="2"/>
      <c r="AF37" s="2"/>
      <c r="AG37" s="2"/>
      <c r="AH37" s="2"/>
      <c r="AI37" s="2"/>
      <c r="AJ37" s="2"/>
      <c r="AK37" s="2"/>
      <c r="AL37" s="2"/>
      <c r="AM37" s="2"/>
      <c r="AN37" s="2"/>
      <c r="AO37" s="2"/>
    </row>
    <row r="38" spans="2:41" ht="16.5" x14ac:dyDescent="0.3">
      <c r="B38" s="198">
        <v>28</v>
      </c>
      <c r="C38" s="199"/>
      <c r="D38" s="199"/>
      <c r="E38" s="199"/>
      <c r="F38" s="201"/>
      <c r="G38" s="201"/>
      <c r="H38" s="199"/>
      <c r="I38" s="199"/>
      <c r="J38" s="199"/>
      <c r="K38" s="202"/>
      <c r="L38" s="199"/>
      <c r="V38" s="2"/>
      <c r="W38" s="2" t="str">
        <f t="shared" ca="1" si="0"/>
        <v/>
      </c>
      <c r="X38" s="2"/>
      <c r="Y38" s="2"/>
      <c r="Z38" s="2"/>
      <c r="AA38" s="2"/>
      <c r="AB38" s="2"/>
      <c r="AC38" s="2"/>
      <c r="AD38" s="2"/>
      <c r="AE38" s="2"/>
      <c r="AF38" s="2"/>
      <c r="AG38" s="2"/>
      <c r="AH38" s="2"/>
      <c r="AI38" s="2"/>
      <c r="AJ38" s="2"/>
      <c r="AK38" s="2"/>
      <c r="AL38" s="2"/>
      <c r="AM38" s="2"/>
      <c r="AN38" s="2"/>
      <c r="AO38" s="2"/>
    </row>
    <row r="39" spans="2:41" ht="16.5" x14ac:dyDescent="0.3">
      <c r="B39" s="198">
        <v>29</v>
      </c>
      <c r="C39" s="199"/>
      <c r="D39" s="199"/>
      <c r="E39" s="199"/>
      <c r="F39" s="201"/>
      <c r="G39" s="201"/>
      <c r="H39" s="199"/>
      <c r="I39" s="199"/>
      <c r="J39" s="199"/>
      <c r="K39" s="202"/>
      <c r="L39" s="199"/>
      <c r="V39" s="2"/>
      <c r="W39" s="2" t="str">
        <f t="shared" ca="1" si="0"/>
        <v/>
      </c>
      <c r="X39" s="2"/>
      <c r="Y39" s="2"/>
      <c r="Z39" s="2"/>
      <c r="AA39" s="2"/>
      <c r="AB39" s="2"/>
      <c r="AC39" s="2"/>
      <c r="AD39" s="2"/>
      <c r="AE39" s="2"/>
      <c r="AF39" s="2"/>
      <c r="AG39" s="2"/>
      <c r="AH39" s="2"/>
      <c r="AI39" s="2"/>
      <c r="AJ39" s="2"/>
      <c r="AK39" s="2"/>
      <c r="AL39" s="2"/>
      <c r="AM39" s="2"/>
      <c r="AN39" s="2"/>
      <c r="AO39" s="2"/>
    </row>
    <row r="40" spans="2:41" ht="16.5" x14ac:dyDescent="0.3">
      <c r="B40" s="198">
        <v>30</v>
      </c>
      <c r="C40" s="199"/>
      <c r="D40" s="199"/>
      <c r="E40" s="199"/>
      <c r="F40" s="201"/>
      <c r="G40" s="201"/>
      <c r="H40" s="199"/>
      <c r="I40" s="199"/>
      <c r="J40" s="199"/>
      <c r="K40" s="202"/>
      <c r="L40" s="199"/>
      <c r="V40" s="2"/>
      <c r="W40" s="2" t="str">
        <f t="shared" ca="1" si="0"/>
        <v/>
      </c>
      <c r="X40" s="2"/>
      <c r="Y40" s="2"/>
      <c r="Z40" s="2"/>
      <c r="AA40" s="2"/>
      <c r="AB40" s="2"/>
      <c r="AC40" s="2"/>
      <c r="AD40" s="2"/>
      <c r="AE40" s="2"/>
      <c r="AF40" s="2"/>
      <c r="AG40" s="2"/>
      <c r="AH40" s="2"/>
      <c r="AI40" s="2"/>
      <c r="AJ40" s="2"/>
      <c r="AK40" s="2"/>
      <c r="AL40" s="2"/>
      <c r="AM40" s="2"/>
      <c r="AN40" s="2"/>
      <c r="AO40" s="2"/>
    </row>
    <row r="41" spans="2:41" ht="16.5" x14ac:dyDescent="0.3">
      <c r="B41" s="198">
        <v>31</v>
      </c>
      <c r="C41" s="199"/>
      <c r="D41" s="199"/>
      <c r="E41" s="199"/>
      <c r="F41" s="201"/>
      <c r="G41" s="201"/>
      <c r="H41" s="199"/>
      <c r="I41" s="199"/>
      <c r="J41" s="199"/>
      <c r="K41" s="202"/>
      <c r="L41" s="199"/>
      <c r="V41" s="2"/>
      <c r="W41" s="2" t="str">
        <f t="shared" ca="1" si="0"/>
        <v/>
      </c>
      <c r="X41" s="2"/>
      <c r="Y41" s="2"/>
      <c r="Z41" s="2"/>
      <c r="AA41" s="2"/>
      <c r="AB41" s="2"/>
      <c r="AC41" s="2"/>
      <c r="AD41" s="2"/>
      <c r="AE41" s="2"/>
      <c r="AF41" s="2"/>
      <c r="AG41" s="2"/>
      <c r="AH41" s="2"/>
      <c r="AI41" s="2"/>
      <c r="AJ41" s="2"/>
      <c r="AK41" s="2"/>
      <c r="AL41" s="2"/>
      <c r="AM41" s="2"/>
      <c r="AN41" s="2"/>
      <c r="AO41" s="2"/>
    </row>
    <row r="42" spans="2:41" ht="16.5" x14ac:dyDescent="0.3">
      <c r="B42" s="198">
        <v>32</v>
      </c>
      <c r="C42" s="199"/>
      <c r="D42" s="199"/>
      <c r="E42" s="199"/>
      <c r="F42" s="201"/>
      <c r="G42" s="201"/>
      <c r="H42" s="199"/>
      <c r="I42" s="199"/>
      <c r="J42" s="199"/>
      <c r="K42" s="202"/>
      <c r="L42" s="199"/>
      <c r="V42" s="2"/>
      <c r="W42" s="2" t="str">
        <f t="shared" ca="1" si="0"/>
        <v/>
      </c>
      <c r="X42" s="2"/>
      <c r="Y42" s="2"/>
      <c r="Z42" s="2"/>
      <c r="AA42" s="2"/>
      <c r="AB42" s="2"/>
      <c r="AC42" s="2"/>
      <c r="AD42" s="2"/>
      <c r="AE42" s="2"/>
      <c r="AF42" s="2"/>
      <c r="AG42" s="2"/>
      <c r="AH42" s="2"/>
      <c r="AI42" s="2"/>
      <c r="AJ42" s="2"/>
      <c r="AK42" s="2"/>
      <c r="AL42" s="2"/>
      <c r="AM42" s="2"/>
      <c r="AN42" s="2"/>
      <c r="AO42" s="2"/>
    </row>
    <row r="43" spans="2:41" ht="16.5" x14ac:dyDescent="0.3">
      <c r="B43" s="198">
        <v>33</v>
      </c>
      <c r="C43" s="199"/>
      <c r="D43" s="199"/>
      <c r="E43" s="199"/>
      <c r="F43" s="201"/>
      <c r="G43" s="201"/>
      <c r="H43" s="199"/>
      <c r="I43" s="199"/>
      <c r="J43" s="199"/>
      <c r="K43" s="202"/>
      <c r="L43" s="199"/>
      <c r="V43" s="2"/>
      <c r="W43" s="2" t="str">
        <f t="shared" ca="1" si="0"/>
        <v/>
      </c>
      <c r="X43" s="2"/>
      <c r="Y43" s="2"/>
      <c r="Z43" s="2"/>
      <c r="AA43" s="2"/>
      <c r="AB43" s="2"/>
      <c r="AC43" s="2"/>
      <c r="AD43" s="2"/>
      <c r="AE43" s="2"/>
      <c r="AF43" s="2"/>
      <c r="AG43" s="2"/>
      <c r="AH43" s="2"/>
      <c r="AI43" s="2"/>
      <c r="AJ43" s="2"/>
      <c r="AK43" s="2"/>
      <c r="AL43" s="2"/>
      <c r="AM43" s="2"/>
      <c r="AN43" s="2"/>
      <c r="AO43" s="2"/>
    </row>
    <row r="44" spans="2:41" ht="16.5" x14ac:dyDescent="0.3">
      <c r="B44" s="198">
        <v>34</v>
      </c>
      <c r="C44" s="199"/>
      <c r="D44" s="199"/>
      <c r="E44" s="199"/>
      <c r="F44" s="201"/>
      <c r="G44" s="201"/>
      <c r="H44" s="199"/>
      <c r="I44" s="199"/>
      <c r="J44" s="199"/>
      <c r="K44" s="202"/>
      <c r="L44" s="199"/>
      <c r="V44" s="2"/>
      <c r="W44" s="2" t="str">
        <f t="shared" ca="1" si="0"/>
        <v/>
      </c>
      <c r="X44" s="2"/>
      <c r="Y44" s="2"/>
      <c r="Z44" s="2"/>
      <c r="AA44" s="2"/>
      <c r="AB44" s="2"/>
      <c r="AC44" s="2"/>
      <c r="AD44" s="2"/>
      <c r="AE44" s="2"/>
      <c r="AF44" s="2"/>
      <c r="AG44" s="2"/>
      <c r="AH44" s="2"/>
      <c r="AI44" s="2"/>
      <c r="AJ44" s="2"/>
      <c r="AK44" s="2"/>
      <c r="AL44" s="2"/>
      <c r="AM44" s="2"/>
      <c r="AN44" s="2"/>
      <c r="AO44" s="2"/>
    </row>
    <row r="45" spans="2:41" ht="16.5" x14ac:dyDescent="0.3">
      <c r="B45" s="198">
        <v>35</v>
      </c>
      <c r="C45" s="199"/>
      <c r="D45" s="199"/>
      <c r="E45" s="199"/>
      <c r="F45" s="201"/>
      <c r="G45" s="201"/>
      <c r="H45" s="199"/>
      <c r="I45" s="199"/>
      <c r="J45" s="199"/>
      <c r="K45" s="202"/>
      <c r="L45" s="199"/>
      <c r="V45" s="2"/>
      <c r="W45" s="2" t="str">
        <f t="shared" ca="1" si="0"/>
        <v/>
      </c>
      <c r="X45" s="2"/>
      <c r="Y45" s="2"/>
      <c r="Z45" s="2"/>
      <c r="AA45" s="2"/>
      <c r="AB45" s="2"/>
      <c r="AC45" s="2"/>
      <c r="AD45" s="2"/>
      <c r="AE45" s="2"/>
      <c r="AF45" s="2"/>
      <c r="AG45" s="2"/>
      <c r="AH45" s="2"/>
      <c r="AI45" s="2"/>
      <c r="AJ45" s="2"/>
      <c r="AK45" s="2"/>
      <c r="AL45" s="2"/>
      <c r="AM45" s="2"/>
      <c r="AN45" s="2"/>
      <c r="AO45" s="2"/>
    </row>
    <row r="46" spans="2:41" ht="16.5" x14ac:dyDescent="0.3">
      <c r="B46" s="198">
        <v>36</v>
      </c>
      <c r="C46" s="199"/>
      <c r="D46" s="199"/>
      <c r="E46" s="199"/>
      <c r="F46" s="201"/>
      <c r="G46" s="201"/>
      <c r="H46" s="199"/>
      <c r="I46" s="199"/>
      <c r="J46" s="199"/>
      <c r="K46" s="202"/>
      <c r="L46" s="199"/>
      <c r="V46" s="2"/>
      <c r="W46" s="2" t="str">
        <f t="shared" ca="1" si="0"/>
        <v/>
      </c>
      <c r="X46" s="2"/>
      <c r="Y46" s="2"/>
      <c r="Z46" s="2"/>
      <c r="AA46" s="2"/>
      <c r="AB46" s="2"/>
      <c r="AC46" s="2"/>
      <c r="AD46" s="2"/>
      <c r="AE46" s="2"/>
      <c r="AF46" s="2"/>
      <c r="AG46" s="2"/>
      <c r="AH46" s="2"/>
      <c r="AI46" s="2"/>
      <c r="AJ46" s="2"/>
      <c r="AK46" s="2"/>
      <c r="AL46" s="2"/>
      <c r="AM46" s="2"/>
      <c r="AN46" s="2"/>
      <c r="AO46" s="2"/>
    </row>
    <row r="47" spans="2:41" ht="16.5" x14ac:dyDescent="0.3">
      <c r="B47" s="198">
        <v>37</v>
      </c>
      <c r="C47" s="199"/>
      <c r="D47" s="199"/>
      <c r="E47" s="199"/>
      <c r="F47" s="201"/>
      <c r="G47" s="201"/>
      <c r="H47" s="199"/>
      <c r="I47" s="199"/>
      <c r="J47" s="199"/>
      <c r="K47" s="202"/>
      <c r="L47" s="199"/>
      <c r="V47" s="2"/>
      <c r="W47" s="2" t="str">
        <f t="shared" ca="1" si="0"/>
        <v/>
      </c>
      <c r="X47" s="2"/>
      <c r="Y47" s="2"/>
      <c r="Z47" s="2"/>
      <c r="AA47" s="2"/>
      <c r="AB47" s="2"/>
      <c r="AC47" s="2"/>
      <c r="AD47" s="2"/>
      <c r="AE47" s="2"/>
      <c r="AF47" s="2"/>
      <c r="AG47" s="2"/>
      <c r="AH47" s="2"/>
      <c r="AI47" s="2"/>
      <c r="AJ47" s="2"/>
      <c r="AK47" s="2"/>
      <c r="AL47" s="2"/>
      <c r="AM47" s="2"/>
      <c r="AN47" s="2"/>
      <c r="AO47" s="2"/>
    </row>
    <row r="48" spans="2:41" ht="16.5" x14ac:dyDescent="0.3">
      <c r="B48" s="198">
        <v>38</v>
      </c>
      <c r="C48" s="199"/>
      <c r="D48" s="199"/>
      <c r="E48" s="199"/>
      <c r="F48" s="201"/>
      <c r="G48" s="201"/>
      <c r="H48" s="199"/>
      <c r="I48" s="199"/>
      <c r="J48" s="199"/>
      <c r="K48" s="202"/>
      <c r="L48" s="199"/>
      <c r="V48" s="2"/>
      <c r="W48" s="2" t="str">
        <f t="shared" ca="1" si="0"/>
        <v/>
      </c>
      <c r="X48" s="2"/>
      <c r="Y48" s="2"/>
      <c r="Z48" s="2"/>
      <c r="AA48" s="2"/>
      <c r="AB48" s="2"/>
      <c r="AC48" s="2"/>
      <c r="AD48" s="2"/>
      <c r="AE48" s="2"/>
      <c r="AF48" s="2"/>
      <c r="AG48" s="2"/>
      <c r="AH48" s="2"/>
      <c r="AI48" s="2"/>
      <c r="AJ48" s="2"/>
      <c r="AK48" s="2"/>
      <c r="AL48" s="2"/>
      <c r="AM48" s="2"/>
      <c r="AN48" s="2"/>
      <c r="AO48" s="2"/>
    </row>
    <row r="49" spans="2:41" ht="16.5" x14ac:dyDescent="0.3">
      <c r="B49" s="198">
        <v>39</v>
      </c>
      <c r="C49" s="199"/>
      <c r="D49" s="199"/>
      <c r="E49" s="199"/>
      <c r="F49" s="201"/>
      <c r="G49" s="201"/>
      <c r="H49" s="199"/>
      <c r="I49" s="199"/>
      <c r="J49" s="199"/>
      <c r="K49" s="202"/>
      <c r="L49" s="199"/>
      <c r="V49" s="2"/>
      <c r="W49" s="2" t="str">
        <f t="shared" ca="1" si="0"/>
        <v/>
      </c>
      <c r="X49" s="2"/>
      <c r="Y49" s="2"/>
      <c r="Z49" s="2"/>
      <c r="AA49" s="2"/>
      <c r="AB49" s="2"/>
      <c r="AC49" s="2"/>
      <c r="AD49" s="2"/>
      <c r="AE49" s="2"/>
      <c r="AF49" s="2"/>
      <c r="AG49" s="2"/>
      <c r="AH49" s="2"/>
      <c r="AI49" s="2"/>
      <c r="AJ49" s="2"/>
      <c r="AK49" s="2"/>
      <c r="AL49" s="2"/>
      <c r="AM49" s="2"/>
      <c r="AN49" s="2"/>
      <c r="AO49" s="2"/>
    </row>
    <row r="50" spans="2:41" ht="16.5" x14ac:dyDescent="0.3">
      <c r="B50" s="198">
        <v>40</v>
      </c>
      <c r="C50" s="199"/>
      <c r="D50" s="199"/>
      <c r="E50" s="199"/>
      <c r="F50" s="201"/>
      <c r="G50" s="201"/>
      <c r="H50" s="199"/>
      <c r="I50" s="199"/>
      <c r="J50" s="199"/>
      <c r="K50" s="202"/>
      <c r="L50" s="199"/>
      <c r="V50" s="2"/>
      <c r="W50" s="2" t="str">
        <f t="shared" ca="1" si="0"/>
        <v/>
      </c>
      <c r="X50" s="2"/>
      <c r="Y50" s="2"/>
      <c r="Z50" s="2"/>
      <c r="AA50" s="2"/>
      <c r="AB50" s="2"/>
      <c r="AC50" s="2"/>
      <c r="AD50" s="2"/>
      <c r="AE50" s="2"/>
      <c r="AF50" s="2"/>
      <c r="AG50" s="2"/>
      <c r="AH50" s="2"/>
      <c r="AI50" s="2"/>
      <c r="AJ50" s="2"/>
      <c r="AK50" s="2"/>
      <c r="AL50" s="2"/>
      <c r="AM50" s="2"/>
      <c r="AN50" s="2"/>
      <c r="AO50" s="2"/>
    </row>
    <row r="51" spans="2:41" ht="16.5" x14ac:dyDescent="0.3">
      <c r="B51" s="198">
        <v>41</v>
      </c>
      <c r="C51" s="199"/>
      <c r="D51" s="199"/>
      <c r="E51" s="199"/>
      <c r="F51" s="201"/>
      <c r="G51" s="201"/>
      <c r="H51" s="199"/>
      <c r="I51" s="199"/>
      <c r="J51" s="199"/>
      <c r="K51" s="202"/>
      <c r="L51" s="199"/>
      <c r="V51" s="2"/>
      <c r="W51" s="2" t="str">
        <f t="shared" ca="1" si="0"/>
        <v/>
      </c>
      <c r="X51" s="2"/>
      <c r="Y51" s="2"/>
      <c r="Z51" s="2"/>
      <c r="AA51" s="2"/>
      <c r="AB51" s="2"/>
      <c r="AC51" s="2"/>
      <c r="AD51" s="2"/>
      <c r="AE51" s="2"/>
      <c r="AF51" s="2"/>
      <c r="AG51" s="2"/>
      <c r="AH51" s="2"/>
      <c r="AI51" s="2"/>
      <c r="AJ51" s="2"/>
      <c r="AK51" s="2"/>
      <c r="AL51" s="2"/>
      <c r="AM51" s="2"/>
      <c r="AN51" s="2"/>
      <c r="AO51" s="2"/>
    </row>
    <row r="52" spans="2:41" ht="16.5" x14ac:dyDescent="0.3">
      <c r="B52" s="198">
        <v>42</v>
      </c>
      <c r="C52" s="199"/>
      <c r="D52" s="199"/>
      <c r="E52" s="199"/>
      <c r="F52" s="201"/>
      <c r="G52" s="201"/>
      <c r="H52" s="199"/>
      <c r="I52" s="199"/>
      <c r="J52" s="199"/>
      <c r="K52" s="202"/>
      <c r="L52" s="199"/>
      <c r="V52" s="2"/>
      <c r="W52" s="2" t="str">
        <f t="shared" ca="1" si="0"/>
        <v/>
      </c>
      <c r="X52" s="2"/>
      <c r="Y52" s="2"/>
      <c r="Z52" s="2"/>
      <c r="AA52" s="2"/>
      <c r="AB52" s="2"/>
      <c r="AC52" s="2"/>
      <c r="AD52" s="2"/>
      <c r="AE52" s="2"/>
      <c r="AF52" s="2"/>
      <c r="AG52" s="2"/>
      <c r="AH52" s="2"/>
      <c r="AI52" s="2"/>
      <c r="AJ52" s="2"/>
      <c r="AK52" s="2"/>
      <c r="AL52" s="2"/>
      <c r="AM52" s="2"/>
      <c r="AN52" s="2"/>
      <c r="AO52" s="2"/>
    </row>
    <row r="53" spans="2:41" ht="16.5" x14ac:dyDescent="0.3">
      <c r="B53" s="198">
        <v>43</v>
      </c>
      <c r="C53" s="199"/>
      <c r="D53" s="199"/>
      <c r="E53" s="199"/>
      <c r="F53" s="201"/>
      <c r="G53" s="201"/>
      <c r="H53" s="199"/>
      <c r="I53" s="199"/>
      <c r="J53" s="199"/>
      <c r="K53" s="202"/>
      <c r="L53" s="199"/>
      <c r="V53" s="2"/>
      <c r="W53" s="2" t="str">
        <f t="shared" ca="1" si="0"/>
        <v/>
      </c>
      <c r="X53" s="2"/>
      <c r="Y53" s="2"/>
      <c r="Z53" s="2"/>
      <c r="AA53" s="2"/>
      <c r="AB53" s="2"/>
      <c r="AC53" s="2"/>
      <c r="AD53" s="2"/>
      <c r="AE53" s="2"/>
      <c r="AF53" s="2"/>
      <c r="AG53" s="2"/>
      <c r="AH53" s="2"/>
      <c r="AI53" s="2"/>
      <c r="AJ53" s="2"/>
      <c r="AK53" s="2"/>
      <c r="AL53" s="2"/>
      <c r="AM53" s="2"/>
      <c r="AN53" s="2"/>
      <c r="AO53" s="2"/>
    </row>
    <row r="54" spans="2:41" ht="16.5" x14ac:dyDescent="0.3">
      <c r="B54" s="198">
        <v>44</v>
      </c>
      <c r="C54" s="199"/>
      <c r="D54" s="199"/>
      <c r="E54" s="199"/>
      <c r="F54" s="201"/>
      <c r="G54" s="201"/>
      <c r="H54" s="199"/>
      <c r="I54" s="199"/>
      <c r="J54" s="199"/>
      <c r="K54" s="202"/>
      <c r="L54" s="199"/>
      <c r="V54" s="2"/>
      <c r="W54" s="2" t="str">
        <f t="shared" ca="1" si="0"/>
        <v/>
      </c>
      <c r="X54" s="2"/>
      <c r="Y54" s="2"/>
      <c r="Z54" s="2"/>
      <c r="AA54" s="2"/>
      <c r="AB54" s="2"/>
      <c r="AC54" s="2"/>
      <c r="AD54" s="2"/>
      <c r="AE54" s="2"/>
      <c r="AF54" s="2"/>
      <c r="AG54" s="2"/>
      <c r="AH54" s="2"/>
      <c r="AI54" s="2"/>
      <c r="AJ54" s="2"/>
      <c r="AK54" s="2"/>
      <c r="AL54" s="2"/>
      <c r="AM54" s="2"/>
      <c r="AN54" s="2"/>
      <c r="AO54" s="2"/>
    </row>
    <row r="55" spans="2:41" ht="16.5" x14ac:dyDescent="0.3">
      <c r="B55" s="198">
        <v>45</v>
      </c>
      <c r="C55" s="199"/>
      <c r="D55" s="199"/>
      <c r="E55" s="199"/>
      <c r="F55" s="201"/>
      <c r="G55" s="201"/>
      <c r="H55" s="199"/>
      <c r="I55" s="199"/>
      <c r="J55" s="199"/>
      <c r="K55" s="202"/>
      <c r="L55" s="199"/>
      <c r="V55" s="2"/>
      <c r="W55" s="2" t="str">
        <f t="shared" ca="1" si="0"/>
        <v/>
      </c>
      <c r="X55" s="2"/>
      <c r="Y55" s="2"/>
      <c r="Z55" s="2"/>
      <c r="AA55" s="2"/>
      <c r="AB55" s="2"/>
      <c r="AC55" s="2"/>
      <c r="AD55" s="2"/>
      <c r="AE55" s="2"/>
      <c r="AF55" s="2"/>
      <c r="AG55" s="2"/>
      <c r="AH55" s="2"/>
      <c r="AI55" s="2"/>
      <c r="AJ55" s="2"/>
      <c r="AK55" s="2"/>
      <c r="AL55" s="2"/>
      <c r="AM55" s="2"/>
      <c r="AN55" s="2"/>
      <c r="AO55" s="2"/>
    </row>
    <row r="56" spans="2:41" ht="16.5" x14ac:dyDescent="0.3">
      <c r="B56" s="198">
        <v>46</v>
      </c>
      <c r="C56" s="199"/>
      <c r="D56" s="199"/>
      <c r="E56" s="199"/>
      <c r="F56" s="201"/>
      <c r="G56" s="201"/>
      <c r="H56" s="199"/>
      <c r="I56" s="199"/>
      <c r="J56" s="199"/>
      <c r="K56" s="202"/>
      <c r="L56" s="199"/>
      <c r="V56" s="2"/>
      <c r="W56" s="2" t="str">
        <f t="shared" ca="1" si="0"/>
        <v/>
      </c>
      <c r="X56" s="2"/>
      <c r="Y56" s="2"/>
      <c r="Z56" s="2"/>
      <c r="AA56" s="2"/>
      <c r="AB56" s="2"/>
      <c r="AC56" s="2"/>
      <c r="AD56" s="2"/>
      <c r="AE56" s="2"/>
      <c r="AF56" s="2"/>
      <c r="AG56" s="2"/>
      <c r="AH56" s="2"/>
      <c r="AI56" s="2"/>
      <c r="AJ56" s="2"/>
      <c r="AK56" s="2"/>
      <c r="AL56" s="2"/>
      <c r="AM56" s="2"/>
      <c r="AN56" s="2"/>
      <c r="AO56" s="2"/>
    </row>
    <row r="57" spans="2:41" ht="16.5" x14ac:dyDescent="0.3">
      <c r="B57" s="198">
        <v>47</v>
      </c>
      <c r="C57" s="199"/>
      <c r="D57" s="199"/>
      <c r="E57" s="199"/>
      <c r="F57" s="201"/>
      <c r="G57" s="201"/>
      <c r="H57" s="199"/>
      <c r="I57" s="199"/>
      <c r="J57" s="199"/>
      <c r="K57" s="202"/>
      <c r="L57" s="199"/>
      <c r="V57" s="2"/>
      <c r="W57" s="2" t="str">
        <f t="shared" ca="1" si="0"/>
        <v/>
      </c>
      <c r="X57" s="2"/>
      <c r="Y57" s="2"/>
      <c r="Z57" s="2"/>
      <c r="AA57" s="2"/>
      <c r="AB57" s="2"/>
      <c r="AC57" s="2"/>
      <c r="AD57" s="2"/>
      <c r="AE57" s="2"/>
      <c r="AF57" s="2"/>
      <c r="AG57" s="2"/>
      <c r="AH57" s="2"/>
      <c r="AI57" s="2"/>
      <c r="AJ57" s="2"/>
      <c r="AK57" s="2"/>
      <c r="AL57" s="2"/>
      <c r="AM57" s="2"/>
      <c r="AN57" s="2"/>
      <c r="AO57" s="2"/>
    </row>
    <row r="58" spans="2:41" ht="16.5" x14ac:dyDescent="0.3">
      <c r="B58" s="198">
        <v>48</v>
      </c>
      <c r="C58" s="199"/>
      <c r="D58" s="199"/>
      <c r="E58" s="199"/>
      <c r="F58" s="201"/>
      <c r="G58" s="201"/>
      <c r="H58" s="199"/>
      <c r="I58" s="199"/>
      <c r="J58" s="199"/>
      <c r="K58" s="202"/>
      <c r="L58" s="199"/>
      <c r="V58" s="2"/>
      <c r="W58" s="2" t="str">
        <f t="shared" ca="1" si="0"/>
        <v/>
      </c>
      <c r="X58" s="2"/>
      <c r="Y58" s="2"/>
      <c r="Z58" s="2"/>
      <c r="AA58" s="2"/>
      <c r="AB58" s="2"/>
      <c r="AC58" s="2"/>
      <c r="AD58" s="2"/>
      <c r="AE58" s="2"/>
      <c r="AF58" s="2"/>
      <c r="AG58" s="2"/>
      <c r="AH58" s="2"/>
      <c r="AI58" s="2"/>
      <c r="AJ58" s="2"/>
      <c r="AK58" s="2"/>
      <c r="AL58" s="2"/>
      <c r="AM58" s="2"/>
      <c r="AN58" s="2"/>
      <c r="AO58" s="2"/>
    </row>
    <row r="59" spans="2:41" ht="16.5" x14ac:dyDescent="0.3">
      <c r="B59" s="198">
        <v>49</v>
      </c>
      <c r="C59" s="199"/>
      <c r="D59" s="199"/>
      <c r="E59" s="199"/>
      <c r="F59" s="201"/>
      <c r="G59" s="201"/>
      <c r="H59" s="199"/>
      <c r="I59" s="199"/>
      <c r="J59" s="199"/>
      <c r="K59" s="202"/>
      <c r="L59" s="199"/>
      <c r="V59" s="2"/>
      <c r="W59" s="2" t="str">
        <f t="shared" ca="1" si="0"/>
        <v/>
      </c>
      <c r="X59" s="2"/>
      <c r="Y59" s="2"/>
      <c r="Z59" s="2"/>
      <c r="AA59" s="2"/>
      <c r="AB59" s="2"/>
      <c r="AC59" s="2"/>
      <c r="AD59" s="2"/>
      <c r="AE59" s="2"/>
      <c r="AF59" s="2"/>
      <c r="AG59" s="2"/>
      <c r="AH59" s="2"/>
      <c r="AI59" s="2"/>
      <c r="AJ59" s="2"/>
      <c r="AK59" s="2"/>
      <c r="AL59" s="2"/>
      <c r="AM59" s="2"/>
      <c r="AN59" s="2"/>
      <c r="AO59" s="2"/>
    </row>
    <row r="60" spans="2:41" ht="16.5" x14ac:dyDescent="0.3">
      <c r="B60" s="198">
        <v>50</v>
      </c>
      <c r="C60" s="199"/>
      <c r="D60" s="199"/>
      <c r="E60" s="199"/>
      <c r="F60" s="201"/>
      <c r="G60" s="201"/>
      <c r="H60" s="199"/>
      <c r="I60" s="199"/>
      <c r="J60" s="199"/>
      <c r="K60" s="202"/>
      <c r="L60" s="199"/>
      <c r="V60" s="2"/>
      <c r="W60" s="2" t="str">
        <f t="shared" ca="1" si="0"/>
        <v/>
      </c>
      <c r="X60" s="2"/>
      <c r="Y60" s="2"/>
      <c r="Z60" s="2"/>
      <c r="AA60" s="2"/>
      <c r="AB60" s="2"/>
      <c r="AC60" s="2"/>
      <c r="AD60" s="2"/>
      <c r="AE60" s="2"/>
      <c r="AF60" s="2"/>
      <c r="AG60" s="2"/>
      <c r="AH60" s="2"/>
      <c r="AI60" s="2"/>
      <c r="AJ60" s="2"/>
      <c r="AK60" s="2"/>
      <c r="AL60" s="2"/>
      <c r="AM60" s="2"/>
      <c r="AN60" s="2"/>
      <c r="AO60" s="2"/>
    </row>
    <row r="61" spans="2:41" ht="16.5" x14ac:dyDescent="0.3">
      <c r="B61" s="198">
        <v>51</v>
      </c>
      <c r="C61" s="199"/>
      <c r="D61" s="199"/>
      <c r="E61" s="199"/>
      <c r="F61" s="201"/>
      <c r="G61" s="201"/>
      <c r="H61" s="199"/>
      <c r="I61" s="199"/>
      <c r="J61" s="199"/>
      <c r="K61" s="202"/>
      <c r="L61" s="199"/>
      <c r="V61" s="2"/>
      <c r="W61" s="2" t="str">
        <f t="shared" ca="1" si="0"/>
        <v/>
      </c>
      <c r="X61" s="2"/>
      <c r="Y61" s="2"/>
      <c r="Z61" s="2"/>
      <c r="AA61" s="2"/>
      <c r="AB61" s="2"/>
      <c r="AC61" s="2"/>
      <c r="AD61" s="2"/>
      <c r="AE61" s="2"/>
      <c r="AF61" s="2"/>
      <c r="AG61" s="2"/>
      <c r="AH61" s="2"/>
      <c r="AI61" s="2"/>
      <c r="AJ61" s="2"/>
      <c r="AK61" s="2"/>
      <c r="AL61" s="2"/>
      <c r="AM61" s="2"/>
      <c r="AN61" s="2"/>
      <c r="AO61" s="2"/>
    </row>
    <row r="62" spans="2:41" ht="16.5" x14ac:dyDescent="0.3">
      <c r="B62" s="198">
        <v>52</v>
      </c>
      <c r="C62" s="199"/>
      <c r="D62" s="199"/>
      <c r="E62" s="199"/>
      <c r="F62" s="201"/>
      <c r="G62" s="201"/>
      <c r="H62" s="199"/>
      <c r="I62" s="199"/>
      <c r="J62" s="199"/>
      <c r="K62" s="202"/>
      <c r="L62" s="199"/>
      <c r="V62" s="2"/>
      <c r="W62" s="2" t="str">
        <f t="shared" ca="1" si="0"/>
        <v/>
      </c>
      <c r="X62" s="2"/>
      <c r="Y62" s="2"/>
      <c r="Z62" s="2"/>
      <c r="AA62" s="2"/>
      <c r="AB62" s="2"/>
      <c r="AC62" s="2"/>
      <c r="AD62" s="2"/>
      <c r="AE62" s="2"/>
      <c r="AF62" s="2"/>
      <c r="AG62" s="2"/>
      <c r="AH62" s="2"/>
      <c r="AI62" s="2"/>
      <c r="AJ62" s="2"/>
      <c r="AK62" s="2"/>
      <c r="AL62" s="2"/>
      <c r="AM62" s="2"/>
      <c r="AN62" s="2"/>
      <c r="AO62" s="2"/>
    </row>
    <row r="63" spans="2:41" ht="16.5" x14ac:dyDescent="0.3">
      <c r="B63" s="198">
        <v>53</v>
      </c>
      <c r="C63" s="199"/>
      <c r="D63" s="199"/>
      <c r="E63" s="199"/>
      <c r="F63" s="201"/>
      <c r="G63" s="201"/>
      <c r="H63" s="199"/>
      <c r="I63" s="199"/>
      <c r="J63" s="199"/>
      <c r="K63" s="202"/>
      <c r="L63" s="199"/>
      <c r="V63" s="2"/>
      <c r="W63" s="2" t="str">
        <f t="shared" ca="1" si="0"/>
        <v/>
      </c>
      <c r="X63" s="2"/>
      <c r="Y63" s="2"/>
      <c r="Z63" s="2"/>
      <c r="AA63" s="2"/>
      <c r="AB63" s="2"/>
      <c r="AC63" s="2"/>
      <c r="AD63" s="2"/>
      <c r="AE63" s="2"/>
      <c r="AF63" s="2"/>
      <c r="AG63" s="2"/>
      <c r="AH63" s="2"/>
      <c r="AI63" s="2"/>
      <c r="AJ63" s="2"/>
      <c r="AK63" s="2"/>
      <c r="AL63" s="2"/>
      <c r="AM63" s="2"/>
      <c r="AN63" s="2"/>
      <c r="AO63" s="2"/>
    </row>
    <row r="64" spans="2:41" ht="16.5" x14ac:dyDescent="0.3">
      <c r="B64" s="198">
        <v>54</v>
      </c>
      <c r="C64" s="199"/>
      <c r="D64" s="199"/>
      <c r="E64" s="199"/>
      <c r="F64" s="201"/>
      <c r="G64" s="201"/>
      <c r="H64" s="199"/>
      <c r="I64" s="199"/>
      <c r="J64" s="199"/>
      <c r="K64" s="202"/>
      <c r="L64" s="199"/>
      <c r="V64" s="2"/>
      <c r="W64" s="2" t="str">
        <f t="shared" ca="1" si="0"/>
        <v/>
      </c>
      <c r="X64" s="2"/>
      <c r="Y64" s="2"/>
      <c r="Z64" s="2"/>
      <c r="AA64" s="2"/>
      <c r="AB64" s="2"/>
      <c r="AC64" s="2"/>
      <c r="AD64" s="2"/>
      <c r="AE64" s="2"/>
      <c r="AF64" s="2"/>
      <c r="AG64" s="2"/>
      <c r="AH64" s="2"/>
      <c r="AI64" s="2"/>
      <c r="AJ64" s="2"/>
      <c r="AK64" s="2"/>
      <c r="AL64" s="2"/>
      <c r="AM64" s="2"/>
      <c r="AN64" s="2"/>
      <c r="AO64" s="2"/>
    </row>
    <row r="65" spans="2:41" ht="16.5" x14ac:dyDescent="0.3">
      <c r="B65" s="198">
        <v>55</v>
      </c>
      <c r="C65" s="199"/>
      <c r="D65" s="199"/>
      <c r="E65" s="199"/>
      <c r="F65" s="201"/>
      <c r="G65" s="201"/>
      <c r="H65" s="199"/>
      <c r="I65" s="199"/>
      <c r="J65" s="199"/>
      <c r="K65" s="202"/>
      <c r="L65" s="199"/>
      <c r="V65" s="2"/>
      <c r="W65" s="2" t="str">
        <f t="shared" ca="1" si="0"/>
        <v/>
      </c>
      <c r="X65" s="2"/>
      <c r="Y65" s="2"/>
      <c r="Z65" s="2"/>
      <c r="AA65" s="2"/>
      <c r="AB65" s="2"/>
      <c r="AC65" s="2"/>
      <c r="AD65" s="2"/>
      <c r="AE65" s="2"/>
      <c r="AF65" s="2"/>
      <c r="AG65" s="2"/>
      <c r="AH65" s="2"/>
      <c r="AI65" s="2"/>
      <c r="AJ65" s="2"/>
      <c r="AK65" s="2"/>
      <c r="AL65" s="2"/>
      <c r="AM65" s="2"/>
      <c r="AN65" s="2"/>
      <c r="AO65" s="2"/>
    </row>
    <row r="66" spans="2:41" ht="16.5" x14ac:dyDescent="0.3">
      <c r="B66" s="198">
        <v>56</v>
      </c>
      <c r="C66" s="199"/>
      <c r="D66" s="199"/>
      <c r="E66" s="199"/>
      <c r="F66" s="201"/>
      <c r="G66" s="201"/>
      <c r="H66" s="199"/>
      <c r="I66" s="199"/>
      <c r="J66" s="199"/>
      <c r="K66" s="202"/>
      <c r="L66" s="199"/>
      <c r="V66" s="2"/>
      <c r="W66" s="2" t="str">
        <f t="shared" ca="1" si="0"/>
        <v/>
      </c>
      <c r="X66" s="2"/>
      <c r="Y66" s="2"/>
      <c r="Z66" s="2"/>
      <c r="AA66" s="2"/>
      <c r="AB66" s="2"/>
      <c r="AC66" s="2"/>
      <c r="AD66" s="2"/>
      <c r="AE66" s="2"/>
      <c r="AF66" s="2"/>
      <c r="AG66" s="2"/>
      <c r="AH66" s="2"/>
      <c r="AI66" s="2"/>
      <c r="AJ66" s="2"/>
      <c r="AK66" s="2"/>
      <c r="AL66" s="2"/>
      <c r="AM66" s="2"/>
      <c r="AN66" s="2"/>
      <c r="AO66" s="2"/>
    </row>
    <row r="67" spans="2:41" ht="16.5" x14ac:dyDescent="0.3">
      <c r="B67" s="198">
        <v>57</v>
      </c>
      <c r="C67" s="199"/>
      <c r="D67" s="199"/>
      <c r="E67" s="199"/>
      <c r="F67" s="201"/>
      <c r="G67" s="201"/>
      <c r="H67" s="199"/>
      <c r="I67" s="199"/>
      <c r="J67" s="199"/>
      <c r="K67" s="202"/>
      <c r="L67" s="199"/>
      <c r="V67" s="2"/>
      <c r="W67" s="2" t="str">
        <f t="shared" ca="1" si="0"/>
        <v/>
      </c>
      <c r="X67" s="2"/>
      <c r="Y67" s="2"/>
      <c r="Z67" s="2"/>
      <c r="AA67" s="2"/>
      <c r="AB67" s="2"/>
      <c r="AC67" s="2"/>
      <c r="AD67" s="2"/>
      <c r="AE67" s="2"/>
      <c r="AF67" s="2"/>
      <c r="AG67" s="2"/>
      <c r="AH67" s="2"/>
      <c r="AI67" s="2"/>
      <c r="AJ67" s="2"/>
      <c r="AK67" s="2"/>
      <c r="AL67" s="2"/>
      <c r="AM67" s="2"/>
      <c r="AN67" s="2"/>
      <c r="AO67" s="2"/>
    </row>
    <row r="68" spans="2:41" ht="16.5" x14ac:dyDescent="0.3">
      <c r="B68" s="198">
        <v>58</v>
      </c>
      <c r="C68" s="199"/>
      <c r="D68" s="199"/>
      <c r="E68" s="199"/>
      <c r="F68" s="201"/>
      <c r="G68" s="201"/>
      <c r="H68" s="199"/>
      <c r="I68" s="199"/>
      <c r="J68" s="199"/>
      <c r="K68" s="202"/>
      <c r="L68" s="199"/>
      <c r="V68" s="2"/>
      <c r="W68" s="2" t="str">
        <f t="shared" ca="1" si="0"/>
        <v/>
      </c>
      <c r="X68" s="2"/>
      <c r="Y68" s="2"/>
      <c r="Z68" s="2"/>
      <c r="AA68" s="2"/>
      <c r="AB68" s="2"/>
      <c r="AC68" s="2"/>
      <c r="AD68" s="2"/>
      <c r="AE68" s="2"/>
      <c r="AF68" s="2"/>
      <c r="AG68" s="2"/>
      <c r="AH68" s="2"/>
      <c r="AI68" s="2"/>
      <c r="AJ68" s="2"/>
      <c r="AK68" s="2"/>
      <c r="AL68" s="2"/>
      <c r="AM68" s="2"/>
      <c r="AN68" s="2"/>
      <c r="AO68" s="2"/>
    </row>
    <row r="69" spans="2:41" ht="16.5" x14ac:dyDescent="0.3">
      <c r="B69" s="198">
        <v>59</v>
      </c>
      <c r="C69" s="199"/>
      <c r="D69" s="199"/>
      <c r="E69" s="199"/>
      <c r="F69" s="201"/>
      <c r="G69" s="201"/>
      <c r="H69" s="199"/>
      <c r="I69" s="199"/>
      <c r="J69" s="199"/>
      <c r="K69" s="202"/>
      <c r="L69" s="199"/>
      <c r="V69" s="2"/>
      <c r="W69" s="2" t="str">
        <f t="shared" ca="1" si="0"/>
        <v/>
      </c>
      <c r="X69" s="2"/>
      <c r="Y69" s="2"/>
      <c r="Z69" s="2"/>
      <c r="AA69" s="2"/>
      <c r="AB69" s="2"/>
      <c r="AC69" s="2"/>
      <c r="AD69" s="2"/>
      <c r="AE69" s="2"/>
      <c r="AF69" s="2"/>
      <c r="AG69" s="2"/>
      <c r="AH69" s="2"/>
      <c r="AI69" s="2"/>
      <c r="AJ69" s="2"/>
      <c r="AK69" s="2"/>
      <c r="AL69" s="2"/>
      <c r="AM69" s="2"/>
      <c r="AN69" s="2"/>
      <c r="AO69" s="2"/>
    </row>
    <row r="70" spans="2:41" ht="16.5" x14ac:dyDescent="0.3">
      <c r="B70" s="198">
        <v>60</v>
      </c>
      <c r="C70" s="199"/>
      <c r="D70" s="199"/>
      <c r="E70" s="199"/>
      <c r="F70" s="201"/>
      <c r="G70" s="201"/>
      <c r="H70" s="199"/>
      <c r="I70" s="199"/>
      <c r="J70" s="199"/>
      <c r="K70" s="202"/>
      <c r="L70" s="199"/>
      <c r="V70" s="2"/>
      <c r="W70" s="2" t="str">
        <f t="shared" ca="1" si="0"/>
        <v/>
      </c>
      <c r="X70" s="2"/>
      <c r="Y70" s="2"/>
      <c r="Z70" s="2"/>
      <c r="AA70" s="2"/>
      <c r="AB70" s="2"/>
      <c r="AC70" s="2"/>
      <c r="AD70" s="2"/>
      <c r="AE70" s="2"/>
      <c r="AF70" s="2"/>
      <c r="AG70" s="2"/>
      <c r="AH70" s="2"/>
      <c r="AI70" s="2"/>
      <c r="AJ70" s="2"/>
      <c r="AK70" s="2"/>
      <c r="AL70" s="2"/>
      <c r="AM70" s="2"/>
      <c r="AN70" s="2"/>
      <c r="AO70" s="2"/>
    </row>
    <row r="71" spans="2:41" ht="16.5" x14ac:dyDescent="0.3">
      <c r="B71" s="198">
        <v>61</v>
      </c>
      <c r="C71" s="199"/>
      <c r="D71" s="199"/>
      <c r="E71" s="199"/>
      <c r="F71" s="201"/>
      <c r="G71" s="201"/>
      <c r="H71" s="199"/>
      <c r="I71" s="199"/>
      <c r="J71" s="199"/>
      <c r="K71" s="202"/>
      <c r="L71" s="199"/>
      <c r="V71" s="2"/>
      <c r="W71" s="2" t="str">
        <f t="shared" ca="1" si="0"/>
        <v/>
      </c>
      <c r="X71" s="2"/>
      <c r="Y71" s="2"/>
      <c r="Z71" s="2"/>
      <c r="AA71" s="2"/>
      <c r="AB71" s="2"/>
      <c r="AC71" s="2"/>
      <c r="AD71" s="2"/>
      <c r="AE71" s="2"/>
      <c r="AF71" s="2"/>
      <c r="AG71" s="2"/>
      <c r="AH71" s="2"/>
      <c r="AI71" s="2"/>
      <c r="AJ71" s="2"/>
      <c r="AK71" s="2"/>
      <c r="AL71" s="2"/>
      <c r="AM71" s="2"/>
      <c r="AN71" s="2"/>
      <c r="AO71" s="2"/>
    </row>
    <row r="72" spans="2:41" ht="16.5" x14ac:dyDescent="0.3">
      <c r="B72" s="198">
        <v>62</v>
      </c>
      <c r="C72" s="199"/>
      <c r="D72" s="199"/>
      <c r="E72" s="199"/>
      <c r="F72" s="201"/>
      <c r="G72" s="201"/>
      <c r="H72" s="199"/>
      <c r="I72" s="199"/>
      <c r="J72" s="199"/>
      <c r="K72" s="202"/>
      <c r="L72" s="199"/>
      <c r="V72" s="2"/>
      <c r="W72" s="2" t="str">
        <f t="shared" ca="1" si="0"/>
        <v/>
      </c>
      <c r="X72" s="2"/>
      <c r="Y72" s="2"/>
      <c r="Z72" s="2"/>
      <c r="AA72" s="2"/>
      <c r="AB72" s="2"/>
      <c r="AC72" s="2"/>
      <c r="AD72" s="2"/>
      <c r="AE72" s="2"/>
      <c r="AF72" s="2"/>
      <c r="AG72" s="2"/>
      <c r="AH72" s="2"/>
      <c r="AI72" s="2"/>
      <c r="AJ72" s="2"/>
      <c r="AK72" s="2"/>
      <c r="AL72" s="2"/>
      <c r="AM72" s="2"/>
      <c r="AN72" s="2"/>
      <c r="AO72" s="2"/>
    </row>
    <row r="73" spans="2:41" ht="16.5" x14ac:dyDescent="0.3">
      <c r="B73" s="198">
        <v>63</v>
      </c>
      <c r="C73" s="199"/>
      <c r="D73" s="199"/>
      <c r="E73" s="199"/>
      <c r="F73" s="201"/>
      <c r="G73" s="201"/>
      <c r="H73" s="199"/>
      <c r="I73" s="199"/>
      <c r="J73" s="199"/>
      <c r="K73" s="202"/>
      <c r="L73" s="199"/>
      <c r="V73" s="2"/>
      <c r="W73" s="2" t="str">
        <f t="shared" ca="1" si="0"/>
        <v/>
      </c>
      <c r="X73" s="2"/>
      <c r="Y73" s="2"/>
      <c r="Z73" s="2"/>
      <c r="AA73" s="2"/>
      <c r="AB73" s="2"/>
      <c r="AC73" s="2"/>
      <c r="AD73" s="2"/>
      <c r="AE73" s="2"/>
      <c r="AF73" s="2"/>
      <c r="AG73" s="2"/>
      <c r="AH73" s="2"/>
      <c r="AI73" s="2"/>
      <c r="AJ73" s="2"/>
      <c r="AK73" s="2"/>
      <c r="AL73" s="2"/>
      <c r="AM73" s="2"/>
      <c r="AN73" s="2"/>
      <c r="AO73" s="2"/>
    </row>
    <row r="74" spans="2:41" ht="16.5" x14ac:dyDescent="0.3">
      <c r="B74" s="198">
        <v>64</v>
      </c>
      <c r="C74" s="199"/>
      <c r="D74" s="199"/>
      <c r="E74" s="199"/>
      <c r="F74" s="201"/>
      <c r="G74" s="201"/>
      <c r="H74" s="199"/>
      <c r="I74" s="199"/>
      <c r="J74" s="199"/>
      <c r="K74" s="202"/>
      <c r="L74" s="199"/>
      <c r="V74" s="2"/>
      <c r="W74" s="2" t="str">
        <f t="shared" ca="1" si="0"/>
        <v/>
      </c>
      <c r="X74" s="2"/>
      <c r="Y74" s="2"/>
      <c r="Z74" s="2"/>
      <c r="AA74" s="2"/>
      <c r="AB74" s="2"/>
      <c r="AC74" s="2"/>
      <c r="AD74" s="2"/>
      <c r="AE74" s="2"/>
      <c r="AF74" s="2"/>
      <c r="AG74" s="2"/>
      <c r="AH74" s="2"/>
      <c r="AI74" s="2"/>
      <c r="AJ74" s="2"/>
      <c r="AK74" s="2"/>
      <c r="AL74" s="2"/>
      <c r="AM74" s="2"/>
      <c r="AN74" s="2"/>
      <c r="AO74" s="2"/>
    </row>
    <row r="75" spans="2:41" ht="16.5" x14ac:dyDescent="0.3">
      <c r="B75" s="198">
        <v>65</v>
      </c>
      <c r="C75" s="199"/>
      <c r="D75" s="199"/>
      <c r="E75" s="199"/>
      <c r="F75" s="201"/>
      <c r="G75" s="201"/>
      <c r="H75" s="199"/>
      <c r="I75" s="199"/>
      <c r="J75" s="199"/>
      <c r="K75" s="202"/>
      <c r="L75" s="199"/>
      <c r="V75" s="2"/>
      <c r="W75" s="2" t="str">
        <f t="shared" ca="1" si="0"/>
        <v/>
      </c>
      <c r="X75" s="2"/>
      <c r="Y75" s="2"/>
      <c r="Z75" s="2"/>
      <c r="AA75" s="2"/>
      <c r="AB75" s="2"/>
      <c r="AC75" s="2"/>
      <c r="AD75" s="2"/>
      <c r="AE75" s="2"/>
      <c r="AF75" s="2"/>
      <c r="AG75" s="2"/>
      <c r="AH75" s="2"/>
      <c r="AI75" s="2"/>
      <c r="AJ75" s="2"/>
      <c r="AK75" s="2"/>
      <c r="AL75" s="2"/>
      <c r="AM75" s="2"/>
      <c r="AN75" s="2"/>
      <c r="AO75" s="2"/>
    </row>
    <row r="76" spans="2:41" ht="16.5" x14ac:dyDescent="0.3">
      <c r="B76" s="198">
        <v>66</v>
      </c>
      <c r="C76" s="199"/>
      <c r="D76" s="199"/>
      <c r="E76" s="199"/>
      <c r="F76" s="201"/>
      <c r="G76" s="201"/>
      <c r="H76" s="199"/>
      <c r="I76" s="199"/>
      <c r="J76" s="199"/>
      <c r="K76" s="202"/>
      <c r="L76" s="199"/>
      <c r="V76" s="2"/>
      <c r="W76" s="2" t="str">
        <f t="shared" ref="W76:W139" ca="1" si="1">IF(ISBLANK(J76),"",IF(AND(J76&lt;TODAY(),K76&lt;&gt;"Closed"),"Overdue","Not due"))</f>
        <v/>
      </c>
      <c r="X76" s="2"/>
      <c r="Y76" s="2"/>
      <c r="Z76" s="2"/>
      <c r="AA76" s="2"/>
      <c r="AB76" s="2"/>
      <c r="AC76" s="2"/>
      <c r="AD76" s="2"/>
      <c r="AE76" s="2"/>
      <c r="AF76" s="2"/>
      <c r="AG76" s="2"/>
      <c r="AH76" s="2"/>
      <c r="AI76" s="2"/>
      <c r="AJ76" s="2"/>
      <c r="AK76" s="2"/>
      <c r="AL76" s="2"/>
      <c r="AM76" s="2"/>
      <c r="AN76" s="2"/>
      <c r="AO76" s="2"/>
    </row>
    <row r="77" spans="2:41" ht="16.5" x14ac:dyDescent="0.3">
      <c r="B77" s="198">
        <v>67</v>
      </c>
      <c r="C77" s="199"/>
      <c r="D77" s="199"/>
      <c r="E77" s="199"/>
      <c r="F77" s="201"/>
      <c r="G77" s="201"/>
      <c r="H77" s="199"/>
      <c r="I77" s="199"/>
      <c r="J77" s="199"/>
      <c r="K77" s="202"/>
      <c r="L77" s="199"/>
      <c r="V77" s="2"/>
      <c r="W77" s="2" t="str">
        <f t="shared" ca="1" si="1"/>
        <v/>
      </c>
      <c r="X77" s="2"/>
      <c r="Y77" s="2"/>
      <c r="Z77" s="2"/>
      <c r="AA77" s="2"/>
      <c r="AB77" s="2"/>
      <c r="AC77" s="2"/>
      <c r="AD77" s="2"/>
      <c r="AE77" s="2"/>
      <c r="AF77" s="2"/>
      <c r="AG77" s="2"/>
      <c r="AH77" s="2"/>
      <c r="AI77" s="2"/>
      <c r="AJ77" s="2"/>
      <c r="AK77" s="2"/>
      <c r="AL77" s="2"/>
      <c r="AM77" s="2"/>
      <c r="AN77" s="2"/>
      <c r="AO77" s="2"/>
    </row>
    <row r="78" spans="2:41" ht="16.5" x14ac:dyDescent="0.3">
      <c r="B78" s="198">
        <v>68</v>
      </c>
      <c r="C78" s="199"/>
      <c r="D78" s="199"/>
      <c r="E78" s="199"/>
      <c r="F78" s="201"/>
      <c r="G78" s="201"/>
      <c r="H78" s="199"/>
      <c r="I78" s="199"/>
      <c r="J78" s="199"/>
      <c r="K78" s="202"/>
      <c r="L78" s="199"/>
      <c r="V78" s="2"/>
      <c r="W78" s="2" t="str">
        <f t="shared" ca="1" si="1"/>
        <v/>
      </c>
      <c r="X78" s="2"/>
      <c r="Y78" s="2"/>
      <c r="Z78" s="2"/>
      <c r="AA78" s="2"/>
      <c r="AB78" s="2"/>
      <c r="AC78" s="2"/>
      <c r="AD78" s="2"/>
      <c r="AE78" s="2"/>
      <c r="AF78" s="2"/>
      <c r="AG78" s="2"/>
      <c r="AH78" s="2"/>
      <c r="AI78" s="2"/>
      <c r="AJ78" s="2"/>
      <c r="AK78" s="2"/>
      <c r="AL78" s="2"/>
      <c r="AM78" s="2"/>
      <c r="AN78" s="2"/>
      <c r="AO78" s="2"/>
    </row>
    <row r="79" spans="2:41" ht="16.5" x14ac:dyDescent="0.3">
      <c r="B79" s="198">
        <v>69</v>
      </c>
      <c r="C79" s="199"/>
      <c r="D79" s="199"/>
      <c r="E79" s="199"/>
      <c r="F79" s="201"/>
      <c r="G79" s="201"/>
      <c r="H79" s="199"/>
      <c r="I79" s="199"/>
      <c r="J79" s="199"/>
      <c r="K79" s="202"/>
      <c r="L79" s="199"/>
      <c r="V79" s="2"/>
      <c r="W79" s="2" t="str">
        <f t="shared" ca="1" si="1"/>
        <v/>
      </c>
      <c r="X79" s="2"/>
      <c r="Y79" s="2"/>
      <c r="Z79" s="2"/>
      <c r="AA79" s="2"/>
      <c r="AB79" s="2"/>
      <c r="AC79" s="2"/>
      <c r="AD79" s="2"/>
      <c r="AE79" s="2"/>
      <c r="AF79" s="2"/>
      <c r="AG79" s="2"/>
      <c r="AH79" s="2"/>
      <c r="AI79" s="2"/>
      <c r="AJ79" s="2"/>
      <c r="AK79" s="2"/>
      <c r="AL79" s="2"/>
      <c r="AM79" s="2"/>
      <c r="AN79" s="2"/>
      <c r="AO79" s="2"/>
    </row>
    <row r="80" spans="2:41" ht="16.5" x14ac:dyDescent="0.3">
      <c r="B80" s="198">
        <v>70</v>
      </c>
      <c r="C80" s="199"/>
      <c r="D80" s="199"/>
      <c r="E80" s="199"/>
      <c r="F80" s="201"/>
      <c r="G80" s="201"/>
      <c r="H80" s="199"/>
      <c r="I80" s="199"/>
      <c r="J80" s="199"/>
      <c r="K80" s="202"/>
      <c r="L80" s="199"/>
      <c r="V80" s="2"/>
      <c r="W80" s="2" t="str">
        <f t="shared" ca="1" si="1"/>
        <v/>
      </c>
      <c r="X80" s="2"/>
      <c r="Y80" s="2"/>
      <c r="Z80" s="2"/>
      <c r="AA80" s="2"/>
      <c r="AB80" s="2"/>
      <c r="AC80" s="2"/>
      <c r="AD80" s="2"/>
      <c r="AE80" s="2"/>
      <c r="AF80" s="2"/>
      <c r="AG80" s="2"/>
      <c r="AH80" s="2"/>
      <c r="AI80" s="2"/>
      <c r="AJ80" s="2"/>
      <c r="AK80" s="2"/>
      <c r="AL80" s="2"/>
      <c r="AM80" s="2"/>
      <c r="AN80" s="2"/>
      <c r="AO80" s="2"/>
    </row>
    <row r="81" spans="2:41" ht="16.5" x14ac:dyDescent="0.3">
      <c r="B81" s="198">
        <v>71</v>
      </c>
      <c r="C81" s="199"/>
      <c r="D81" s="199"/>
      <c r="E81" s="199"/>
      <c r="F81" s="201"/>
      <c r="G81" s="201"/>
      <c r="H81" s="199"/>
      <c r="I81" s="199"/>
      <c r="J81" s="199"/>
      <c r="K81" s="202"/>
      <c r="L81" s="199"/>
      <c r="V81" s="2"/>
      <c r="W81" s="2" t="str">
        <f t="shared" ca="1" si="1"/>
        <v/>
      </c>
      <c r="X81" s="2"/>
      <c r="Y81" s="2"/>
      <c r="Z81" s="2"/>
      <c r="AA81" s="2"/>
      <c r="AB81" s="2"/>
      <c r="AC81" s="2"/>
      <c r="AD81" s="2"/>
      <c r="AE81" s="2"/>
      <c r="AF81" s="2"/>
      <c r="AG81" s="2"/>
      <c r="AH81" s="2"/>
      <c r="AI81" s="2"/>
      <c r="AJ81" s="2"/>
      <c r="AK81" s="2"/>
      <c r="AL81" s="2"/>
      <c r="AM81" s="2"/>
      <c r="AN81" s="2"/>
      <c r="AO81" s="2"/>
    </row>
    <row r="82" spans="2:41" ht="16.5" x14ac:dyDescent="0.3">
      <c r="B82" s="198">
        <v>72</v>
      </c>
      <c r="C82" s="199"/>
      <c r="D82" s="199"/>
      <c r="E82" s="199"/>
      <c r="F82" s="201"/>
      <c r="G82" s="201"/>
      <c r="H82" s="199"/>
      <c r="I82" s="199"/>
      <c r="J82" s="199"/>
      <c r="K82" s="202"/>
      <c r="L82" s="199"/>
      <c r="V82" s="2"/>
      <c r="W82" s="2" t="str">
        <f t="shared" ca="1" si="1"/>
        <v/>
      </c>
      <c r="X82" s="2"/>
      <c r="Y82" s="2"/>
      <c r="Z82" s="2"/>
      <c r="AA82" s="2"/>
      <c r="AB82" s="2"/>
      <c r="AC82" s="2"/>
      <c r="AD82" s="2"/>
      <c r="AE82" s="2"/>
      <c r="AF82" s="2"/>
      <c r="AG82" s="2"/>
      <c r="AH82" s="2"/>
      <c r="AI82" s="2"/>
      <c r="AJ82" s="2"/>
      <c r="AK82" s="2"/>
      <c r="AL82" s="2"/>
      <c r="AM82" s="2"/>
      <c r="AN82" s="2"/>
      <c r="AO82" s="2"/>
    </row>
    <row r="83" spans="2:41" ht="16.5" x14ac:dyDescent="0.3">
      <c r="B83" s="198">
        <v>73</v>
      </c>
      <c r="C83" s="199"/>
      <c r="D83" s="199"/>
      <c r="E83" s="199"/>
      <c r="F83" s="201"/>
      <c r="G83" s="201"/>
      <c r="H83" s="199"/>
      <c r="I83" s="199"/>
      <c r="J83" s="199"/>
      <c r="K83" s="202"/>
      <c r="L83" s="199"/>
      <c r="V83" s="2"/>
      <c r="W83" s="2" t="str">
        <f t="shared" ca="1" si="1"/>
        <v/>
      </c>
      <c r="X83" s="2"/>
      <c r="Y83" s="2"/>
      <c r="Z83" s="2"/>
      <c r="AA83" s="2"/>
      <c r="AB83" s="2"/>
      <c r="AC83" s="2"/>
      <c r="AD83" s="2"/>
      <c r="AE83" s="2"/>
      <c r="AF83" s="2"/>
      <c r="AG83" s="2"/>
      <c r="AH83" s="2"/>
      <c r="AI83" s="2"/>
      <c r="AJ83" s="2"/>
      <c r="AK83" s="2"/>
      <c r="AL83" s="2"/>
      <c r="AM83" s="2"/>
      <c r="AN83" s="2"/>
      <c r="AO83" s="2"/>
    </row>
    <row r="84" spans="2:41" ht="16.5" x14ac:dyDescent="0.3">
      <c r="B84" s="198">
        <v>74</v>
      </c>
      <c r="C84" s="199"/>
      <c r="D84" s="199"/>
      <c r="E84" s="199"/>
      <c r="F84" s="201"/>
      <c r="G84" s="201"/>
      <c r="H84" s="199"/>
      <c r="I84" s="199"/>
      <c r="J84" s="199"/>
      <c r="K84" s="202"/>
      <c r="L84" s="199"/>
      <c r="V84" s="2"/>
      <c r="W84" s="2" t="str">
        <f t="shared" ca="1" si="1"/>
        <v/>
      </c>
      <c r="X84" s="2"/>
      <c r="Y84" s="2"/>
      <c r="Z84" s="2"/>
      <c r="AA84" s="2"/>
      <c r="AB84" s="2"/>
      <c r="AC84" s="2"/>
      <c r="AD84" s="2"/>
      <c r="AE84" s="2"/>
      <c r="AF84" s="2"/>
      <c r="AG84" s="2"/>
      <c r="AH84" s="2"/>
      <c r="AI84" s="2"/>
      <c r="AJ84" s="2"/>
      <c r="AK84" s="2"/>
      <c r="AL84" s="2"/>
      <c r="AM84" s="2"/>
      <c r="AN84" s="2"/>
      <c r="AO84" s="2"/>
    </row>
    <row r="85" spans="2:41" ht="16.5" x14ac:dyDescent="0.3">
      <c r="B85" s="198">
        <v>75</v>
      </c>
      <c r="C85" s="199"/>
      <c r="D85" s="199"/>
      <c r="E85" s="199"/>
      <c r="F85" s="201"/>
      <c r="G85" s="201"/>
      <c r="H85" s="199"/>
      <c r="I85" s="199"/>
      <c r="J85" s="199"/>
      <c r="K85" s="202"/>
      <c r="L85" s="199"/>
      <c r="V85" s="2"/>
      <c r="W85" s="2" t="str">
        <f t="shared" ca="1" si="1"/>
        <v/>
      </c>
      <c r="X85" s="2"/>
      <c r="Y85" s="2"/>
      <c r="Z85" s="2"/>
      <c r="AA85" s="2"/>
      <c r="AB85" s="2"/>
      <c r="AC85" s="2"/>
      <c r="AD85" s="2"/>
      <c r="AE85" s="2"/>
      <c r="AF85" s="2"/>
      <c r="AG85" s="2"/>
      <c r="AH85" s="2"/>
      <c r="AI85" s="2"/>
      <c r="AJ85" s="2"/>
      <c r="AK85" s="2"/>
      <c r="AL85" s="2"/>
      <c r="AM85" s="2"/>
      <c r="AN85" s="2"/>
      <c r="AO85" s="2"/>
    </row>
    <row r="86" spans="2:41" ht="16.5" x14ac:dyDescent="0.3">
      <c r="B86" s="198">
        <v>76</v>
      </c>
      <c r="C86" s="199"/>
      <c r="D86" s="199"/>
      <c r="E86" s="199"/>
      <c r="F86" s="201"/>
      <c r="G86" s="201"/>
      <c r="H86" s="199"/>
      <c r="I86" s="199"/>
      <c r="J86" s="199"/>
      <c r="K86" s="202"/>
      <c r="L86" s="199"/>
      <c r="V86" s="2"/>
      <c r="W86" s="2" t="str">
        <f t="shared" ca="1" si="1"/>
        <v/>
      </c>
      <c r="X86" s="2"/>
      <c r="Y86" s="2"/>
      <c r="Z86" s="2"/>
      <c r="AA86" s="2"/>
      <c r="AB86" s="2"/>
      <c r="AC86" s="2"/>
      <c r="AD86" s="2"/>
      <c r="AE86" s="2"/>
      <c r="AF86" s="2"/>
      <c r="AG86" s="2"/>
      <c r="AH86" s="2"/>
      <c r="AI86" s="2"/>
      <c r="AJ86" s="2"/>
      <c r="AK86" s="2"/>
      <c r="AL86" s="2"/>
      <c r="AM86" s="2"/>
      <c r="AN86" s="2"/>
      <c r="AO86" s="2"/>
    </row>
    <row r="87" spans="2:41" ht="16.5" x14ac:dyDescent="0.3">
      <c r="B87" s="198">
        <v>77</v>
      </c>
      <c r="C87" s="199"/>
      <c r="D87" s="199"/>
      <c r="E87" s="199"/>
      <c r="F87" s="201"/>
      <c r="G87" s="201"/>
      <c r="H87" s="199"/>
      <c r="I87" s="199"/>
      <c r="J87" s="199"/>
      <c r="K87" s="202"/>
      <c r="L87" s="199"/>
      <c r="V87" s="2"/>
      <c r="W87" s="2" t="str">
        <f t="shared" ca="1" si="1"/>
        <v/>
      </c>
      <c r="X87" s="2"/>
      <c r="Y87" s="2"/>
      <c r="Z87" s="2"/>
      <c r="AA87" s="2"/>
      <c r="AB87" s="2"/>
      <c r="AC87" s="2"/>
      <c r="AD87" s="2"/>
      <c r="AE87" s="2"/>
      <c r="AF87" s="2"/>
      <c r="AG87" s="2"/>
      <c r="AH87" s="2"/>
      <c r="AI87" s="2"/>
      <c r="AJ87" s="2"/>
      <c r="AK87" s="2"/>
      <c r="AL87" s="2"/>
      <c r="AM87" s="2"/>
      <c r="AN87" s="2"/>
      <c r="AO87" s="2"/>
    </row>
    <row r="88" spans="2:41" ht="16.5" x14ac:dyDescent="0.3">
      <c r="B88" s="198">
        <v>78</v>
      </c>
      <c r="C88" s="199"/>
      <c r="D88" s="199"/>
      <c r="E88" s="199"/>
      <c r="F88" s="201"/>
      <c r="G88" s="201"/>
      <c r="H88" s="199"/>
      <c r="I88" s="199"/>
      <c r="J88" s="199"/>
      <c r="K88" s="202"/>
      <c r="L88" s="199"/>
      <c r="V88" s="2"/>
      <c r="W88" s="2" t="str">
        <f t="shared" ca="1" si="1"/>
        <v/>
      </c>
      <c r="X88" s="2"/>
      <c r="Y88" s="2"/>
      <c r="Z88" s="2"/>
      <c r="AA88" s="2"/>
      <c r="AB88" s="2"/>
      <c r="AC88" s="2"/>
      <c r="AD88" s="2"/>
      <c r="AE88" s="2"/>
      <c r="AF88" s="2"/>
      <c r="AG88" s="2"/>
      <c r="AH88" s="2"/>
      <c r="AI88" s="2"/>
      <c r="AJ88" s="2"/>
      <c r="AK88" s="2"/>
      <c r="AL88" s="2"/>
      <c r="AM88" s="2"/>
      <c r="AN88" s="2"/>
      <c r="AO88" s="2"/>
    </row>
    <row r="89" spans="2:41" ht="16.5" x14ac:dyDescent="0.3">
      <c r="B89" s="198">
        <v>79</v>
      </c>
      <c r="C89" s="199"/>
      <c r="D89" s="199"/>
      <c r="E89" s="199"/>
      <c r="F89" s="201"/>
      <c r="G89" s="201"/>
      <c r="H89" s="199"/>
      <c r="I89" s="199"/>
      <c r="J89" s="199"/>
      <c r="K89" s="202"/>
      <c r="L89" s="199"/>
      <c r="V89" s="2"/>
      <c r="W89" s="2" t="str">
        <f t="shared" ca="1" si="1"/>
        <v/>
      </c>
      <c r="X89" s="2"/>
      <c r="Y89" s="2"/>
      <c r="Z89" s="2"/>
      <c r="AA89" s="2"/>
      <c r="AB89" s="2"/>
      <c r="AC89" s="2"/>
      <c r="AD89" s="2"/>
      <c r="AE89" s="2"/>
      <c r="AF89" s="2"/>
      <c r="AG89" s="2"/>
      <c r="AH89" s="2"/>
      <c r="AI89" s="2"/>
      <c r="AJ89" s="2"/>
      <c r="AK89" s="2"/>
      <c r="AL89" s="2"/>
      <c r="AM89" s="2"/>
      <c r="AN89" s="2"/>
      <c r="AO89" s="2"/>
    </row>
    <row r="90" spans="2:41" ht="16.5" x14ac:dyDescent="0.3">
      <c r="B90" s="198">
        <v>80</v>
      </c>
      <c r="C90" s="199"/>
      <c r="D90" s="199"/>
      <c r="E90" s="199"/>
      <c r="F90" s="201"/>
      <c r="G90" s="201"/>
      <c r="H90" s="199"/>
      <c r="I90" s="199"/>
      <c r="J90" s="199"/>
      <c r="K90" s="202"/>
      <c r="L90" s="199"/>
      <c r="V90" s="2"/>
      <c r="W90" s="2" t="str">
        <f t="shared" ca="1" si="1"/>
        <v/>
      </c>
      <c r="X90" s="2"/>
      <c r="Y90" s="2"/>
      <c r="Z90" s="2"/>
      <c r="AA90" s="2"/>
      <c r="AB90" s="2"/>
      <c r="AC90" s="2"/>
      <c r="AD90" s="2"/>
      <c r="AE90" s="2"/>
      <c r="AF90" s="2"/>
      <c r="AG90" s="2"/>
      <c r="AH90" s="2"/>
      <c r="AI90" s="2"/>
      <c r="AJ90" s="2"/>
      <c r="AK90" s="2"/>
      <c r="AL90" s="2"/>
      <c r="AM90" s="2"/>
      <c r="AN90" s="2"/>
      <c r="AO90" s="2"/>
    </row>
    <row r="91" spans="2:41" ht="16.5" x14ac:dyDescent="0.3">
      <c r="B91" s="198">
        <v>81</v>
      </c>
      <c r="C91" s="199"/>
      <c r="D91" s="199"/>
      <c r="E91" s="199"/>
      <c r="F91" s="201"/>
      <c r="G91" s="201"/>
      <c r="H91" s="199"/>
      <c r="I91" s="199"/>
      <c r="J91" s="199"/>
      <c r="K91" s="202"/>
      <c r="L91" s="199"/>
      <c r="V91" s="2"/>
      <c r="W91" s="2" t="str">
        <f t="shared" ca="1" si="1"/>
        <v/>
      </c>
      <c r="X91" s="2"/>
      <c r="Y91" s="2"/>
      <c r="Z91" s="2"/>
      <c r="AA91" s="2"/>
      <c r="AB91" s="2"/>
      <c r="AC91" s="2"/>
      <c r="AD91" s="2"/>
      <c r="AE91" s="2"/>
      <c r="AF91" s="2"/>
      <c r="AG91" s="2"/>
      <c r="AH91" s="2"/>
      <c r="AI91" s="2"/>
      <c r="AJ91" s="2"/>
      <c r="AK91" s="2"/>
      <c r="AL91" s="2"/>
      <c r="AM91" s="2"/>
      <c r="AN91" s="2"/>
      <c r="AO91" s="2"/>
    </row>
    <row r="92" spans="2:41" ht="16.5" x14ac:dyDescent="0.3">
      <c r="B92" s="198">
        <v>82</v>
      </c>
      <c r="C92" s="199"/>
      <c r="D92" s="199"/>
      <c r="E92" s="199"/>
      <c r="F92" s="201"/>
      <c r="G92" s="201"/>
      <c r="H92" s="199"/>
      <c r="I92" s="199"/>
      <c r="J92" s="199"/>
      <c r="K92" s="202"/>
      <c r="L92" s="199"/>
      <c r="V92" s="2"/>
      <c r="W92" s="2" t="str">
        <f t="shared" ca="1" si="1"/>
        <v/>
      </c>
      <c r="X92" s="2"/>
      <c r="Y92" s="2"/>
      <c r="Z92" s="2"/>
      <c r="AA92" s="2"/>
      <c r="AB92" s="2"/>
      <c r="AC92" s="2"/>
      <c r="AD92" s="2"/>
      <c r="AE92" s="2"/>
      <c r="AF92" s="2"/>
      <c r="AG92" s="2"/>
      <c r="AH92" s="2"/>
      <c r="AI92" s="2"/>
      <c r="AJ92" s="2"/>
      <c r="AK92" s="2"/>
      <c r="AL92" s="2"/>
      <c r="AM92" s="2"/>
      <c r="AN92" s="2"/>
      <c r="AO92" s="2"/>
    </row>
    <row r="93" spans="2:41" ht="16.5" x14ac:dyDescent="0.3">
      <c r="B93" s="198">
        <v>83</v>
      </c>
      <c r="C93" s="199"/>
      <c r="D93" s="199"/>
      <c r="E93" s="199"/>
      <c r="F93" s="201"/>
      <c r="G93" s="201"/>
      <c r="H93" s="199"/>
      <c r="I93" s="199"/>
      <c r="J93" s="199"/>
      <c r="K93" s="202"/>
      <c r="L93" s="199"/>
      <c r="V93" s="2"/>
      <c r="W93" s="2" t="str">
        <f t="shared" ca="1" si="1"/>
        <v/>
      </c>
      <c r="X93" s="2"/>
      <c r="Y93" s="2"/>
      <c r="Z93" s="2"/>
      <c r="AA93" s="2"/>
      <c r="AB93" s="2"/>
      <c r="AC93" s="2"/>
      <c r="AD93" s="2"/>
      <c r="AE93" s="2"/>
      <c r="AF93" s="2"/>
      <c r="AG93" s="2"/>
      <c r="AH93" s="2"/>
      <c r="AI93" s="2"/>
      <c r="AJ93" s="2"/>
      <c r="AK93" s="2"/>
      <c r="AL93" s="2"/>
      <c r="AM93" s="2"/>
      <c r="AN93" s="2"/>
      <c r="AO93" s="2"/>
    </row>
    <row r="94" spans="2:41" ht="16.5" x14ac:dyDescent="0.3">
      <c r="B94" s="198">
        <v>84</v>
      </c>
      <c r="C94" s="199"/>
      <c r="D94" s="199"/>
      <c r="E94" s="199"/>
      <c r="F94" s="201"/>
      <c r="G94" s="201"/>
      <c r="H94" s="199"/>
      <c r="I94" s="199"/>
      <c r="J94" s="199"/>
      <c r="K94" s="202"/>
      <c r="L94" s="199"/>
      <c r="V94" s="2"/>
      <c r="W94" s="2" t="str">
        <f t="shared" ca="1" si="1"/>
        <v/>
      </c>
      <c r="X94" s="2"/>
      <c r="Y94" s="2"/>
      <c r="Z94" s="2"/>
      <c r="AA94" s="2"/>
      <c r="AB94" s="2"/>
      <c r="AC94" s="2"/>
      <c r="AD94" s="2"/>
      <c r="AE94" s="2"/>
      <c r="AF94" s="2"/>
      <c r="AG94" s="2"/>
      <c r="AH94" s="2"/>
      <c r="AI94" s="2"/>
      <c r="AJ94" s="2"/>
      <c r="AK94" s="2"/>
      <c r="AL94" s="2"/>
      <c r="AM94" s="2"/>
      <c r="AN94" s="2"/>
      <c r="AO94" s="2"/>
    </row>
    <row r="95" spans="2:41" ht="16.5" x14ac:dyDescent="0.3">
      <c r="B95" s="198">
        <v>85</v>
      </c>
      <c r="C95" s="199"/>
      <c r="D95" s="199"/>
      <c r="E95" s="199"/>
      <c r="F95" s="201"/>
      <c r="G95" s="201"/>
      <c r="H95" s="199"/>
      <c r="I95" s="199"/>
      <c r="J95" s="199"/>
      <c r="K95" s="202"/>
      <c r="L95" s="199"/>
      <c r="V95" s="2"/>
      <c r="W95" s="2" t="str">
        <f t="shared" ca="1" si="1"/>
        <v/>
      </c>
      <c r="X95" s="2"/>
      <c r="Y95" s="2"/>
      <c r="Z95" s="2"/>
      <c r="AA95" s="2"/>
      <c r="AB95" s="2"/>
      <c r="AC95" s="2"/>
      <c r="AD95" s="2"/>
      <c r="AE95" s="2"/>
      <c r="AF95" s="2"/>
      <c r="AG95" s="2"/>
      <c r="AH95" s="2"/>
      <c r="AI95" s="2"/>
      <c r="AJ95" s="2"/>
      <c r="AK95" s="2"/>
      <c r="AL95" s="2"/>
      <c r="AM95" s="2"/>
      <c r="AN95" s="2"/>
      <c r="AO95" s="2"/>
    </row>
    <row r="96" spans="2:41" ht="16.5" x14ac:dyDescent="0.3">
      <c r="B96" s="198">
        <v>86</v>
      </c>
      <c r="C96" s="199"/>
      <c r="D96" s="199"/>
      <c r="E96" s="199"/>
      <c r="F96" s="201"/>
      <c r="G96" s="201"/>
      <c r="H96" s="199"/>
      <c r="I96" s="199"/>
      <c r="J96" s="199"/>
      <c r="K96" s="202"/>
      <c r="L96" s="199"/>
      <c r="V96" s="2"/>
      <c r="W96" s="2" t="str">
        <f t="shared" ca="1" si="1"/>
        <v/>
      </c>
      <c r="X96" s="2"/>
      <c r="Y96" s="2"/>
      <c r="Z96" s="2"/>
      <c r="AA96" s="2"/>
      <c r="AB96" s="2"/>
      <c r="AC96" s="2"/>
      <c r="AD96" s="2"/>
      <c r="AE96" s="2"/>
      <c r="AF96" s="2"/>
      <c r="AG96" s="2"/>
      <c r="AH96" s="2"/>
      <c r="AI96" s="2"/>
      <c r="AJ96" s="2"/>
      <c r="AK96" s="2"/>
      <c r="AL96" s="2"/>
      <c r="AM96" s="2"/>
      <c r="AN96" s="2"/>
      <c r="AO96" s="2"/>
    </row>
    <row r="97" spans="2:41" ht="16.5" x14ac:dyDescent="0.3">
      <c r="B97" s="198">
        <v>87</v>
      </c>
      <c r="C97" s="199"/>
      <c r="D97" s="199"/>
      <c r="E97" s="199"/>
      <c r="F97" s="201"/>
      <c r="G97" s="201"/>
      <c r="H97" s="199"/>
      <c r="I97" s="199"/>
      <c r="J97" s="199"/>
      <c r="K97" s="202"/>
      <c r="L97" s="199"/>
      <c r="V97" s="2"/>
      <c r="W97" s="2" t="str">
        <f t="shared" ca="1" si="1"/>
        <v/>
      </c>
      <c r="X97" s="2"/>
      <c r="Y97" s="2"/>
      <c r="Z97" s="2"/>
      <c r="AA97" s="2"/>
      <c r="AB97" s="2"/>
      <c r="AC97" s="2"/>
      <c r="AD97" s="2"/>
      <c r="AE97" s="2"/>
      <c r="AF97" s="2"/>
      <c r="AG97" s="2"/>
      <c r="AH97" s="2"/>
      <c r="AI97" s="2"/>
      <c r="AJ97" s="2"/>
      <c r="AK97" s="2"/>
      <c r="AL97" s="2"/>
      <c r="AM97" s="2"/>
      <c r="AN97" s="2"/>
      <c r="AO97" s="2"/>
    </row>
    <row r="98" spans="2:41" ht="16.5" x14ac:dyDescent="0.3">
      <c r="B98" s="198">
        <v>88</v>
      </c>
      <c r="C98" s="199"/>
      <c r="D98" s="199"/>
      <c r="E98" s="199"/>
      <c r="F98" s="201"/>
      <c r="G98" s="201"/>
      <c r="H98" s="199"/>
      <c r="I98" s="199"/>
      <c r="J98" s="199"/>
      <c r="K98" s="202"/>
      <c r="L98" s="199"/>
      <c r="V98" s="2"/>
      <c r="W98" s="2" t="str">
        <f t="shared" ca="1" si="1"/>
        <v/>
      </c>
      <c r="X98" s="2"/>
      <c r="Y98" s="2"/>
      <c r="Z98" s="2"/>
      <c r="AA98" s="2"/>
      <c r="AB98" s="2"/>
      <c r="AC98" s="2"/>
      <c r="AD98" s="2"/>
      <c r="AE98" s="2"/>
      <c r="AF98" s="2"/>
      <c r="AG98" s="2"/>
      <c r="AH98" s="2"/>
      <c r="AI98" s="2"/>
      <c r="AJ98" s="2"/>
      <c r="AK98" s="2"/>
      <c r="AL98" s="2"/>
      <c r="AM98" s="2"/>
      <c r="AN98" s="2"/>
      <c r="AO98" s="2"/>
    </row>
    <row r="99" spans="2:41" ht="16.5" x14ac:dyDescent="0.3">
      <c r="B99" s="198">
        <v>89</v>
      </c>
      <c r="C99" s="199"/>
      <c r="D99" s="199"/>
      <c r="E99" s="199"/>
      <c r="F99" s="201"/>
      <c r="G99" s="201"/>
      <c r="H99" s="199"/>
      <c r="I99" s="199"/>
      <c r="J99" s="199"/>
      <c r="K99" s="202"/>
      <c r="L99" s="199"/>
      <c r="V99" s="2"/>
      <c r="W99" s="2" t="str">
        <f t="shared" ca="1" si="1"/>
        <v/>
      </c>
      <c r="X99" s="2"/>
      <c r="Y99" s="2"/>
      <c r="Z99" s="2"/>
      <c r="AA99" s="2"/>
      <c r="AB99" s="2"/>
      <c r="AC99" s="2"/>
      <c r="AD99" s="2"/>
      <c r="AE99" s="2"/>
      <c r="AF99" s="2"/>
      <c r="AG99" s="2"/>
      <c r="AH99" s="2"/>
      <c r="AI99" s="2"/>
      <c r="AJ99" s="2"/>
      <c r="AK99" s="2"/>
      <c r="AL99" s="2"/>
      <c r="AM99" s="2"/>
      <c r="AN99" s="2"/>
      <c r="AO99" s="2"/>
    </row>
    <row r="100" spans="2:41" ht="16.5" x14ac:dyDescent="0.3">
      <c r="B100" s="198">
        <v>90</v>
      </c>
      <c r="C100" s="199"/>
      <c r="D100" s="199"/>
      <c r="E100" s="199"/>
      <c r="F100" s="201"/>
      <c r="G100" s="201"/>
      <c r="H100" s="199"/>
      <c r="I100" s="199"/>
      <c r="J100" s="199"/>
      <c r="K100" s="202"/>
      <c r="L100" s="199"/>
      <c r="V100" s="2"/>
      <c r="W100" s="2" t="str">
        <f t="shared" ca="1" si="1"/>
        <v/>
      </c>
      <c r="X100" s="2"/>
      <c r="Y100" s="2"/>
      <c r="Z100" s="2"/>
      <c r="AA100" s="2"/>
      <c r="AB100" s="2"/>
      <c r="AC100" s="2"/>
      <c r="AD100" s="2"/>
      <c r="AE100" s="2"/>
      <c r="AF100" s="2"/>
      <c r="AG100" s="2"/>
      <c r="AH100" s="2"/>
      <c r="AI100" s="2"/>
      <c r="AJ100" s="2"/>
      <c r="AK100" s="2"/>
      <c r="AL100" s="2"/>
      <c r="AM100" s="2"/>
      <c r="AN100" s="2"/>
      <c r="AO100" s="2"/>
    </row>
    <row r="101" spans="2:41" ht="16.5" x14ac:dyDescent="0.3">
      <c r="B101" s="198">
        <v>91</v>
      </c>
      <c r="C101" s="199"/>
      <c r="D101" s="199"/>
      <c r="E101" s="199"/>
      <c r="F101" s="201"/>
      <c r="G101" s="201"/>
      <c r="H101" s="199"/>
      <c r="I101" s="199"/>
      <c r="J101" s="199"/>
      <c r="K101" s="202"/>
      <c r="L101" s="199"/>
      <c r="V101" s="2"/>
      <c r="W101" s="2" t="str">
        <f t="shared" ca="1" si="1"/>
        <v/>
      </c>
      <c r="X101" s="2"/>
      <c r="Y101" s="2"/>
      <c r="Z101" s="2"/>
      <c r="AA101" s="2"/>
      <c r="AB101" s="2"/>
      <c r="AC101" s="2"/>
      <c r="AD101" s="2"/>
      <c r="AE101" s="2"/>
      <c r="AF101" s="2"/>
      <c r="AG101" s="2"/>
      <c r="AH101" s="2"/>
      <c r="AI101" s="2"/>
      <c r="AJ101" s="2"/>
      <c r="AK101" s="2"/>
      <c r="AL101" s="2"/>
      <c r="AM101" s="2"/>
      <c r="AN101" s="2"/>
      <c r="AO101" s="2"/>
    </row>
    <row r="102" spans="2:41" ht="16.5" x14ac:dyDescent="0.3">
      <c r="B102" s="198">
        <v>92</v>
      </c>
      <c r="C102" s="199"/>
      <c r="D102" s="199"/>
      <c r="E102" s="199"/>
      <c r="F102" s="201"/>
      <c r="G102" s="201"/>
      <c r="H102" s="199"/>
      <c r="I102" s="199"/>
      <c r="J102" s="199"/>
      <c r="K102" s="202"/>
      <c r="L102" s="199"/>
      <c r="V102" s="2"/>
      <c r="W102" s="2" t="str">
        <f t="shared" ca="1" si="1"/>
        <v/>
      </c>
      <c r="X102" s="2"/>
      <c r="Y102" s="2"/>
      <c r="Z102" s="2"/>
      <c r="AA102" s="2"/>
      <c r="AB102" s="2"/>
      <c r="AC102" s="2"/>
      <c r="AD102" s="2"/>
      <c r="AE102" s="2"/>
      <c r="AF102" s="2"/>
      <c r="AG102" s="2"/>
      <c r="AH102" s="2"/>
      <c r="AI102" s="2"/>
      <c r="AJ102" s="2"/>
      <c r="AK102" s="2"/>
      <c r="AL102" s="2"/>
      <c r="AM102" s="2"/>
      <c r="AN102" s="2"/>
      <c r="AO102" s="2"/>
    </row>
    <row r="103" spans="2:41" ht="16.5" x14ac:dyDescent="0.3">
      <c r="B103" s="198">
        <v>93</v>
      </c>
      <c r="C103" s="199"/>
      <c r="D103" s="199"/>
      <c r="E103" s="199"/>
      <c r="F103" s="201"/>
      <c r="G103" s="201"/>
      <c r="H103" s="199"/>
      <c r="I103" s="199"/>
      <c r="J103" s="199"/>
      <c r="K103" s="202"/>
      <c r="L103" s="199"/>
      <c r="V103" s="2"/>
      <c r="W103" s="2" t="str">
        <f t="shared" ca="1" si="1"/>
        <v/>
      </c>
      <c r="X103" s="2"/>
      <c r="Y103" s="2"/>
      <c r="Z103" s="2"/>
      <c r="AA103" s="2"/>
      <c r="AB103" s="2"/>
      <c r="AC103" s="2"/>
      <c r="AD103" s="2"/>
      <c r="AE103" s="2"/>
      <c r="AF103" s="2"/>
      <c r="AG103" s="2"/>
      <c r="AH103" s="2"/>
      <c r="AI103" s="2"/>
      <c r="AJ103" s="2"/>
      <c r="AK103" s="2"/>
      <c r="AL103" s="2"/>
      <c r="AM103" s="2"/>
      <c r="AN103" s="2"/>
      <c r="AO103" s="2"/>
    </row>
    <row r="104" spans="2:41" ht="16.5" x14ac:dyDescent="0.3">
      <c r="B104" s="198">
        <v>94</v>
      </c>
      <c r="C104" s="199"/>
      <c r="D104" s="199"/>
      <c r="E104" s="199"/>
      <c r="F104" s="201"/>
      <c r="G104" s="201"/>
      <c r="H104" s="199"/>
      <c r="I104" s="199"/>
      <c r="J104" s="199"/>
      <c r="K104" s="202"/>
      <c r="L104" s="199"/>
      <c r="V104" s="2"/>
      <c r="W104" s="2" t="str">
        <f t="shared" ca="1" si="1"/>
        <v/>
      </c>
      <c r="X104" s="2"/>
      <c r="Y104" s="2"/>
      <c r="Z104" s="2"/>
      <c r="AA104" s="2"/>
      <c r="AB104" s="2"/>
      <c r="AC104" s="2"/>
      <c r="AD104" s="2"/>
      <c r="AE104" s="2"/>
      <c r="AF104" s="2"/>
      <c r="AG104" s="2"/>
      <c r="AH104" s="2"/>
      <c r="AI104" s="2"/>
      <c r="AJ104" s="2"/>
      <c r="AK104" s="2"/>
      <c r="AL104" s="2"/>
      <c r="AM104" s="2"/>
      <c r="AN104" s="2"/>
      <c r="AO104" s="2"/>
    </row>
    <row r="105" spans="2:41" ht="16.5" x14ac:dyDescent="0.3">
      <c r="B105" s="198">
        <v>95</v>
      </c>
      <c r="C105" s="199"/>
      <c r="D105" s="199"/>
      <c r="E105" s="199"/>
      <c r="F105" s="201"/>
      <c r="G105" s="201"/>
      <c r="H105" s="199"/>
      <c r="I105" s="199"/>
      <c r="J105" s="199"/>
      <c r="K105" s="202"/>
      <c r="L105" s="199"/>
      <c r="V105" s="2"/>
      <c r="W105" s="2" t="str">
        <f t="shared" ca="1" si="1"/>
        <v/>
      </c>
      <c r="X105" s="2"/>
      <c r="Y105" s="2"/>
      <c r="Z105" s="2"/>
      <c r="AA105" s="2"/>
      <c r="AB105" s="2"/>
      <c r="AC105" s="2"/>
      <c r="AD105" s="2"/>
      <c r="AE105" s="2"/>
      <c r="AF105" s="2"/>
      <c r="AG105" s="2"/>
      <c r="AH105" s="2"/>
      <c r="AI105" s="2"/>
      <c r="AJ105" s="2"/>
      <c r="AK105" s="2"/>
      <c r="AL105" s="2"/>
      <c r="AM105" s="2"/>
      <c r="AN105" s="2"/>
      <c r="AO105" s="2"/>
    </row>
    <row r="106" spans="2:41" ht="16.5" x14ac:dyDescent="0.3">
      <c r="B106" s="198">
        <v>96</v>
      </c>
      <c r="C106" s="199"/>
      <c r="D106" s="199"/>
      <c r="E106" s="199"/>
      <c r="F106" s="201"/>
      <c r="G106" s="201"/>
      <c r="H106" s="199"/>
      <c r="I106" s="199"/>
      <c r="J106" s="199"/>
      <c r="K106" s="202"/>
      <c r="L106" s="199"/>
      <c r="V106" s="2"/>
      <c r="W106" s="2" t="str">
        <f t="shared" ca="1" si="1"/>
        <v/>
      </c>
      <c r="X106" s="2"/>
      <c r="Y106" s="2"/>
      <c r="Z106" s="2"/>
      <c r="AA106" s="2"/>
      <c r="AB106" s="2"/>
      <c r="AC106" s="2"/>
      <c r="AD106" s="2"/>
      <c r="AE106" s="2"/>
      <c r="AF106" s="2"/>
      <c r="AG106" s="2"/>
      <c r="AH106" s="2"/>
      <c r="AI106" s="2"/>
      <c r="AJ106" s="2"/>
      <c r="AK106" s="2"/>
      <c r="AL106" s="2"/>
      <c r="AM106" s="2"/>
      <c r="AN106" s="2"/>
      <c r="AO106" s="2"/>
    </row>
    <row r="107" spans="2:41" ht="16.5" x14ac:dyDescent="0.3">
      <c r="B107" s="198">
        <v>97</v>
      </c>
      <c r="C107" s="199"/>
      <c r="D107" s="199"/>
      <c r="E107" s="199"/>
      <c r="F107" s="201"/>
      <c r="G107" s="201"/>
      <c r="H107" s="199"/>
      <c r="I107" s="199"/>
      <c r="J107" s="199"/>
      <c r="K107" s="202"/>
      <c r="L107" s="199"/>
      <c r="V107" s="2"/>
      <c r="W107" s="2" t="str">
        <f t="shared" ca="1" si="1"/>
        <v/>
      </c>
      <c r="X107" s="2"/>
      <c r="Y107" s="2"/>
      <c r="Z107" s="2"/>
      <c r="AA107" s="2"/>
      <c r="AB107" s="2"/>
      <c r="AC107" s="2"/>
      <c r="AD107" s="2"/>
      <c r="AE107" s="2"/>
      <c r="AF107" s="2"/>
      <c r="AG107" s="2"/>
      <c r="AH107" s="2"/>
      <c r="AI107" s="2"/>
      <c r="AJ107" s="2"/>
      <c r="AK107" s="2"/>
      <c r="AL107" s="2"/>
      <c r="AM107" s="2"/>
      <c r="AN107" s="2"/>
      <c r="AO107" s="2"/>
    </row>
    <row r="108" spans="2:41" ht="16.5" x14ac:dyDescent="0.3">
      <c r="B108" s="198">
        <v>98</v>
      </c>
      <c r="C108" s="199"/>
      <c r="D108" s="199"/>
      <c r="E108" s="199"/>
      <c r="F108" s="201"/>
      <c r="G108" s="201"/>
      <c r="H108" s="199"/>
      <c r="I108" s="199"/>
      <c r="J108" s="199"/>
      <c r="K108" s="202"/>
      <c r="L108" s="199"/>
      <c r="V108" s="2"/>
      <c r="W108" s="2" t="str">
        <f t="shared" ca="1" si="1"/>
        <v/>
      </c>
      <c r="X108" s="2"/>
      <c r="Y108" s="2"/>
      <c r="Z108" s="2"/>
      <c r="AA108" s="2"/>
      <c r="AB108" s="2"/>
      <c r="AC108" s="2"/>
      <c r="AD108" s="2"/>
      <c r="AE108" s="2"/>
      <c r="AF108" s="2"/>
      <c r="AG108" s="2"/>
      <c r="AH108" s="2"/>
      <c r="AI108" s="2"/>
      <c r="AJ108" s="2"/>
      <c r="AK108" s="2"/>
      <c r="AL108" s="2"/>
      <c r="AM108" s="2"/>
      <c r="AN108" s="2"/>
      <c r="AO108" s="2"/>
    </row>
    <row r="109" spans="2:41" ht="16.5" x14ac:dyDescent="0.3">
      <c r="B109" s="198">
        <v>99</v>
      </c>
      <c r="C109" s="199"/>
      <c r="D109" s="199"/>
      <c r="E109" s="199"/>
      <c r="F109" s="201"/>
      <c r="G109" s="201"/>
      <c r="H109" s="199"/>
      <c r="I109" s="199"/>
      <c r="J109" s="199"/>
      <c r="K109" s="202"/>
      <c r="L109" s="199"/>
      <c r="V109" s="2"/>
      <c r="W109" s="2" t="str">
        <f t="shared" ca="1" si="1"/>
        <v/>
      </c>
      <c r="X109" s="2"/>
      <c r="Y109" s="2"/>
      <c r="Z109" s="2"/>
      <c r="AA109" s="2"/>
      <c r="AB109" s="2"/>
      <c r="AC109" s="2"/>
      <c r="AD109" s="2"/>
      <c r="AE109" s="2"/>
      <c r="AF109" s="2"/>
      <c r="AG109" s="2"/>
      <c r="AH109" s="2"/>
      <c r="AI109" s="2"/>
      <c r="AJ109" s="2"/>
      <c r="AK109" s="2"/>
      <c r="AL109" s="2"/>
      <c r="AM109" s="2"/>
      <c r="AN109" s="2"/>
      <c r="AO109" s="2"/>
    </row>
    <row r="110" spans="2:41" ht="16.5" x14ac:dyDescent="0.3">
      <c r="B110" s="198">
        <v>100</v>
      </c>
      <c r="C110" s="199"/>
      <c r="D110" s="199"/>
      <c r="E110" s="199"/>
      <c r="F110" s="201"/>
      <c r="G110" s="201"/>
      <c r="H110" s="199"/>
      <c r="I110" s="199"/>
      <c r="J110" s="199"/>
      <c r="K110" s="202"/>
      <c r="L110" s="199"/>
      <c r="V110" s="2"/>
      <c r="W110" s="2" t="str">
        <f t="shared" ca="1" si="1"/>
        <v/>
      </c>
      <c r="X110" s="2"/>
      <c r="Y110" s="2"/>
      <c r="Z110" s="2"/>
      <c r="AA110" s="2"/>
      <c r="AB110" s="2"/>
      <c r="AC110" s="2"/>
      <c r="AD110" s="2"/>
      <c r="AE110" s="2"/>
      <c r="AF110" s="2"/>
      <c r="AG110" s="2"/>
      <c r="AH110" s="2"/>
      <c r="AI110" s="2"/>
      <c r="AJ110" s="2"/>
      <c r="AK110" s="2"/>
      <c r="AL110" s="2"/>
      <c r="AM110" s="2"/>
      <c r="AN110" s="2"/>
      <c r="AO110" s="2"/>
    </row>
    <row r="111" spans="2:41" ht="16.5" x14ac:dyDescent="0.3">
      <c r="B111" s="198">
        <v>101</v>
      </c>
      <c r="C111" s="199"/>
      <c r="D111" s="199"/>
      <c r="E111" s="199"/>
      <c r="F111" s="201"/>
      <c r="G111" s="201"/>
      <c r="H111" s="199"/>
      <c r="I111" s="199"/>
      <c r="J111" s="199"/>
      <c r="K111" s="202"/>
      <c r="L111" s="199"/>
      <c r="V111" s="2"/>
      <c r="W111" s="2" t="str">
        <f t="shared" ca="1" si="1"/>
        <v/>
      </c>
      <c r="X111" s="2"/>
      <c r="Y111" s="2"/>
      <c r="Z111" s="2"/>
      <c r="AA111" s="2"/>
      <c r="AB111" s="2"/>
      <c r="AC111" s="2"/>
      <c r="AD111" s="2"/>
      <c r="AE111" s="2"/>
      <c r="AF111" s="2"/>
      <c r="AG111" s="2"/>
      <c r="AH111" s="2"/>
      <c r="AI111" s="2"/>
      <c r="AJ111" s="2"/>
      <c r="AK111" s="2"/>
      <c r="AL111" s="2"/>
      <c r="AM111" s="2"/>
      <c r="AN111" s="2"/>
      <c r="AO111" s="2"/>
    </row>
    <row r="112" spans="2:41" ht="16.5" x14ac:dyDescent="0.3">
      <c r="B112" s="198">
        <v>102</v>
      </c>
      <c r="C112" s="199"/>
      <c r="D112" s="199"/>
      <c r="E112" s="199"/>
      <c r="F112" s="201"/>
      <c r="G112" s="201"/>
      <c r="H112" s="199"/>
      <c r="I112" s="199"/>
      <c r="J112" s="199"/>
      <c r="K112" s="202"/>
      <c r="L112" s="199"/>
      <c r="V112" s="2"/>
      <c r="W112" s="2" t="str">
        <f t="shared" ca="1" si="1"/>
        <v/>
      </c>
      <c r="X112" s="2"/>
      <c r="Y112" s="2"/>
      <c r="Z112" s="2"/>
      <c r="AA112" s="2"/>
      <c r="AB112" s="2"/>
      <c r="AC112" s="2"/>
      <c r="AD112" s="2"/>
      <c r="AE112" s="2"/>
      <c r="AF112" s="2"/>
      <c r="AG112" s="2"/>
      <c r="AH112" s="2"/>
      <c r="AI112" s="2"/>
      <c r="AJ112" s="2"/>
      <c r="AK112" s="2"/>
      <c r="AL112" s="2"/>
      <c r="AM112" s="2"/>
      <c r="AN112" s="2"/>
      <c r="AO112" s="2"/>
    </row>
    <row r="113" spans="2:41" ht="16.5" x14ac:dyDescent="0.3">
      <c r="B113" s="198">
        <v>103</v>
      </c>
      <c r="C113" s="199"/>
      <c r="D113" s="199"/>
      <c r="E113" s="199"/>
      <c r="F113" s="201"/>
      <c r="G113" s="201"/>
      <c r="H113" s="199"/>
      <c r="I113" s="199"/>
      <c r="J113" s="199"/>
      <c r="K113" s="202"/>
      <c r="L113" s="199"/>
      <c r="V113" s="2"/>
      <c r="W113" s="2" t="str">
        <f t="shared" ca="1" si="1"/>
        <v/>
      </c>
      <c r="X113" s="2"/>
      <c r="Y113" s="2"/>
      <c r="Z113" s="2"/>
      <c r="AA113" s="2"/>
      <c r="AB113" s="2"/>
      <c r="AC113" s="2"/>
      <c r="AD113" s="2"/>
      <c r="AE113" s="2"/>
      <c r="AF113" s="2"/>
      <c r="AG113" s="2"/>
      <c r="AH113" s="2"/>
      <c r="AI113" s="2"/>
      <c r="AJ113" s="2"/>
      <c r="AK113" s="2"/>
      <c r="AL113" s="2"/>
      <c r="AM113" s="2"/>
      <c r="AN113" s="2"/>
      <c r="AO113" s="2"/>
    </row>
    <row r="114" spans="2:41" ht="16.5" x14ac:dyDescent="0.3">
      <c r="B114" s="198">
        <v>104</v>
      </c>
      <c r="C114" s="199"/>
      <c r="D114" s="199"/>
      <c r="E114" s="199"/>
      <c r="F114" s="201"/>
      <c r="G114" s="201"/>
      <c r="H114" s="199"/>
      <c r="I114" s="199"/>
      <c r="J114" s="199"/>
      <c r="K114" s="202"/>
      <c r="L114" s="199"/>
      <c r="V114" s="2"/>
      <c r="W114" s="2" t="str">
        <f t="shared" ca="1" si="1"/>
        <v/>
      </c>
      <c r="X114" s="2"/>
      <c r="Y114" s="2"/>
      <c r="Z114" s="2"/>
      <c r="AA114" s="2"/>
      <c r="AB114" s="2"/>
      <c r="AC114" s="2"/>
      <c r="AD114" s="2"/>
      <c r="AE114" s="2"/>
      <c r="AF114" s="2"/>
      <c r="AG114" s="2"/>
      <c r="AH114" s="2"/>
      <c r="AI114" s="2"/>
      <c r="AJ114" s="2"/>
      <c r="AK114" s="2"/>
      <c r="AL114" s="2"/>
      <c r="AM114" s="2"/>
      <c r="AN114" s="2"/>
      <c r="AO114" s="2"/>
    </row>
    <row r="115" spans="2:41" ht="16.5" x14ac:dyDescent="0.3">
      <c r="B115" s="198">
        <v>105</v>
      </c>
      <c r="C115" s="199"/>
      <c r="D115" s="199"/>
      <c r="E115" s="199"/>
      <c r="F115" s="201"/>
      <c r="G115" s="201"/>
      <c r="H115" s="199"/>
      <c r="I115" s="199"/>
      <c r="J115" s="199"/>
      <c r="K115" s="202"/>
      <c r="L115" s="199"/>
      <c r="V115" s="2"/>
      <c r="W115" s="2" t="str">
        <f t="shared" ca="1" si="1"/>
        <v/>
      </c>
      <c r="X115" s="2"/>
      <c r="Y115" s="2"/>
      <c r="Z115" s="2"/>
      <c r="AA115" s="2"/>
      <c r="AB115" s="2"/>
      <c r="AC115" s="2"/>
      <c r="AD115" s="2"/>
      <c r="AE115" s="2"/>
      <c r="AF115" s="2"/>
      <c r="AG115" s="2"/>
      <c r="AH115" s="2"/>
      <c r="AI115" s="2"/>
      <c r="AJ115" s="2"/>
      <c r="AK115" s="2"/>
      <c r="AL115" s="2"/>
      <c r="AM115" s="2"/>
      <c r="AN115" s="2"/>
      <c r="AO115" s="2"/>
    </row>
    <row r="116" spans="2:41" ht="16.5" x14ac:dyDescent="0.3">
      <c r="B116" s="198">
        <v>106</v>
      </c>
      <c r="C116" s="199"/>
      <c r="D116" s="199"/>
      <c r="E116" s="199"/>
      <c r="F116" s="201"/>
      <c r="G116" s="201"/>
      <c r="H116" s="199"/>
      <c r="I116" s="199"/>
      <c r="J116" s="199"/>
      <c r="K116" s="202"/>
      <c r="L116" s="199"/>
      <c r="V116" s="2"/>
      <c r="W116" s="2" t="str">
        <f t="shared" ca="1" si="1"/>
        <v/>
      </c>
      <c r="X116" s="2"/>
      <c r="Y116" s="2"/>
      <c r="Z116" s="2"/>
      <c r="AA116" s="2"/>
      <c r="AB116" s="2"/>
      <c r="AC116" s="2"/>
      <c r="AD116" s="2"/>
      <c r="AE116" s="2"/>
      <c r="AF116" s="2"/>
      <c r="AG116" s="2"/>
      <c r="AH116" s="2"/>
      <c r="AI116" s="2"/>
      <c r="AJ116" s="2"/>
      <c r="AK116" s="2"/>
      <c r="AL116" s="2"/>
      <c r="AM116" s="2"/>
      <c r="AN116" s="2"/>
      <c r="AO116" s="2"/>
    </row>
    <row r="117" spans="2:41" ht="16.5" x14ac:dyDescent="0.3">
      <c r="B117" s="198">
        <v>107</v>
      </c>
      <c r="C117" s="199"/>
      <c r="D117" s="199"/>
      <c r="E117" s="199"/>
      <c r="F117" s="201"/>
      <c r="G117" s="201"/>
      <c r="H117" s="199"/>
      <c r="I117" s="199"/>
      <c r="J117" s="199"/>
      <c r="K117" s="202"/>
      <c r="L117" s="199"/>
      <c r="V117" s="2"/>
      <c r="W117" s="2" t="str">
        <f t="shared" ca="1" si="1"/>
        <v/>
      </c>
      <c r="X117" s="2"/>
      <c r="Y117" s="2"/>
      <c r="Z117" s="2"/>
      <c r="AA117" s="2"/>
      <c r="AB117" s="2"/>
      <c r="AC117" s="2"/>
      <c r="AD117" s="2"/>
      <c r="AE117" s="2"/>
      <c r="AF117" s="2"/>
      <c r="AG117" s="2"/>
      <c r="AH117" s="2"/>
      <c r="AI117" s="2"/>
      <c r="AJ117" s="2"/>
      <c r="AK117" s="2"/>
      <c r="AL117" s="2"/>
      <c r="AM117" s="2"/>
      <c r="AN117" s="2"/>
      <c r="AO117" s="2"/>
    </row>
    <row r="118" spans="2:41" ht="16.5" x14ac:dyDescent="0.3">
      <c r="B118" s="198">
        <v>108</v>
      </c>
      <c r="C118" s="199"/>
      <c r="D118" s="199"/>
      <c r="E118" s="199"/>
      <c r="F118" s="201"/>
      <c r="G118" s="201"/>
      <c r="H118" s="199"/>
      <c r="I118" s="199"/>
      <c r="J118" s="199"/>
      <c r="K118" s="202"/>
      <c r="L118" s="199"/>
      <c r="V118" s="2"/>
      <c r="W118" s="2" t="str">
        <f t="shared" ca="1" si="1"/>
        <v/>
      </c>
      <c r="X118" s="2"/>
      <c r="Y118" s="2"/>
      <c r="Z118" s="2"/>
      <c r="AA118" s="2"/>
      <c r="AB118" s="2"/>
      <c r="AC118" s="2"/>
      <c r="AD118" s="2"/>
      <c r="AE118" s="2"/>
      <c r="AF118" s="2"/>
      <c r="AG118" s="2"/>
      <c r="AH118" s="2"/>
      <c r="AI118" s="2"/>
      <c r="AJ118" s="2"/>
      <c r="AK118" s="2"/>
      <c r="AL118" s="2"/>
      <c r="AM118" s="2"/>
      <c r="AN118" s="2"/>
      <c r="AO118" s="2"/>
    </row>
    <row r="119" spans="2:41" ht="16.5" x14ac:dyDescent="0.3">
      <c r="B119" s="198">
        <v>109</v>
      </c>
      <c r="C119" s="199"/>
      <c r="D119" s="199"/>
      <c r="E119" s="199"/>
      <c r="F119" s="201"/>
      <c r="G119" s="201"/>
      <c r="H119" s="199"/>
      <c r="I119" s="199"/>
      <c r="J119" s="199"/>
      <c r="K119" s="202"/>
      <c r="L119" s="199"/>
      <c r="V119" s="2"/>
      <c r="W119" s="2" t="str">
        <f t="shared" ca="1" si="1"/>
        <v/>
      </c>
      <c r="X119" s="2"/>
      <c r="Y119" s="2"/>
      <c r="Z119" s="2"/>
      <c r="AA119" s="2"/>
      <c r="AB119" s="2"/>
      <c r="AC119" s="2"/>
      <c r="AD119" s="2"/>
      <c r="AE119" s="2"/>
      <c r="AF119" s="2"/>
      <c r="AG119" s="2"/>
      <c r="AH119" s="2"/>
      <c r="AI119" s="2"/>
      <c r="AJ119" s="2"/>
      <c r="AK119" s="2"/>
      <c r="AL119" s="2"/>
      <c r="AM119" s="2"/>
      <c r="AN119" s="2"/>
      <c r="AO119" s="2"/>
    </row>
    <row r="120" spans="2:41" ht="16.5" x14ac:dyDescent="0.3">
      <c r="B120" s="198">
        <v>110</v>
      </c>
      <c r="C120" s="199"/>
      <c r="D120" s="199"/>
      <c r="E120" s="199"/>
      <c r="F120" s="201"/>
      <c r="G120" s="201"/>
      <c r="H120" s="199"/>
      <c r="I120" s="199"/>
      <c r="J120" s="199"/>
      <c r="K120" s="202"/>
      <c r="L120" s="199"/>
      <c r="V120" s="2"/>
      <c r="W120" s="2" t="str">
        <f t="shared" ca="1" si="1"/>
        <v/>
      </c>
      <c r="X120" s="2"/>
      <c r="Y120" s="2"/>
      <c r="Z120" s="2"/>
      <c r="AA120" s="2"/>
      <c r="AB120" s="2"/>
      <c r="AC120" s="2"/>
      <c r="AD120" s="2"/>
      <c r="AE120" s="2"/>
      <c r="AF120" s="2"/>
      <c r="AG120" s="2"/>
      <c r="AH120" s="2"/>
      <c r="AI120" s="2"/>
      <c r="AJ120" s="2"/>
      <c r="AK120" s="2"/>
      <c r="AL120" s="2"/>
      <c r="AM120" s="2"/>
      <c r="AN120" s="2"/>
      <c r="AO120" s="2"/>
    </row>
    <row r="121" spans="2:41" ht="16.5" x14ac:dyDescent="0.3">
      <c r="B121" s="198">
        <v>111</v>
      </c>
      <c r="C121" s="199"/>
      <c r="D121" s="199"/>
      <c r="E121" s="199"/>
      <c r="F121" s="201"/>
      <c r="G121" s="201"/>
      <c r="H121" s="199"/>
      <c r="I121" s="199"/>
      <c r="J121" s="199"/>
      <c r="K121" s="202"/>
      <c r="L121" s="199"/>
      <c r="V121" s="2"/>
      <c r="W121" s="2" t="str">
        <f t="shared" ca="1" si="1"/>
        <v/>
      </c>
      <c r="X121" s="2"/>
      <c r="Y121" s="2"/>
      <c r="Z121" s="2"/>
      <c r="AA121" s="2"/>
      <c r="AB121" s="2"/>
      <c r="AC121" s="2"/>
      <c r="AD121" s="2"/>
      <c r="AE121" s="2"/>
      <c r="AF121" s="2"/>
      <c r="AG121" s="2"/>
      <c r="AH121" s="2"/>
      <c r="AI121" s="2"/>
      <c r="AJ121" s="2"/>
      <c r="AK121" s="2"/>
      <c r="AL121" s="2"/>
      <c r="AM121" s="2"/>
      <c r="AN121" s="2"/>
      <c r="AO121" s="2"/>
    </row>
    <row r="122" spans="2:41" ht="16.5" x14ac:dyDescent="0.3">
      <c r="B122" s="198">
        <v>112</v>
      </c>
      <c r="C122" s="199"/>
      <c r="D122" s="199"/>
      <c r="E122" s="199"/>
      <c r="F122" s="201"/>
      <c r="G122" s="201"/>
      <c r="H122" s="199"/>
      <c r="I122" s="199"/>
      <c r="J122" s="199"/>
      <c r="K122" s="202"/>
      <c r="L122" s="199"/>
      <c r="V122" s="2"/>
      <c r="W122" s="2" t="str">
        <f t="shared" ca="1" si="1"/>
        <v/>
      </c>
      <c r="X122" s="2"/>
      <c r="Y122" s="2"/>
      <c r="Z122" s="2"/>
      <c r="AA122" s="2"/>
      <c r="AB122" s="2"/>
      <c r="AC122" s="2"/>
      <c r="AD122" s="2"/>
      <c r="AE122" s="2"/>
      <c r="AF122" s="2"/>
      <c r="AG122" s="2"/>
      <c r="AH122" s="2"/>
      <c r="AI122" s="2"/>
      <c r="AJ122" s="2"/>
      <c r="AK122" s="2"/>
      <c r="AL122" s="2"/>
      <c r="AM122" s="2"/>
      <c r="AN122" s="2"/>
      <c r="AO122" s="2"/>
    </row>
    <row r="123" spans="2:41" ht="16.5" x14ac:dyDescent="0.3">
      <c r="B123" s="198">
        <v>113</v>
      </c>
      <c r="C123" s="199"/>
      <c r="D123" s="199"/>
      <c r="E123" s="199"/>
      <c r="F123" s="201"/>
      <c r="G123" s="201"/>
      <c r="H123" s="199"/>
      <c r="I123" s="199"/>
      <c r="J123" s="199"/>
      <c r="K123" s="202"/>
      <c r="L123" s="199"/>
      <c r="V123" s="2"/>
      <c r="W123" s="2" t="str">
        <f t="shared" ca="1" si="1"/>
        <v/>
      </c>
      <c r="X123" s="2"/>
      <c r="Y123" s="2"/>
      <c r="Z123" s="2"/>
      <c r="AA123" s="2"/>
      <c r="AB123" s="2"/>
      <c r="AC123" s="2"/>
      <c r="AD123" s="2"/>
      <c r="AE123" s="2"/>
      <c r="AF123" s="2"/>
      <c r="AG123" s="2"/>
      <c r="AH123" s="2"/>
      <c r="AI123" s="2"/>
      <c r="AJ123" s="2"/>
      <c r="AK123" s="2"/>
      <c r="AL123" s="2"/>
      <c r="AM123" s="2"/>
      <c r="AN123" s="2"/>
      <c r="AO123" s="2"/>
    </row>
    <row r="124" spans="2:41" ht="16.5" x14ac:dyDescent="0.3">
      <c r="B124" s="198">
        <v>114</v>
      </c>
      <c r="C124" s="199"/>
      <c r="D124" s="199"/>
      <c r="E124" s="199"/>
      <c r="F124" s="201"/>
      <c r="G124" s="201"/>
      <c r="H124" s="199"/>
      <c r="I124" s="199"/>
      <c r="J124" s="199"/>
      <c r="K124" s="202"/>
      <c r="L124" s="199"/>
      <c r="V124" s="2"/>
      <c r="W124" s="2" t="str">
        <f t="shared" ca="1" si="1"/>
        <v/>
      </c>
      <c r="X124" s="2"/>
      <c r="Y124" s="2"/>
      <c r="Z124" s="2"/>
      <c r="AA124" s="2"/>
      <c r="AB124" s="2"/>
      <c r="AC124" s="2"/>
      <c r="AD124" s="2"/>
      <c r="AE124" s="2"/>
      <c r="AF124" s="2"/>
      <c r="AG124" s="2"/>
      <c r="AH124" s="2"/>
      <c r="AI124" s="2"/>
      <c r="AJ124" s="2"/>
      <c r="AK124" s="2"/>
      <c r="AL124" s="2"/>
      <c r="AM124" s="2"/>
      <c r="AN124" s="2"/>
      <c r="AO124" s="2"/>
    </row>
    <row r="125" spans="2:41" ht="16.5" x14ac:dyDescent="0.3">
      <c r="B125" s="198">
        <v>115</v>
      </c>
      <c r="C125" s="199"/>
      <c r="D125" s="199"/>
      <c r="E125" s="199"/>
      <c r="F125" s="201"/>
      <c r="G125" s="201"/>
      <c r="H125" s="199"/>
      <c r="I125" s="199"/>
      <c r="J125" s="199"/>
      <c r="K125" s="202"/>
      <c r="L125" s="199"/>
      <c r="V125" s="2"/>
      <c r="W125" s="2" t="str">
        <f t="shared" ca="1" si="1"/>
        <v/>
      </c>
      <c r="X125" s="2"/>
      <c r="Y125" s="2"/>
      <c r="Z125" s="2"/>
      <c r="AA125" s="2"/>
      <c r="AB125" s="2"/>
      <c r="AC125" s="2"/>
      <c r="AD125" s="2"/>
      <c r="AE125" s="2"/>
      <c r="AF125" s="2"/>
      <c r="AG125" s="2"/>
      <c r="AH125" s="2"/>
      <c r="AI125" s="2"/>
      <c r="AJ125" s="2"/>
      <c r="AK125" s="2"/>
      <c r="AL125" s="2"/>
      <c r="AM125" s="2"/>
      <c r="AN125" s="2"/>
      <c r="AO125" s="2"/>
    </row>
    <row r="126" spans="2:41" ht="16.5" x14ac:dyDescent="0.3">
      <c r="B126" s="198">
        <v>116</v>
      </c>
      <c r="C126" s="199"/>
      <c r="D126" s="199"/>
      <c r="E126" s="199"/>
      <c r="F126" s="201"/>
      <c r="G126" s="201"/>
      <c r="H126" s="199"/>
      <c r="I126" s="199"/>
      <c r="J126" s="199"/>
      <c r="K126" s="202"/>
      <c r="L126" s="199"/>
      <c r="V126" s="2"/>
      <c r="W126" s="2" t="str">
        <f t="shared" ca="1" si="1"/>
        <v/>
      </c>
      <c r="X126" s="2"/>
      <c r="Y126" s="2"/>
      <c r="Z126" s="2"/>
      <c r="AA126" s="2"/>
      <c r="AB126" s="2"/>
      <c r="AC126" s="2"/>
      <c r="AD126" s="2"/>
      <c r="AE126" s="2"/>
      <c r="AF126" s="2"/>
      <c r="AG126" s="2"/>
      <c r="AH126" s="2"/>
      <c r="AI126" s="2"/>
      <c r="AJ126" s="2"/>
      <c r="AK126" s="2"/>
      <c r="AL126" s="2"/>
      <c r="AM126" s="2"/>
      <c r="AN126" s="2"/>
      <c r="AO126" s="2"/>
    </row>
    <row r="127" spans="2:41" ht="16.5" x14ac:dyDescent="0.3">
      <c r="B127" s="198">
        <v>117</v>
      </c>
      <c r="C127" s="199"/>
      <c r="D127" s="199"/>
      <c r="E127" s="199"/>
      <c r="F127" s="201"/>
      <c r="G127" s="201"/>
      <c r="H127" s="199"/>
      <c r="I127" s="199"/>
      <c r="J127" s="199"/>
      <c r="K127" s="202"/>
      <c r="L127" s="199"/>
      <c r="V127" s="2"/>
      <c r="W127" s="2" t="str">
        <f t="shared" ca="1" si="1"/>
        <v/>
      </c>
      <c r="X127" s="2"/>
      <c r="Y127" s="2"/>
      <c r="Z127" s="2"/>
      <c r="AA127" s="2"/>
      <c r="AB127" s="2"/>
      <c r="AC127" s="2"/>
      <c r="AD127" s="2"/>
      <c r="AE127" s="2"/>
      <c r="AF127" s="2"/>
      <c r="AG127" s="2"/>
      <c r="AH127" s="2"/>
      <c r="AI127" s="2"/>
      <c r="AJ127" s="2"/>
      <c r="AK127" s="2"/>
      <c r="AL127" s="2"/>
      <c r="AM127" s="2"/>
      <c r="AN127" s="2"/>
      <c r="AO127" s="2"/>
    </row>
    <row r="128" spans="2:41" ht="16.5" x14ac:dyDescent="0.3">
      <c r="B128" s="198">
        <v>118</v>
      </c>
      <c r="C128" s="199"/>
      <c r="D128" s="199"/>
      <c r="E128" s="199"/>
      <c r="F128" s="201"/>
      <c r="G128" s="201"/>
      <c r="H128" s="199"/>
      <c r="I128" s="199"/>
      <c r="J128" s="199"/>
      <c r="K128" s="202"/>
      <c r="L128" s="199"/>
      <c r="V128" s="2"/>
      <c r="W128" s="2" t="str">
        <f t="shared" ca="1" si="1"/>
        <v/>
      </c>
      <c r="X128" s="2"/>
      <c r="Y128" s="2"/>
      <c r="Z128" s="2"/>
      <c r="AA128" s="2"/>
      <c r="AB128" s="2"/>
      <c r="AC128" s="2"/>
      <c r="AD128" s="2"/>
      <c r="AE128" s="2"/>
      <c r="AF128" s="2"/>
      <c r="AG128" s="2"/>
      <c r="AH128" s="2"/>
      <c r="AI128" s="2"/>
      <c r="AJ128" s="2"/>
      <c r="AK128" s="2"/>
      <c r="AL128" s="2"/>
      <c r="AM128" s="2"/>
      <c r="AN128" s="2"/>
      <c r="AO128" s="2"/>
    </row>
    <row r="129" spans="2:41" ht="16.5" x14ac:dyDescent="0.3">
      <c r="B129" s="198">
        <v>119</v>
      </c>
      <c r="C129" s="199"/>
      <c r="D129" s="199"/>
      <c r="E129" s="199"/>
      <c r="F129" s="201"/>
      <c r="G129" s="201"/>
      <c r="H129" s="199"/>
      <c r="I129" s="199"/>
      <c r="J129" s="199"/>
      <c r="K129" s="202"/>
      <c r="L129" s="199"/>
      <c r="V129" s="2"/>
      <c r="W129" s="2" t="str">
        <f t="shared" ca="1" si="1"/>
        <v/>
      </c>
      <c r="X129" s="2"/>
      <c r="Y129" s="2"/>
      <c r="Z129" s="2"/>
      <c r="AA129" s="2"/>
      <c r="AB129" s="2"/>
      <c r="AC129" s="2"/>
      <c r="AD129" s="2"/>
      <c r="AE129" s="2"/>
      <c r="AF129" s="2"/>
      <c r="AG129" s="2"/>
      <c r="AH129" s="2"/>
      <c r="AI129" s="2"/>
      <c r="AJ129" s="2"/>
      <c r="AK129" s="2"/>
      <c r="AL129" s="2"/>
      <c r="AM129" s="2"/>
      <c r="AN129" s="2"/>
      <c r="AO129" s="2"/>
    </row>
    <row r="130" spans="2:41" ht="16.5" x14ac:dyDescent="0.3">
      <c r="B130" s="198">
        <v>120</v>
      </c>
      <c r="C130" s="199"/>
      <c r="D130" s="199"/>
      <c r="E130" s="199"/>
      <c r="F130" s="201"/>
      <c r="G130" s="201"/>
      <c r="H130" s="199"/>
      <c r="I130" s="199"/>
      <c r="J130" s="199"/>
      <c r="K130" s="202"/>
      <c r="L130" s="199"/>
      <c r="V130" s="2"/>
      <c r="W130" s="2" t="str">
        <f t="shared" ca="1" si="1"/>
        <v/>
      </c>
      <c r="X130" s="2"/>
      <c r="Y130" s="2"/>
      <c r="Z130" s="2"/>
      <c r="AA130" s="2"/>
      <c r="AB130" s="2"/>
      <c r="AC130" s="2"/>
      <c r="AD130" s="2"/>
      <c r="AE130" s="2"/>
      <c r="AF130" s="2"/>
      <c r="AG130" s="2"/>
      <c r="AH130" s="2"/>
      <c r="AI130" s="2"/>
      <c r="AJ130" s="2"/>
      <c r="AK130" s="2"/>
      <c r="AL130" s="2"/>
      <c r="AM130" s="2"/>
      <c r="AN130" s="2"/>
      <c r="AO130" s="2"/>
    </row>
    <row r="131" spans="2:41" ht="16.5" x14ac:dyDescent="0.3">
      <c r="B131" s="198">
        <v>121</v>
      </c>
      <c r="C131" s="199"/>
      <c r="D131" s="199"/>
      <c r="E131" s="199"/>
      <c r="F131" s="201"/>
      <c r="G131" s="201"/>
      <c r="H131" s="199"/>
      <c r="I131" s="199"/>
      <c r="J131" s="199"/>
      <c r="K131" s="202"/>
      <c r="L131" s="199"/>
      <c r="V131" s="2"/>
      <c r="W131" s="2" t="str">
        <f t="shared" ca="1" si="1"/>
        <v/>
      </c>
      <c r="X131" s="2"/>
      <c r="Y131" s="2"/>
      <c r="Z131" s="2"/>
      <c r="AA131" s="2"/>
      <c r="AB131" s="2"/>
      <c r="AC131" s="2"/>
      <c r="AD131" s="2"/>
      <c r="AE131" s="2"/>
      <c r="AF131" s="2"/>
      <c r="AG131" s="2"/>
      <c r="AH131" s="2"/>
      <c r="AI131" s="2"/>
      <c r="AJ131" s="2"/>
      <c r="AK131" s="2"/>
      <c r="AL131" s="2"/>
      <c r="AM131" s="2"/>
      <c r="AN131" s="2"/>
      <c r="AO131" s="2"/>
    </row>
    <row r="132" spans="2:41" ht="16.5" x14ac:dyDescent="0.3">
      <c r="B132" s="198">
        <v>122</v>
      </c>
      <c r="C132" s="199"/>
      <c r="D132" s="199"/>
      <c r="E132" s="199"/>
      <c r="F132" s="201"/>
      <c r="G132" s="201"/>
      <c r="H132" s="199"/>
      <c r="I132" s="199"/>
      <c r="J132" s="199"/>
      <c r="K132" s="202"/>
      <c r="L132" s="199"/>
      <c r="V132" s="2"/>
      <c r="W132" s="2" t="str">
        <f t="shared" ca="1" si="1"/>
        <v/>
      </c>
      <c r="X132" s="2"/>
      <c r="Y132" s="2"/>
      <c r="Z132" s="2"/>
      <c r="AA132" s="2"/>
      <c r="AB132" s="2"/>
      <c r="AC132" s="2"/>
      <c r="AD132" s="2"/>
      <c r="AE132" s="2"/>
      <c r="AF132" s="2"/>
      <c r="AG132" s="2"/>
      <c r="AH132" s="2"/>
      <c r="AI132" s="2"/>
      <c r="AJ132" s="2"/>
      <c r="AK132" s="2"/>
      <c r="AL132" s="2"/>
      <c r="AM132" s="2"/>
      <c r="AN132" s="2"/>
      <c r="AO132" s="2"/>
    </row>
    <row r="133" spans="2:41" ht="16.5" x14ac:dyDescent="0.3">
      <c r="B133" s="198">
        <v>123</v>
      </c>
      <c r="C133" s="199"/>
      <c r="D133" s="199"/>
      <c r="E133" s="199"/>
      <c r="F133" s="201"/>
      <c r="G133" s="201"/>
      <c r="H133" s="199"/>
      <c r="I133" s="199"/>
      <c r="J133" s="199"/>
      <c r="K133" s="202"/>
      <c r="L133" s="199"/>
      <c r="V133" s="2"/>
      <c r="W133" s="2" t="str">
        <f t="shared" ca="1" si="1"/>
        <v/>
      </c>
      <c r="X133" s="2"/>
      <c r="Y133" s="2"/>
      <c r="Z133" s="2"/>
      <c r="AA133" s="2"/>
      <c r="AB133" s="2"/>
      <c r="AC133" s="2"/>
      <c r="AD133" s="2"/>
      <c r="AE133" s="2"/>
      <c r="AF133" s="2"/>
      <c r="AG133" s="2"/>
      <c r="AH133" s="2"/>
      <c r="AI133" s="2"/>
      <c r="AJ133" s="2"/>
      <c r="AK133" s="2"/>
      <c r="AL133" s="2"/>
      <c r="AM133" s="2"/>
      <c r="AN133" s="2"/>
      <c r="AO133" s="2"/>
    </row>
    <row r="134" spans="2:41" ht="16.5" x14ac:dyDescent="0.3">
      <c r="B134" s="198">
        <v>124</v>
      </c>
      <c r="C134" s="199"/>
      <c r="D134" s="199"/>
      <c r="E134" s="199"/>
      <c r="F134" s="201"/>
      <c r="G134" s="201"/>
      <c r="H134" s="199"/>
      <c r="I134" s="199"/>
      <c r="J134" s="199"/>
      <c r="K134" s="202"/>
      <c r="L134" s="199"/>
      <c r="V134" s="2"/>
      <c r="W134" s="2" t="str">
        <f t="shared" ca="1" si="1"/>
        <v/>
      </c>
      <c r="X134" s="2"/>
      <c r="Y134" s="2"/>
      <c r="Z134" s="2"/>
      <c r="AA134" s="2"/>
      <c r="AB134" s="2"/>
      <c r="AC134" s="2"/>
      <c r="AD134" s="2"/>
      <c r="AE134" s="2"/>
      <c r="AF134" s="2"/>
      <c r="AG134" s="2"/>
      <c r="AH134" s="2"/>
      <c r="AI134" s="2"/>
      <c r="AJ134" s="2"/>
      <c r="AK134" s="2"/>
      <c r="AL134" s="2"/>
      <c r="AM134" s="2"/>
      <c r="AN134" s="2"/>
      <c r="AO134" s="2"/>
    </row>
    <row r="135" spans="2:41" ht="16.5" x14ac:dyDescent="0.3">
      <c r="B135" s="198">
        <v>125</v>
      </c>
      <c r="C135" s="199"/>
      <c r="D135" s="199"/>
      <c r="E135" s="199"/>
      <c r="F135" s="201"/>
      <c r="G135" s="201"/>
      <c r="H135" s="199"/>
      <c r="I135" s="199"/>
      <c r="J135" s="199"/>
      <c r="K135" s="202"/>
      <c r="L135" s="199"/>
      <c r="V135" s="2"/>
      <c r="W135" s="2" t="str">
        <f t="shared" ca="1" si="1"/>
        <v/>
      </c>
      <c r="X135" s="2"/>
      <c r="Y135" s="2"/>
      <c r="Z135" s="2"/>
      <c r="AA135" s="2"/>
      <c r="AB135" s="2"/>
      <c r="AC135" s="2"/>
      <c r="AD135" s="2"/>
      <c r="AE135" s="2"/>
      <c r="AF135" s="2"/>
      <c r="AG135" s="2"/>
      <c r="AH135" s="2"/>
      <c r="AI135" s="2"/>
      <c r="AJ135" s="2"/>
      <c r="AK135" s="2"/>
      <c r="AL135" s="2"/>
      <c r="AM135" s="2"/>
      <c r="AN135" s="2"/>
      <c r="AO135" s="2"/>
    </row>
    <row r="136" spans="2:41" ht="16.5" x14ac:dyDescent="0.3">
      <c r="B136" s="198">
        <v>126</v>
      </c>
      <c r="C136" s="199"/>
      <c r="D136" s="199"/>
      <c r="E136" s="199"/>
      <c r="F136" s="201"/>
      <c r="G136" s="201"/>
      <c r="H136" s="199"/>
      <c r="I136" s="199"/>
      <c r="J136" s="199"/>
      <c r="K136" s="202"/>
      <c r="L136" s="199"/>
      <c r="V136" s="2"/>
      <c r="W136" s="2" t="str">
        <f t="shared" ca="1" si="1"/>
        <v/>
      </c>
      <c r="X136" s="2"/>
      <c r="Y136" s="2"/>
      <c r="Z136" s="2"/>
      <c r="AA136" s="2"/>
      <c r="AB136" s="2"/>
      <c r="AC136" s="2"/>
      <c r="AD136" s="2"/>
      <c r="AE136" s="2"/>
      <c r="AF136" s="2"/>
      <c r="AG136" s="2"/>
      <c r="AH136" s="2"/>
      <c r="AI136" s="2"/>
      <c r="AJ136" s="2"/>
      <c r="AK136" s="2"/>
      <c r="AL136" s="2"/>
      <c r="AM136" s="2"/>
      <c r="AN136" s="2"/>
      <c r="AO136" s="2"/>
    </row>
    <row r="137" spans="2:41" ht="16.5" x14ac:dyDescent="0.3">
      <c r="B137" s="198">
        <v>127</v>
      </c>
      <c r="C137" s="199"/>
      <c r="D137" s="199"/>
      <c r="E137" s="199"/>
      <c r="F137" s="201"/>
      <c r="G137" s="201"/>
      <c r="H137" s="199"/>
      <c r="I137" s="199"/>
      <c r="J137" s="199"/>
      <c r="K137" s="202"/>
      <c r="L137" s="199"/>
      <c r="V137" s="2"/>
      <c r="W137" s="2" t="str">
        <f t="shared" ca="1" si="1"/>
        <v/>
      </c>
      <c r="X137" s="2"/>
      <c r="Y137" s="2"/>
      <c r="Z137" s="2"/>
      <c r="AA137" s="2"/>
      <c r="AB137" s="2"/>
      <c r="AC137" s="2"/>
      <c r="AD137" s="2"/>
      <c r="AE137" s="2"/>
      <c r="AF137" s="2"/>
      <c r="AG137" s="2"/>
      <c r="AH137" s="2"/>
      <c r="AI137" s="2"/>
      <c r="AJ137" s="2"/>
      <c r="AK137" s="2"/>
      <c r="AL137" s="2"/>
      <c r="AM137" s="2"/>
      <c r="AN137" s="2"/>
      <c r="AO137" s="2"/>
    </row>
    <row r="138" spans="2:41" ht="16.5" x14ac:dyDescent="0.3">
      <c r="B138" s="198">
        <v>128</v>
      </c>
      <c r="C138" s="199"/>
      <c r="D138" s="199"/>
      <c r="E138" s="199"/>
      <c r="F138" s="201"/>
      <c r="G138" s="201"/>
      <c r="H138" s="199"/>
      <c r="I138" s="199"/>
      <c r="J138" s="199"/>
      <c r="K138" s="202"/>
      <c r="L138" s="199"/>
      <c r="V138" s="2"/>
      <c r="W138" s="2" t="str">
        <f t="shared" ca="1" si="1"/>
        <v/>
      </c>
      <c r="X138" s="2"/>
      <c r="Y138" s="2"/>
      <c r="Z138" s="2"/>
      <c r="AA138" s="2"/>
      <c r="AB138" s="2"/>
      <c r="AC138" s="2"/>
      <c r="AD138" s="2"/>
      <c r="AE138" s="2"/>
      <c r="AF138" s="2"/>
      <c r="AG138" s="2"/>
      <c r="AH138" s="2"/>
      <c r="AI138" s="2"/>
      <c r="AJ138" s="2"/>
      <c r="AK138" s="2"/>
      <c r="AL138" s="2"/>
      <c r="AM138" s="2"/>
      <c r="AN138" s="2"/>
      <c r="AO138" s="2"/>
    </row>
    <row r="139" spans="2:41" ht="16.5" x14ac:dyDescent="0.3">
      <c r="B139" s="198">
        <v>129</v>
      </c>
      <c r="C139" s="199"/>
      <c r="D139" s="199"/>
      <c r="E139" s="199"/>
      <c r="F139" s="201"/>
      <c r="G139" s="201"/>
      <c r="H139" s="199"/>
      <c r="I139" s="199"/>
      <c r="J139" s="199"/>
      <c r="K139" s="202"/>
      <c r="L139" s="199"/>
      <c r="V139" s="2"/>
      <c r="W139" s="2" t="str">
        <f t="shared" ca="1" si="1"/>
        <v/>
      </c>
      <c r="X139" s="2"/>
      <c r="Y139" s="2"/>
      <c r="Z139" s="2"/>
      <c r="AA139" s="2"/>
      <c r="AB139" s="2"/>
      <c r="AC139" s="2"/>
      <c r="AD139" s="2"/>
      <c r="AE139" s="2"/>
      <c r="AF139" s="2"/>
      <c r="AG139" s="2"/>
      <c r="AH139" s="2"/>
      <c r="AI139" s="2"/>
      <c r="AJ139" s="2"/>
      <c r="AK139" s="2"/>
      <c r="AL139" s="2"/>
      <c r="AM139" s="2"/>
      <c r="AN139" s="2"/>
      <c r="AO139" s="2"/>
    </row>
    <row r="140" spans="2:41" ht="16.5" x14ac:dyDescent="0.3">
      <c r="B140" s="198">
        <v>130</v>
      </c>
      <c r="C140" s="199"/>
      <c r="D140" s="199"/>
      <c r="E140" s="199"/>
      <c r="F140" s="201"/>
      <c r="G140" s="201"/>
      <c r="H140" s="199"/>
      <c r="I140" s="199"/>
      <c r="J140" s="199"/>
      <c r="K140" s="202"/>
      <c r="L140" s="199"/>
      <c r="V140" s="2"/>
      <c r="W140" s="2" t="str">
        <f t="shared" ref="W140:W160" ca="1" si="2">IF(ISBLANK(J140),"",IF(AND(J140&lt;TODAY(),K140&lt;&gt;"Closed"),"Overdue","Not due"))</f>
        <v/>
      </c>
      <c r="X140" s="2"/>
      <c r="Y140" s="2"/>
      <c r="Z140" s="2"/>
      <c r="AA140" s="2"/>
      <c r="AB140" s="2"/>
      <c r="AC140" s="2"/>
      <c r="AD140" s="2"/>
      <c r="AE140" s="2"/>
      <c r="AF140" s="2"/>
      <c r="AG140" s="2"/>
      <c r="AH140" s="2"/>
      <c r="AI140" s="2"/>
      <c r="AJ140" s="2"/>
      <c r="AK140" s="2"/>
      <c r="AL140" s="2"/>
      <c r="AM140" s="2"/>
      <c r="AN140" s="2"/>
      <c r="AO140" s="2"/>
    </row>
    <row r="141" spans="2:41" ht="16.5" x14ac:dyDescent="0.3">
      <c r="B141" s="198">
        <v>131</v>
      </c>
      <c r="C141" s="199"/>
      <c r="D141" s="199"/>
      <c r="E141" s="199"/>
      <c r="F141" s="201"/>
      <c r="G141" s="201"/>
      <c r="H141" s="199"/>
      <c r="I141" s="199"/>
      <c r="J141" s="199"/>
      <c r="K141" s="202"/>
      <c r="L141" s="199"/>
      <c r="V141" s="2"/>
      <c r="W141" s="2" t="str">
        <f t="shared" ca="1" si="2"/>
        <v/>
      </c>
      <c r="X141" s="2"/>
      <c r="Y141" s="2"/>
      <c r="Z141" s="2"/>
      <c r="AA141" s="2"/>
      <c r="AB141" s="2"/>
      <c r="AC141" s="2"/>
      <c r="AD141" s="2"/>
      <c r="AE141" s="2"/>
      <c r="AF141" s="2"/>
      <c r="AG141" s="2"/>
      <c r="AH141" s="2"/>
      <c r="AI141" s="2"/>
      <c r="AJ141" s="2"/>
      <c r="AK141" s="2"/>
      <c r="AL141" s="2"/>
      <c r="AM141" s="2"/>
      <c r="AN141" s="2"/>
      <c r="AO141" s="2"/>
    </row>
    <row r="142" spans="2:41" ht="16.5" x14ac:dyDescent="0.3">
      <c r="B142" s="198">
        <v>132</v>
      </c>
      <c r="C142" s="199"/>
      <c r="D142" s="199"/>
      <c r="E142" s="199"/>
      <c r="F142" s="201"/>
      <c r="G142" s="201"/>
      <c r="H142" s="199"/>
      <c r="I142" s="199"/>
      <c r="J142" s="199"/>
      <c r="K142" s="202"/>
      <c r="L142" s="199"/>
      <c r="V142" s="2"/>
      <c r="W142" s="2" t="str">
        <f t="shared" ca="1" si="2"/>
        <v/>
      </c>
      <c r="X142" s="2"/>
      <c r="Y142" s="2"/>
      <c r="Z142" s="2"/>
      <c r="AA142" s="2"/>
      <c r="AB142" s="2"/>
      <c r="AC142" s="2"/>
      <c r="AD142" s="2"/>
      <c r="AE142" s="2"/>
      <c r="AF142" s="2"/>
      <c r="AG142" s="2"/>
      <c r="AH142" s="2"/>
      <c r="AI142" s="2"/>
      <c r="AJ142" s="2"/>
      <c r="AK142" s="2"/>
      <c r="AL142" s="2"/>
      <c r="AM142" s="2"/>
      <c r="AN142" s="2"/>
      <c r="AO142" s="2"/>
    </row>
    <row r="143" spans="2:41" ht="16.5" x14ac:dyDescent="0.3">
      <c r="B143" s="198">
        <v>133</v>
      </c>
      <c r="C143" s="199"/>
      <c r="D143" s="199"/>
      <c r="E143" s="199"/>
      <c r="F143" s="201"/>
      <c r="G143" s="201"/>
      <c r="H143" s="199"/>
      <c r="I143" s="199"/>
      <c r="J143" s="199"/>
      <c r="K143" s="202"/>
      <c r="L143" s="199"/>
      <c r="V143" s="2"/>
      <c r="W143" s="2" t="str">
        <f t="shared" ca="1" si="2"/>
        <v/>
      </c>
      <c r="X143" s="2"/>
      <c r="Y143" s="2"/>
      <c r="Z143" s="2"/>
      <c r="AA143" s="2"/>
      <c r="AB143" s="2"/>
      <c r="AC143" s="2"/>
      <c r="AD143" s="2"/>
      <c r="AE143" s="2"/>
      <c r="AF143" s="2"/>
      <c r="AG143" s="2"/>
      <c r="AH143" s="2"/>
      <c r="AI143" s="2"/>
      <c r="AJ143" s="2"/>
      <c r="AK143" s="2"/>
      <c r="AL143" s="2"/>
      <c r="AM143" s="2"/>
      <c r="AN143" s="2"/>
      <c r="AO143" s="2"/>
    </row>
    <row r="144" spans="2:41" ht="16.5" x14ac:dyDescent="0.3">
      <c r="B144" s="198">
        <v>134</v>
      </c>
      <c r="C144" s="199"/>
      <c r="D144" s="199"/>
      <c r="E144" s="199"/>
      <c r="F144" s="201"/>
      <c r="G144" s="201"/>
      <c r="H144" s="199"/>
      <c r="I144" s="199"/>
      <c r="J144" s="199"/>
      <c r="K144" s="202"/>
      <c r="L144" s="199"/>
      <c r="V144" s="2"/>
      <c r="W144" s="2" t="str">
        <f t="shared" ca="1" si="2"/>
        <v/>
      </c>
      <c r="X144" s="2"/>
      <c r="Y144" s="2"/>
      <c r="Z144" s="2"/>
      <c r="AA144" s="2"/>
      <c r="AB144" s="2"/>
      <c r="AC144" s="2"/>
      <c r="AD144" s="2"/>
      <c r="AE144" s="2"/>
      <c r="AF144" s="2"/>
      <c r="AG144" s="2"/>
      <c r="AH144" s="2"/>
      <c r="AI144" s="2"/>
      <c r="AJ144" s="2"/>
      <c r="AK144" s="2"/>
      <c r="AL144" s="2"/>
      <c r="AM144" s="2"/>
      <c r="AN144" s="2"/>
      <c r="AO144" s="2"/>
    </row>
    <row r="145" spans="2:41" ht="16.5" x14ac:dyDescent="0.3">
      <c r="B145" s="198">
        <v>135</v>
      </c>
      <c r="C145" s="199"/>
      <c r="D145" s="199"/>
      <c r="E145" s="199"/>
      <c r="F145" s="201"/>
      <c r="G145" s="201"/>
      <c r="H145" s="199"/>
      <c r="I145" s="199"/>
      <c r="J145" s="199"/>
      <c r="K145" s="202"/>
      <c r="L145" s="199"/>
      <c r="V145" s="2"/>
      <c r="W145" s="2" t="str">
        <f t="shared" ca="1" si="2"/>
        <v/>
      </c>
      <c r="X145" s="2"/>
      <c r="Y145" s="2"/>
      <c r="Z145" s="2"/>
      <c r="AA145" s="2"/>
      <c r="AB145" s="2"/>
      <c r="AC145" s="2"/>
      <c r="AD145" s="2"/>
      <c r="AE145" s="2"/>
      <c r="AF145" s="2"/>
      <c r="AG145" s="2"/>
      <c r="AH145" s="2"/>
      <c r="AI145" s="2"/>
      <c r="AJ145" s="2"/>
      <c r="AK145" s="2"/>
      <c r="AL145" s="2"/>
      <c r="AM145" s="2"/>
      <c r="AN145" s="2"/>
      <c r="AO145" s="2"/>
    </row>
    <row r="146" spans="2:41" ht="16.5" x14ac:dyDescent="0.3">
      <c r="B146" s="198">
        <v>136</v>
      </c>
      <c r="C146" s="199"/>
      <c r="D146" s="199"/>
      <c r="E146" s="199"/>
      <c r="F146" s="201"/>
      <c r="G146" s="201"/>
      <c r="H146" s="199"/>
      <c r="I146" s="199"/>
      <c r="J146" s="199"/>
      <c r="K146" s="202"/>
      <c r="L146" s="199"/>
      <c r="V146" s="2"/>
      <c r="W146" s="2" t="str">
        <f t="shared" ca="1" si="2"/>
        <v/>
      </c>
      <c r="X146" s="2"/>
      <c r="Y146" s="2"/>
      <c r="Z146" s="2"/>
      <c r="AA146" s="2"/>
      <c r="AB146" s="2"/>
      <c r="AC146" s="2"/>
      <c r="AD146" s="2"/>
      <c r="AE146" s="2"/>
      <c r="AF146" s="2"/>
      <c r="AG146" s="2"/>
      <c r="AH146" s="2"/>
      <c r="AI146" s="2"/>
      <c r="AJ146" s="2"/>
      <c r="AK146" s="2"/>
      <c r="AL146" s="2"/>
      <c r="AM146" s="2"/>
      <c r="AN146" s="2"/>
      <c r="AO146" s="2"/>
    </row>
    <row r="147" spans="2:41" ht="16.5" x14ac:dyDescent="0.3">
      <c r="B147" s="198">
        <v>137</v>
      </c>
      <c r="C147" s="199"/>
      <c r="D147" s="199"/>
      <c r="E147" s="199"/>
      <c r="F147" s="201"/>
      <c r="G147" s="201"/>
      <c r="H147" s="199"/>
      <c r="I147" s="199"/>
      <c r="J147" s="199"/>
      <c r="K147" s="202"/>
      <c r="L147" s="199"/>
      <c r="V147" s="2"/>
      <c r="W147" s="2" t="str">
        <f t="shared" ca="1" si="2"/>
        <v/>
      </c>
      <c r="X147" s="2"/>
      <c r="Y147" s="2"/>
      <c r="Z147" s="2"/>
      <c r="AA147" s="2"/>
      <c r="AB147" s="2"/>
      <c r="AC147" s="2"/>
      <c r="AD147" s="2"/>
      <c r="AE147" s="2"/>
      <c r="AF147" s="2"/>
      <c r="AG147" s="2"/>
      <c r="AH147" s="2"/>
      <c r="AI147" s="2"/>
      <c r="AJ147" s="2"/>
      <c r="AK147" s="2"/>
      <c r="AL147" s="2"/>
      <c r="AM147" s="2"/>
      <c r="AN147" s="2"/>
      <c r="AO147" s="2"/>
    </row>
    <row r="148" spans="2:41" ht="16.5" x14ac:dyDescent="0.3">
      <c r="B148" s="198">
        <v>138</v>
      </c>
      <c r="C148" s="199"/>
      <c r="D148" s="199"/>
      <c r="E148" s="199"/>
      <c r="F148" s="201"/>
      <c r="G148" s="201"/>
      <c r="H148" s="199"/>
      <c r="I148" s="199"/>
      <c r="J148" s="199"/>
      <c r="K148" s="202"/>
      <c r="L148" s="199"/>
      <c r="V148" s="2"/>
      <c r="W148" s="2" t="str">
        <f t="shared" ca="1" si="2"/>
        <v/>
      </c>
      <c r="X148" s="2"/>
      <c r="Y148" s="2"/>
      <c r="Z148" s="2"/>
      <c r="AA148" s="2"/>
      <c r="AB148" s="2"/>
      <c r="AC148" s="2"/>
      <c r="AD148" s="2"/>
      <c r="AE148" s="2"/>
      <c r="AF148" s="2"/>
      <c r="AG148" s="2"/>
      <c r="AH148" s="2"/>
      <c r="AI148" s="2"/>
      <c r="AJ148" s="2"/>
      <c r="AK148" s="2"/>
      <c r="AL148" s="2"/>
      <c r="AM148" s="2"/>
      <c r="AN148" s="2"/>
      <c r="AO148" s="2"/>
    </row>
    <row r="149" spans="2:41" ht="16.5" x14ac:dyDescent="0.3">
      <c r="B149" s="198">
        <v>139</v>
      </c>
      <c r="C149" s="199"/>
      <c r="D149" s="199"/>
      <c r="E149" s="199"/>
      <c r="F149" s="201"/>
      <c r="G149" s="201"/>
      <c r="H149" s="199"/>
      <c r="I149" s="199"/>
      <c r="J149" s="199"/>
      <c r="K149" s="202"/>
      <c r="L149" s="199"/>
      <c r="V149" s="2"/>
      <c r="W149" s="2" t="str">
        <f t="shared" ca="1" si="2"/>
        <v/>
      </c>
      <c r="X149" s="2"/>
      <c r="Y149" s="2"/>
      <c r="Z149" s="2"/>
      <c r="AA149" s="2"/>
      <c r="AB149" s="2"/>
      <c r="AC149" s="2"/>
      <c r="AD149" s="2"/>
      <c r="AE149" s="2"/>
      <c r="AF149" s="2"/>
      <c r="AG149" s="2"/>
      <c r="AH149" s="2"/>
      <c r="AI149" s="2"/>
      <c r="AJ149" s="2"/>
      <c r="AK149" s="2"/>
      <c r="AL149" s="2"/>
      <c r="AM149" s="2"/>
      <c r="AN149" s="2"/>
      <c r="AO149" s="2"/>
    </row>
    <row r="150" spans="2:41" ht="16.5" x14ac:dyDescent="0.3">
      <c r="B150" s="198">
        <v>140</v>
      </c>
      <c r="C150" s="199"/>
      <c r="D150" s="199"/>
      <c r="E150" s="199"/>
      <c r="F150" s="201"/>
      <c r="G150" s="201"/>
      <c r="H150" s="199"/>
      <c r="I150" s="199"/>
      <c r="J150" s="199"/>
      <c r="K150" s="202"/>
      <c r="L150" s="199"/>
      <c r="V150" s="2"/>
      <c r="W150" s="2" t="str">
        <f t="shared" ca="1" si="2"/>
        <v/>
      </c>
      <c r="X150" s="2"/>
      <c r="Y150" s="2"/>
      <c r="Z150" s="2"/>
      <c r="AA150" s="2"/>
      <c r="AB150" s="2"/>
      <c r="AC150" s="2"/>
      <c r="AD150" s="2"/>
      <c r="AE150" s="2"/>
      <c r="AF150" s="2"/>
      <c r="AG150" s="2"/>
      <c r="AH150" s="2"/>
      <c r="AI150" s="2"/>
      <c r="AJ150" s="2"/>
      <c r="AK150" s="2"/>
      <c r="AL150" s="2"/>
      <c r="AM150" s="2"/>
      <c r="AN150" s="2"/>
      <c r="AO150" s="2"/>
    </row>
    <row r="151" spans="2:41" ht="16.5" x14ac:dyDescent="0.3">
      <c r="B151" s="198">
        <v>141</v>
      </c>
      <c r="C151" s="199"/>
      <c r="D151" s="199"/>
      <c r="E151" s="199"/>
      <c r="F151" s="201"/>
      <c r="G151" s="201"/>
      <c r="H151" s="199"/>
      <c r="I151" s="199"/>
      <c r="J151" s="199"/>
      <c r="K151" s="202"/>
      <c r="L151" s="199"/>
      <c r="V151" s="2"/>
      <c r="W151" s="2" t="str">
        <f t="shared" ca="1" si="2"/>
        <v/>
      </c>
      <c r="X151" s="2"/>
      <c r="Y151" s="2"/>
      <c r="Z151" s="2"/>
      <c r="AA151" s="2"/>
      <c r="AB151" s="2"/>
      <c r="AC151" s="2"/>
      <c r="AD151" s="2"/>
      <c r="AE151" s="2"/>
      <c r="AF151" s="2"/>
      <c r="AG151" s="2"/>
      <c r="AH151" s="2"/>
      <c r="AI151" s="2"/>
      <c r="AJ151" s="2"/>
      <c r="AK151" s="2"/>
      <c r="AL151" s="2"/>
      <c r="AM151" s="2"/>
      <c r="AN151" s="2"/>
      <c r="AO151" s="2"/>
    </row>
    <row r="152" spans="2:41" ht="16.5" x14ac:dyDescent="0.3">
      <c r="B152" s="198">
        <v>142</v>
      </c>
      <c r="C152" s="199"/>
      <c r="D152" s="199"/>
      <c r="E152" s="199"/>
      <c r="F152" s="201"/>
      <c r="G152" s="201"/>
      <c r="H152" s="199"/>
      <c r="I152" s="199"/>
      <c r="J152" s="199"/>
      <c r="K152" s="202"/>
      <c r="L152" s="199"/>
      <c r="V152" s="2"/>
      <c r="W152" s="2" t="str">
        <f t="shared" ca="1" si="2"/>
        <v/>
      </c>
      <c r="X152" s="2"/>
      <c r="Y152" s="2"/>
      <c r="Z152" s="2"/>
      <c r="AA152" s="2"/>
      <c r="AB152" s="2"/>
      <c r="AC152" s="2"/>
      <c r="AD152" s="2"/>
      <c r="AE152" s="2"/>
      <c r="AF152" s="2"/>
      <c r="AG152" s="2"/>
      <c r="AH152" s="2"/>
      <c r="AI152" s="2"/>
      <c r="AJ152" s="2"/>
      <c r="AK152" s="2"/>
      <c r="AL152" s="2"/>
      <c r="AM152" s="2"/>
      <c r="AN152" s="2"/>
      <c r="AO152" s="2"/>
    </row>
    <row r="153" spans="2:41" ht="16.5" x14ac:dyDescent="0.3">
      <c r="B153" s="198">
        <v>143</v>
      </c>
      <c r="C153" s="199"/>
      <c r="D153" s="199"/>
      <c r="E153" s="199"/>
      <c r="F153" s="201"/>
      <c r="G153" s="201"/>
      <c r="H153" s="199"/>
      <c r="I153" s="199"/>
      <c r="J153" s="199"/>
      <c r="K153" s="202"/>
      <c r="L153" s="199"/>
      <c r="V153" s="2"/>
      <c r="W153" s="2" t="str">
        <f t="shared" ca="1" si="2"/>
        <v/>
      </c>
      <c r="X153" s="2"/>
      <c r="Y153" s="2"/>
      <c r="Z153" s="2"/>
      <c r="AA153" s="2"/>
      <c r="AB153" s="2"/>
      <c r="AC153" s="2"/>
      <c r="AD153" s="2"/>
      <c r="AE153" s="2"/>
      <c r="AF153" s="2"/>
      <c r="AG153" s="2"/>
      <c r="AH153" s="2"/>
      <c r="AI153" s="2"/>
      <c r="AJ153" s="2"/>
      <c r="AK153" s="2"/>
      <c r="AL153" s="2"/>
      <c r="AM153" s="2"/>
      <c r="AN153" s="2"/>
      <c r="AO153" s="2"/>
    </row>
    <row r="154" spans="2:41" ht="16.5" x14ac:dyDescent="0.3">
      <c r="B154" s="198">
        <v>144</v>
      </c>
      <c r="C154" s="199"/>
      <c r="D154" s="199"/>
      <c r="E154" s="199"/>
      <c r="F154" s="201"/>
      <c r="G154" s="201"/>
      <c r="H154" s="199"/>
      <c r="I154" s="199"/>
      <c r="J154" s="199"/>
      <c r="K154" s="202"/>
      <c r="L154" s="199"/>
      <c r="V154" s="2"/>
      <c r="W154" s="2" t="str">
        <f t="shared" ca="1" si="2"/>
        <v/>
      </c>
      <c r="X154" s="2"/>
      <c r="Y154" s="2"/>
      <c r="Z154" s="2"/>
      <c r="AA154" s="2"/>
      <c r="AB154" s="2"/>
      <c r="AC154" s="2"/>
      <c r="AD154" s="2"/>
      <c r="AE154" s="2"/>
      <c r="AF154" s="2"/>
      <c r="AG154" s="2"/>
      <c r="AH154" s="2"/>
      <c r="AI154" s="2"/>
      <c r="AJ154" s="2"/>
      <c r="AK154" s="2"/>
      <c r="AL154" s="2"/>
      <c r="AM154" s="2"/>
      <c r="AN154" s="2"/>
      <c r="AO154" s="2"/>
    </row>
    <row r="155" spans="2:41" ht="16.5" x14ac:dyDescent="0.3">
      <c r="B155" s="198">
        <v>145</v>
      </c>
      <c r="C155" s="199"/>
      <c r="D155" s="199"/>
      <c r="E155" s="199"/>
      <c r="F155" s="201"/>
      <c r="G155" s="201"/>
      <c r="H155" s="199"/>
      <c r="I155" s="199"/>
      <c r="J155" s="199"/>
      <c r="K155" s="202"/>
      <c r="L155" s="199"/>
      <c r="V155" s="2"/>
      <c r="W155" s="2" t="str">
        <f t="shared" ca="1" si="2"/>
        <v/>
      </c>
      <c r="X155" s="2"/>
      <c r="Y155" s="2"/>
      <c r="Z155" s="2"/>
      <c r="AA155" s="2"/>
      <c r="AB155" s="2"/>
      <c r="AC155" s="2"/>
      <c r="AD155" s="2"/>
      <c r="AE155" s="2"/>
      <c r="AF155" s="2"/>
      <c r="AG155" s="2"/>
      <c r="AH155" s="2"/>
      <c r="AI155" s="2"/>
      <c r="AJ155" s="2"/>
      <c r="AK155" s="2"/>
      <c r="AL155" s="2"/>
      <c r="AM155" s="2"/>
      <c r="AN155" s="2"/>
      <c r="AO155" s="2"/>
    </row>
    <row r="156" spans="2:41" ht="16.5" x14ac:dyDescent="0.3">
      <c r="B156" s="198">
        <v>146</v>
      </c>
      <c r="C156" s="199"/>
      <c r="D156" s="199"/>
      <c r="E156" s="199"/>
      <c r="F156" s="201"/>
      <c r="G156" s="201"/>
      <c r="H156" s="199"/>
      <c r="I156" s="199"/>
      <c r="J156" s="199"/>
      <c r="K156" s="202"/>
      <c r="L156" s="199"/>
      <c r="V156" s="2"/>
      <c r="W156" s="2" t="str">
        <f t="shared" ca="1" si="2"/>
        <v/>
      </c>
      <c r="X156" s="2"/>
      <c r="Y156" s="2"/>
      <c r="Z156" s="2"/>
      <c r="AA156" s="2"/>
      <c r="AB156" s="2"/>
      <c r="AC156" s="2"/>
      <c r="AD156" s="2"/>
      <c r="AE156" s="2"/>
      <c r="AF156" s="2"/>
      <c r="AG156" s="2"/>
      <c r="AH156" s="2"/>
      <c r="AI156" s="2"/>
      <c r="AJ156" s="2"/>
      <c r="AK156" s="2"/>
      <c r="AL156" s="2"/>
      <c r="AM156" s="2"/>
      <c r="AN156" s="2"/>
      <c r="AO156" s="2"/>
    </row>
    <row r="157" spans="2:41" ht="16.5" x14ac:dyDescent="0.3">
      <c r="B157" s="198">
        <v>147</v>
      </c>
      <c r="C157" s="199"/>
      <c r="D157" s="199"/>
      <c r="E157" s="199"/>
      <c r="F157" s="201"/>
      <c r="G157" s="201"/>
      <c r="H157" s="199"/>
      <c r="I157" s="199"/>
      <c r="J157" s="199"/>
      <c r="K157" s="202"/>
      <c r="L157" s="199"/>
      <c r="V157" s="2"/>
      <c r="W157" s="2" t="str">
        <f t="shared" ca="1" si="2"/>
        <v/>
      </c>
      <c r="X157" s="2"/>
      <c r="Y157" s="2"/>
      <c r="Z157" s="2"/>
      <c r="AA157" s="2"/>
      <c r="AB157" s="2"/>
      <c r="AC157" s="2"/>
      <c r="AD157" s="2"/>
      <c r="AE157" s="2"/>
      <c r="AF157" s="2"/>
      <c r="AG157" s="2"/>
      <c r="AH157" s="2"/>
      <c r="AI157" s="2"/>
      <c r="AJ157" s="2"/>
      <c r="AK157" s="2"/>
      <c r="AL157" s="2"/>
      <c r="AM157" s="2"/>
      <c r="AN157" s="2"/>
      <c r="AO157" s="2"/>
    </row>
    <row r="158" spans="2:41" ht="16.5" x14ac:dyDescent="0.3">
      <c r="B158" s="198">
        <v>148</v>
      </c>
      <c r="C158" s="199"/>
      <c r="D158" s="199"/>
      <c r="E158" s="199"/>
      <c r="F158" s="201"/>
      <c r="G158" s="201"/>
      <c r="H158" s="199"/>
      <c r="I158" s="199"/>
      <c r="J158" s="199"/>
      <c r="K158" s="202"/>
      <c r="L158" s="199"/>
      <c r="V158" s="2"/>
      <c r="W158" s="2" t="str">
        <f t="shared" ca="1" si="2"/>
        <v/>
      </c>
      <c r="X158" s="2"/>
      <c r="Y158" s="2"/>
      <c r="Z158" s="2"/>
      <c r="AA158" s="2"/>
      <c r="AB158" s="2"/>
      <c r="AC158" s="2"/>
      <c r="AD158" s="2"/>
      <c r="AE158" s="2"/>
      <c r="AF158" s="2"/>
      <c r="AG158" s="2"/>
      <c r="AH158" s="2"/>
      <c r="AI158" s="2"/>
      <c r="AJ158" s="2"/>
      <c r="AK158" s="2"/>
      <c r="AL158" s="2"/>
      <c r="AM158" s="2"/>
      <c r="AN158" s="2"/>
      <c r="AO158" s="2"/>
    </row>
    <row r="159" spans="2:41" ht="16.5" x14ac:dyDescent="0.3">
      <c r="B159" s="198">
        <v>149</v>
      </c>
      <c r="C159" s="199"/>
      <c r="D159" s="199"/>
      <c r="E159" s="199"/>
      <c r="F159" s="201"/>
      <c r="G159" s="201"/>
      <c r="H159" s="199"/>
      <c r="I159" s="199"/>
      <c r="J159" s="199"/>
      <c r="K159" s="202"/>
      <c r="L159" s="199"/>
      <c r="V159" s="2"/>
      <c r="W159" s="2" t="str">
        <f t="shared" ca="1" si="2"/>
        <v/>
      </c>
      <c r="X159" s="2"/>
      <c r="Y159" s="2"/>
      <c r="Z159" s="2"/>
      <c r="AA159" s="2"/>
      <c r="AB159" s="2"/>
      <c r="AC159" s="2"/>
      <c r="AD159" s="2"/>
      <c r="AE159" s="2"/>
      <c r="AF159" s="2"/>
      <c r="AG159" s="2"/>
      <c r="AH159" s="2"/>
      <c r="AI159" s="2"/>
      <c r="AJ159" s="2"/>
      <c r="AK159" s="2"/>
      <c r="AL159" s="2"/>
      <c r="AM159" s="2"/>
      <c r="AN159" s="2"/>
      <c r="AO159" s="2"/>
    </row>
    <row r="160" spans="2:41" ht="16.5" x14ac:dyDescent="0.3">
      <c r="B160" s="198">
        <v>150</v>
      </c>
      <c r="C160" s="199"/>
      <c r="D160" s="199"/>
      <c r="E160" s="199"/>
      <c r="F160" s="201"/>
      <c r="G160" s="201"/>
      <c r="H160" s="199"/>
      <c r="I160" s="199"/>
      <c r="J160" s="199"/>
      <c r="K160" s="202"/>
      <c r="L160" s="199"/>
      <c r="V160" s="2"/>
      <c r="W160" s="2" t="str">
        <f t="shared" ca="1" si="2"/>
        <v/>
      </c>
      <c r="X160" s="2"/>
      <c r="Y160" s="2"/>
      <c r="Z160" s="2"/>
      <c r="AA160" s="2"/>
      <c r="AB160" s="2"/>
      <c r="AC160" s="2"/>
      <c r="AD160" s="2"/>
      <c r="AE160" s="2"/>
      <c r="AF160" s="2"/>
      <c r="AG160" s="2"/>
      <c r="AH160" s="2"/>
      <c r="AI160" s="2"/>
      <c r="AJ160" s="2"/>
      <c r="AK160" s="2"/>
      <c r="AL160" s="2"/>
      <c r="AM160" s="2"/>
      <c r="AN160" s="2"/>
      <c r="AO160" s="2"/>
    </row>
  </sheetData>
  <protectedRanges>
    <protectedRange sqref="B11:L160" name="Plage1"/>
  </protectedRanges>
  <mergeCells count="1">
    <mergeCell ref="H8:I8"/>
  </mergeCells>
  <phoneticPr fontId="29" type="noConversion"/>
  <conditionalFormatting sqref="K11:K160">
    <cfRule type="cellIs" dxfId="131" priority="6" operator="equal">
      <formula>"Ongoing"</formula>
    </cfRule>
    <cfRule type="cellIs" dxfId="130" priority="7" operator="equal">
      <formula>"Analyzed"</formula>
    </cfRule>
    <cfRule type="cellIs" dxfId="129" priority="9" operator="equal">
      <formula>"Open"</formula>
    </cfRule>
    <cfRule type="cellIs" dxfId="128" priority="10" operator="equal">
      <formula>"Closed"</formula>
    </cfRule>
  </conditionalFormatting>
  <conditionalFormatting sqref="J11:J160">
    <cfRule type="expression" dxfId="127" priority="1">
      <formula>$K11="open"</formula>
    </cfRule>
    <cfRule type="expression" dxfId="126" priority="4">
      <formula>$K11="Closed"</formula>
    </cfRule>
    <cfRule type="cellIs" dxfId="125" priority="5" stopIfTrue="1" operator="lessThan">
      <formula>TODAY()</formula>
    </cfRule>
  </conditionalFormatting>
  <conditionalFormatting sqref="J8">
    <cfRule type="cellIs" dxfId="124" priority="2" operator="equal">
      <formula>0</formula>
    </cfRule>
    <cfRule type="cellIs" dxfId="123" priority="3" operator="greaterThan">
      <formula>0</formula>
    </cfRule>
  </conditionalFormatting>
  <dataValidations count="5">
    <dataValidation type="list" allowBlank="1" showInputMessage="1" showErrorMessage="1" sqref="C11:C160" xr:uid="{48EAAB4E-B207-4F8C-B86C-24712EE5663A}">
      <formula1>$Z$2:$Z$13</formula1>
    </dataValidation>
    <dataValidation type="date" operator="greaterThan" allowBlank="1" showInputMessage="1" showErrorMessage="1" error="DD/MM/YYYY" prompt="DD/MM/YYYY" sqref="E11:E160" xr:uid="{4956831D-5183-49F4-8532-CE5268308F28}">
      <formula1>37296</formula1>
    </dataValidation>
    <dataValidation type="date" operator="greaterThanOrEqual" allowBlank="1" showInputMessage="1" showErrorMessage="1" error="DD/MM/YYYY" prompt="DD/MM/YYYY" sqref="J12:J160 J11" xr:uid="{5BE99EA6-696D-4412-986C-2FEBDFFA9F0D}">
      <formula1>37296</formula1>
    </dataValidation>
    <dataValidation type="list" allowBlank="1" showInputMessage="1" showErrorMessage="1" sqref="G11:G160" xr:uid="{B44CA559-E0E1-4353-9ED1-40679023590F}">
      <formula1>$AJ$26:$AJ$28</formula1>
    </dataValidation>
    <dataValidation type="list" allowBlank="1" showInputMessage="1" showErrorMessage="1" sqref="K11:K160" xr:uid="{2E002A46-1C64-4388-AAA9-41843E7EFD93}">
      <formula1>$AF$1:$AF$4</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63BC-D584-4384-B399-1E951F340F7B}">
  <sheetPr codeName="Feuil1"/>
  <dimension ref="B1:R26"/>
  <sheetViews>
    <sheetView showGridLines="0" zoomScale="85" zoomScaleNormal="85" workbookViewId="0">
      <selection activeCell="F26" sqref="F26"/>
    </sheetView>
  </sheetViews>
  <sheetFormatPr defaultColWidth="11.5703125" defaultRowHeight="15" outlineLevelCol="1" x14ac:dyDescent="0.25"/>
  <cols>
    <col min="1" max="1" width="7.85546875" customWidth="1"/>
    <col min="2" max="2" width="52.28515625" customWidth="1"/>
    <col min="3" max="3" width="19.28515625" customWidth="1"/>
    <col min="4" max="4" width="16.7109375" customWidth="1"/>
    <col min="5" max="5" width="21.140625" customWidth="1"/>
    <col min="6" max="13" width="10.85546875" customWidth="1" outlineLevel="1"/>
    <col min="14" max="14" width="4.7109375" customWidth="1" outlineLevel="1"/>
    <col min="15" max="15" width="12.28515625" customWidth="1" outlineLevel="1"/>
    <col min="16" max="16" width="10.85546875" customWidth="1" outlineLevel="1"/>
    <col min="17" max="17" width="18.140625" customWidth="1"/>
  </cols>
  <sheetData>
    <row r="1" spans="2:18" ht="15.75" thickBot="1" x14ac:dyDescent="0.3"/>
    <row r="2" spans="2:18" ht="16.149999999999999" customHeight="1" thickBot="1" x14ac:dyDescent="0.3">
      <c r="B2" s="300" t="s">
        <v>73</v>
      </c>
      <c r="C2" s="302" t="s">
        <v>74</v>
      </c>
      <c r="D2" s="306" t="s">
        <v>75</v>
      </c>
      <c r="F2" s="304" t="s">
        <v>76</v>
      </c>
      <c r="G2" s="304"/>
      <c r="H2" s="304"/>
      <c r="I2" s="304"/>
      <c r="J2" s="304"/>
      <c r="K2" s="304"/>
      <c r="L2" s="304"/>
      <c r="M2" s="304"/>
      <c r="N2" s="304"/>
      <c r="O2" s="304"/>
    </row>
    <row r="3" spans="2:18" ht="15.75" thickBot="1" x14ac:dyDescent="0.3">
      <c r="B3" s="301"/>
      <c r="C3" s="303"/>
      <c r="D3" s="307"/>
      <c r="F3" s="305"/>
      <c r="G3" s="305"/>
      <c r="H3" s="305"/>
      <c r="I3" s="305"/>
      <c r="J3" s="305"/>
      <c r="K3" s="305"/>
      <c r="L3" s="305"/>
      <c r="M3" s="305"/>
      <c r="N3" s="305"/>
      <c r="O3" s="305"/>
    </row>
    <row r="4" spans="2:18" ht="9.4" customHeight="1" thickBot="1" x14ac:dyDescent="0.3">
      <c r="B4" s="91"/>
      <c r="C4" s="90"/>
      <c r="D4" s="108"/>
      <c r="F4" s="98" t="s">
        <v>77</v>
      </c>
      <c r="G4" s="98" t="s">
        <v>78</v>
      </c>
      <c r="H4" s="98" t="s">
        <v>79</v>
      </c>
      <c r="I4" s="98" t="s">
        <v>80</v>
      </c>
      <c r="J4" s="98" t="s">
        <v>81</v>
      </c>
      <c r="K4" s="98" t="s">
        <v>82</v>
      </c>
      <c r="L4" s="98" t="s">
        <v>83</v>
      </c>
      <c r="M4" s="98" t="s">
        <v>84</v>
      </c>
      <c r="N4" s="98" t="s">
        <v>85</v>
      </c>
      <c r="O4" s="98" t="s">
        <v>86</v>
      </c>
      <c r="Q4" s="110" t="s">
        <v>87</v>
      </c>
      <c r="R4" s="111"/>
    </row>
    <row r="5" spans="2:18" ht="16.149999999999999" customHeight="1" thickBot="1" x14ac:dyDescent="0.3">
      <c r="B5" s="88" t="s">
        <v>88</v>
      </c>
      <c r="C5" s="85">
        <f>MAN.3!O5</f>
        <v>0</v>
      </c>
      <c r="D5" s="109">
        <f>IF(C5&gt;50%,1,0)</f>
        <v>0</v>
      </c>
      <c r="F5" s="99" t="str">
        <f t="array" ref="F5:O16">TRANSPOSE('BP-GP'!B4:M13)</f>
        <v>EMPTY</v>
      </c>
      <c r="G5" s="99" t="str">
        <v>EMPTY</v>
      </c>
      <c r="H5" s="99" t="str">
        <v>EMPTY</v>
      </c>
      <c r="I5" s="99" t="str">
        <v>EMPTY</v>
      </c>
      <c r="J5" s="99" t="str">
        <v>EMPTY</v>
      </c>
      <c r="K5" s="99" t="str">
        <v>EMPTY</v>
      </c>
      <c r="L5" s="99" t="str">
        <v>EMPTY</v>
      </c>
      <c r="M5" s="99" t="str">
        <v>EMPTY</v>
      </c>
      <c r="N5" s="99" t="str">
        <v>EMPTY</v>
      </c>
      <c r="O5" s="99" t="str">
        <v>EMPTY</v>
      </c>
      <c r="Q5" s="111"/>
      <c r="R5" s="111"/>
    </row>
    <row r="6" spans="2:18" ht="16.899999999999999" customHeight="1" thickBot="1" x14ac:dyDescent="0.3">
      <c r="B6" s="89" t="s">
        <v>89</v>
      </c>
      <c r="C6" s="86">
        <f>ACQ.4!O5</f>
        <v>0.59200000000000008</v>
      </c>
      <c r="D6" s="109">
        <f t="shared" ref="D6:D16" si="0">IF(C6&gt;50%,1,0)</f>
        <v>1</v>
      </c>
      <c r="F6" s="99" t="str">
        <v>L</v>
      </c>
      <c r="G6" s="99" t="str">
        <v>F</v>
      </c>
      <c r="H6" s="99" t="str">
        <v>F</v>
      </c>
      <c r="I6" s="99" t="str">
        <v>P</v>
      </c>
      <c r="J6" s="99" t="str">
        <v>N</v>
      </c>
      <c r="K6" s="99" t="str">
        <v>-</v>
      </c>
      <c r="L6" s="99" t="str">
        <v>-</v>
      </c>
      <c r="M6" s="99" t="str">
        <v>-</v>
      </c>
      <c r="N6" s="99" t="str">
        <v>-</v>
      </c>
      <c r="O6" s="99" t="str">
        <v>-</v>
      </c>
    </row>
    <row r="7" spans="2:18" ht="16.5" thickBot="1" x14ac:dyDescent="0.3">
      <c r="B7" s="89" t="s">
        <v>90</v>
      </c>
      <c r="C7" s="86">
        <f>SWE.1!O5</f>
        <v>0</v>
      </c>
      <c r="D7" s="109">
        <f t="shared" si="0"/>
        <v>0</v>
      </c>
      <c r="F7" s="99" t="str">
        <v>EMPTY</v>
      </c>
      <c r="G7" s="99" t="str">
        <v>EMPTY</v>
      </c>
      <c r="H7" s="99" t="str">
        <v>EMPTY</v>
      </c>
      <c r="I7" s="99" t="str">
        <v>EMPTY</v>
      </c>
      <c r="J7" s="99" t="str">
        <v>EMPTY</v>
      </c>
      <c r="K7" s="99" t="str">
        <v>EMPTY</v>
      </c>
      <c r="L7" s="99" t="str">
        <v>EMPTY</v>
      </c>
      <c r="M7" s="99" t="str">
        <v>EMPTY</v>
      </c>
      <c r="N7" s="99" t="str">
        <v>-</v>
      </c>
      <c r="O7" s="99" t="str">
        <v>-</v>
      </c>
    </row>
    <row r="8" spans="2:18" ht="26.25" thickBot="1" x14ac:dyDescent="0.3">
      <c r="B8" s="93" t="s">
        <v>91</v>
      </c>
      <c r="C8" s="85">
        <f>SWE.2!O5</f>
        <v>0</v>
      </c>
      <c r="D8" s="109">
        <f t="shared" si="0"/>
        <v>0</v>
      </c>
      <c r="F8" s="99" t="str">
        <v>EMPTY</v>
      </c>
      <c r="G8" s="99" t="str">
        <v>EMPTY</v>
      </c>
      <c r="H8" s="99" t="str">
        <v>EMPTY</v>
      </c>
      <c r="I8" s="99" t="str">
        <v>EMPTY</v>
      </c>
      <c r="J8" s="99" t="str">
        <v>EMPTY</v>
      </c>
      <c r="K8" s="99" t="str">
        <v>EMPTY</v>
      </c>
      <c r="L8" s="99" t="str">
        <v>EMPTY</v>
      </c>
      <c r="M8" s="99" t="str">
        <v>EMPTY</v>
      </c>
      <c r="N8" s="99" t="str">
        <v>EMPTY</v>
      </c>
      <c r="O8" s="100" t="str">
        <v>-</v>
      </c>
    </row>
    <row r="9" spans="2:18" ht="16.5" thickBot="1" x14ac:dyDescent="0.3">
      <c r="B9" s="89" t="s">
        <v>92</v>
      </c>
      <c r="C9" s="86">
        <f>SWE.3!O5</f>
        <v>0</v>
      </c>
      <c r="D9" s="109">
        <f t="shared" si="0"/>
        <v>0</v>
      </c>
      <c r="F9" s="99" t="str">
        <v>EMPTY</v>
      </c>
      <c r="G9" s="99" t="str">
        <v>EMPTY</v>
      </c>
      <c r="H9" s="99" t="str">
        <v>EMPTY</v>
      </c>
      <c r="I9" s="99" t="str">
        <v>EMPTY</v>
      </c>
      <c r="J9" s="99" t="str">
        <v>EMPTY</v>
      </c>
      <c r="K9" s="99" t="str">
        <v>EMPTY</v>
      </c>
      <c r="L9" s="99" t="str">
        <v>EMPTY</v>
      </c>
      <c r="M9" s="99" t="str">
        <v>EMPTY</v>
      </c>
      <c r="N9" s="100" t="str">
        <v>-</v>
      </c>
      <c r="O9" s="100" t="str">
        <v>-</v>
      </c>
    </row>
    <row r="10" spans="2:18" ht="16.5" thickBot="1" x14ac:dyDescent="0.3">
      <c r="B10" s="89" t="s">
        <v>93</v>
      </c>
      <c r="C10" s="84">
        <f>SWE.4!O5</f>
        <v>0</v>
      </c>
      <c r="D10" s="109">
        <f t="shared" si="0"/>
        <v>0</v>
      </c>
      <c r="F10" s="99" t="str">
        <v>EMPTY</v>
      </c>
      <c r="G10" s="99" t="str">
        <v>EMPTY</v>
      </c>
      <c r="H10" s="99" t="str">
        <v>EMPTY</v>
      </c>
      <c r="I10" s="99" t="str">
        <v>EMPTY</v>
      </c>
      <c r="J10" s="99" t="str">
        <v>EMPTY</v>
      </c>
      <c r="K10" s="99" t="str">
        <v>EMPTY</v>
      </c>
      <c r="L10" s="99" t="str">
        <v>EMPTY</v>
      </c>
      <c r="M10" s="100" t="str">
        <v>-</v>
      </c>
      <c r="N10" s="100" t="str">
        <v>-</v>
      </c>
      <c r="O10" s="100">
        <v>0</v>
      </c>
    </row>
    <row r="11" spans="2:18" ht="16.5" thickBot="1" x14ac:dyDescent="0.3">
      <c r="B11" s="92" t="s">
        <v>94</v>
      </c>
      <c r="C11" s="83">
        <f>SWE.5!O5</f>
        <v>0</v>
      </c>
      <c r="D11" s="109">
        <f t="shared" si="0"/>
        <v>0</v>
      </c>
      <c r="F11" s="99" t="str">
        <v>EMPTY</v>
      </c>
      <c r="G11" s="99" t="str">
        <v>EMPTY</v>
      </c>
      <c r="H11" s="99" t="str">
        <v>EMPTY</v>
      </c>
      <c r="I11" s="99" t="str">
        <v>EMPTY</v>
      </c>
      <c r="J11" s="99" t="str">
        <v>EMPTY</v>
      </c>
      <c r="K11" s="99" t="str">
        <v>EMPTY</v>
      </c>
      <c r="L11" s="99" t="str">
        <v>EMPTY</v>
      </c>
      <c r="M11" s="99" t="str">
        <v>EMPTY</v>
      </c>
      <c r="N11" s="99" t="str">
        <v>EMPTY</v>
      </c>
      <c r="O11" s="100" t="str">
        <v>-</v>
      </c>
    </row>
    <row r="12" spans="2:18" ht="16.5" thickBot="1" x14ac:dyDescent="0.3">
      <c r="B12" s="89" t="s">
        <v>95</v>
      </c>
      <c r="C12" s="83">
        <f>SWE.6!O5</f>
        <v>0</v>
      </c>
      <c r="D12" s="109">
        <f t="shared" si="0"/>
        <v>0</v>
      </c>
      <c r="F12" s="99" t="str">
        <v>EMPTY</v>
      </c>
      <c r="G12" s="99" t="str">
        <v>EMPTY</v>
      </c>
      <c r="H12" s="99" t="str">
        <v>EMPTY</v>
      </c>
      <c r="I12" s="99" t="str">
        <v>EMPTY</v>
      </c>
      <c r="J12" s="99" t="str">
        <v>EMPTY</v>
      </c>
      <c r="K12" s="99" t="str">
        <v>EMPTY</v>
      </c>
      <c r="L12" s="99" t="str">
        <v>EMPTY</v>
      </c>
      <c r="M12" s="100" t="str">
        <v>-</v>
      </c>
      <c r="N12" s="100" t="str">
        <v>-</v>
      </c>
      <c r="O12" s="100" t="str">
        <v>-</v>
      </c>
    </row>
    <row r="13" spans="2:18" ht="16.5" thickBot="1" x14ac:dyDescent="0.3">
      <c r="B13" s="87" t="s">
        <v>96</v>
      </c>
      <c r="C13" s="83">
        <f>SUP.1!O5</f>
        <v>0</v>
      </c>
      <c r="D13" s="109">
        <f t="shared" si="0"/>
        <v>0</v>
      </c>
      <c r="F13" s="99" t="str">
        <v>EMPTY</v>
      </c>
      <c r="G13" s="99" t="str">
        <v>EMPTY</v>
      </c>
      <c r="H13" s="99" t="str">
        <v>EMPTY</v>
      </c>
      <c r="I13" s="99" t="str">
        <v>EMPTY</v>
      </c>
      <c r="J13" s="99" t="str">
        <v>EMPTY</v>
      </c>
      <c r="K13" s="99" t="str">
        <v>EMPTY</v>
      </c>
      <c r="L13" s="100" t="str">
        <v>-</v>
      </c>
      <c r="M13" s="100" t="str">
        <v>-</v>
      </c>
      <c r="N13" s="100" t="str">
        <v>-</v>
      </c>
      <c r="O13" s="100" t="str">
        <v>-</v>
      </c>
    </row>
    <row r="14" spans="2:18" ht="26.25" thickBot="1" x14ac:dyDescent="0.3">
      <c r="B14" s="89" t="s">
        <v>97</v>
      </c>
      <c r="C14" s="83">
        <f>SUP.8!O5</f>
        <v>0</v>
      </c>
      <c r="D14" s="109">
        <f t="shared" si="0"/>
        <v>0</v>
      </c>
      <c r="F14" s="99" t="str">
        <v>EMPTY</v>
      </c>
      <c r="G14" s="99" t="str">
        <v>EMPTY</v>
      </c>
      <c r="H14" s="99" t="str">
        <v>EMPTY</v>
      </c>
      <c r="I14" s="99" t="str">
        <v>EMPTY</v>
      </c>
      <c r="J14" s="99" t="str">
        <v>EMPTY</v>
      </c>
      <c r="K14" s="99" t="str">
        <v>EMPTY</v>
      </c>
      <c r="L14" s="99" t="str">
        <v>EMPTY</v>
      </c>
      <c r="M14" s="99" t="str">
        <v>EMPTY</v>
      </c>
      <c r="N14" s="99" t="str">
        <v>EMPTY</v>
      </c>
      <c r="O14" s="100" t="str">
        <v>-</v>
      </c>
    </row>
    <row r="15" spans="2:18" ht="26.25" thickBot="1" x14ac:dyDescent="0.3">
      <c r="B15" s="89" t="s">
        <v>98</v>
      </c>
      <c r="C15" s="83">
        <f>SUP.9!$O$5</f>
        <v>0</v>
      </c>
      <c r="D15" s="109">
        <f t="shared" si="0"/>
        <v>0</v>
      </c>
      <c r="F15" s="99" t="str">
        <v>EMPTY</v>
      </c>
      <c r="G15" s="99" t="str">
        <v>EMPTY</v>
      </c>
      <c r="H15" s="99" t="str">
        <v>EMPTY</v>
      </c>
      <c r="I15" s="99" t="str">
        <v>EMPTY</v>
      </c>
      <c r="J15" s="99" t="str">
        <v>EMPTY</v>
      </c>
      <c r="K15" s="99" t="str">
        <v>EMPTY</v>
      </c>
      <c r="L15" s="99" t="str">
        <v>EMPTY</v>
      </c>
      <c r="M15" s="99" t="str">
        <v>EMPTY</v>
      </c>
      <c r="N15" s="99" t="str">
        <v>EMPTY</v>
      </c>
      <c r="O15" s="100" t="str">
        <v>-</v>
      </c>
    </row>
    <row r="16" spans="2:18" ht="16.5" thickBot="1" x14ac:dyDescent="0.3">
      <c r="B16" s="87" t="s">
        <v>99</v>
      </c>
      <c r="C16" s="83">
        <f>SUP.10!O5</f>
        <v>0</v>
      </c>
      <c r="D16" s="109">
        <f t="shared" si="0"/>
        <v>0</v>
      </c>
      <c r="F16" s="99" t="str">
        <v>EMPTY</v>
      </c>
      <c r="G16" s="99" t="str">
        <v>EMPTY</v>
      </c>
      <c r="H16" s="99" t="str">
        <v>EMPTY</v>
      </c>
      <c r="I16" s="99" t="str">
        <v>EMPTY</v>
      </c>
      <c r="J16" s="99" t="str">
        <v>EMPTY</v>
      </c>
      <c r="K16" s="99" t="str">
        <v>EMPTY</v>
      </c>
      <c r="L16" s="99" t="str">
        <v>EMPTY</v>
      </c>
      <c r="M16" s="99" t="str">
        <v>EMPTY</v>
      </c>
      <c r="N16" s="101" t="str">
        <v>-</v>
      </c>
      <c r="O16" s="101" t="str">
        <v>-</v>
      </c>
    </row>
    <row r="19" spans="2:4" ht="14.45" customHeight="1" x14ac:dyDescent="0.25">
      <c r="B19" s="308" t="s">
        <v>34</v>
      </c>
      <c r="C19" s="165"/>
      <c r="D19" s="166"/>
    </row>
    <row r="20" spans="2:4" x14ac:dyDescent="0.25">
      <c r="B20" s="308"/>
    </row>
    <row r="21" spans="2:4" x14ac:dyDescent="0.25">
      <c r="B21" s="308"/>
      <c r="C21" s="167"/>
    </row>
    <row r="22" spans="2:4" x14ac:dyDescent="0.25">
      <c r="B22" s="308"/>
    </row>
    <row r="23" spans="2:4" x14ac:dyDescent="0.25">
      <c r="B23" s="308"/>
      <c r="C23" s="168"/>
    </row>
    <row r="24" spans="2:4" x14ac:dyDescent="0.25">
      <c r="B24" s="308"/>
    </row>
    <row r="25" spans="2:4" x14ac:dyDescent="0.25">
      <c r="B25" s="308"/>
      <c r="C25" s="169"/>
    </row>
    <row r="26" spans="2:4" x14ac:dyDescent="0.25">
      <c r="B26" s="308"/>
      <c r="C26" s="1"/>
    </row>
  </sheetData>
  <mergeCells count="5">
    <mergeCell ref="B2:B3"/>
    <mergeCell ref="C2:C3"/>
    <mergeCell ref="F2:O3"/>
    <mergeCell ref="D2:D3"/>
    <mergeCell ref="B19:B26"/>
  </mergeCells>
  <conditionalFormatting sqref="C5:C16">
    <cfRule type="cellIs" dxfId="122" priority="14" operator="lessThanOrEqual">
      <formula>0.15</formula>
    </cfRule>
    <cfRule type="cellIs" dxfId="121" priority="20" operator="between">
      <formula>0.5</formula>
      <formula>0.85</formula>
    </cfRule>
    <cfRule type="cellIs" dxfId="120" priority="21" operator="between">
      <formula>0.15</formula>
      <formula>0.5</formula>
    </cfRule>
    <cfRule type="cellIs" dxfId="119" priority="23" operator="greaterThanOrEqual">
      <formula>0.85</formula>
    </cfRule>
  </conditionalFormatting>
  <conditionalFormatting sqref="D5:D16">
    <cfRule type="cellIs" dxfId="118" priority="1" operator="equal">
      <formula>1</formula>
    </cfRule>
  </conditionalFormatting>
  <conditionalFormatting sqref="F5:O16">
    <cfRule type="containsText" dxfId="117" priority="2" operator="containsText" text="N.A">
      <formula>NOT(ISERROR(SEARCH("N.A",F5)))</formula>
    </cfRule>
    <cfRule type="cellIs" dxfId="116" priority="3" operator="equal">
      <formula>"N"</formula>
    </cfRule>
    <cfRule type="containsText" dxfId="115" priority="4" operator="containsText" text="L">
      <formula>NOT(ISERROR(SEARCH("L",F5)))</formula>
    </cfRule>
    <cfRule type="cellIs" dxfId="114" priority="5" operator="equal">
      <formula>"P"</formula>
    </cfRule>
    <cfRule type="containsText" dxfId="113" priority="6" operator="containsText" text="F">
      <formula>NOT(ISERROR(SEARCH("F",F5)))</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AE551-F034-4EE0-8648-0C8B1E86ED70}">
  <sheetPr codeName="Feuil2"/>
  <dimension ref="A1:M13"/>
  <sheetViews>
    <sheetView showGridLines="0" zoomScale="70" zoomScaleNormal="70" workbookViewId="0">
      <selection activeCell="G23" sqref="G23"/>
    </sheetView>
  </sheetViews>
  <sheetFormatPr defaultColWidth="11.5703125" defaultRowHeight="15" x14ac:dyDescent="0.25"/>
  <cols>
    <col min="1" max="1" width="17.140625" bestFit="1" customWidth="1"/>
  </cols>
  <sheetData>
    <row r="1" spans="1:13" ht="35.65" customHeight="1" thickBot="1" x14ac:dyDescent="0.3">
      <c r="A1" s="94" t="s">
        <v>100</v>
      </c>
      <c r="B1" s="95" t="s">
        <v>42</v>
      </c>
      <c r="C1" s="105" t="s">
        <v>45</v>
      </c>
      <c r="D1" s="96" t="s">
        <v>47</v>
      </c>
      <c r="E1" s="96" t="s">
        <v>50</v>
      </c>
      <c r="F1" s="96" t="s">
        <v>52</v>
      </c>
      <c r="G1" s="96" t="s">
        <v>53</v>
      </c>
      <c r="H1" s="96" t="s">
        <v>55</v>
      </c>
      <c r="I1" s="96" t="s">
        <v>56</v>
      </c>
      <c r="J1" s="102" t="s">
        <v>69</v>
      </c>
      <c r="K1" s="103" t="s">
        <v>70</v>
      </c>
      <c r="L1" s="103" t="s">
        <v>71</v>
      </c>
      <c r="M1" s="104" t="s">
        <v>72</v>
      </c>
    </row>
    <row r="2" spans="1:13" x14ac:dyDescent="0.25">
      <c r="A2" s="309" t="s">
        <v>101</v>
      </c>
      <c r="B2" s="310"/>
      <c r="C2" s="310"/>
      <c r="D2" s="310"/>
      <c r="E2" s="310"/>
      <c r="F2" s="310"/>
      <c r="G2" s="310"/>
      <c r="H2" s="310"/>
      <c r="I2" s="310"/>
      <c r="J2" s="310"/>
      <c r="K2" s="310"/>
      <c r="L2" s="310"/>
      <c r="M2" s="311"/>
    </row>
    <row r="3" spans="1:13" ht="18" x14ac:dyDescent="0.25">
      <c r="A3" s="97" t="s">
        <v>102</v>
      </c>
      <c r="B3" s="312"/>
      <c r="C3" s="313"/>
      <c r="D3" s="313"/>
      <c r="E3" s="313"/>
      <c r="F3" s="313"/>
      <c r="G3" s="313"/>
      <c r="H3" s="313"/>
      <c r="I3" s="313"/>
      <c r="J3" s="313"/>
      <c r="K3" s="313"/>
      <c r="L3" s="313"/>
      <c r="M3" s="314"/>
    </row>
    <row r="4" spans="1:13" x14ac:dyDescent="0.25">
      <c r="A4" s="98" t="s">
        <v>77</v>
      </c>
      <c r="B4" s="99" t="str">
        <f>IF(ISBLANK(MAN.3!F19),IF(ISBLANK(MAN.3!G19),IF(ISBLANK(MAN.3!H19),IF(ISBLANK(MAN.3!I19),IF(ISBLANK(MAN.3!K19),"EMPTY","N.A"),"F"),"L"),"P"),"N")</f>
        <v>EMPTY</v>
      </c>
      <c r="C4" s="99" t="str">
        <f>IF(ISBLANK(ACQ.4!F19),IF(ISBLANK(ACQ.4!G19),IF(ISBLANK(ACQ.4!H19),IF(ISBLANK(ACQ.4!I19),IF(ISBLANK(ACQ.4!K19),"EMPTY","N.A"),"F"),"L"),"P"),"N")</f>
        <v>L</v>
      </c>
      <c r="D4" s="99" t="str">
        <f>IF(ISBLANK(SWE.1!$F19),IF(ISBLANK(SWE.1!$G19),IF(ISBLANK(SWE.1!$H19),IF(ISBLANK(SWE.1!$I19),IF(ISBLANK(SWE.1!$K19),"EMPTY","N.A"),"F"),"L"),"P"),"N")</f>
        <v>EMPTY</v>
      </c>
      <c r="E4" s="99" t="str">
        <f>IF(ISBLANK(SWE.2!$F19),IF(ISBLANK(SWE.2!$G19),IF(ISBLANK(SWE.2!$H19),IF(ISBLANK(SWE.2!$I19),IF(ISBLANK(SWE.2!$K19),"EMPTY","N.A"),"F"),"L"),"P"),"N")</f>
        <v>EMPTY</v>
      </c>
      <c r="F4" s="99" t="str">
        <f>IF(ISBLANK(SWE.3!$F19),IF(ISBLANK(SWE.3!$G19),IF(ISBLANK(SWE.3!$H19),IF(ISBLANK(SWE.3!$I19),IF(ISBLANK(SWE.3!$K19),"EMPTY","N.A"),"F"),"L"),"P"),"N")</f>
        <v>EMPTY</v>
      </c>
      <c r="G4" s="99" t="str">
        <f>IF(ISBLANK(SWE.4!$F19),IF(ISBLANK(SWE.4!$G19),IF(ISBLANK(SWE.4!$H19),IF(ISBLANK(SWE.4!$I19),IF(ISBLANK(SWE.4!$K19),"EMPTY","N.A"),"F"),"L"),"P"),"N")</f>
        <v>EMPTY</v>
      </c>
      <c r="H4" s="99" t="str">
        <f>IF(ISBLANK(SWE.5!$F19),IF(ISBLANK(SWE.5!$G19),IF(ISBLANK(SWE.5!$H19),IF(ISBLANK(SWE.5!$I19),IF(ISBLANK(SWE.5!$K19),"EMPTY","N.A"),"F"),"L"),"P"),"N")</f>
        <v>EMPTY</v>
      </c>
      <c r="I4" s="99" t="str">
        <f>IF(ISBLANK(SWE.6!$F19),IF(ISBLANK(SWE.6!$G19),IF(ISBLANK(SWE.6!$H19),IF(ISBLANK(SWE.6!$I19),IF(ISBLANK(SWE.6!$K19),"EMPTY","N.A"),"F"),"L"),"P"),"N")</f>
        <v>EMPTY</v>
      </c>
      <c r="J4" s="99" t="str">
        <f>IF(ISBLANK(SUP.1!$F19),IF(ISBLANK(SUP.1!$G19),IF(ISBLANK(SUP.1!$H19),IF(ISBLANK(SUP.1!$I19),IF(ISBLANK(SUP.1!$K19),"EMPTY","N.A"),"F"),"L"),"P"),"N")</f>
        <v>EMPTY</v>
      </c>
      <c r="K4" s="99" t="str">
        <f>IF(ISBLANK(SUP.8!$F20),IF(ISBLANK(SUP.8!$G20),IF(ISBLANK(SUP.8!$H20),IF(ISBLANK(SUP.8!$I20),IF(ISBLANK(SUP.8!$K20),"EMPTY","N.A"),"F"),"L"),"P"),"N")</f>
        <v>EMPTY</v>
      </c>
      <c r="L4" s="99" t="str">
        <f>IF(ISBLANK(SUP.9!$F20),IF(ISBLANK(SUP.9!$G20),IF(ISBLANK(SUP.9!$H20),IF(ISBLANK(SUP.9!$I20),IF(ISBLANK(SUP.9!$K20),"EMPTY","N.A"),"F"),"L"),"P"),"N")</f>
        <v>EMPTY</v>
      </c>
      <c r="M4" s="99" t="str">
        <f>IF(ISBLANK(SUP.10!$F19),IF(ISBLANK(SUP.10!$G19),IF(ISBLANK(SUP.10!$H19),IF(ISBLANK(SUP.10!$I19),IF(ISBLANK(SUP.10!$K19),"EMPTY","N.A"),"F"),"L"),"P"),"N")</f>
        <v>EMPTY</v>
      </c>
    </row>
    <row r="5" spans="1:13" x14ac:dyDescent="0.25">
      <c r="A5" s="98" t="s">
        <v>78</v>
      </c>
      <c r="B5" s="99" t="str">
        <f>IF(ISBLANK(MAN.3!F21),IF(ISBLANK(MAN.3!G21),IF(ISBLANK(MAN.3!H21),IF(ISBLANK(MAN.3!I21),IF(ISBLANK(MAN.3!K21),"EMPTY","N.A"),"F"),"L"),"P"),"N")</f>
        <v>EMPTY</v>
      </c>
      <c r="C5" s="99" t="str">
        <f>IF(ISBLANK(ACQ.4!F20),IF(ISBLANK(ACQ.4!G20),IF(ISBLANK(ACQ.4!H20),IF(ISBLANK(ACQ.4!I20),IF(ISBLANK(ACQ.4!K20),"EMPTY","N.A"),"F"),"L"),"P"),"N")</f>
        <v>F</v>
      </c>
      <c r="D5" s="99" t="str">
        <f>IF(ISBLANK(SWE.1!$F20),IF(ISBLANK(SWE.1!$G20),IF(ISBLANK(SWE.1!$H20),IF(ISBLANK(SWE.1!$I20),IF(ISBLANK(SWE.1!$K20),"EMPTY","N.A"),"F"),"L"),"P"),"N")</f>
        <v>EMPTY</v>
      </c>
      <c r="E5" s="99" t="str">
        <f>IF(ISBLANK(SWE.2!$F20),IF(ISBLANK(SWE.2!$G20),IF(ISBLANK(SWE.2!$H20),IF(ISBLANK(SWE.2!$I20),IF(ISBLANK(SWE.2!$K20),"EMPTY","N.A"),"F"),"L"),"P"),"N")</f>
        <v>EMPTY</v>
      </c>
      <c r="F5" s="99" t="str">
        <f>IF(ISBLANK(SWE.3!$F20),IF(ISBLANK(SWE.3!$G20),IF(ISBLANK(SWE.3!$H20),IF(ISBLANK(SWE.3!$I20),IF(ISBLANK(SWE.3!$K20),"EMPTY","N.A"),"F"),"L"),"P"),"N")</f>
        <v>EMPTY</v>
      </c>
      <c r="G5" s="99" t="str">
        <f>IF(ISBLANK(SWE.4!$F20),IF(ISBLANK(SWE.4!$G20),IF(ISBLANK(SWE.4!$H20),IF(ISBLANK(SWE.4!$I20),IF(ISBLANK(SWE.4!$K20),"EMPTY","N.A"),"F"),"L"),"P"),"N")</f>
        <v>EMPTY</v>
      </c>
      <c r="H5" s="99" t="str">
        <f>IF(ISBLANK(SWE.5!$F20),IF(ISBLANK(SWE.5!$G20),IF(ISBLANK(SWE.5!$H20),IF(ISBLANK(SWE.5!$I20),IF(ISBLANK(SWE.5!$K20),"EMPTY","N.A"),"F"),"L"),"P"),"N")</f>
        <v>EMPTY</v>
      </c>
      <c r="I5" s="99" t="str">
        <f>IF(ISBLANK(SWE.6!$F20),IF(ISBLANK(SWE.6!$G20),IF(ISBLANK(SWE.6!$H20),IF(ISBLANK(SWE.6!$I20),IF(ISBLANK(SWE.6!$K20),"EMPTY","N.A"),"F"),"L"),"P"),"N")</f>
        <v>EMPTY</v>
      </c>
      <c r="J5" s="99" t="str">
        <f>IF(ISBLANK(SUP.1!$F21),IF(ISBLANK(SUP.1!$G21),IF(ISBLANK(SUP.1!$H21),IF(ISBLANK(SUP.1!$I21),IF(ISBLANK(SUP.1!$K21),"EMPTY","N.A"),"F"),"L"),"P"),"N")</f>
        <v>EMPTY</v>
      </c>
      <c r="K5" s="99" t="str">
        <f>IF(ISBLANK(SUP.8!$F21),IF(ISBLANK(SUP.8!$G21),IF(ISBLANK(SUP.8!$H21),IF(ISBLANK(SUP.8!$I21),IF(ISBLANK(SUP.8!$K21),"EMPTY","N.A"),"F"),"L"),"P"),"N")</f>
        <v>EMPTY</v>
      </c>
      <c r="L5" s="99" t="str">
        <f>IF(ISBLANK(SUP.9!$F21),IF(ISBLANK(SUP.9!$G21),IF(ISBLANK(SUP.9!$H21),IF(ISBLANK(SUP.9!$I21),IF(ISBLANK(SUP.9!$K21),"EMPTY","N.A"),"F"),"L"),"P"),"N")</f>
        <v>EMPTY</v>
      </c>
      <c r="M5" s="99" t="str">
        <f>IF(ISBLANK(SUP.10!$F20),IF(ISBLANK(SUP.10!$G20),IF(ISBLANK(SUP.10!$H20),IF(ISBLANK(SUP.10!$I20),IF(ISBLANK(SUP.10!$K20),"EMPTY","N.A"),"F"),"L"),"P"),"N")</f>
        <v>EMPTY</v>
      </c>
    </row>
    <row r="6" spans="1:13" x14ac:dyDescent="0.25">
      <c r="A6" s="98" t="s">
        <v>79</v>
      </c>
      <c r="B6" s="99" t="str">
        <f>IF(ISBLANK(MAN.3!F22),IF(ISBLANK(MAN.3!G22),IF(ISBLANK(MAN.3!H22),IF(ISBLANK(MAN.3!I22),IF(ISBLANK(MAN.3!K22),"EMPTY","N.A"),"F"),"L"),"P"),"N")</f>
        <v>EMPTY</v>
      </c>
      <c r="C6" s="99" t="str">
        <f>IF(ISBLANK(ACQ.4!F21),IF(ISBLANK(ACQ.4!G21),IF(ISBLANK(ACQ.4!H21),IF(ISBLANK(ACQ.4!I21),IF(ISBLANK(ACQ.4!K21),"EMPTY","N.A"),"F"),"L"),"P"),"N")</f>
        <v>F</v>
      </c>
      <c r="D6" s="99" t="str">
        <f>IF(ISBLANK(SWE.1!$F21),IF(ISBLANK(SWE.1!$G21),IF(ISBLANK(SWE.1!$H21),IF(ISBLANK(SWE.1!$I21),IF(ISBLANK(SWE.1!$K21),"EMPTY","N.A"),"F"),"L"),"P"),"N")</f>
        <v>EMPTY</v>
      </c>
      <c r="E6" s="99" t="str">
        <f>IF(ISBLANK(SWE.2!$F21),IF(ISBLANK(SWE.2!$G21),IF(ISBLANK(SWE.2!$H21),IF(ISBLANK(SWE.2!$I21),IF(ISBLANK(SWE.2!$K21),"EMPTY","N.A"),"F"),"L"),"P"),"N")</f>
        <v>EMPTY</v>
      </c>
      <c r="F6" s="99" t="str">
        <f>IF(ISBLANK(SWE.3!$F21),IF(ISBLANK(SWE.3!$G21),IF(ISBLANK(SWE.3!$H21),IF(ISBLANK(SWE.3!$I21),IF(ISBLANK(SWE.3!$K21),"EMPTY","N.A"),"F"),"L"),"P"),"N")</f>
        <v>EMPTY</v>
      </c>
      <c r="G6" s="99" t="str">
        <f>IF(ISBLANK(SWE.4!$F21),IF(ISBLANK(SWE.4!$G21),IF(ISBLANK(SWE.4!$H21),IF(ISBLANK(SWE.4!$I21),IF(ISBLANK(SWE.4!$K21),"EMPTY","N.A"),"F"),"L"),"P"),"N")</f>
        <v>EMPTY</v>
      </c>
      <c r="H6" s="99" t="str">
        <f>IF(ISBLANK(SWE.5!$F21),IF(ISBLANK(SWE.5!$G21),IF(ISBLANK(SWE.5!$H21),IF(ISBLANK(SWE.5!$I21),IF(ISBLANK(SWE.5!$K21),"EMPTY","N.A"),"F"),"L"),"P"),"N")</f>
        <v>EMPTY</v>
      </c>
      <c r="I6" s="99" t="str">
        <f>IF(ISBLANK(SWE.6!$F21),IF(ISBLANK(SWE.6!$G21),IF(ISBLANK(SWE.6!$H21),IF(ISBLANK(SWE.6!$I21),IF(ISBLANK(SWE.6!$K21),"EMPTY","N.A"),"F"),"L"),"P"),"N")</f>
        <v>EMPTY</v>
      </c>
      <c r="J6" s="99" t="str">
        <f>IF(ISBLANK(SUP.1!$F22),IF(ISBLANK(SUP.1!$G22),IF(ISBLANK(SUP.1!$H22),IF(ISBLANK(SUP.1!$I22),IF(ISBLANK(SUP.1!$K22),"EMPTY","N.A"),"F"),"L"),"P"),"N")</f>
        <v>EMPTY</v>
      </c>
      <c r="K6" s="99" t="str">
        <f>IF(ISBLANK(SUP.8!$F22),IF(ISBLANK(SUP.8!$G22),IF(ISBLANK(SUP.8!$H22),IF(ISBLANK(SUP.8!$I22),IF(ISBLANK(SUP.8!$K22),"EMPTY","N.A"),"F"),"L"),"P"),"N")</f>
        <v>EMPTY</v>
      </c>
      <c r="L6" s="99" t="str">
        <f>IF(ISBLANK(SUP.9!$F22),IF(ISBLANK(SUP.9!$G22),IF(ISBLANK(SUP.9!$H22),IF(ISBLANK(SUP.9!$I22),IF(ISBLANK(SUP.9!$K22),"EMPTY","N.A"),"F"),"L"),"P"),"N")</f>
        <v>EMPTY</v>
      </c>
      <c r="M6" s="99" t="str">
        <f>IF(ISBLANK(SUP.10!$F21),IF(ISBLANK(SUP.10!$G21),IF(ISBLANK(SUP.10!$H21),IF(ISBLANK(SUP.10!$I21),IF(ISBLANK(SUP.10!$K21),"EMPTY","N.A"),"F"),"L"),"P"),"N")</f>
        <v>EMPTY</v>
      </c>
    </row>
    <row r="7" spans="1:13" x14ac:dyDescent="0.25">
      <c r="A7" s="98" t="s">
        <v>80</v>
      </c>
      <c r="B7" s="99" t="str">
        <f>IF(ISBLANK(MAN.3!F23),IF(ISBLANK(MAN.3!G23),IF(ISBLANK(MAN.3!H23),IF(ISBLANK(MAN.3!I23),IF(ISBLANK(MAN.3!K23),"EMPTY","N.A"),"F"),"L"),"P"),"N")</f>
        <v>EMPTY</v>
      </c>
      <c r="C7" s="99" t="str">
        <f>IF(ISBLANK(ACQ.4!F22),IF(ISBLANK(ACQ.4!G22),IF(ISBLANK(ACQ.4!H22),IF(ISBLANK(ACQ.4!I22),IF(ISBLANK(ACQ.4!K22),"EMPTY","N.A"),"F"),"L"),"P"),"N")</f>
        <v>P</v>
      </c>
      <c r="D7" s="99" t="str">
        <f>IF(ISBLANK(SWE.1!$F22),IF(ISBLANK(SWE.1!$G22),IF(ISBLANK(SWE.1!$H22),IF(ISBLANK(SWE.1!$I22),IF(ISBLANK(SWE.1!$K22),"EMPTY","N.A"),"F"),"L"),"P"),"N")</f>
        <v>EMPTY</v>
      </c>
      <c r="E7" s="99" t="str">
        <f>IF(ISBLANK(SWE.2!$F22),IF(ISBLANK(SWE.2!$G22),IF(ISBLANK(SWE.2!$H22),IF(ISBLANK(SWE.2!$I22),IF(ISBLANK(SWE.2!$K22),"EMPTY","N.A"),"F"),"L"),"P"),"N")</f>
        <v>EMPTY</v>
      </c>
      <c r="F7" s="99" t="str">
        <f>IF(ISBLANK(SWE.3!$F22),IF(ISBLANK(SWE.3!$G22),IF(ISBLANK(SWE.3!$H22),IF(ISBLANK(SWE.3!$I22),IF(ISBLANK(SWE.3!$K22),"EMPTY","N.A"),"F"),"L"),"P"),"N")</f>
        <v>EMPTY</v>
      </c>
      <c r="G7" s="99" t="str">
        <f>IF(ISBLANK(SWE.4!$F22),IF(ISBLANK(SWE.4!$G22),IF(ISBLANK(SWE.4!$H22),IF(ISBLANK(SWE.4!$I22),IF(ISBLANK(SWE.4!$K22),"EMPTY","N.A"),"F"),"L"),"P"),"N")</f>
        <v>EMPTY</v>
      </c>
      <c r="H7" s="99" t="str">
        <f>IF(ISBLANK(SWE.5!$F22),IF(ISBLANK(SWE.5!$G22),IF(ISBLANK(SWE.5!$H22),IF(ISBLANK(SWE.5!$I22),IF(ISBLANK(SWE.5!$K22),"EMPTY","N.A"),"F"),"L"),"P"),"N")</f>
        <v>EMPTY</v>
      </c>
      <c r="I7" s="99" t="str">
        <f>IF(ISBLANK(SWE.6!$F22),IF(ISBLANK(SWE.6!$G22),IF(ISBLANK(SWE.6!$H22),IF(ISBLANK(SWE.6!$I22),IF(ISBLANK(SWE.6!$K22),"EMPTY","N.A"),"F"),"L"),"P"),"N")</f>
        <v>EMPTY</v>
      </c>
      <c r="J7" s="99" t="str">
        <f>IF(ISBLANK(SUP.1!$F23),IF(ISBLANK(SUP.1!$G23),IF(ISBLANK(SUP.1!$H23),IF(ISBLANK(SUP.1!$I23),IF(ISBLANK(SUP.1!$K23),"EMPTY","N.A"),"F"),"L"),"P"),"N")</f>
        <v>EMPTY</v>
      </c>
      <c r="K7" s="99" t="str">
        <f>IF(ISBLANK(SUP.8!$F23),IF(ISBLANK(SUP.8!$G23),IF(ISBLANK(SUP.8!$H23),IF(ISBLANK(SUP.8!$I23),IF(ISBLANK(SUP.8!$K23),"EMPTY","N.A"),"F"),"L"),"P"),"N")</f>
        <v>EMPTY</v>
      </c>
      <c r="L7" s="99" t="str">
        <f>IF(ISBLANK(SUP.9!$F23),IF(ISBLANK(SUP.9!$G23),IF(ISBLANK(SUP.9!$H23),IF(ISBLANK(SUP.9!$I23),IF(ISBLANK(SUP.9!$K23),"EMPTY","N.A"),"F"),"L"),"P"),"N")</f>
        <v>EMPTY</v>
      </c>
      <c r="M7" s="99" t="str">
        <f>IF(ISBLANK(SUP.10!$F22),IF(ISBLANK(SUP.10!$G22),IF(ISBLANK(SUP.10!$H22),IF(ISBLANK(SUP.10!$I22),IF(ISBLANK(SUP.10!$K22),"EMPTY","N.A"),"F"),"L"),"P"),"N")</f>
        <v>EMPTY</v>
      </c>
    </row>
    <row r="8" spans="1:13" x14ac:dyDescent="0.25">
      <c r="A8" s="98" t="s">
        <v>81</v>
      </c>
      <c r="B8" s="99" t="str">
        <f>IF(ISBLANK(MAN.3!F24),IF(ISBLANK(MAN.3!G24),IF(ISBLANK(MAN.3!H24),IF(ISBLANK(MAN.3!I24),IF(ISBLANK(MAN.3!K24),"EMPTY","N.A"),"F"),"L"),"P"),"N")</f>
        <v>EMPTY</v>
      </c>
      <c r="C8" s="99" t="str">
        <f>IF(ISBLANK(ACQ.4!F23),IF(ISBLANK(ACQ.4!G23),IF(ISBLANK(ACQ.4!H23),IF(ISBLANK(ACQ.4!I23),IF(ISBLANK(ACQ.4!K23),"EMPTY","N.A"),"F"),"L"),"P"),"N")</f>
        <v>N</v>
      </c>
      <c r="D8" s="99" t="str">
        <f>IF(ISBLANK(SWE.1!$F23),IF(ISBLANK(SWE.1!$G23),IF(ISBLANK(SWE.1!$H23),IF(ISBLANK(SWE.1!$I23),IF(ISBLANK(SWE.1!$K23),"EMPTY","N.A"),"F"),"L"),"P"),"N")</f>
        <v>EMPTY</v>
      </c>
      <c r="E8" s="99" t="str">
        <f>IF(ISBLANK(SWE.2!$F23),IF(ISBLANK(SWE.2!$G23),IF(ISBLANK(SWE.2!$H23),IF(ISBLANK(SWE.2!$I23),IF(ISBLANK(SWE.2!$K23),"EMPTY","N.A"),"F"),"L"),"P"),"N")</f>
        <v>EMPTY</v>
      </c>
      <c r="F8" s="99" t="str">
        <f>IF(ISBLANK(SWE.3!$F23),IF(ISBLANK(SWE.3!$G23),IF(ISBLANK(SWE.3!$H23),IF(ISBLANK(SWE.3!$I23),IF(ISBLANK(SWE.3!$K23),"EMPTY","N.A"),"F"),"L"),"P"),"N")</f>
        <v>EMPTY</v>
      </c>
      <c r="G8" s="99" t="str">
        <f>IF(ISBLANK(SWE.4!$F23),IF(ISBLANK(SWE.4!$G23),IF(ISBLANK(SWE.4!$H23),IF(ISBLANK(SWE.4!$I23),IF(ISBLANK(SWE.4!$K23),"EMPTY","N.A"),"F"),"L"),"P"),"N")</f>
        <v>EMPTY</v>
      </c>
      <c r="H8" s="99" t="str">
        <f>IF(ISBLANK(SWE.5!$F23),IF(ISBLANK(SWE.5!$G23),IF(ISBLANK(SWE.5!$H23),IF(ISBLANK(SWE.5!$I23),IF(ISBLANK(SWE.5!$K23),"EMPTY","N.A"),"F"),"L"),"P"),"N")</f>
        <v>EMPTY</v>
      </c>
      <c r="I8" s="99" t="str">
        <f>IF(ISBLANK(SWE.6!$F23),IF(ISBLANK(SWE.6!$G23),IF(ISBLANK(SWE.6!$H23),IF(ISBLANK(SWE.6!$I23),IF(ISBLANK(SWE.6!$K23),"EMPTY","N.A"),"F"),"L"),"P"),"N")</f>
        <v>EMPTY</v>
      </c>
      <c r="J8" s="99" t="str">
        <f>IF(ISBLANK(SUP.1!$F24),IF(ISBLANK(SUP.1!$G24),IF(ISBLANK(SUP.1!$H24),IF(ISBLANK(SUP.1!$I24),IF(ISBLANK(SUP.1!$K24),"EMPTY","N.A"),"F"),"L"),"P"),"N")</f>
        <v>EMPTY</v>
      </c>
      <c r="K8" s="99" t="str">
        <f>IF(ISBLANK(SUP.8!$F24),IF(ISBLANK(SUP.8!$G24),IF(ISBLANK(SUP.8!$H24),IF(ISBLANK(SUP.8!$I24),IF(ISBLANK(SUP.8!$K24),"EMPTY","N.A"),"F"),"L"),"P"),"N")</f>
        <v>EMPTY</v>
      </c>
      <c r="L8" s="99" t="str">
        <f>IF(ISBLANK(SUP.9!$F24),IF(ISBLANK(SUP.9!$G24),IF(ISBLANK(SUP.9!$H24),IF(ISBLANK(SUP.9!$I24),IF(ISBLANK(SUP.9!$K24),"EMPTY","N.A"),"F"),"L"),"P"),"N")</f>
        <v>EMPTY</v>
      </c>
      <c r="M8" s="99" t="str">
        <f>IF(ISBLANK(SUP.10!$F23),IF(ISBLANK(SUP.10!$G23),IF(ISBLANK(SUP.10!$H23),IF(ISBLANK(SUP.10!$I23),IF(ISBLANK(SUP.10!$K23),"EMPTY","N.A"),"F"),"L"),"P"),"N")</f>
        <v>EMPTY</v>
      </c>
    </row>
    <row r="9" spans="1:13" x14ac:dyDescent="0.25">
      <c r="A9" s="98" t="s">
        <v>82</v>
      </c>
      <c r="B9" s="99" t="str">
        <f>IF(ISBLANK(MAN.3!F25),IF(ISBLANK(MAN.3!G25),IF(ISBLANK(MAN.3!H25),IF(ISBLANK(MAN.3!I25),IF(ISBLANK(MAN.3!K25),"EMPTY","N.A"),"F"),"L"),"P"),"N")</f>
        <v>EMPTY</v>
      </c>
      <c r="C9" s="99" t="s">
        <v>103</v>
      </c>
      <c r="D9" s="99" t="str">
        <f>IF(ISBLANK(SWE.1!$F24),IF(ISBLANK(SWE.1!$G24),IF(ISBLANK(SWE.1!$H24),IF(ISBLANK(SWE.1!$I24),IF(ISBLANK(SWE.1!$K24),"EMPTY","N.A"),"F"),"L"),"P"),"N")</f>
        <v>EMPTY</v>
      </c>
      <c r="E9" s="99" t="str">
        <f>IF(ISBLANK(SWE.2!$F24),IF(ISBLANK(SWE.2!$G24),IF(ISBLANK(SWE.2!$H24),IF(ISBLANK(SWE.2!$I24),IF(ISBLANK(SWE.2!$K24),"EMPTY","N.A"),"F"),"L"),"P"),"N")</f>
        <v>EMPTY</v>
      </c>
      <c r="F9" s="99" t="str">
        <f>IF(ISBLANK(SWE.3!$F24),IF(ISBLANK(SWE.3!$G24),IF(ISBLANK(SWE.3!$H24),IF(ISBLANK(SWE.3!$I24),IF(ISBLANK(SWE.3!$K24),"EMPTY","N.A"),"F"),"L"),"P"),"N")</f>
        <v>EMPTY</v>
      </c>
      <c r="G9" s="99" t="str">
        <f>IF(ISBLANK(SWE.4!$F24),IF(ISBLANK(SWE.4!$G24),IF(ISBLANK(SWE.4!$H24),IF(ISBLANK(SWE.4!$I24),IF(ISBLANK(SWE.4!$K24),"EMPTY","N.A"),"F"),"L"),"P"),"N")</f>
        <v>EMPTY</v>
      </c>
      <c r="H9" s="99" t="str">
        <f>IF(ISBLANK(SWE.5!$F24),IF(ISBLANK(SWE.5!$G24),IF(ISBLANK(SWE.5!$H24),IF(ISBLANK(SWE.5!$I24),IF(ISBLANK(SWE.5!$K24),"EMPTY","N.A"),"F"),"L"),"P"),"N")</f>
        <v>EMPTY</v>
      </c>
      <c r="I9" s="99" t="str">
        <f>IF(ISBLANK(SWE.6!$F24),IF(ISBLANK(SWE.6!$G24),IF(ISBLANK(SWE.6!$H24),IF(ISBLANK(SWE.6!$I24),IF(ISBLANK(SWE.6!$K24),"EMPTY","N.A"),"F"),"L"),"P"),"N")</f>
        <v>EMPTY</v>
      </c>
      <c r="J9" s="99" t="str">
        <f>IF(ISBLANK(SUP.1!$F25),IF(ISBLANK(SUP.1!$G25),IF(ISBLANK(SUP.1!$H25),IF(ISBLANK(SUP.1!$I25),IF(ISBLANK(SUP.1!$K25),"EMPTY","N.A"),"F"),"L"),"P"),"N")</f>
        <v>EMPTY</v>
      </c>
      <c r="K9" s="99" t="str">
        <f>IF(ISBLANK(SUP.8!$F25),IF(ISBLANK(SUP.8!$G25),IF(ISBLANK(SUP.8!$H25),IF(ISBLANK(SUP.8!$I25),IF(ISBLANK(SUP.8!$K25),"EMPTY","N.A"),"F"),"L"),"P"),"N")</f>
        <v>EMPTY</v>
      </c>
      <c r="L9" s="99" t="str">
        <f>IF(ISBLANK(SUP.9!$F25),IF(ISBLANK(SUP.9!$G25),IF(ISBLANK(SUP.9!$H25),IF(ISBLANK(SUP.9!$I25),IF(ISBLANK(SUP.9!$K25),"EMPTY","N.A"),"F"),"L"),"P"),"N")</f>
        <v>EMPTY</v>
      </c>
      <c r="M9" s="99" t="str">
        <f>IF(ISBLANK(SUP.10!$F24),IF(ISBLANK(SUP.10!$G24),IF(ISBLANK(SUP.10!$H24),IF(ISBLANK(SUP.10!$I24),IF(ISBLANK(SUP.10!$K24),"EMPTY","N.A"),"F"),"L"),"P"),"N")</f>
        <v>EMPTY</v>
      </c>
    </row>
    <row r="10" spans="1:13" x14ac:dyDescent="0.25">
      <c r="A10" s="98" t="s">
        <v>83</v>
      </c>
      <c r="B10" s="99" t="str">
        <f>IF(ISBLANK(MAN.3!F26),IF(ISBLANK(MAN.3!G26),IF(ISBLANK(MAN.3!H26),IF(ISBLANK(MAN.3!I26),IF(ISBLANK(MAN.3!K26),"EMPTY","N.A"),"F"),"L"),"P"),"N")</f>
        <v>EMPTY</v>
      </c>
      <c r="C10" s="99" t="s">
        <v>103</v>
      </c>
      <c r="D10" s="99" t="str">
        <f>IF(ISBLANK(SWE.1!$F25),IF(ISBLANK(SWE.1!$G25),IF(ISBLANK(SWE.1!$H25),IF(ISBLANK(SWE.1!$I25),IF(ISBLANK(SWE.1!$K25),"EMPTY","N.A"),"F"),"L"),"P"),"N")</f>
        <v>EMPTY</v>
      </c>
      <c r="E10" s="99" t="str">
        <f>IF(ISBLANK(SWE.2!$F25),IF(ISBLANK(SWE.2!$G25),IF(ISBLANK(SWE.2!$H25),IF(ISBLANK(SWE.2!$I25),IF(ISBLANK(SWE.2!$K25),"EMPTY","N.A"),"F"),"L"),"P"),"N")</f>
        <v>EMPTY</v>
      </c>
      <c r="F10" s="99" t="str">
        <f>IF(ISBLANK(SWE.3!$F25),IF(ISBLANK(SWE.3!$G25),IF(ISBLANK(SWE.3!$H25),IF(ISBLANK(SWE.3!$I25),IF(ISBLANK(SWE.3!$K25),"EMPTY","N.A"),"F"),"L"),"P"),"N")</f>
        <v>EMPTY</v>
      </c>
      <c r="G10" s="99" t="str">
        <f>IF(ISBLANK(SWE.4!$F25),IF(ISBLANK(SWE.4!$G25),IF(ISBLANK(SWE.4!$H25),IF(ISBLANK(SWE.4!$I25),IF(ISBLANK(SWE.4!$K25),"EMPTY","N.A"),"F"),"L"),"P"),"N")</f>
        <v>EMPTY</v>
      </c>
      <c r="H10" s="99" t="str">
        <f>IF(ISBLANK(SWE.5!$F25),IF(ISBLANK(SWE.5!$G25),IF(ISBLANK(SWE.5!$H25),IF(ISBLANK(SWE.5!$I25),IF(ISBLANK(SWE.5!$K25),"EMPTY","N.A"),"F"),"L"),"P"),"N")</f>
        <v>EMPTY</v>
      </c>
      <c r="I10" s="99" t="str">
        <f>IF(ISBLANK(SWE.6!$F25),IF(ISBLANK(SWE.6!$G25),IF(ISBLANK(SWE.6!$H25),IF(ISBLANK(SWE.6!$I25),IF(ISBLANK(SWE.6!$K25),"EMPTY","N.A"),"F"),"L"),"P"),"N")</f>
        <v>EMPTY</v>
      </c>
      <c r="J10" s="100" t="s">
        <v>103</v>
      </c>
      <c r="K10" s="99" t="str">
        <f>IF(ISBLANK(SUP.8!$F26),IF(ISBLANK(SUP.8!$G26),IF(ISBLANK(SUP.8!$H26),IF(ISBLANK(SUP.8!$I26),IF(ISBLANK(SUP.8!$K26),"EMPTY","N.A"),"F"),"L"),"P"),"N")</f>
        <v>EMPTY</v>
      </c>
      <c r="L10" s="99" t="str">
        <f>IF(ISBLANK(SUP.9!$F26),IF(ISBLANK(SUP.9!$G26),IF(ISBLANK(SUP.9!$H26),IF(ISBLANK(SUP.9!$I26),IF(ISBLANK(SUP.9!$K26),"EMPTY","N.A"),"F"),"L"),"P"),"N")</f>
        <v>EMPTY</v>
      </c>
      <c r="M10" s="99" t="str">
        <f>IF(ISBLANK(SUP.10!$F25),IF(ISBLANK(SUP.10!$G25),IF(ISBLANK(SUP.10!$H25),IF(ISBLANK(SUP.10!$I25),IF(ISBLANK(SUP.10!$K25),"EMPTY","N.A"),"F"),"L"),"P"),"N")</f>
        <v>EMPTY</v>
      </c>
    </row>
    <row r="11" spans="1:13" x14ac:dyDescent="0.25">
      <c r="A11" s="98" t="s">
        <v>84</v>
      </c>
      <c r="B11" s="99" t="str">
        <f>IF(ISBLANK(MAN.3!F27),IF(ISBLANK(MAN.3!G27),IF(ISBLANK(MAN.3!H27),IF(ISBLANK(MAN.3!I27),IF(ISBLANK(MAN.3!K27),"EMPTY","N.A"),"F"),"L"),"P"),"N")</f>
        <v>EMPTY</v>
      </c>
      <c r="C11" s="99" t="s">
        <v>103</v>
      </c>
      <c r="D11" s="99" t="str">
        <f>IF(ISBLANK(SWE.1!$F26),IF(ISBLANK(SWE.1!$G26),IF(ISBLANK(SWE.1!$H26),IF(ISBLANK(SWE.1!$I26),IF(ISBLANK(SWE.1!$K26),"EMPTY","N.A"),"F"),"L"),"P"),"N")</f>
        <v>EMPTY</v>
      </c>
      <c r="E11" s="99" t="str">
        <f>IF(ISBLANK(SWE.2!$F26),IF(ISBLANK(SWE.2!$G26),IF(ISBLANK(SWE.2!$H26),IF(ISBLANK(SWE.2!$I26),IF(ISBLANK(SWE.2!$K26),"EMPTY","N.A"),"F"),"L"),"P"),"N")</f>
        <v>EMPTY</v>
      </c>
      <c r="F11" s="99" t="str">
        <f>IF(ISBLANK(SWE.3!$F26),IF(ISBLANK(SWE.3!$G26),IF(ISBLANK(SWE.3!$H26),IF(ISBLANK(SWE.3!$I26),IF(ISBLANK(SWE.3!$K26),"EMPTY","N.A"),"F"),"L"),"P"),"N")</f>
        <v>EMPTY</v>
      </c>
      <c r="G11" s="100" t="s">
        <v>103</v>
      </c>
      <c r="H11" s="99" t="str">
        <f>IF(ISBLANK(SWE.5!$F26),IF(ISBLANK(SWE.5!$G26),IF(ISBLANK(SWE.5!$H26),IF(ISBLANK(SWE.5!$I26),IF(ISBLANK(SWE.5!$K26),"EMPTY","N.A"),"F"),"L"),"P"),"N")</f>
        <v>EMPTY</v>
      </c>
      <c r="I11" s="100" t="s">
        <v>103</v>
      </c>
      <c r="J11" s="100" t="s">
        <v>103</v>
      </c>
      <c r="K11" s="99" t="str">
        <f>IF(ISBLANK(SUP.8!$F27),IF(ISBLANK(SUP.8!$G27),IF(ISBLANK(SUP.8!$H27),IF(ISBLANK(SUP.8!$I27),IF(ISBLANK(SUP.8!$K27),"EMPTY","N.A"),"F"),"L"),"P"),"N")</f>
        <v>EMPTY</v>
      </c>
      <c r="L11" s="99" t="str">
        <f>IF(ISBLANK(SUP.9!$F27),IF(ISBLANK(SUP.9!$G27),IF(ISBLANK(SUP.9!$H27),IF(ISBLANK(SUP.9!$I27),IF(ISBLANK(SUP.9!$K27),"EMPTY","N.A"),"F"),"L"),"P"),"N")</f>
        <v>EMPTY</v>
      </c>
      <c r="M11" s="99" t="str">
        <f>IF(ISBLANK(SUP.10!$F26),IF(ISBLANK(SUP.10!$G26),IF(ISBLANK(SUP.10!$H26),IF(ISBLANK(SUP.10!$I26),IF(ISBLANK(SUP.10!$K26),"EMPTY","N.A"),"F"),"L"),"P"),"N")</f>
        <v>EMPTY</v>
      </c>
    </row>
    <row r="12" spans="1:13" x14ac:dyDescent="0.25">
      <c r="A12" s="98" t="s">
        <v>85</v>
      </c>
      <c r="B12" s="99" t="str">
        <f>IF(ISBLANK(MAN.3!F28),IF(ISBLANK(MAN.3!G28),IF(ISBLANK(MAN.3!H28),IF(ISBLANK(MAN.3!I28),IF(ISBLANK(MAN.3!K28),"EMPTY","N.A"),"F"),"L"),"P"),"N")</f>
        <v>EMPTY</v>
      </c>
      <c r="C12" s="99" t="s">
        <v>103</v>
      </c>
      <c r="D12" s="99" t="s">
        <v>103</v>
      </c>
      <c r="E12" s="99" t="str">
        <f>IF(ISBLANK(SWE.2!$F27),IF(ISBLANK(SWE.2!$G27),IF(ISBLANK(SWE.2!$H27),IF(ISBLANK(SWE.2!$I27),IF(ISBLANK(SWE.2!$K27),"EMPTY","N.A"),"F"),"L"),"P"),"N")</f>
        <v>EMPTY</v>
      </c>
      <c r="F12" s="100" t="s">
        <v>103</v>
      </c>
      <c r="G12" s="100" t="s">
        <v>103</v>
      </c>
      <c r="H12" s="99" t="str">
        <f>IF(ISBLANK(SWE.5!$F27),IF(ISBLANK(SWE.5!$G27),IF(ISBLANK(SWE.5!$H27),IF(ISBLANK(SWE.5!$I27),IF(ISBLANK(SWE.5!$K27),"EMPTY","N.A"),"F"),"L"),"P"),"N")</f>
        <v>EMPTY</v>
      </c>
      <c r="I12" s="100" t="s">
        <v>103</v>
      </c>
      <c r="J12" s="100" t="s">
        <v>103</v>
      </c>
      <c r="K12" s="99" t="str">
        <f>IF(ISBLANK(SUP.8!$F28),IF(ISBLANK(SUP.8!$G28),IF(ISBLANK(SUP.8!$H28),IF(ISBLANK(SUP.8!$I28),IF(ISBLANK(SUP.8!$K28),"EMPTY","N.A"),"F"),"L"),"P"),"N")</f>
        <v>EMPTY</v>
      </c>
      <c r="L12" s="99" t="str">
        <f>IF(ISBLANK(SUP.9!$F28),IF(ISBLANK(SUP.9!$G28),IF(ISBLANK(SUP.9!$H28),IF(ISBLANK(SUP.9!$I28),IF(ISBLANK(SUP.9!$K28),"EMPTY","N.A"),"F"),"L"),"P"),"N")</f>
        <v>EMPTY</v>
      </c>
      <c r="M12" s="101" t="s">
        <v>103</v>
      </c>
    </row>
    <row r="13" spans="1:13" x14ac:dyDescent="0.25">
      <c r="A13" s="98" t="s">
        <v>86</v>
      </c>
      <c r="B13" s="99" t="str">
        <f>IF(ISBLANK(MAN.3!F29),IF(ISBLANK(MAN.3!G29),IF(ISBLANK(MAN.3!H29),IF(ISBLANK(MAN.3!I29),IF(ISBLANK(MAN.3!K29),"EMPTY","N.A"),"F"),"L"),"P"),"N")</f>
        <v>EMPTY</v>
      </c>
      <c r="C13" s="99" t="s">
        <v>103</v>
      </c>
      <c r="D13" s="99" t="s">
        <v>103</v>
      </c>
      <c r="E13" s="100" t="s">
        <v>103</v>
      </c>
      <c r="F13" s="100" t="s">
        <v>103</v>
      </c>
      <c r="G13" s="100"/>
      <c r="H13" s="100" t="s">
        <v>103</v>
      </c>
      <c r="I13" s="100" t="s">
        <v>103</v>
      </c>
      <c r="J13" s="100" t="s">
        <v>103</v>
      </c>
      <c r="K13" s="100" t="s">
        <v>103</v>
      </c>
      <c r="L13" s="100" t="s">
        <v>103</v>
      </c>
      <c r="M13" s="101" t="s">
        <v>103</v>
      </c>
    </row>
  </sheetData>
  <mergeCells count="2">
    <mergeCell ref="A2:M2"/>
    <mergeCell ref="B3:M3"/>
  </mergeCells>
  <conditionalFormatting sqref="B4:M13">
    <cfRule type="containsText" dxfId="112" priority="1" operator="containsText" text="N.A">
      <formula>NOT(ISERROR(SEARCH("N.A",B4)))</formula>
    </cfRule>
    <cfRule type="cellIs" dxfId="111" priority="2" operator="equal">
      <formula>"N"</formula>
    </cfRule>
    <cfRule type="containsText" dxfId="110" priority="6" operator="containsText" text="L">
      <formula>NOT(ISERROR(SEARCH("L",B4)))</formula>
    </cfRule>
    <cfRule type="cellIs" dxfId="109" priority="9" operator="equal">
      <formula>"P"</formula>
    </cfRule>
    <cfRule type="containsText" dxfId="108" priority="12" operator="containsText" text="F">
      <formula>NOT(ISERROR(SEARCH("F",B4)))</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108D3-EDB3-49BA-9D1D-A9795126E5F6}">
  <sheetPr codeName="Feuil3">
    <tabColor theme="4" tint="0.59999389629810485"/>
  </sheetPr>
  <dimension ref="A1:AF50"/>
  <sheetViews>
    <sheetView showGridLines="0" topLeftCell="A20" zoomScale="76" zoomScaleNormal="76" workbookViewId="0">
      <selection activeCell="Q14" sqref="Q14"/>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111.28515625" customWidth="1"/>
  </cols>
  <sheetData>
    <row r="1" spans="1:32" x14ac:dyDescent="0.25">
      <c r="A1" s="45"/>
      <c r="B1" s="45"/>
      <c r="C1" s="316" t="s">
        <v>104</v>
      </c>
      <c r="D1" s="317"/>
      <c r="E1" s="317"/>
      <c r="F1" s="317"/>
      <c r="G1" s="317"/>
      <c r="H1" s="317"/>
      <c r="I1" s="317"/>
      <c r="J1" s="317"/>
      <c r="K1" s="317"/>
      <c r="L1" s="317"/>
      <c r="M1" s="317"/>
      <c r="N1" s="317"/>
      <c r="O1" s="317"/>
      <c r="P1" s="46"/>
      <c r="Q1" s="46"/>
      <c r="R1" s="46"/>
      <c r="S1" s="46"/>
      <c r="T1" s="46"/>
      <c r="U1" s="46"/>
      <c r="V1" s="46"/>
      <c r="W1" s="46"/>
      <c r="X1" s="46"/>
      <c r="Y1" s="46"/>
      <c r="Z1" s="46"/>
      <c r="AA1" s="46"/>
      <c r="AB1" s="46"/>
      <c r="AC1" s="46"/>
      <c r="AD1" s="46"/>
      <c r="AE1" s="46"/>
      <c r="AF1" s="46"/>
    </row>
    <row r="2" spans="1:32" ht="14.65" customHeight="1" x14ac:dyDescent="0.25">
      <c r="A2" s="45"/>
      <c r="B2" s="45"/>
      <c r="C2" s="317"/>
      <c r="D2" s="317"/>
      <c r="E2" s="317"/>
      <c r="F2" s="317"/>
      <c r="G2" s="317"/>
      <c r="H2" s="317"/>
      <c r="I2" s="317"/>
      <c r="J2" s="317"/>
      <c r="K2" s="317"/>
      <c r="L2" s="317"/>
      <c r="M2" s="317"/>
      <c r="N2" s="317"/>
      <c r="O2" s="317"/>
      <c r="P2" s="46"/>
      <c r="Q2" s="46"/>
      <c r="R2" s="46"/>
      <c r="S2" s="46"/>
      <c r="T2" s="46"/>
      <c r="U2" s="46"/>
      <c r="V2" s="46"/>
      <c r="W2" s="46"/>
      <c r="X2" s="46"/>
      <c r="Y2" s="46"/>
      <c r="Z2" s="46"/>
      <c r="AA2" s="46"/>
      <c r="AB2" s="46"/>
      <c r="AC2" s="46"/>
      <c r="AD2" s="46"/>
      <c r="AE2" s="46"/>
      <c r="AF2" s="46"/>
    </row>
    <row r="3" spans="1:32" ht="58.5" customHeight="1" x14ac:dyDescent="0.25">
      <c r="A3" s="45"/>
      <c r="B3" s="45"/>
      <c r="C3" s="317"/>
      <c r="D3" s="317"/>
      <c r="E3" s="317"/>
      <c r="F3" s="317"/>
      <c r="G3" s="317"/>
      <c r="H3" s="317"/>
      <c r="I3" s="317"/>
      <c r="J3" s="317"/>
      <c r="K3" s="317"/>
      <c r="L3" s="317"/>
      <c r="M3" s="317"/>
      <c r="N3" s="317"/>
      <c r="O3" s="317"/>
      <c r="P3" s="46"/>
      <c r="Q3" s="46"/>
      <c r="R3" s="46"/>
      <c r="S3" s="46"/>
      <c r="T3" s="46"/>
      <c r="U3" s="46"/>
      <c r="V3" s="46"/>
      <c r="W3" s="46"/>
      <c r="X3" s="46"/>
      <c r="Y3" s="46"/>
      <c r="Z3" s="46"/>
      <c r="AA3" s="46"/>
      <c r="AB3" s="46"/>
      <c r="AC3" s="46"/>
      <c r="AD3" s="46"/>
      <c r="AE3" s="46"/>
      <c r="AF3" s="46"/>
    </row>
    <row r="4" spans="1:32" x14ac:dyDescent="0.25">
      <c r="A4" s="1"/>
      <c r="B4" s="3"/>
      <c r="C4" s="3"/>
      <c r="D4" s="3"/>
      <c r="E4" s="3"/>
      <c r="F4" s="3"/>
      <c r="G4" s="3"/>
      <c r="H4" s="3"/>
      <c r="I4" s="3"/>
      <c r="J4" s="3"/>
      <c r="K4" s="3"/>
      <c r="L4" s="3"/>
      <c r="M4" s="3"/>
      <c r="N4" s="53"/>
      <c r="P4" s="46"/>
      <c r="Q4" s="46"/>
      <c r="R4" s="46"/>
      <c r="S4" s="46"/>
      <c r="T4" s="46"/>
      <c r="U4" s="46"/>
      <c r="V4" s="46"/>
      <c r="W4" s="46"/>
      <c r="X4" s="46"/>
      <c r="Y4" s="46"/>
      <c r="Z4" s="46"/>
      <c r="AA4" s="46"/>
      <c r="AB4" s="46"/>
      <c r="AC4" s="46"/>
      <c r="AD4" s="46"/>
      <c r="AE4" s="46"/>
      <c r="AF4" s="46"/>
    </row>
    <row r="5" spans="1:32" x14ac:dyDescent="0.25">
      <c r="A5" s="1"/>
      <c r="B5" s="3"/>
      <c r="C5" s="4" t="s">
        <v>105</v>
      </c>
      <c r="D5" s="5"/>
      <c r="E5" s="3"/>
      <c r="F5" s="6" t="s">
        <v>106</v>
      </c>
      <c r="G5" s="7"/>
      <c r="H5" s="8"/>
      <c r="I5" s="9">
        <f>I37</f>
        <v>0</v>
      </c>
      <c r="J5" s="3"/>
      <c r="L5" s="74" t="s">
        <v>107</v>
      </c>
      <c r="M5" s="61"/>
      <c r="N5" s="62"/>
      <c r="O5" s="63">
        <f>(I11*0+I9*0.3+I7*0.66+I5*1)</f>
        <v>0</v>
      </c>
      <c r="P5" s="46"/>
      <c r="Q5" s="46"/>
      <c r="R5" s="46"/>
      <c r="S5" s="46"/>
      <c r="T5" s="46"/>
      <c r="U5" s="46"/>
      <c r="V5" s="46"/>
      <c r="W5" s="46"/>
      <c r="X5" s="46"/>
      <c r="Y5" s="46"/>
      <c r="Z5" s="46"/>
      <c r="AA5" s="46"/>
      <c r="AB5" s="46"/>
      <c r="AC5" s="46"/>
      <c r="AD5" s="46"/>
      <c r="AE5" s="46"/>
      <c r="AF5" s="46"/>
    </row>
    <row r="6" spans="1:32" x14ac:dyDescent="0.25">
      <c r="A6" s="1"/>
      <c r="B6" s="3"/>
      <c r="C6" s="3"/>
      <c r="D6" s="3"/>
      <c r="E6" s="3"/>
      <c r="F6" s="3"/>
      <c r="G6" s="3"/>
      <c r="H6" s="3"/>
      <c r="I6" s="3"/>
      <c r="J6" s="3"/>
      <c r="K6" s="3"/>
      <c r="L6" s="3"/>
      <c r="M6" s="3"/>
      <c r="N6" s="3"/>
      <c r="O6" s="3"/>
      <c r="P6" s="46"/>
      <c r="Q6" s="46"/>
      <c r="R6" s="46"/>
      <c r="S6" s="46"/>
      <c r="T6" s="46"/>
      <c r="U6" s="46"/>
      <c r="V6" s="46"/>
      <c r="W6" s="46"/>
      <c r="X6" s="46"/>
      <c r="Y6" s="46"/>
      <c r="Z6" s="46"/>
      <c r="AA6" s="46"/>
      <c r="AB6" s="46"/>
      <c r="AC6" s="46"/>
      <c r="AD6" s="46"/>
      <c r="AE6" s="46"/>
      <c r="AF6" s="46"/>
    </row>
    <row r="7" spans="1:32" x14ac:dyDescent="0.25">
      <c r="A7" s="1"/>
      <c r="B7" s="3"/>
      <c r="C7" s="4" t="s">
        <v>108</v>
      </c>
      <c r="D7" s="5"/>
      <c r="E7" s="3"/>
      <c r="F7" s="10" t="s">
        <v>109</v>
      </c>
      <c r="G7" s="11"/>
      <c r="H7" s="12"/>
      <c r="I7" s="9">
        <f>H37</f>
        <v>0</v>
      </c>
      <c r="J7" s="3"/>
      <c r="K7" s="3"/>
      <c r="L7" s="3"/>
      <c r="M7" s="3"/>
      <c r="N7" s="3"/>
      <c r="O7" s="3"/>
      <c r="P7" s="46"/>
      <c r="Q7" s="46"/>
      <c r="R7" s="46"/>
      <c r="S7" s="46"/>
      <c r="T7" s="46"/>
      <c r="U7" s="46"/>
      <c r="V7" s="46"/>
      <c r="W7" s="46"/>
      <c r="X7" s="46"/>
      <c r="Y7" s="46"/>
      <c r="Z7" s="46"/>
      <c r="AA7" s="46"/>
      <c r="AB7" s="46"/>
      <c r="AC7" s="46"/>
      <c r="AD7" s="46"/>
      <c r="AE7" s="46"/>
      <c r="AF7" s="46"/>
    </row>
    <row r="8" spans="1:32" x14ac:dyDescent="0.25">
      <c r="A8" s="1"/>
      <c r="B8" s="3"/>
      <c r="C8" s="3"/>
      <c r="D8" s="3"/>
      <c r="E8" s="3"/>
      <c r="F8" s="3"/>
      <c r="G8" s="3"/>
      <c r="H8" s="3"/>
      <c r="I8" s="3"/>
      <c r="J8" s="3"/>
      <c r="K8" s="3"/>
      <c r="L8" s="3"/>
      <c r="M8" s="3"/>
      <c r="N8" s="3"/>
      <c r="O8" s="3"/>
      <c r="P8" s="46"/>
      <c r="Q8" s="46"/>
      <c r="R8" s="46"/>
      <c r="S8" s="46"/>
      <c r="T8" s="46"/>
      <c r="U8" s="46"/>
      <c r="V8" s="46"/>
      <c r="W8" s="46"/>
      <c r="X8" s="46"/>
      <c r="Y8" s="46"/>
      <c r="Z8" s="46"/>
      <c r="AA8" s="46"/>
      <c r="AB8" s="46"/>
      <c r="AC8" s="46"/>
      <c r="AD8" s="46"/>
      <c r="AE8" s="46"/>
      <c r="AF8" s="46"/>
    </row>
    <row r="9" spans="1:32" x14ac:dyDescent="0.25">
      <c r="A9" s="1"/>
      <c r="B9" s="3"/>
      <c r="C9" s="4" t="s">
        <v>110</v>
      </c>
      <c r="D9" s="13" t="s">
        <v>103</v>
      </c>
      <c r="E9" s="3"/>
      <c r="F9" s="119" t="s">
        <v>111</v>
      </c>
      <c r="G9" s="120"/>
      <c r="H9" s="121"/>
      <c r="I9" s="9">
        <f>G37</f>
        <v>0</v>
      </c>
      <c r="J9" s="3"/>
      <c r="K9" s="3"/>
      <c r="L9" s="3"/>
      <c r="M9" s="3"/>
      <c r="N9" s="3"/>
      <c r="O9" s="3"/>
      <c r="P9" s="46"/>
      <c r="Q9" s="46"/>
      <c r="R9" s="46"/>
      <c r="S9" s="46"/>
      <c r="T9" s="46"/>
      <c r="U9" s="46"/>
      <c r="V9" s="46"/>
      <c r="W9" s="46"/>
      <c r="X9" s="46"/>
      <c r="Y9" s="46"/>
      <c r="Z9" s="46"/>
      <c r="AA9" s="46"/>
      <c r="AB9" s="46"/>
      <c r="AC9" s="46"/>
      <c r="AD9" s="46"/>
      <c r="AE9" s="46"/>
      <c r="AF9" s="46"/>
    </row>
    <row r="10" spans="1:32" x14ac:dyDescent="0.25">
      <c r="A10" s="1"/>
      <c r="B10" s="3"/>
      <c r="E10" s="3"/>
      <c r="F10" s="3"/>
      <c r="G10" s="3"/>
      <c r="H10" s="3"/>
      <c r="I10" s="3"/>
      <c r="J10" s="3"/>
      <c r="K10" s="3"/>
      <c r="L10" s="3"/>
      <c r="M10" s="3"/>
      <c r="N10" s="3"/>
      <c r="O10" s="3"/>
      <c r="P10" s="46"/>
      <c r="Q10" s="46"/>
      <c r="R10" s="46"/>
      <c r="S10" s="46"/>
      <c r="T10" s="46"/>
      <c r="U10" s="46"/>
      <c r="V10" s="46"/>
      <c r="W10" s="46"/>
      <c r="X10" s="46"/>
      <c r="Y10" s="46"/>
      <c r="Z10" s="46"/>
      <c r="AA10" s="46"/>
      <c r="AB10" s="46"/>
      <c r="AC10" s="46"/>
      <c r="AD10" s="46"/>
      <c r="AE10" s="46"/>
      <c r="AF10" s="46"/>
    </row>
    <row r="11" spans="1:32" x14ac:dyDescent="0.25">
      <c r="A11" s="1"/>
      <c r="B11" s="3"/>
      <c r="E11" s="3"/>
      <c r="F11" s="116" t="s">
        <v>112</v>
      </c>
      <c r="G11" s="117"/>
      <c r="H11" s="118"/>
      <c r="I11" s="9">
        <f>F37</f>
        <v>0</v>
      </c>
      <c r="J11" s="3"/>
      <c r="K11" s="3"/>
      <c r="L11" s="3"/>
      <c r="M11" s="3"/>
      <c r="N11" s="3"/>
      <c r="O11" s="3"/>
      <c r="P11" s="46"/>
      <c r="Q11" s="46"/>
      <c r="R11" s="46"/>
      <c r="S11" s="46"/>
      <c r="T11" s="46"/>
      <c r="U11" s="46"/>
      <c r="V11" s="46"/>
      <c r="W11" s="46"/>
      <c r="X11" s="46"/>
      <c r="Y11" s="46"/>
      <c r="Z11" s="46"/>
      <c r="AA11" s="46"/>
      <c r="AB11" s="46"/>
      <c r="AC11" s="46"/>
      <c r="AD11" s="46"/>
      <c r="AE11" s="46"/>
      <c r="AF11" s="46"/>
    </row>
    <row r="12" spans="1:32" x14ac:dyDescent="0.25">
      <c r="A12" s="1"/>
      <c r="B12" s="3"/>
      <c r="C12" s="14"/>
      <c r="D12" s="15"/>
      <c r="E12" s="3"/>
      <c r="F12" s="16"/>
      <c r="G12" s="3"/>
      <c r="H12" s="3"/>
      <c r="I12" s="3"/>
      <c r="J12" s="3"/>
      <c r="K12" s="3"/>
      <c r="L12" s="3"/>
      <c r="M12" s="3"/>
      <c r="N12" s="3"/>
      <c r="O12" s="3"/>
      <c r="P12" s="46"/>
      <c r="Q12" s="46"/>
      <c r="R12" s="46"/>
      <c r="S12" s="46"/>
      <c r="T12" s="46"/>
      <c r="U12" s="46"/>
      <c r="V12" s="46"/>
      <c r="W12" s="46"/>
      <c r="X12" s="46"/>
      <c r="Y12" s="46"/>
      <c r="Z12" s="46"/>
      <c r="AA12" s="46"/>
      <c r="AB12" s="46"/>
      <c r="AC12" s="46"/>
      <c r="AD12" s="46"/>
      <c r="AE12" s="46"/>
      <c r="AF12" s="46"/>
    </row>
    <row r="13" spans="1:32" x14ac:dyDescent="0.25">
      <c r="A13" s="1"/>
      <c r="B13" s="3"/>
      <c r="C13" s="315"/>
      <c r="D13" s="315"/>
      <c r="E13" s="3"/>
      <c r="F13" s="14"/>
      <c r="G13" s="3"/>
      <c r="H13" s="3"/>
      <c r="I13" s="33"/>
      <c r="J13" s="3"/>
      <c r="K13" s="3"/>
      <c r="L13" s="3"/>
      <c r="M13" s="3"/>
      <c r="N13" s="3"/>
      <c r="O13" s="3"/>
      <c r="P13" s="46"/>
      <c r="Q13" s="46"/>
      <c r="R13" s="46"/>
      <c r="S13" s="46"/>
      <c r="T13" s="46"/>
      <c r="U13" s="46"/>
      <c r="V13" s="46"/>
      <c r="W13" s="46"/>
      <c r="X13" s="46"/>
      <c r="Y13" s="46"/>
      <c r="Z13" s="46"/>
      <c r="AA13" s="46"/>
      <c r="AB13" s="46"/>
      <c r="AC13" s="46"/>
      <c r="AD13" s="46"/>
      <c r="AE13" s="46"/>
      <c r="AF13" s="46"/>
    </row>
    <row r="14" spans="1:32" ht="15.75" thickBot="1" x14ac:dyDescent="0.3">
      <c r="A14" s="1"/>
      <c r="B14" s="3"/>
      <c r="C14" s="315"/>
      <c r="D14" s="315"/>
      <c r="E14" s="3"/>
      <c r="F14" s="32"/>
      <c r="G14" s="25"/>
      <c r="H14" s="25"/>
      <c r="I14" s="25"/>
      <c r="J14" s="3"/>
      <c r="K14" s="3"/>
      <c r="L14" s="3"/>
      <c r="M14" s="3"/>
      <c r="N14" s="3"/>
      <c r="O14" s="3"/>
      <c r="P14" s="46"/>
      <c r="Q14" s="46"/>
      <c r="R14" s="46"/>
      <c r="S14" s="46"/>
      <c r="T14" s="46"/>
      <c r="U14" s="46"/>
      <c r="V14" s="46"/>
      <c r="W14" s="46"/>
      <c r="X14" s="46"/>
      <c r="Y14" s="46"/>
      <c r="Z14" s="46"/>
      <c r="AA14" s="46"/>
      <c r="AB14" s="46"/>
      <c r="AC14" s="46"/>
      <c r="AD14" s="46"/>
      <c r="AE14" s="46"/>
      <c r="AF14" s="46"/>
    </row>
    <row r="15" spans="1:32" x14ac:dyDescent="0.25">
      <c r="A15" s="1"/>
      <c r="B15" s="3"/>
      <c r="C15" s="315"/>
      <c r="D15" s="315"/>
      <c r="E15" s="3"/>
      <c r="F15" s="16"/>
      <c r="G15" s="3"/>
      <c r="H15" s="3"/>
      <c r="I15" s="3"/>
      <c r="J15" s="3"/>
      <c r="K15" s="3"/>
      <c r="L15" s="3"/>
      <c r="M15" s="3"/>
      <c r="N15" s="3"/>
      <c r="O15" s="3"/>
      <c r="P15" s="46"/>
      <c r="Q15" s="46"/>
      <c r="R15" s="46"/>
      <c r="S15" s="46"/>
      <c r="T15" s="46"/>
      <c r="U15" s="46"/>
      <c r="V15" s="46"/>
      <c r="W15" s="46"/>
      <c r="X15" s="46"/>
      <c r="Y15" s="46"/>
      <c r="Z15" s="46"/>
      <c r="AA15" s="46"/>
      <c r="AB15" s="46"/>
      <c r="AC15" s="46"/>
      <c r="AD15" s="46"/>
      <c r="AE15" s="46"/>
      <c r="AF15" s="46"/>
    </row>
    <row r="16" spans="1:32" x14ac:dyDescent="0.25">
      <c r="A16" s="1"/>
      <c r="C16" s="14"/>
      <c r="D16" s="15"/>
      <c r="E16" s="3"/>
      <c r="F16" s="17" t="s">
        <v>113</v>
      </c>
      <c r="G16" s="18"/>
      <c r="H16" s="19"/>
      <c r="I16" s="9">
        <f>F42</f>
        <v>0</v>
      </c>
      <c r="J16" s="3"/>
      <c r="K16" s="3"/>
      <c r="L16" s="3"/>
      <c r="M16" s="3"/>
      <c r="N16" s="3"/>
      <c r="O16" s="3"/>
      <c r="P16" s="46"/>
      <c r="Q16" s="46"/>
      <c r="R16" s="46"/>
      <c r="S16" s="46"/>
      <c r="T16" s="46"/>
      <c r="U16" s="46"/>
      <c r="V16" s="46"/>
      <c r="W16" s="46"/>
      <c r="X16" s="46"/>
      <c r="Y16" s="46"/>
      <c r="Z16" s="46"/>
      <c r="AA16" s="46"/>
      <c r="AB16" s="46"/>
      <c r="AC16" s="46"/>
      <c r="AD16" s="46"/>
      <c r="AE16" s="46"/>
      <c r="AF16" s="46"/>
    </row>
    <row r="17" spans="1:32" x14ac:dyDescent="0.25">
      <c r="A17" s="1"/>
      <c r="B17" s="3"/>
      <c r="C17" s="3"/>
      <c r="D17" s="3"/>
      <c r="E17" s="3"/>
      <c r="F17" s="3"/>
      <c r="G17" s="3"/>
      <c r="H17" s="3"/>
      <c r="I17" s="3"/>
      <c r="J17" s="3"/>
      <c r="K17" s="3"/>
      <c r="L17" s="3"/>
      <c r="M17" s="3"/>
      <c r="N17" s="3"/>
      <c r="O17" s="3"/>
      <c r="P17" s="46"/>
      <c r="Q17" s="46"/>
      <c r="R17" s="46"/>
      <c r="S17" s="46"/>
      <c r="T17" s="46"/>
      <c r="U17" s="46"/>
      <c r="V17" s="46"/>
      <c r="W17" s="46"/>
      <c r="X17" s="46"/>
      <c r="Y17" s="46"/>
      <c r="Z17" s="46"/>
      <c r="AA17" s="46"/>
      <c r="AB17" s="46"/>
      <c r="AC17" s="46"/>
      <c r="AD17" s="46"/>
      <c r="AE17" s="46"/>
      <c r="AF17" s="46"/>
    </row>
    <row r="18" spans="1:32" ht="15.75" thickBot="1" x14ac:dyDescent="0.3">
      <c r="A18" s="1"/>
      <c r="B18" s="20" t="s">
        <v>114</v>
      </c>
      <c r="C18" s="20" t="s">
        <v>115</v>
      </c>
      <c r="D18" s="20" t="s">
        <v>116</v>
      </c>
      <c r="E18" s="3"/>
      <c r="F18" s="160" t="s">
        <v>117</v>
      </c>
      <c r="G18" s="21" t="s">
        <v>118</v>
      </c>
      <c r="H18" s="21" t="s">
        <v>119</v>
      </c>
      <c r="I18" s="123" t="s">
        <v>120</v>
      </c>
      <c r="J18" s="3"/>
      <c r="K18" s="123" t="s">
        <v>121</v>
      </c>
      <c r="L18" s="3"/>
      <c r="M18" s="3"/>
      <c r="N18" s="123" t="s">
        <v>122</v>
      </c>
      <c r="O18" s="3"/>
      <c r="P18" s="54" t="s">
        <v>123</v>
      </c>
      <c r="Q18" s="46"/>
      <c r="R18" s="46"/>
      <c r="S18" s="46"/>
      <c r="T18" s="46"/>
      <c r="U18" s="46"/>
      <c r="V18" s="46"/>
      <c r="W18" s="46"/>
      <c r="X18" s="46"/>
      <c r="Y18" s="46"/>
      <c r="Z18" s="46"/>
      <c r="AA18" s="46"/>
      <c r="AB18" s="46"/>
      <c r="AC18" s="46"/>
      <c r="AD18" s="46"/>
      <c r="AE18" s="46"/>
      <c r="AF18" s="46"/>
    </row>
    <row r="19" spans="1:32" ht="115.5" thickBot="1" x14ac:dyDescent="0.3">
      <c r="A19" s="1"/>
      <c r="B19" s="122" t="s">
        <v>124</v>
      </c>
      <c r="C19" s="60" t="s">
        <v>124</v>
      </c>
      <c r="D19" s="28" t="s">
        <v>125</v>
      </c>
      <c r="E19" s="29"/>
      <c r="F19" s="124"/>
      <c r="G19" s="30"/>
      <c r="H19" s="124"/>
      <c r="I19" s="124"/>
      <c r="J19" s="31"/>
      <c r="K19" s="124"/>
      <c r="L19" s="31"/>
      <c r="M19" s="31"/>
      <c r="N19" s="128"/>
      <c r="O19" s="3"/>
      <c r="P19" s="56" t="s">
        <v>126</v>
      </c>
      <c r="Q19" s="46"/>
      <c r="R19" s="46"/>
      <c r="S19" s="46"/>
      <c r="T19" s="46"/>
      <c r="U19" s="46"/>
      <c r="V19" s="46"/>
      <c r="W19" s="46"/>
      <c r="X19" s="46"/>
      <c r="Y19" s="46"/>
      <c r="Z19" s="46"/>
      <c r="AA19" s="46"/>
      <c r="AB19" s="46"/>
      <c r="AC19" s="46"/>
      <c r="AD19" s="46"/>
      <c r="AE19" s="46"/>
      <c r="AF19" s="46"/>
    </row>
    <row r="20" spans="1:32" ht="64.5" thickBot="1" x14ac:dyDescent="0.3">
      <c r="A20" s="1"/>
      <c r="B20" s="58" t="s">
        <v>77</v>
      </c>
      <c r="C20" s="59" t="s">
        <v>127</v>
      </c>
      <c r="D20" s="22" t="s">
        <v>128</v>
      </c>
      <c r="E20" s="23"/>
      <c r="F20" s="125"/>
      <c r="G20" s="24"/>
      <c r="H20" s="125"/>
      <c r="I20" s="125"/>
      <c r="J20" s="25"/>
      <c r="K20" s="125"/>
      <c r="L20" s="26"/>
      <c r="M20" s="26"/>
      <c r="N20" s="129"/>
      <c r="O20" s="3"/>
      <c r="P20" s="55" t="s">
        <v>129</v>
      </c>
      <c r="Q20" s="46"/>
      <c r="R20" s="46"/>
      <c r="S20" s="46"/>
      <c r="T20" s="46"/>
      <c r="U20" s="46"/>
      <c r="V20" s="46"/>
      <c r="W20" s="46"/>
      <c r="X20" s="46"/>
      <c r="Y20" s="46"/>
      <c r="Z20" s="46"/>
      <c r="AA20" s="46"/>
      <c r="AB20" s="46"/>
      <c r="AC20" s="46"/>
      <c r="AD20" s="46"/>
      <c r="AE20" s="46"/>
      <c r="AF20" s="46"/>
    </row>
    <row r="21" spans="1:32" ht="26.25" thickBot="1" x14ac:dyDescent="0.3">
      <c r="A21" s="1"/>
      <c r="B21" s="122" t="s">
        <v>78</v>
      </c>
      <c r="C21" s="60" t="s">
        <v>130</v>
      </c>
      <c r="D21" s="28" t="s">
        <v>131</v>
      </c>
      <c r="E21" s="29"/>
      <c r="F21" s="126"/>
      <c r="G21" s="30"/>
      <c r="H21" s="126"/>
      <c r="I21" s="126"/>
      <c r="J21" s="31"/>
      <c r="K21" s="126"/>
      <c r="L21" s="31"/>
      <c r="M21" s="31"/>
      <c r="N21" s="130"/>
      <c r="O21" s="3"/>
      <c r="P21" s="56" t="s">
        <v>132</v>
      </c>
      <c r="Q21" s="46"/>
      <c r="R21" s="46"/>
      <c r="S21" s="46"/>
      <c r="T21" s="46"/>
      <c r="U21" s="46"/>
      <c r="V21" s="46"/>
      <c r="W21" s="46"/>
      <c r="X21" s="46"/>
      <c r="Y21" s="46"/>
      <c r="Z21" s="46"/>
      <c r="AA21" s="46"/>
      <c r="AB21" s="46"/>
      <c r="AC21" s="46"/>
      <c r="AD21" s="46"/>
      <c r="AE21" s="46"/>
      <c r="AF21" s="46"/>
    </row>
    <row r="22" spans="1:32" ht="26.25" thickBot="1" x14ac:dyDescent="0.3">
      <c r="A22" s="1"/>
      <c r="B22" s="58" t="s">
        <v>79</v>
      </c>
      <c r="C22" s="59" t="s">
        <v>133</v>
      </c>
      <c r="D22" s="22" t="s">
        <v>134</v>
      </c>
      <c r="E22" s="23"/>
      <c r="F22" s="125"/>
      <c r="G22" s="125"/>
      <c r="H22" s="125"/>
      <c r="I22" s="125"/>
      <c r="J22" s="25"/>
      <c r="K22" s="125"/>
      <c r="L22" s="26"/>
      <c r="M22" s="26"/>
      <c r="N22" s="129"/>
      <c r="O22" s="3"/>
      <c r="P22" s="55" t="s">
        <v>135</v>
      </c>
      <c r="Q22" s="46"/>
      <c r="R22" s="46"/>
      <c r="S22" s="46"/>
      <c r="T22" s="46"/>
      <c r="U22" s="46"/>
      <c r="V22" s="46"/>
      <c r="W22" s="46"/>
      <c r="X22" s="46"/>
      <c r="Y22" s="46"/>
      <c r="Z22" s="46"/>
      <c r="AA22" s="46"/>
      <c r="AB22" s="46"/>
      <c r="AC22" s="46"/>
      <c r="AD22" s="46"/>
      <c r="AE22" s="46"/>
      <c r="AF22" s="46"/>
    </row>
    <row r="23" spans="1:32" ht="90" thickBot="1" x14ac:dyDescent="0.3">
      <c r="A23" s="1"/>
      <c r="B23" s="27" t="s">
        <v>80</v>
      </c>
      <c r="C23" s="70" t="s">
        <v>136</v>
      </c>
      <c r="D23" s="28" t="s">
        <v>137</v>
      </c>
      <c r="E23" s="29"/>
      <c r="F23" s="126"/>
      <c r="G23" s="126"/>
      <c r="H23" s="126"/>
      <c r="I23" s="126"/>
      <c r="J23" s="31"/>
      <c r="K23" s="126"/>
      <c r="L23" s="31"/>
      <c r="M23" s="31"/>
      <c r="N23" s="130"/>
      <c r="O23" s="3"/>
      <c r="P23" s="56" t="s">
        <v>138</v>
      </c>
      <c r="Q23" s="46"/>
      <c r="R23" s="46"/>
      <c r="S23" s="46"/>
      <c r="T23" s="46"/>
      <c r="U23" s="46"/>
      <c r="V23" s="46"/>
      <c r="W23" s="46"/>
      <c r="X23" s="46"/>
      <c r="Y23" s="46"/>
      <c r="Z23" s="46"/>
      <c r="AA23" s="46"/>
      <c r="AB23" s="46"/>
      <c r="AC23" s="46"/>
      <c r="AD23" s="46"/>
      <c r="AE23" s="46"/>
      <c r="AF23" s="46"/>
    </row>
    <row r="24" spans="1:32" ht="90" thickBot="1" x14ac:dyDescent="0.3">
      <c r="A24" s="1"/>
      <c r="B24" s="58" t="s">
        <v>81</v>
      </c>
      <c r="C24" s="64" t="s">
        <v>139</v>
      </c>
      <c r="D24" s="22" t="s">
        <v>140</v>
      </c>
      <c r="E24" s="23"/>
      <c r="F24" s="125"/>
      <c r="G24" s="125"/>
      <c r="H24" s="125"/>
      <c r="I24" s="125"/>
      <c r="J24" s="25"/>
      <c r="K24" s="125"/>
      <c r="L24" s="26"/>
      <c r="M24" s="26"/>
      <c r="N24" s="129"/>
      <c r="O24" s="3"/>
      <c r="P24" s="55" t="s">
        <v>141</v>
      </c>
      <c r="Q24" s="46"/>
      <c r="R24" s="46"/>
      <c r="S24" s="46"/>
      <c r="T24" s="46"/>
      <c r="U24" s="46"/>
      <c r="V24" s="46"/>
      <c r="W24" s="46"/>
      <c r="X24" s="46"/>
      <c r="Y24" s="46"/>
      <c r="Z24" s="46"/>
      <c r="AA24" s="46"/>
      <c r="AB24" s="46"/>
      <c r="AC24" s="46"/>
      <c r="AD24" s="46"/>
      <c r="AE24" s="46"/>
      <c r="AF24" s="46"/>
    </row>
    <row r="25" spans="1:32" ht="108" customHeight="1" thickBot="1" x14ac:dyDescent="0.3">
      <c r="A25" s="1"/>
      <c r="B25" s="27" t="s">
        <v>82</v>
      </c>
      <c r="C25" s="70" t="s">
        <v>142</v>
      </c>
      <c r="D25" s="28" t="s">
        <v>143</v>
      </c>
      <c r="E25" s="29"/>
      <c r="F25" s="126"/>
      <c r="G25" s="126"/>
      <c r="H25" s="126"/>
      <c r="I25" s="126"/>
      <c r="J25" s="31"/>
      <c r="K25" s="126"/>
      <c r="L25" s="31"/>
      <c r="M25" s="31"/>
      <c r="N25" s="130"/>
      <c r="O25" s="3"/>
      <c r="P25" s="56" t="s">
        <v>144</v>
      </c>
      <c r="Q25" s="46"/>
      <c r="R25" s="46"/>
      <c r="S25" s="46"/>
      <c r="T25" s="46"/>
      <c r="U25" s="46"/>
      <c r="V25" s="46"/>
      <c r="W25" s="46"/>
      <c r="X25" s="46"/>
      <c r="Y25" s="46"/>
      <c r="Z25" s="46"/>
      <c r="AA25" s="46"/>
      <c r="AB25" s="46"/>
      <c r="AC25" s="46"/>
      <c r="AD25" s="46"/>
      <c r="AE25" s="46"/>
      <c r="AF25" s="46"/>
    </row>
    <row r="26" spans="1:32" ht="90" thickBot="1" x14ac:dyDescent="0.3">
      <c r="A26" s="1"/>
      <c r="B26" s="58" t="s">
        <v>83</v>
      </c>
      <c r="C26" s="64" t="s">
        <v>145</v>
      </c>
      <c r="D26" s="22" t="s">
        <v>146</v>
      </c>
      <c r="E26" s="23"/>
      <c r="F26" s="125"/>
      <c r="G26" s="125"/>
      <c r="H26" s="125"/>
      <c r="I26" s="125"/>
      <c r="J26" s="25"/>
      <c r="K26" s="125"/>
      <c r="L26" s="26"/>
      <c r="M26" s="26"/>
      <c r="N26" s="129"/>
      <c r="O26" s="3"/>
      <c r="P26" s="55" t="s">
        <v>147</v>
      </c>
      <c r="Q26" s="46"/>
      <c r="R26" s="46"/>
      <c r="S26" s="46"/>
      <c r="T26" s="46"/>
      <c r="U26" s="46"/>
      <c r="V26" s="46"/>
      <c r="W26" s="46"/>
      <c r="X26" s="46"/>
      <c r="Y26" s="46"/>
      <c r="Z26" s="46"/>
      <c r="AA26" s="46"/>
      <c r="AB26" s="46"/>
      <c r="AC26" s="46"/>
      <c r="AD26" s="46"/>
      <c r="AE26" s="46"/>
      <c r="AF26" s="46"/>
    </row>
    <row r="27" spans="1:32" ht="166.5" thickBot="1" x14ac:dyDescent="0.3">
      <c r="A27" s="1"/>
      <c r="B27" s="27" t="s">
        <v>84</v>
      </c>
      <c r="C27" s="70" t="s">
        <v>148</v>
      </c>
      <c r="D27" s="28" t="s">
        <v>149</v>
      </c>
      <c r="E27" s="29"/>
      <c r="F27" s="126"/>
      <c r="G27" s="126"/>
      <c r="H27" s="126"/>
      <c r="I27" s="126"/>
      <c r="J27" s="31"/>
      <c r="K27" s="126"/>
      <c r="L27" s="31"/>
      <c r="M27" s="31"/>
      <c r="N27" s="130"/>
      <c r="O27" s="3"/>
      <c r="P27" s="56" t="s">
        <v>150</v>
      </c>
      <c r="Q27" s="46"/>
      <c r="R27" s="46"/>
      <c r="S27" s="46"/>
      <c r="T27" s="46"/>
      <c r="U27" s="46"/>
      <c r="V27" s="46"/>
      <c r="W27" s="46"/>
      <c r="X27" s="46"/>
      <c r="Y27" s="46"/>
      <c r="Z27" s="46"/>
      <c r="AA27" s="46"/>
      <c r="AB27" s="46"/>
      <c r="AC27" s="46"/>
      <c r="AD27" s="46"/>
      <c r="AE27" s="46"/>
      <c r="AF27" s="46"/>
    </row>
    <row r="28" spans="1:32" ht="90" thickBot="1" x14ac:dyDescent="0.3">
      <c r="A28" s="1"/>
      <c r="B28" s="58" t="s">
        <v>85</v>
      </c>
      <c r="C28" s="64" t="s">
        <v>151</v>
      </c>
      <c r="D28" s="22" t="s">
        <v>152</v>
      </c>
      <c r="E28" s="23"/>
      <c r="F28" s="125"/>
      <c r="G28" s="125"/>
      <c r="H28" s="125"/>
      <c r="I28" s="125"/>
      <c r="J28" s="25"/>
      <c r="K28" s="125"/>
      <c r="L28" s="26"/>
      <c r="M28" s="26"/>
      <c r="N28" s="129"/>
      <c r="O28" s="3"/>
      <c r="P28" s="55" t="s">
        <v>153</v>
      </c>
      <c r="Q28" s="46"/>
      <c r="R28" s="46"/>
      <c r="S28" s="46"/>
      <c r="T28" s="46"/>
      <c r="U28" s="46"/>
      <c r="V28" s="46"/>
      <c r="W28" s="46"/>
      <c r="X28" s="46"/>
      <c r="Y28" s="46"/>
      <c r="Z28" s="46"/>
      <c r="AA28" s="46"/>
      <c r="AB28" s="46"/>
      <c r="AC28" s="46"/>
      <c r="AD28" s="46"/>
      <c r="AE28" s="46"/>
      <c r="AF28" s="46"/>
    </row>
    <row r="29" spans="1:32" ht="128.25" thickBot="1" x14ac:dyDescent="0.3">
      <c r="A29" s="1"/>
      <c r="B29" s="27" t="s">
        <v>86</v>
      </c>
      <c r="C29" s="70" t="s">
        <v>154</v>
      </c>
      <c r="D29" s="28" t="s">
        <v>155</v>
      </c>
      <c r="E29" s="29"/>
      <c r="F29" s="126"/>
      <c r="G29" s="126"/>
      <c r="H29" s="126"/>
      <c r="I29" s="126"/>
      <c r="J29" s="31"/>
      <c r="K29" s="126"/>
      <c r="L29" s="31"/>
      <c r="M29" s="31"/>
      <c r="N29" s="130"/>
      <c r="O29" s="3"/>
      <c r="P29" s="56" t="s">
        <v>156</v>
      </c>
      <c r="Q29" s="46"/>
      <c r="R29" s="46"/>
      <c r="S29" s="46"/>
      <c r="T29" s="46"/>
      <c r="U29" s="46"/>
      <c r="V29" s="46"/>
      <c r="W29" s="46"/>
      <c r="X29" s="46"/>
      <c r="Y29" s="46"/>
      <c r="Z29" s="46"/>
      <c r="AA29" s="46"/>
      <c r="AB29" s="46"/>
      <c r="AC29" s="46"/>
      <c r="AD29" s="46"/>
      <c r="AE29" s="46"/>
      <c r="AF29" s="46"/>
    </row>
    <row r="30" spans="1:32" x14ac:dyDescent="0.25">
      <c r="A30" s="46"/>
      <c r="B30" s="47"/>
      <c r="C30" s="47"/>
      <c r="D30" s="47"/>
      <c r="E30" s="47"/>
      <c r="F30" s="135"/>
      <c r="G30" s="135"/>
      <c r="H30" s="135"/>
      <c r="I30" s="135"/>
      <c r="J30" s="135"/>
      <c r="K30" s="135"/>
      <c r="L30" s="134"/>
      <c r="M30" s="134"/>
      <c r="N30" s="134"/>
      <c r="O30" s="47"/>
      <c r="P30" s="46"/>
      <c r="Q30" s="46"/>
      <c r="R30" s="46"/>
      <c r="S30" s="46"/>
      <c r="T30" s="46"/>
      <c r="U30" s="46"/>
      <c r="V30" s="46"/>
      <c r="W30" s="46"/>
      <c r="X30" s="46"/>
      <c r="Y30" s="46"/>
      <c r="Z30" s="46"/>
      <c r="AA30" s="46"/>
      <c r="AB30" s="46"/>
      <c r="AC30" s="46"/>
      <c r="AD30" s="46"/>
      <c r="AE30" s="46"/>
      <c r="AF30" s="46"/>
    </row>
    <row r="31" spans="1:32" x14ac:dyDescent="0.25">
      <c r="A31" s="46"/>
      <c r="B31" s="47"/>
      <c r="C31" s="47"/>
      <c r="D31" s="47"/>
      <c r="E31" s="47"/>
      <c r="F31" s="46"/>
      <c r="G31" s="46"/>
      <c r="H31" s="46"/>
      <c r="I31" s="46"/>
      <c r="J31" s="46"/>
      <c r="K31" s="46"/>
      <c r="L31" s="47"/>
      <c r="M31" s="47"/>
      <c r="N31" s="47"/>
      <c r="O31" s="47"/>
      <c r="P31" s="46"/>
      <c r="Q31" s="46"/>
      <c r="R31" s="46"/>
      <c r="S31" s="46"/>
      <c r="T31" s="46"/>
      <c r="U31" s="46"/>
      <c r="V31" s="46"/>
      <c r="W31" s="46"/>
      <c r="X31" s="46"/>
      <c r="Y31" s="46"/>
      <c r="Z31" s="46"/>
      <c r="AA31" s="46"/>
      <c r="AB31" s="46"/>
      <c r="AC31" s="46"/>
      <c r="AD31" s="46"/>
      <c r="AE31" s="46"/>
      <c r="AF31" s="46"/>
    </row>
    <row r="32" spans="1:32" x14ac:dyDescent="0.25">
      <c r="A32" s="46"/>
      <c r="B32" s="47"/>
      <c r="C32" s="47"/>
      <c r="D32" s="47"/>
      <c r="E32" s="47"/>
      <c r="F32" s="46"/>
      <c r="G32" s="46"/>
      <c r="H32" s="46"/>
      <c r="I32" s="46"/>
      <c r="J32" s="46"/>
      <c r="K32" s="46"/>
      <c r="L32" s="47"/>
      <c r="M32" s="47"/>
      <c r="N32" s="47"/>
      <c r="O32" s="47"/>
      <c r="P32" s="46"/>
      <c r="Q32" s="46"/>
      <c r="R32" s="46"/>
      <c r="S32" s="46"/>
      <c r="T32" s="46"/>
      <c r="U32" s="46"/>
      <c r="V32" s="46"/>
      <c r="W32" s="46"/>
      <c r="X32" s="46"/>
      <c r="Y32" s="46"/>
      <c r="Z32" s="46"/>
      <c r="AA32" s="46"/>
      <c r="AB32" s="46"/>
      <c r="AC32" s="46"/>
      <c r="AD32" s="46"/>
      <c r="AE32" s="46"/>
      <c r="AF32" s="46"/>
    </row>
    <row r="33" spans="1:32" x14ac:dyDescent="0.25">
      <c r="A33" s="46"/>
      <c r="B33" s="47"/>
      <c r="C33" s="47"/>
      <c r="D33" s="47"/>
      <c r="E33" s="47"/>
      <c r="F33" s="48" t="s">
        <v>157</v>
      </c>
      <c r="G33" s="48" t="s">
        <v>158</v>
      </c>
      <c r="H33" s="48" t="s">
        <v>159</v>
      </c>
      <c r="I33" s="48" t="s">
        <v>160</v>
      </c>
      <c r="J33" s="48"/>
      <c r="K33" s="48" t="s">
        <v>161</v>
      </c>
      <c r="L33" s="47"/>
      <c r="M33" s="47"/>
      <c r="N33" s="47"/>
      <c r="O33" s="47"/>
      <c r="P33" s="46"/>
      <c r="Q33" s="46"/>
      <c r="R33" s="46"/>
      <c r="S33" s="46"/>
      <c r="T33" s="46"/>
      <c r="U33" s="46"/>
      <c r="V33" s="46"/>
      <c r="W33" s="46"/>
      <c r="X33" s="46"/>
      <c r="Y33" s="46"/>
      <c r="Z33" s="46"/>
      <c r="AA33" s="46"/>
      <c r="AB33" s="46"/>
      <c r="AC33" s="46"/>
      <c r="AD33" s="46"/>
      <c r="AE33" s="46"/>
      <c r="AF33" s="46"/>
    </row>
    <row r="34" spans="1:32" x14ac:dyDescent="0.25">
      <c r="A34" s="46"/>
      <c r="B34" s="47"/>
      <c r="C34" s="47"/>
      <c r="D34" s="47"/>
      <c r="E34" s="47"/>
      <c r="F34" s="48" cm="1">
        <f t="array" ref="F34">SUM(((F19:F29)="X")*(1))</f>
        <v>0</v>
      </c>
      <c r="G34" s="48" cm="1">
        <f t="array" ref="G34">SUM(((G19:G29)="X")*(1))</f>
        <v>0</v>
      </c>
      <c r="H34" s="48" cm="1">
        <f t="array" ref="H34">SUM(((H19:H29)="X")*(1))</f>
        <v>0</v>
      </c>
      <c r="I34" s="48" cm="1">
        <f t="array" ref="I34">SUM(((I19:I29)="X")*(1))</f>
        <v>0</v>
      </c>
      <c r="J34" s="48"/>
      <c r="K34" s="48" cm="1">
        <f t="array" ref="K34">SUM(((K19:K29)="")*(1))</f>
        <v>11</v>
      </c>
      <c r="L34" s="47"/>
      <c r="M34" s="47"/>
      <c r="N34" s="47"/>
      <c r="O34" s="47"/>
      <c r="P34" s="46"/>
      <c r="Q34" s="46"/>
      <c r="R34" s="46"/>
      <c r="S34" s="46"/>
      <c r="T34" s="46"/>
      <c r="U34" s="46"/>
      <c r="V34" s="46"/>
      <c r="W34" s="46"/>
      <c r="X34" s="46"/>
      <c r="Y34" s="46"/>
      <c r="Z34" s="46"/>
      <c r="AA34" s="46"/>
      <c r="AB34" s="46"/>
      <c r="AC34" s="46"/>
      <c r="AD34" s="46"/>
      <c r="AE34" s="46"/>
      <c r="AF34" s="46"/>
    </row>
    <row r="35" spans="1:32" x14ac:dyDescent="0.25">
      <c r="A35" s="46"/>
      <c r="B35" s="47"/>
      <c r="C35" s="47"/>
      <c r="D35" s="47"/>
      <c r="E35" s="47"/>
      <c r="F35" s="48"/>
      <c r="G35" s="48"/>
      <c r="H35" s="48"/>
      <c r="I35" s="48"/>
      <c r="J35" s="48"/>
      <c r="K35" s="48"/>
      <c r="L35" s="47"/>
      <c r="M35" s="47"/>
      <c r="N35" s="47"/>
      <c r="O35" s="47"/>
      <c r="P35" s="46"/>
      <c r="Q35" s="46"/>
      <c r="R35" s="46"/>
      <c r="S35" s="46"/>
      <c r="T35" s="46"/>
      <c r="U35" s="46"/>
      <c r="V35" s="46"/>
      <c r="W35" s="46"/>
      <c r="X35" s="46"/>
      <c r="Y35" s="46"/>
      <c r="Z35" s="46"/>
      <c r="AA35" s="46"/>
      <c r="AB35" s="46"/>
      <c r="AC35" s="46"/>
      <c r="AD35" s="46"/>
      <c r="AE35" s="46"/>
      <c r="AF35" s="46"/>
    </row>
    <row r="36" spans="1:32" x14ac:dyDescent="0.25">
      <c r="A36" s="46"/>
      <c r="B36" s="47"/>
      <c r="C36" s="47"/>
      <c r="D36" s="47"/>
      <c r="E36" s="47"/>
      <c r="F36" s="48" t="s">
        <v>162</v>
      </c>
      <c r="G36" s="48" t="s">
        <v>163</v>
      </c>
      <c r="H36" s="48" t="s">
        <v>164</v>
      </c>
      <c r="I36" s="48" t="s">
        <v>165</v>
      </c>
      <c r="J36" s="48"/>
      <c r="K36" s="48"/>
      <c r="L36" s="47"/>
      <c r="M36" s="47"/>
      <c r="N36" s="47"/>
      <c r="O36" s="47"/>
      <c r="P36" s="46"/>
      <c r="Q36" s="46"/>
      <c r="R36" s="46"/>
      <c r="S36" s="46"/>
      <c r="T36" s="46"/>
      <c r="U36" s="46"/>
      <c r="V36" s="46"/>
      <c r="W36" s="46"/>
      <c r="X36" s="46"/>
      <c r="Y36" s="46"/>
      <c r="Z36" s="46"/>
      <c r="AA36" s="46"/>
      <c r="AB36" s="46"/>
      <c r="AC36" s="46"/>
      <c r="AD36" s="46"/>
      <c r="AE36" s="46"/>
      <c r="AF36" s="46"/>
    </row>
    <row r="37" spans="1:32" x14ac:dyDescent="0.25">
      <c r="A37" s="46"/>
      <c r="B37" s="47"/>
      <c r="C37" s="47"/>
      <c r="D37" s="47"/>
      <c r="E37" s="47"/>
      <c r="F37" s="49">
        <f>IFERROR($F34/$K$34, 0)</f>
        <v>0</v>
      </c>
      <c r="G37" s="49">
        <f>IFERROR($G34/$K$34, 0)</f>
        <v>0</v>
      </c>
      <c r="H37" s="49">
        <f>IFERROR($H34/$K$34, 0)</f>
        <v>0</v>
      </c>
      <c r="I37" s="49">
        <f>IFERROR($I34/$K$34, 0)</f>
        <v>0</v>
      </c>
      <c r="J37" s="49"/>
      <c r="K37" s="49"/>
      <c r="L37" s="47"/>
      <c r="M37" s="47"/>
      <c r="N37" s="47"/>
      <c r="O37" s="47"/>
      <c r="P37" s="46"/>
      <c r="Q37" s="46"/>
      <c r="R37" s="46"/>
      <c r="S37" s="46"/>
      <c r="T37" s="46"/>
      <c r="U37" s="46"/>
      <c r="V37" s="46"/>
      <c r="W37" s="46"/>
      <c r="X37" s="46"/>
      <c r="Y37" s="46"/>
      <c r="Z37" s="46"/>
      <c r="AA37" s="46"/>
      <c r="AB37" s="46"/>
      <c r="AC37" s="46"/>
      <c r="AD37" s="46"/>
      <c r="AE37" s="46"/>
      <c r="AF37" s="46"/>
    </row>
    <row r="38" spans="1:32" x14ac:dyDescent="0.25">
      <c r="A38" s="46"/>
      <c r="B38" s="47"/>
      <c r="C38" s="47"/>
      <c r="D38" s="47"/>
      <c r="E38" s="47"/>
      <c r="F38" s="47"/>
      <c r="G38" s="47"/>
      <c r="H38" s="47"/>
      <c r="I38" s="47"/>
      <c r="J38" s="47"/>
      <c r="K38" s="47"/>
      <c r="L38" s="47"/>
      <c r="M38" s="47"/>
      <c r="N38" s="47"/>
      <c r="O38" s="47"/>
      <c r="P38" s="46"/>
      <c r="Q38" s="46"/>
      <c r="R38" s="46"/>
      <c r="S38" s="46"/>
      <c r="T38" s="46"/>
      <c r="U38" s="46"/>
      <c r="V38" s="46"/>
      <c r="W38" s="46"/>
      <c r="X38" s="46"/>
      <c r="Y38" s="46"/>
      <c r="Z38" s="46"/>
      <c r="AA38" s="46"/>
      <c r="AB38" s="46"/>
      <c r="AC38" s="46"/>
      <c r="AD38" s="46"/>
      <c r="AE38" s="46"/>
      <c r="AF38" s="46"/>
    </row>
    <row r="39" spans="1:32" x14ac:dyDescent="0.25">
      <c r="A39" s="46"/>
      <c r="B39" s="47"/>
      <c r="C39" s="47"/>
      <c r="D39" s="47"/>
      <c r="E39" s="47"/>
      <c r="F39" s="50" t="s">
        <v>166</v>
      </c>
      <c r="G39" s="50"/>
      <c r="H39" s="50"/>
      <c r="I39" s="50"/>
      <c r="J39" s="50"/>
      <c r="K39" s="47"/>
      <c r="L39" s="47"/>
      <c r="M39" s="47"/>
      <c r="N39" s="47"/>
      <c r="O39" s="47"/>
      <c r="P39" s="46"/>
      <c r="Q39" s="46"/>
      <c r="R39" s="46"/>
      <c r="S39" s="46"/>
      <c r="T39" s="46"/>
      <c r="U39" s="46"/>
      <c r="V39" s="46"/>
      <c r="W39" s="46"/>
      <c r="X39" s="46"/>
      <c r="Y39" s="46"/>
      <c r="Z39" s="46"/>
      <c r="AA39" s="46"/>
      <c r="AB39" s="46"/>
      <c r="AC39" s="46"/>
      <c r="AD39" s="46"/>
      <c r="AE39" s="46"/>
      <c r="AF39" s="46"/>
    </row>
    <row r="40" spans="1:32" x14ac:dyDescent="0.25">
      <c r="A40" s="46"/>
      <c r="B40" s="47"/>
      <c r="C40" s="47"/>
      <c r="D40" s="47"/>
      <c r="E40" s="47"/>
      <c r="F40" s="49">
        <f>IFERROR(SUM(F37:J37),0)</f>
        <v>0</v>
      </c>
      <c r="G40" s="51"/>
      <c r="H40" s="51"/>
      <c r="I40" s="51"/>
      <c r="J40" s="51"/>
      <c r="K40" s="47"/>
      <c r="L40" s="47"/>
      <c r="M40" s="47"/>
      <c r="N40" s="47"/>
      <c r="O40" s="47"/>
      <c r="P40" s="46"/>
      <c r="Q40" s="46"/>
      <c r="R40" s="46"/>
      <c r="S40" s="46"/>
      <c r="T40" s="46"/>
      <c r="U40" s="46"/>
      <c r="V40" s="46"/>
      <c r="W40" s="46"/>
      <c r="X40" s="46"/>
      <c r="Y40" s="46"/>
      <c r="Z40" s="46"/>
      <c r="AA40" s="46"/>
      <c r="AB40" s="46"/>
      <c r="AC40" s="46"/>
      <c r="AD40" s="46"/>
      <c r="AE40" s="46"/>
      <c r="AF40" s="46"/>
    </row>
    <row r="41" spans="1:32" x14ac:dyDescent="0.25">
      <c r="A41" s="46"/>
      <c r="B41" s="47"/>
      <c r="C41" s="47"/>
      <c r="D41" s="47"/>
      <c r="E41" s="47"/>
      <c r="F41" s="52" t="s">
        <v>167</v>
      </c>
      <c r="G41" s="47"/>
      <c r="H41" s="47"/>
      <c r="I41" s="47"/>
      <c r="J41" s="47"/>
      <c r="K41" s="47"/>
      <c r="L41" s="47"/>
      <c r="M41" s="47"/>
      <c r="N41" s="47"/>
      <c r="O41" s="47"/>
      <c r="P41" s="46"/>
      <c r="Q41" s="46"/>
      <c r="R41" s="46"/>
      <c r="S41" s="46"/>
      <c r="T41" s="46"/>
      <c r="U41" s="46"/>
      <c r="V41" s="46"/>
      <c r="W41" s="46"/>
      <c r="X41" s="46"/>
      <c r="Y41" s="46"/>
      <c r="Z41" s="46"/>
      <c r="AA41" s="46"/>
      <c r="AB41" s="46"/>
      <c r="AC41" s="46"/>
      <c r="AD41" s="46"/>
      <c r="AE41" s="46"/>
      <c r="AF41" s="46"/>
    </row>
    <row r="42" spans="1:32" ht="19.149999999999999" customHeight="1" x14ac:dyDescent="0.25">
      <c r="A42" s="46"/>
      <c r="B42" s="47"/>
      <c r="C42" s="47"/>
      <c r="D42" s="47"/>
      <c r="E42" s="47"/>
      <c r="F42" s="49">
        <f>IFERROR(COUNTA($K$20:$K$29)/(COUNTA($K$19:$K$29)+COUNTBLANK($K$20:$K$29)), 0)</f>
        <v>0</v>
      </c>
      <c r="G42" s="47"/>
      <c r="H42" s="47"/>
      <c r="I42" s="47"/>
      <c r="J42" s="47"/>
      <c r="K42" s="47"/>
      <c r="L42" s="47"/>
      <c r="M42" s="47"/>
      <c r="N42" s="47"/>
      <c r="O42" s="47"/>
      <c r="P42" s="46"/>
      <c r="Q42" s="46"/>
      <c r="R42" s="46"/>
      <c r="S42" s="46"/>
      <c r="T42" s="46"/>
      <c r="U42" s="46"/>
      <c r="V42" s="46"/>
      <c r="W42" s="46"/>
      <c r="X42" s="46"/>
      <c r="Y42" s="46"/>
      <c r="Z42" s="46"/>
      <c r="AA42" s="46"/>
      <c r="AB42" s="46"/>
      <c r="AC42" s="46"/>
      <c r="AD42" s="46"/>
      <c r="AE42" s="46"/>
      <c r="AF42" s="46"/>
    </row>
    <row r="43" spans="1:32" x14ac:dyDescent="0.25">
      <c r="A43" s="46"/>
      <c r="B43" s="47"/>
      <c r="C43" s="47"/>
      <c r="D43" s="47"/>
      <c r="E43" s="47"/>
      <c r="F43" s="47"/>
      <c r="G43" s="47"/>
      <c r="H43" s="47"/>
      <c r="I43" s="47"/>
      <c r="J43" s="47"/>
      <c r="K43" s="47"/>
      <c r="L43" s="47"/>
      <c r="M43" s="47"/>
      <c r="N43" s="47"/>
      <c r="O43" s="47"/>
      <c r="P43" s="46"/>
      <c r="Q43" s="46"/>
      <c r="R43" s="46"/>
      <c r="S43" s="46"/>
      <c r="T43" s="46"/>
      <c r="U43" s="46"/>
      <c r="V43" s="46"/>
      <c r="W43" s="46"/>
      <c r="X43" s="46"/>
      <c r="Y43" s="46"/>
      <c r="Z43" s="46"/>
      <c r="AA43" s="46"/>
      <c r="AB43" s="46"/>
      <c r="AC43" s="46"/>
      <c r="AD43" s="46"/>
      <c r="AE43" s="46"/>
      <c r="AF43" s="46"/>
    </row>
    <row r="44" spans="1:32" x14ac:dyDescent="0.2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row>
    <row r="45" spans="1:32" x14ac:dyDescent="0.2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row>
    <row r="46" spans="1:32" x14ac:dyDescent="0.25">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row>
    <row r="47" spans="1:32" x14ac:dyDescent="0.25">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row>
    <row r="48" spans="1:32" x14ac:dyDescent="0.25">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row>
    <row r="49" spans="1:32" x14ac:dyDescent="0.25">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row>
    <row r="50" spans="1:32" x14ac:dyDescent="0.25">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row>
  </sheetData>
  <mergeCells count="2">
    <mergeCell ref="C13:D15"/>
    <mergeCell ref="C1:O3"/>
  </mergeCells>
  <phoneticPr fontId="29" type="noConversion"/>
  <conditionalFormatting sqref="B19:D19 C20:D29 B21 B23 B25 B27 B29">
    <cfRule type="expression" dxfId="107" priority="4">
      <formula>$W19&gt;1</formula>
    </cfRule>
  </conditionalFormatting>
  <conditionalFormatting sqref="F19:F29">
    <cfRule type="expression" dxfId="106" priority="3">
      <formula>$F19&lt;&gt;""</formula>
    </cfRule>
  </conditionalFormatting>
  <conditionalFormatting sqref="F19:G29">
    <cfRule type="expression" dxfId="105" priority="2">
      <formula>$G19&lt;&gt;""</formula>
    </cfRule>
  </conditionalFormatting>
  <conditionalFormatting sqref="F19:H29">
    <cfRule type="expression" dxfId="104" priority="1">
      <formula>$H19&lt;&gt;""</formula>
    </cfRule>
  </conditionalFormatting>
  <conditionalFormatting sqref="F19:I29">
    <cfRule type="expression" dxfId="103" priority="5">
      <formula>$I19&lt;&gt;""</formula>
    </cfRule>
    <cfRule type="expression" dxfId="102" priority="6">
      <formula>OR(#REF!&lt;&gt;"", $K19&lt;&gt;"")</formula>
    </cfRule>
  </conditionalFormatting>
  <dataValidations count="2">
    <dataValidation type="list" allowBlank="1" showDropDown="1" showInputMessage="1" showErrorMessage="1" promptTitle="Rating" prompt="Mark with an &quot;X&quot;._x000a_Only Mark 1 cell per line " sqref="F19:G29 I19:I29 H19:H22 H24:H29 K19:K29" xr:uid="{30AD7F0C-B718-4F3B-8156-D6669CAD0860}">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3" xr:uid="{A41A00FD-0C92-471E-9D51-4994DE5C822C}">
      <formula1>"X,x"</formula1>
    </dataValidation>
  </dataValidation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C92E-04DE-43C7-9181-C2415CEA02B3}">
  <sheetPr codeName="Feuil4">
    <tabColor rgb="FFFF0000"/>
  </sheetPr>
  <dimension ref="A1:AG45"/>
  <sheetViews>
    <sheetView showGridLines="0" topLeftCell="C1" zoomScaleNormal="100" workbookViewId="0">
      <selection activeCell="Q10" sqref="Q10"/>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5.8554687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customWidth="1"/>
    <col min="17" max="17" width="111.28515625" customWidth="1"/>
  </cols>
  <sheetData>
    <row r="1" spans="1:33" ht="14.65" customHeight="1" x14ac:dyDescent="0.25">
      <c r="A1" s="45"/>
      <c r="B1" s="45"/>
      <c r="C1" s="316" t="s">
        <v>168</v>
      </c>
      <c r="D1" s="317"/>
      <c r="E1" s="317"/>
      <c r="F1" s="317"/>
      <c r="G1" s="317"/>
      <c r="H1" s="317"/>
      <c r="I1" s="317"/>
      <c r="J1" s="317"/>
      <c r="K1" s="317"/>
      <c r="L1" s="317"/>
      <c r="M1" s="317"/>
      <c r="N1" s="317"/>
      <c r="O1" s="45"/>
      <c r="P1" s="46"/>
      <c r="Q1" s="46"/>
      <c r="R1" s="46"/>
      <c r="S1" s="46"/>
      <c r="T1" s="46"/>
      <c r="U1" s="46"/>
      <c r="V1" s="46"/>
      <c r="W1" s="46"/>
      <c r="X1" s="46"/>
      <c r="Y1" s="46"/>
      <c r="Z1" s="46"/>
      <c r="AA1" s="46"/>
      <c r="AB1" s="46"/>
      <c r="AC1" s="46"/>
      <c r="AD1" s="46"/>
      <c r="AE1" s="46"/>
      <c r="AF1" s="46"/>
      <c r="AG1" s="46"/>
    </row>
    <row r="2" spans="1:33" ht="14.65" customHeight="1" x14ac:dyDescent="0.25">
      <c r="A2" s="45"/>
      <c r="B2" s="45"/>
      <c r="C2" s="317"/>
      <c r="D2" s="317"/>
      <c r="E2" s="317"/>
      <c r="F2" s="317"/>
      <c r="G2" s="317"/>
      <c r="H2" s="317"/>
      <c r="I2" s="317"/>
      <c r="J2" s="317"/>
      <c r="K2" s="317"/>
      <c r="L2" s="317"/>
      <c r="M2" s="317"/>
      <c r="N2" s="317"/>
      <c r="O2" s="45"/>
      <c r="P2" s="46"/>
      <c r="Q2" s="46"/>
      <c r="R2" s="46"/>
      <c r="S2" s="46"/>
      <c r="T2" s="46"/>
      <c r="U2" s="46"/>
      <c r="V2" s="46"/>
      <c r="W2" s="46"/>
      <c r="X2" s="46"/>
      <c r="Y2" s="46"/>
      <c r="Z2" s="46"/>
      <c r="AA2" s="46"/>
      <c r="AB2" s="46"/>
      <c r="AC2" s="46"/>
      <c r="AD2" s="46"/>
      <c r="AE2" s="46"/>
      <c r="AF2" s="46"/>
      <c r="AG2" s="46"/>
    </row>
    <row r="3" spans="1:33" ht="58.5" customHeight="1" x14ac:dyDescent="0.25">
      <c r="A3" s="45"/>
      <c r="B3" s="45"/>
      <c r="C3" s="317"/>
      <c r="D3" s="317"/>
      <c r="E3" s="317"/>
      <c r="F3" s="317"/>
      <c r="G3" s="317"/>
      <c r="H3" s="317"/>
      <c r="I3" s="317"/>
      <c r="J3" s="317"/>
      <c r="K3" s="317"/>
      <c r="L3" s="317"/>
      <c r="M3" s="317"/>
      <c r="N3" s="317"/>
      <c r="O3" s="45"/>
      <c r="P3" s="46"/>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P4" s="46"/>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I32</f>
        <v>0.4</v>
      </c>
      <c r="J5" s="3"/>
      <c r="L5" s="74" t="s">
        <v>107</v>
      </c>
      <c r="M5" s="61"/>
      <c r="N5" s="73"/>
      <c r="O5" s="63">
        <f>(I11*0+I9*0.3+I7*0.66+I5*1)</f>
        <v>0.59200000000000008</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H32</f>
        <v>0.2</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G32</f>
        <v>0.2</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F32</f>
        <v>0.2</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133"/>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F37</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26.25" thickBot="1" x14ac:dyDescent="0.3">
      <c r="A19" s="1"/>
      <c r="B19" s="58" t="s">
        <v>77</v>
      </c>
      <c r="C19" s="64" t="s">
        <v>169</v>
      </c>
      <c r="D19" s="22" t="s">
        <v>170</v>
      </c>
      <c r="E19" s="23"/>
      <c r="F19" s="131"/>
      <c r="G19" s="131"/>
      <c r="H19" s="131" t="s">
        <v>171</v>
      </c>
      <c r="I19" s="131"/>
      <c r="J19" s="25"/>
      <c r="K19" s="131"/>
      <c r="L19" s="26"/>
      <c r="M19" s="26"/>
      <c r="N19" s="132"/>
      <c r="O19" s="3"/>
      <c r="P19" s="47"/>
      <c r="Q19" s="55" t="s">
        <v>172</v>
      </c>
      <c r="R19" s="46"/>
      <c r="S19" s="46"/>
      <c r="T19" s="46"/>
      <c r="U19" s="46"/>
      <c r="V19" s="46"/>
      <c r="W19" s="46"/>
      <c r="X19" s="46"/>
      <c r="Y19" s="46"/>
      <c r="Z19" s="46"/>
      <c r="AA19" s="46"/>
      <c r="AB19" s="46"/>
      <c r="AC19" s="46"/>
      <c r="AD19" s="46"/>
      <c r="AE19" s="46"/>
      <c r="AF19" s="46"/>
      <c r="AG19" s="46"/>
    </row>
    <row r="20" spans="1:33" ht="15.75" thickBot="1" x14ac:dyDescent="0.3">
      <c r="A20" s="1"/>
      <c r="B20" s="27" t="s">
        <v>78</v>
      </c>
      <c r="C20" s="60" t="s">
        <v>173</v>
      </c>
      <c r="D20" s="28" t="s">
        <v>174</v>
      </c>
      <c r="E20" s="29"/>
      <c r="F20" s="126"/>
      <c r="G20" s="126"/>
      <c r="H20" s="126"/>
      <c r="I20" s="126" t="s">
        <v>171</v>
      </c>
      <c r="J20" s="31"/>
      <c r="K20" s="126"/>
      <c r="L20" s="31"/>
      <c r="M20" s="31"/>
      <c r="N20" s="130"/>
      <c r="O20" s="3"/>
      <c r="P20" s="47"/>
      <c r="Q20" s="56" t="s">
        <v>175</v>
      </c>
      <c r="R20" s="46"/>
      <c r="S20" s="46"/>
      <c r="T20" s="46"/>
      <c r="U20" s="46"/>
      <c r="V20" s="46"/>
      <c r="W20" s="46"/>
      <c r="X20" s="46"/>
      <c r="Y20" s="46"/>
      <c r="Z20" s="46"/>
      <c r="AA20" s="46"/>
      <c r="AB20" s="46"/>
      <c r="AC20" s="46"/>
      <c r="AD20" s="46"/>
      <c r="AE20" s="46"/>
      <c r="AF20" s="46"/>
      <c r="AG20" s="46"/>
    </row>
    <row r="21" spans="1:33" ht="39" thickBot="1" x14ac:dyDescent="0.3">
      <c r="A21" s="1"/>
      <c r="B21" s="58" t="s">
        <v>79</v>
      </c>
      <c r="C21" s="64" t="s">
        <v>176</v>
      </c>
      <c r="D21" s="22" t="s">
        <v>177</v>
      </c>
      <c r="E21" s="23"/>
      <c r="F21" s="125"/>
      <c r="G21" s="125"/>
      <c r="H21" s="125"/>
      <c r="I21" s="125" t="s">
        <v>171</v>
      </c>
      <c r="J21" s="25"/>
      <c r="K21" s="125"/>
      <c r="L21" s="26"/>
      <c r="M21" s="26"/>
      <c r="N21" s="129"/>
      <c r="O21" s="3"/>
      <c r="P21" s="47"/>
      <c r="Q21" s="55" t="s">
        <v>178</v>
      </c>
      <c r="R21" s="46"/>
      <c r="S21" s="46"/>
      <c r="T21" s="46"/>
      <c r="U21" s="46"/>
      <c r="V21" s="46"/>
      <c r="W21" s="46"/>
      <c r="X21" s="46"/>
      <c r="Y21" s="46"/>
      <c r="Z21" s="46"/>
      <c r="AA21" s="46"/>
      <c r="AB21" s="46"/>
      <c r="AC21" s="46"/>
      <c r="AD21" s="46"/>
      <c r="AE21" s="46"/>
      <c r="AF21" s="46"/>
      <c r="AG21" s="46"/>
    </row>
    <row r="22" spans="1:33" ht="26.25" thickBot="1" x14ac:dyDescent="0.3">
      <c r="A22" s="1"/>
      <c r="B22" s="27" t="s">
        <v>80</v>
      </c>
      <c r="C22" s="60" t="s">
        <v>179</v>
      </c>
      <c r="D22" s="28" t="s">
        <v>180</v>
      </c>
      <c r="E22" s="29"/>
      <c r="F22" s="126"/>
      <c r="G22" s="126" t="s">
        <v>171</v>
      </c>
      <c r="H22" s="126"/>
      <c r="I22" s="126"/>
      <c r="J22" s="31"/>
      <c r="K22" s="126"/>
      <c r="L22" s="31"/>
      <c r="M22" s="31"/>
      <c r="N22" s="130"/>
      <c r="O22" s="3"/>
      <c r="P22" s="47"/>
      <c r="Q22" s="56" t="s">
        <v>181</v>
      </c>
      <c r="R22" s="46"/>
      <c r="S22" s="46"/>
      <c r="T22" s="46"/>
      <c r="U22" s="46"/>
      <c r="V22" s="46"/>
      <c r="W22" s="46"/>
      <c r="X22" s="46"/>
      <c r="Y22" s="46"/>
      <c r="Z22" s="46"/>
      <c r="AA22" s="46"/>
      <c r="AB22" s="46"/>
      <c r="AC22" s="46"/>
      <c r="AD22" s="46"/>
      <c r="AE22" s="46"/>
      <c r="AF22" s="46"/>
      <c r="AG22" s="46"/>
    </row>
    <row r="23" spans="1:33" ht="77.25" thickBot="1" x14ac:dyDescent="0.3">
      <c r="A23" s="1"/>
      <c r="B23" s="69" t="s">
        <v>81</v>
      </c>
      <c r="C23" s="59" t="s">
        <v>182</v>
      </c>
      <c r="D23" s="22" t="s">
        <v>183</v>
      </c>
      <c r="E23" s="23"/>
      <c r="F23" s="125" t="s">
        <v>171</v>
      </c>
      <c r="G23" s="125"/>
      <c r="H23" s="125"/>
      <c r="I23" s="125"/>
      <c r="J23" s="25"/>
      <c r="K23" s="125"/>
      <c r="L23" s="26"/>
      <c r="M23" s="26"/>
      <c r="N23" s="129"/>
      <c r="O23" s="3"/>
      <c r="P23" s="47"/>
      <c r="Q23" s="55" t="s">
        <v>184</v>
      </c>
      <c r="R23" s="46"/>
      <c r="S23" s="46"/>
      <c r="T23" s="46"/>
      <c r="U23" s="46"/>
      <c r="V23" s="46"/>
      <c r="W23" s="46"/>
      <c r="X23" s="46"/>
      <c r="Y23" s="46"/>
      <c r="Z23" s="46"/>
      <c r="AA23" s="46"/>
      <c r="AB23" s="46"/>
      <c r="AC23" s="46"/>
      <c r="AD23" s="46"/>
      <c r="AE23" s="46"/>
      <c r="AF23" s="46"/>
      <c r="AG23" s="46"/>
    </row>
    <row r="24" spans="1:33" x14ac:dyDescent="0.25">
      <c r="A24" s="46"/>
      <c r="B24" s="47"/>
      <c r="C24" s="47"/>
      <c r="D24" s="47"/>
      <c r="E24" s="134"/>
      <c r="F24" s="134"/>
      <c r="G24" s="134"/>
      <c r="H24" s="134"/>
      <c r="I24" s="134"/>
      <c r="J24" s="134"/>
      <c r="K24" s="134"/>
      <c r="L24" s="134"/>
      <c r="M24" s="134"/>
      <c r="N24" s="134"/>
      <c r="O24" s="47"/>
      <c r="P24" s="47"/>
      <c r="Q24" s="46"/>
      <c r="R24" s="46"/>
      <c r="S24" s="46"/>
      <c r="T24" s="46"/>
      <c r="U24" s="46"/>
      <c r="V24" s="46"/>
      <c r="W24" s="46"/>
      <c r="X24" s="46"/>
      <c r="Y24" s="46"/>
      <c r="Z24" s="46"/>
      <c r="AA24" s="46"/>
      <c r="AB24" s="46"/>
      <c r="AC24" s="46"/>
      <c r="AD24" s="46"/>
      <c r="AE24" s="46"/>
      <c r="AF24" s="46"/>
      <c r="AG24" s="46"/>
    </row>
    <row r="25" spans="1:33" x14ac:dyDescent="0.25">
      <c r="A25" s="46"/>
      <c r="B25" s="47"/>
      <c r="C25" s="47"/>
      <c r="D25" s="47"/>
      <c r="E25" s="47"/>
      <c r="F25" s="46"/>
      <c r="G25" s="46"/>
      <c r="H25" s="46"/>
      <c r="I25" s="46"/>
      <c r="J25" s="46"/>
      <c r="K25" s="46"/>
      <c r="L25" s="47"/>
      <c r="M25" s="47"/>
      <c r="N25" s="47"/>
      <c r="O25" s="47"/>
      <c r="P25" s="47"/>
      <c r="Q25" s="46"/>
      <c r="R25" s="46"/>
      <c r="S25" s="46"/>
      <c r="T25" s="46"/>
      <c r="U25" s="46"/>
      <c r="V25" s="46"/>
      <c r="W25" s="46"/>
      <c r="X25" s="46"/>
      <c r="Y25" s="46"/>
      <c r="Z25" s="46"/>
      <c r="AA25" s="46"/>
      <c r="AB25" s="46"/>
      <c r="AC25" s="46"/>
      <c r="AD25" s="46"/>
      <c r="AE25" s="46"/>
      <c r="AF25" s="46"/>
      <c r="AG25" s="46"/>
    </row>
    <row r="26" spans="1:33" x14ac:dyDescent="0.25">
      <c r="A26" s="46"/>
      <c r="B26" s="47"/>
      <c r="C26" s="47"/>
      <c r="D26" s="47"/>
      <c r="E26" s="47"/>
      <c r="F26" s="46"/>
      <c r="G26" s="46"/>
      <c r="H26" s="46"/>
      <c r="I26" s="46"/>
      <c r="J26" s="46"/>
      <c r="K26" s="46"/>
      <c r="L26" s="47"/>
      <c r="M26" s="47"/>
      <c r="N26" s="47"/>
      <c r="O26" s="47"/>
      <c r="P26" s="47"/>
      <c r="Q26" s="46"/>
      <c r="R26" s="46"/>
      <c r="S26" s="46"/>
      <c r="T26" s="46"/>
      <c r="U26" s="46"/>
      <c r="V26" s="46"/>
      <c r="W26" s="46"/>
      <c r="X26" s="46"/>
      <c r="Y26" s="46"/>
      <c r="Z26" s="46"/>
      <c r="AA26" s="46"/>
      <c r="AB26" s="46"/>
      <c r="AC26" s="46"/>
      <c r="AD26" s="46"/>
      <c r="AE26" s="46"/>
      <c r="AF26" s="46"/>
      <c r="AG26" s="46"/>
    </row>
    <row r="27" spans="1:33" x14ac:dyDescent="0.25">
      <c r="A27" s="46"/>
      <c r="B27" s="47"/>
      <c r="C27" s="47"/>
      <c r="D27" s="47"/>
      <c r="E27" s="47"/>
      <c r="F27" s="46"/>
      <c r="G27" s="46"/>
      <c r="H27" s="46"/>
      <c r="I27" s="46"/>
      <c r="J27" s="46"/>
      <c r="K27" s="46"/>
      <c r="L27" s="47"/>
      <c r="M27" s="47"/>
      <c r="N27" s="47"/>
      <c r="O27" s="47"/>
      <c r="P27" s="47"/>
      <c r="Q27" s="46"/>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8" t="s">
        <v>157</v>
      </c>
      <c r="G28" s="48" t="s">
        <v>158</v>
      </c>
      <c r="H28" s="48" t="s">
        <v>159</v>
      </c>
      <c r="I28" s="48" t="s">
        <v>160</v>
      </c>
      <c r="J28" s="48"/>
      <c r="K28" s="48" t="s">
        <v>161</v>
      </c>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8" cm="1">
        <f t="array" ref="F29">SUM(((F19:F23)="X")*(1))</f>
        <v>1</v>
      </c>
      <c r="G29" s="48" cm="1">
        <f t="array" ref="G29">SUM(((G19:G23)="X")*(1))</f>
        <v>1</v>
      </c>
      <c r="H29" s="48" cm="1">
        <f t="array" ref="H29">SUM(((H19:H23)="X")*(1))</f>
        <v>1</v>
      </c>
      <c r="I29" s="48" cm="1">
        <f t="array" ref="I29">SUM(((I19:I23)="X")*(1))</f>
        <v>2</v>
      </c>
      <c r="J29" s="48"/>
      <c r="K29" s="48" cm="1">
        <f t="array" ref="K29">SUM(((K19:K23)="")*(1))</f>
        <v>5</v>
      </c>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8"/>
      <c r="G30" s="48"/>
      <c r="H30" s="48"/>
      <c r="I30" s="48"/>
      <c r="J30" s="48"/>
      <c r="K30" s="48"/>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8" t="s">
        <v>162</v>
      </c>
      <c r="G31" s="48" t="s">
        <v>163</v>
      </c>
      <c r="H31" s="48" t="s">
        <v>164</v>
      </c>
      <c r="I31" s="48" t="s">
        <v>165</v>
      </c>
      <c r="J31" s="48"/>
      <c r="K31" s="48"/>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9">
        <f>IFERROR($F29/$K$29, 0)</f>
        <v>0.2</v>
      </c>
      <c r="G32" s="49">
        <f>IFERROR($G29/$K$29, 0)</f>
        <v>0.2</v>
      </c>
      <c r="H32" s="49">
        <f>IFERROR($H29/$K$29, 0)</f>
        <v>0.2</v>
      </c>
      <c r="I32" s="49">
        <f>IFERROR($I29/$K$29, 0)</f>
        <v>0.4</v>
      </c>
      <c r="J32" s="49"/>
      <c r="K32" s="49"/>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7"/>
      <c r="G33" s="47"/>
      <c r="H33" s="47"/>
      <c r="I33" s="47"/>
      <c r="J33" s="47"/>
      <c r="K33" s="47"/>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50" t="s">
        <v>166</v>
      </c>
      <c r="G34" s="50"/>
      <c r="H34" s="50"/>
      <c r="I34" s="50"/>
      <c r="J34" s="50"/>
      <c r="K34" s="47"/>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9">
        <f>IFERROR(SUM(F32:J32),0)</f>
        <v>1</v>
      </c>
      <c r="G35" s="51"/>
      <c r="H35" s="51"/>
      <c r="I35" s="51"/>
      <c r="J35" s="51"/>
      <c r="K35" s="47"/>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52" t="s">
        <v>167</v>
      </c>
      <c r="G36" s="47"/>
      <c r="H36" s="47"/>
      <c r="I36" s="47"/>
      <c r="J36" s="47"/>
      <c r="K36" s="47"/>
      <c r="L36" s="47"/>
      <c r="M36" s="47"/>
      <c r="N36" s="47"/>
      <c r="O36" s="47"/>
      <c r="P36" s="47"/>
      <c r="Q36" s="46"/>
      <c r="R36" s="46"/>
      <c r="S36" s="46"/>
      <c r="T36" s="46"/>
      <c r="U36" s="46"/>
      <c r="V36" s="46"/>
      <c r="W36" s="46"/>
      <c r="X36" s="46"/>
      <c r="Y36" s="46"/>
      <c r="Z36" s="46"/>
      <c r="AA36" s="46"/>
      <c r="AB36" s="46"/>
      <c r="AC36" s="46"/>
      <c r="AD36" s="46"/>
      <c r="AE36" s="46"/>
      <c r="AF36" s="46"/>
      <c r="AG36" s="46"/>
    </row>
    <row r="37" spans="1:33" ht="19.149999999999999" customHeight="1" x14ac:dyDescent="0.25">
      <c r="A37" s="46"/>
      <c r="B37" s="47"/>
      <c r="C37" s="47"/>
      <c r="D37" s="47"/>
      <c r="E37" s="47"/>
      <c r="F37" s="49">
        <f>IFERROR(COUNTA($K$19:$K$23)/(COUNTA($K$19:$K$23)+COUNTBLANK($K$19:$K$23)), 0)</f>
        <v>0</v>
      </c>
      <c r="G37" s="47"/>
      <c r="H37" s="47"/>
      <c r="I37" s="47"/>
      <c r="J37" s="47"/>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47"/>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row>
    <row r="40" spans="1:33" x14ac:dyDescent="0.25">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row>
    <row r="41" spans="1:33" x14ac:dyDescent="0.25">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row>
    <row r="42" spans="1:33" x14ac:dyDescent="0.25">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row>
  </sheetData>
  <mergeCells count="2">
    <mergeCell ref="C13:D15"/>
    <mergeCell ref="C1:N3"/>
  </mergeCells>
  <conditionalFormatting sqref="C19:D23 B20 B22">
    <cfRule type="expression" dxfId="101" priority="13">
      <formula>$X19&gt;1</formula>
    </cfRule>
  </conditionalFormatting>
  <conditionalFormatting sqref="F19:F23">
    <cfRule type="expression" dxfId="100" priority="12">
      <formula>$F19&lt;&gt;""</formula>
    </cfRule>
  </conditionalFormatting>
  <conditionalFormatting sqref="F19:G23">
    <cfRule type="expression" dxfId="99" priority="11">
      <formula>$G19&lt;&gt;""</formula>
    </cfRule>
  </conditionalFormatting>
  <conditionalFormatting sqref="F19:H23">
    <cfRule type="expression" dxfId="98" priority="10">
      <formula>$H19&lt;&gt;""</formula>
    </cfRule>
  </conditionalFormatting>
  <conditionalFormatting sqref="F19:I23">
    <cfRule type="expression" dxfId="97" priority="14">
      <formula>$I19&lt;&gt;""</formula>
    </cfRule>
    <cfRule type="expression" dxfId="96" priority="15">
      <formula>OR(#REF!&lt;&gt;"", $K19&lt;&gt;"")</formula>
    </cfRule>
  </conditionalFormatting>
  <dataValidations disablePrompts="1" count="2">
    <dataValidation type="list" allowBlank="1" showDropDown="1" showInputMessage="1" showErrorMessage="1" promptTitle="Rating" prompt="Mark with an &quot;X&quot;._x000a_Only Mark 1 cell per line " sqref="K19:K23 F19:G23 I19:I23 H19:H21 H23" xr:uid="{75E2D709-5B42-4386-B3D9-BFB367503E77}">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2" xr:uid="{CF727BD5-19C7-4E87-BBE7-423701C4187F}">
      <formula1>"X,x"</formula1>
    </dataValidation>
  </dataValidation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6BA6-A016-4010-9E59-13A469C3152C}">
  <sheetPr codeName="Feuil5">
    <tabColor theme="5" tint="0.59999389629810485"/>
  </sheetPr>
  <dimension ref="A1:AG48"/>
  <sheetViews>
    <sheetView showGridLines="0" topLeftCell="A24" zoomScaleNormal="100" workbookViewId="0">
      <selection activeCell="A25" sqref="A25:XFD26"/>
    </sheetView>
  </sheetViews>
  <sheetFormatPr defaultColWidth="8.7109375" defaultRowHeight="15" x14ac:dyDescent="0.25"/>
  <cols>
    <col min="3" max="3" width="30.2851562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customWidth="1"/>
    <col min="17" max="17" width="111.28515625" customWidth="1"/>
  </cols>
  <sheetData>
    <row r="1" spans="1:33" ht="14.65" customHeight="1" x14ac:dyDescent="0.25">
      <c r="A1" s="45"/>
      <c r="B1" s="45"/>
      <c r="C1" s="316" t="s">
        <v>185</v>
      </c>
      <c r="D1" s="317"/>
      <c r="E1" s="317"/>
      <c r="F1" s="317"/>
      <c r="G1" s="317"/>
      <c r="H1" s="317"/>
      <c r="I1" s="317"/>
      <c r="J1" s="317"/>
      <c r="K1" s="317"/>
      <c r="L1" s="317"/>
      <c r="M1" s="317"/>
      <c r="N1" s="317"/>
      <c r="O1" s="45"/>
      <c r="P1" s="46"/>
      <c r="Q1" s="46"/>
      <c r="R1" s="46"/>
      <c r="S1" s="46"/>
      <c r="T1" s="46"/>
      <c r="U1" s="46"/>
      <c r="V1" s="46"/>
      <c r="W1" s="46"/>
      <c r="X1" s="46"/>
      <c r="Y1" s="46"/>
      <c r="Z1" s="46"/>
      <c r="AA1" s="46"/>
      <c r="AB1" s="46"/>
      <c r="AC1" s="46"/>
      <c r="AD1" s="46"/>
      <c r="AE1" s="46"/>
      <c r="AF1" s="46"/>
      <c r="AG1" s="46"/>
    </row>
    <row r="2" spans="1:33" ht="14.65" customHeight="1" x14ac:dyDescent="0.25">
      <c r="A2" s="45"/>
      <c r="B2" s="45"/>
      <c r="C2" s="317"/>
      <c r="D2" s="317"/>
      <c r="E2" s="317"/>
      <c r="F2" s="317"/>
      <c r="G2" s="317"/>
      <c r="H2" s="317"/>
      <c r="I2" s="317"/>
      <c r="J2" s="317"/>
      <c r="K2" s="317"/>
      <c r="L2" s="317"/>
      <c r="M2" s="317"/>
      <c r="N2" s="317"/>
      <c r="O2" s="45"/>
      <c r="P2" s="46"/>
      <c r="Q2" s="46"/>
      <c r="R2" s="46"/>
      <c r="S2" s="46"/>
      <c r="T2" s="46"/>
      <c r="U2" s="46"/>
      <c r="V2" s="46"/>
      <c r="W2" s="46"/>
      <c r="X2" s="46"/>
      <c r="Y2" s="46"/>
      <c r="Z2" s="46"/>
      <c r="AA2" s="46"/>
      <c r="AB2" s="46"/>
      <c r="AC2" s="46"/>
      <c r="AD2" s="46"/>
      <c r="AE2" s="46"/>
      <c r="AF2" s="46"/>
      <c r="AG2" s="46"/>
    </row>
    <row r="3" spans="1:33" ht="58.5" customHeight="1" x14ac:dyDescent="0.25">
      <c r="A3" s="45"/>
      <c r="B3" s="45"/>
      <c r="C3" s="317"/>
      <c r="D3" s="317"/>
      <c r="E3" s="317"/>
      <c r="F3" s="317"/>
      <c r="G3" s="317"/>
      <c r="H3" s="317"/>
      <c r="I3" s="317"/>
      <c r="J3" s="317"/>
      <c r="K3" s="317"/>
      <c r="L3" s="317"/>
      <c r="M3" s="317"/>
      <c r="N3" s="317"/>
      <c r="O3" s="45"/>
      <c r="P3" s="46"/>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P4" s="46"/>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I35</f>
        <v>0</v>
      </c>
      <c r="J5" s="3"/>
      <c r="L5" s="74" t="s">
        <v>107</v>
      </c>
      <c r="M5" s="61"/>
      <c r="N5" s="73"/>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H35</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G35</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F35</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F40</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77.25" thickBot="1" x14ac:dyDescent="0.3">
      <c r="A19" s="1"/>
      <c r="B19" s="58" t="s">
        <v>77</v>
      </c>
      <c r="C19" s="59" t="s">
        <v>186</v>
      </c>
      <c r="D19" s="22" t="s">
        <v>187</v>
      </c>
      <c r="E19" s="23"/>
      <c r="F19" s="131"/>
      <c r="G19" s="131"/>
      <c r="H19" s="131"/>
      <c r="I19" s="131"/>
      <c r="J19" s="25"/>
      <c r="K19" s="131"/>
      <c r="L19" s="26"/>
      <c r="M19" s="26"/>
      <c r="N19" s="132"/>
      <c r="O19" s="3"/>
      <c r="P19" s="47"/>
      <c r="Q19" s="55" t="s">
        <v>188</v>
      </c>
      <c r="R19" s="46"/>
      <c r="S19" s="46"/>
      <c r="T19" s="46"/>
      <c r="U19" s="46"/>
      <c r="V19" s="46"/>
      <c r="W19" s="46"/>
      <c r="X19" s="46"/>
      <c r="Y19" s="46"/>
      <c r="Z19" s="46"/>
      <c r="AA19" s="46"/>
      <c r="AB19" s="46"/>
      <c r="AC19" s="46"/>
      <c r="AD19" s="46"/>
      <c r="AE19" s="46"/>
      <c r="AF19" s="46"/>
      <c r="AG19" s="46"/>
    </row>
    <row r="20" spans="1:33" ht="39" thickBot="1" x14ac:dyDescent="0.3">
      <c r="A20" s="1"/>
      <c r="B20" s="27" t="s">
        <v>78</v>
      </c>
      <c r="C20" s="60" t="s">
        <v>189</v>
      </c>
      <c r="D20" s="28" t="s">
        <v>190</v>
      </c>
      <c r="E20" s="29"/>
      <c r="F20" s="126"/>
      <c r="G20" s="126"/>
      <c r="H20" s="126"/>
      <c r="I20" s="126"/>
      <c r="J20" s="31"/>
      <c r="K20" s="126"/>
      <c r="L20" s="31"/>
      <c r="M20" s="31"/>
      <c r="N20" s="130"/>
      <c r="O20" s="3"/>
      <c r="P20" s="47"/>
      <c r="Q20" s="56" t="s">
        <v>191</v>
      </c>
      <c r="R20" s="46"/>
      <c r="S20" s="46"/>
      <c r="T20" s="46"/>
      <c r="U20" s="46"/>
      <c r="V20" s="46"/>
      <c r="W20" s="46"/>
      <c r="X20" s="46"/>
      <c r="Y20" s="46"/>
      <c r="Z20" s="46"/>
      <c r="AA20" s="46"/>
      <c r="AB20" s="46"/>
      <c r="AC20" s="46"/>
      <c r="AD20" s="46"/>
      <c r="AE20" s="46"/>
      <c r="AF20" s="46"/>
      <c r="AG20" s="46"/>
    </row>
    <row r="21" spans="1:33" ht="15.75" thickBot="1" x14ac:dyDescent="0.3">
      <c r="A21" s="1"/>
      <c r="B21" s="58" t="s">
        <v>79</v>
      </c>
      <c r="C21" s="59" t="s">
        <v>192</v>
      </c>
      <c r="D21" s="22" t="s">
        <v>193</v>
      </c>
      <c r="E21" s="23"/>
      <c r="F21" s="125"/>
      <c r="G21" s="125"/>
      <c r="H21" s="125"/>
      <c r="I21" s="125"/>
      <c r="J21" s="25"/>
      <c r="K21" s="125"/>
      <c r="L21" s="26"/>
      <c r="M21" s="26"/>
      <c r="N21" s="129"/>
      <c r="O21" s="3"/>
      <c r="P21" s="47"/>
      <c r="Q21" s="55" t="s">
        <v>194</v>
      </c>
      <c r="R21" s="46"/>
      <c r="S21" s="46"/>
      <c r="T21" s="46"/>
      <c r="U21" s="46"/>
      <c r="V21" s="46"/>
      <c r="W21" s="46"/>
      <c r="X21" s="46"/>
      <c r="Y21" s="46"/>
      <c r="Z21" s="46"/>
      <c r="AA21" s="46"/>
      <c r="AB21" s="46"/>
      <c r="AC21" s="46"/>
      <c r="AD21" s="46"/>
      <c r="AE21" s="46"/>
      <c r="AF21" s="46"/>
      <c r="AG21" s="46"/>
    </row>
    <row r="22" spans="1:33" ht="39" thickBot="1" x14ac:dyDescent="0.3">
      <c r="A22" s="1"/>
      <c r="B22" s="27" t="s">
        <v>80</v>
      </c>
      <c r="C22" s="60" t="s">
        <v>195</v>
      </c>
      <c r="D22" s="28" t="s">
        <v>196</v>
      </c>
      <c r="E22" s="29"/>
      <c r="F22" s="126"/>
      <c r="G22" s="126"/>
      <c r="H22" s="126"/>
      <c r="I22" s="126"/>
      <c r="J22" s="31"/>
      <c r="K22" s="126"/>
      <c r="L22" s="31"/>
      <c r="M22" s="31"/>
      <c r="N22" s="130"/>
      <c r="O22" s="3"/>
      <c r="P22" s="47"/>
      <c r="Q22" s="56" t="s">
        <v>197</v>
      </c>
      <c r="R22" s="46"/>
      <c r="S22" s="46"/>
      <c r="T22" s="46"/>
      <c r="U22" s="46"/>
      <c r="V22" s="46"/>
      <c r="W22" s="46"/>
      <c r="X22" s="46"/>
      <c r="Y22" s="46"/>
      <c r="Z22" s="46"/>
      <c r="AA22" s="46"/>
      <c r="AB22" s="46"/>
      <c r="AC22" s="46"/>
      <c r="AD22" s="46"/>
      <c r="AE22" s="46"/>
      <c r="AF22" s="46"/>
      <c r="AG22" s="46"/>
    </row>
    <row r="23" spans="1:33" ht="26.25" thickBot="1" x14ac:dyDescent="0.3">
      <c r="A23" s="1"/>
      <c r="B23" s="58" t="s">
        <v>81</v>
      </c>
      <c r="C23" s="59" t="s">
        <v>198</v>
      </c>
      <c r="D23" s="22" t="s">
        <v>199</v>
      </c>
      <c r="E23" s="23"/>
      <c r="F23" s="125"/>
      <c r="G23" s="125"/>
      <c r="H23" s="125"/>
      <c r="I23" s="125"/>
      <c r="J23" s="25"/>
      <c r="K23" s="125"/>
      <c r="L23" s="26"/>
      <c r="M23" s="26"/>
      <c r="N23" s="129"/>
      <c r="O23" s="3"/>
      <c r="P23" s="47"/>
      <c r="Q23" s="55" t="s">
        <v>200</v>
      </c>
      <c r="R23" s="46"/>
      <c r="S23" s="46"/>
      <c r="T23" s="46"/>
      <c r="U23" s="46"/>
      <c r="V23" s="46"/>
      <c r="W23" s="46"/>
      <c r="X23" s="46"/>
      <c r="Y23" s="46"/>
      <c r="Z23" s="46"/>
      <c r="AA23" s="46"/>
      <c r="AB23" s="46"/>
      <c r="AC23" s="46"/>
      <c r="AD23" s="46"/>
      <c r="AE23" s="46"/>
      <c r="AF23" s="46"/>
      <c r="AG23" s="46"/>
    </row>
    <row r="24" spans="1:33" ht="81" customHeight="1" thickBot="1" x14ac:dyDescent="0.3">
      <c r="A24" s="1"/>
      <c r="B24" s="27" t="s">
        <v>82</v>
      </c>
      <c r="C24" s="60" t="s">
        <v>201</v>
      </c>
      <c r="D24" s="28" t="s">
        <v>202</v>
      </c>
      <c r="E24" s="29"/>
      <c r="F24" s="126"/>
      <c r="G24" s="126"/>
      <c r="H24" s="126"/>
      <c r="I24" s="126"/>
      <c r="J24" s="31"/>
      <c r="K24" s="126"/>
      <c r="L24" s="31"/>
      <c r="M24" s="31"/>
      <c r="N24" s="130"/>
      <c r="O24" s="3"/>
      <c r="P24" s="47"/>
      <c r="Q24" s="56" t="s">
        <v>200</v>
      </c>
      <c r="R24" s="46"/>
      <c r="S24" s="46"/>
      <c r="T24" s="46"/>
      <c r="U24" s="46"/>
      <c r="V24" s="46"/>
      <c r="W24" s="46"/>
      <c r="X24" s="46"/>
      <c r="Y24" s="46"/>
      <c r="Z24" s="46"/>
      <c r="AA24" s="46"/>
      <c r="AB24" s="46"/>
      <c r="AC24" s="46"/>
      <c r="AD24" s="46"/>
      <c r="AE24" s="46"/>
      <c r="AF24" s="46"/>
      <c r="AG24" s="46"/>
    </row>
    <row r="25" spans="1:33" ht="51.75" thickBot="1" x14ac:dyDescent="0.3">
      <c r="A25" s="1"/>
      <c r="B25" s="58" t="s">
        <v>83</v>
      </c>
      <c r="C25" s="64" t="s">
        <v>151</v>
      </c>
      <c r="D25" s="22" t="s">
        <v>203</v>
      </c>
      <c r="E25" s="23"/>
      <c r="F25" s="125"/>
      <c r="G25" s="125"/>
      <c r="H25" s="125"/>
      <c r="I25" s="125"/>
      <c r="J25" s="25"/>
      <c r="K25" s="125"/>
      <c r="L25" s="26"/>
      <c r="M25" s="26"/>
      <c r="N25" s="129"/>
      <c r="O25" s="3"/>
      <c r="P25" s="47"/>
      <c r="Q25" s="55" t="s">
        <v>194</v>
      </c>
      <c r="R25" s="46"/>
      <c r="S25" s="46"/>
      <c r="T25" s="46"/>
      <c r="U25" s="46"/>
      <c r="V25" s="46"/>
      <c r="W25" s="46"/>
      <c r="X25" s="46"/>
      <c r="Y25" s="46"/>
      <c r="Z25" s="46"/>
      <c r="AA25" s="46"/>
      <c r="AB25" s="46"/>
      <c r="AC25" s="46"/>
      <c r="AD25" s="46"/>
      <c r="AE25" s="46"/>
      <c r="AF25" s="46"/>
      <c r="AG25" s="46"/>
    </row>
    <row r="26" spans="1:33" ht="26.25" thickBot="1" x14ac:dyDescent="0.3">
      <c r="A26" s="1"/>
      <c r="B26" s="27" t="s">
        <v>84</v>
      </c>
      <c r="C26" s="70" t="s">
        <v>204</v>
      </c>
      <c r="D26" s="28" t="s">
        <v>205</v>
      </c>
      <c r="E26" s="29"/>
      <c r="F26" s="137"/>
      <c r="G26" s="137"/>
      <c r="H26" s="137"/>
      <c r="I26" s="137"/>
      <c r="J26" s="138"/>
      <c r="K26" s="137"/>
      <c r="L26" s="138"/>
      <c r="M26" s="138"/>
      <c r="N26" s="136"/>
      <c r="O26" s="3"/>
      <c r="P26" s="47"/>
      <c r="Q26" s="56" t="s">
        <v>206</v>
      </c>
      <c r="R26" s="46"/>
      <c r="S26" s="46"/>
      <c r="T26" s="46"/>
      <c r="U26" s="46"/>
      <c r="V26" s="46"/>
      <c r="W26" s="46"/>
      <c r="X26" s="46"/>
      <c r="Y26" s="46"/>
      <c r="Z26" s="46"/>
      <c r="AA26" s="46"/>
      <c r="AB26" s="46"/>
      <c r="AC26" s="46"/>
      <c r="AD26" s="46"/>
      <c r="AE26" s="46"/>
      <c r="AF26" s="46"/>
      <c r="AG26" s="46"/>
    </row>
    <row r="27" spans="1:33" x14ac:dyDescent="0.25">
      <c r="A27" s="46"/>
      <c r="B27" s="47"/>
      <c r="C27" s="47"/>
      <c r="D27" s="47"/>
      <c r="E27" s="47"/>
      <c r="F27" s="47"/>
      <c r="G27" s="47"/>
      <c r="H27" s="47"/>
      <c r="I27" s="47"/>
      <c r="J27" s="47"/>
      <c r="K27" s="47"/>
      <c r="L27" s="47"/>
      <c r="M27" s="47"/>
      <c r="N27" s="47"/>
      <c r="O27" s="47"/>
      <c r="P27" s="47"/>
      <c r="Q27" s="46"/>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6"/>
      <c r="G28" s="46"/>
      <c r="H28" s="46"/>
      <c r="I28" s="46"/>
      <c r="J28" s="46"/>
      <c r="K28" s="46"/>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6"/>
      <c r="G30" s="46"/>
      <c r="H30" s="46"/>
      <c r="I30" s="46"/>
      <c r="J30" s="46"/>
      <c r="K30" s="46"/>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8" t="s">
        <v>157</v>
      </c>
      <c r="G31" s="48" t="s">
        <v>158</v>
      </c>
      <c r="H31" s="48" t="s">
        <v>159</v>
      </c>
      <c r="I31" s="48" t="s">
        <v>160</v>
      </c>
      <c r="J31" s="48"/>
      <c r="K31" s="48" t="s">
        <v>161</v>
      </c>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8" cm="1">
        <f t="array" ref="F32">SUM(((F19:F26)="X")*(1))</f>
        <v>0</v>
      </c>
      <c r="G32" s="48" cm="1">
        <f t="array" ref="G32">SUM(((G19:G26)="X")*(1))</f>
        <v>0</v>
      </c>
      <c r="H32" s="48" cm="1">
        <f t="array" ref="H32">SUM(((H19:H26)="X")*(1))</f>
        <v>0</v>
      </c>
      <c r="I32" s="48" cm="1">
        <f t="array" ref="I32">SUM(((I19:I26)="X")*(1))</f>
        <v>0</v>
      </c>
      <c r="J32" s="48"/>
      <c r="K32" s="48" cm="1">
        <f t="array" ref="K32">SUM(((K19:K26)="")*(1))</f>
        <v>8</v>
      </c>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c r="G33" s="48"/>
      <c r="H33" s="48"/>
      <c r="I33" s="48"/>
      <c r="J33" s="48"/>
      <c r="K33" s="48"/>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8" t="s">
        <v>162</v>
      </c>
      <c r="G34" s="48" t="s">
        <v>163</v>
      </c>
      <c r="H34" s="48" t="s">
        <v>164</v>
      </c>
      <c r="I34" s="48" t="s">
        <v>165</v>
      </c>
      <c r="J34" s="48"/>
      <c r="K34" s="48"/>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9">
        <f>IFERROR($F32/$K$32, 0)</f>
        <v>0</v>
      </c>
      <c r="G35" s="49">
        <f>IFERROR($G32/$K$32, 0)</f>
        <v>0</v>
      </c>
      <c r="H35" s="49">
        <f>IFERROR($H32/$K$32, 0)</f>
        <v>0</v>
      </c>
      <c r="I35" s="49">
        <f>IFERROR($I32/$K$32, 0)</f>
        <v>0</v>
      </c>
      <c r="J35" s="49"/>
      <c r="K35" s="49"/>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47"/>
      <c r="G36" s="47"/>
      <c r="H36" s="47"/>
      <c r="I36" s="47"/>
      <c r="J36" s="47"/>
      <c r="K36" s="47"/>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50" t="s">
        <v>166</v>
      </c>
      <c r="G37" s="50"/>
      <c r="H37" s="50"/>
      <c r="I37" s="50"/>
      <c r="J37" s="50"/>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49">
        <f>IFERROR(SUM(F35:J35),0)</f>
        <v>0</v>
      </c>
      <c r="G38" s="51"/>
      <c r="H38" s="51"/>
      <c r="I38" s="51"/>
      <c r="J38" s="51"/>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7"/>
      <c r="C39" s="47"/>
      <c r="D39" s="47"/>
      <c r="E39" s="47"/>
      <c r="F39" s="52" t="s">
        <v>167</v>
      </c>
      <c r="G39" s="47"/>
      <c r="H39" s="47"/>
      <c r="I39" s="47"/>
      <c r="J39" s="47"/>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ht="19.149999999999999" customHeight="1" x14ac:dyDescent="0.25">
      <c r="A40" s="46"/>
      <c r="B40" s="47"/>
      <c r="C40" s="47"/>
      <c r="D40" s="47"/>
      <c r="E40" s="47"/>
      <c r="F40" s="49">
        <f>IFERROR(COUNTA($K$19:$K$26)/(COUNTA($K$19:$K$26)+COUNTBLANK($K$19:$K$26)), 0)</f>
        <v>0</v>
      </c>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7"/>
      <c r="C41" s="47"/>
      <c r="D41" s="47"/>
      <c r="E41" s="47"/>
      <c r="F41" s="47"/>
      <c r="G41" s="47"/>
      <c r="H41" s="47"/>
      <c r="I41" s="47"/>
      <c r="J41" s="47"/>
      <c r="K41" s="47"/>
      <c r="L41" s="47"/>
      <c r="M41" s="47"/>
      <c r="N41" s="47"/>
      <c r="O41" s="47"/>
      <c r="P41" s="47"/>
      <c r="Q41" s="46"/>
      <c r="R41" s="46"/>
      <c r="S41" s="46"/>
      <c r="T41" s="46"/>
      <c r="U41" s="46"/>
      <c r="V41" s="46"/>
      <c r="W41" s="46"/>
      <c r="X41" s="46"/>
      <c r="Y41" s="46"/>
      <c r="Z41" s="46"/>
      <c r="AA41" s="46"/>
      <c r="AB41" s="46"/>
      <c r="AC41" s="46"/>
      <c r="AD41" s="46"/>
      <c r="AE41" s="46"/>
      <c r="AF41" s="46"/>
      <c r="AG41" s="46"/>
    </row>
    <row r="42" spans="1:33" x14ac:dyDescent="0.25">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row>
    <row r="48" spans="1:33" x14ac:dyDescent="0.25">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row>
  </sheetData>
  <mergeCells count="2">
    <mergeCell ref="C1:N3"/>
    <mergeCell ref="C13:D15"/>
  </mergeCells>
  <conditionalFormatting sqref="F19:F26">
    <cfRule type="expression" dxfId="95" priority="4">
      <formula>$F19&lt;&gt;""</formula>
    </cfRule>
  </conditionalFormatting>
  <conditionalFormatting sqref="F19:G26">
    <cfRule type="expression" dxfId="94" priority="3">
      <formula>$G19&lt;&gt;""</formula>
    </cfRule>
  </conditionalFormatting>
  <conditionalFormatting sqref="F19:H26">
    <cfRule type="expression" dxfId="93" priority="2">
      <formula>$H19&lt;&gt;""</formula>
    </cfRule>
  </conditionalFormatting>
  <conditionalFormatting sqref="F19:I26">
    <cfRule type="expression" dxfId="92" priority="6">
      <formula>$I19&lt;&gt;""</formula>
    </cfRule>
    <cfRule type="expression" dxfId="91" priority="7">
      <formula>OR(#REF!&lt;&gt;"", $K19&lt;&gt;"")</formula>
    </cfRule>
  </conditionalFormatting>
  <conditionalFormatting sqref="C19:D26 B20 B22 B24 B26">
    <cfRule type="expression" dxfId="90" priority="1">
      <formula>$X19&gt;1</formula>
    </cfRule>
  </conditionalFormatting>
  <dataValidations xWindow="786" yWindow="594" count="2">
    <dataValidation type="list" allowBlank="1" showDropDown="1" showInputMessage="1" showErrorMessage="1" error="Please Mark with an &quot;X&quot; _x000a_Only Mark 1 cell per line" promptTitle="Rating" prompt="Mark with an &quot;X&quot;._x000a_Only Mark 1 cell per line_x000a_" sqref="H22" xr:uid="{15D21021-837A-4552-A3D0-0659E0C22499}">
      <formula1>"X,x"</formula1>
    </dataValidation>
    <dataValidation type="list" allowBlank="1" showDropDown="1" showInputMessage="1" showErrorMessage="1" promptTitle="Rating" prompt="Mark with an &quot;X&quot;._x000a_Only Mark 1 cell per line " sqref="K19:K26 F19:G26 I19:I26 H19:H21 H23:H26" xr:uid="{3A11806A-7E28-4F13-AAF7-97A6240752D7}">
      <formula1>"X,x"</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86B1A-43E1-42DA-8851-9E7C3F14C0A1}">
  <sheetPr codeName="Feuil6">
    <tabColor theme="5" tint="0.59999389629810485"/>
  </sheetPr>
  <dimension ref="A1:AG49"/>
  <sheetViews>
    <sheetView showGridLines="0" topLeftCell="A23" zoomScale="85" zoomScaleNormal="85" workbookViewId="0">
      <selection activeCell="Q25" sqref="A1:XFD1048576"/>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5703125" style="46" customWidth="1"/>
    <col min="17" max="17" width="111.28515625" customWidth="1"/>
  </cols>
  <sheetData>
    <row r="1" spans="1:33" ht="14.65" customHeight="1" x14ac:dyDescent="0.25">
      <c r="A1" s="45"/>
      <c r="B1" s="45"/>
      <c r="C1" s="316" t="s">
        <v>207</v>
      </c>
      <c r="D1" s="316"/>
      <c r="E1" s="316"/>
      <c r="F1" s="316"/>
      <c r="G1" s="316"/>
      <c r="H1" s="316"/>
      <c r="I1" s="316"/>
      <c r="J1" s="316"/>
      <c r="K1" s="316"/>
      <c r="L1" s="316"/>
      <c r="M1" s="316"/>
      <c r="N1" s="316"/>
      <c r="O1" s="316"/>
      <c r="P1" s="75"/>
      <c r="Q1" s="46"/>
      <c r="R1" s="46"/>
      <c r="S1" s="46"/>
      <c r="T1" s="46"/>
      <c r="U1" s="46"/>
      <c r="V1" s="46"/>
      <c r="W1" s="46"/>
      <c r="X1" s="46"/>
      <c r="Y1" s="46"/>
      <c r="Z1" s="46"/>
      <c r="AA1" s="46"/>
      <c r="AB1" s="46"/>
      <c r="AC1" s="46"/>
      <c r="AD1" s="46"/>
      <c r="AE1" s="46"/>
      <c r="AF1" s="46"/>
      <c r="AG1" s="46"/>
    </row>
    <row r="2" spans="1:33" ht="14.65" customHeight="1" x14ac:dyDescent="0.25">
      <c r="A2" s="45"/>
      <c r="B2" s="45"/>
      <c r="C2" s="316"/>
      <c r="D2" s="316"/>
      <c r="E2" s="316"/>
      <c r="F2" s="316"/>
      <c r="G2" s="316"/>
      <c r="H2" s="316"/>
      <c r="I2" s="316"/>
      <c r="J2" s="316"/>
      <c r="K2" s="316"/>
      <c r="L2" s="316"/>
      <c r="M2" s="316"/>
      <c r="N2" s="316"/>
      <c r="O2" s="316"/>
      <c r="P2" s="75"/>
      <c r="Q2" s="46"/>
      <c r="R2" s="46"/>
      <c r="S2" s="46"/>
      <c r="T2" s="46"/>
      <c r="U2" s="46"/>
      <c r="V2" s="46"/>
      <c r="W2" s="46"/>
      <c r="X2" s="46"/>
      <c r="Y2" s="46"/>
      <c r="Z2" s="46"/>
      <c r="AA2" s="46"/>
      <c r="AB2" s="46"/>
      <c r="AC2" s="46"/>
      <c r="AD2" s="46"/>
      <c r="AE2" s="46"/>
      <c r="AF2" s="46"/>
      <c r="AG2" s="46"/>
    </row>
    <row r="3" spans="1:33" ht="58.5" customHeight="1" x14ac:dyDescent="0.25">
      <c r="A3" s="45"/>
      <c r="B3" s="45"/>
      <c r="C3" s="316"/>
      <c r="D3" s="316"/>
      <c r="E3" s="316"/>
      <c r="F3" s="316"/>
      <c r="G3" s="316"/>
      <c r="H3" s="316"/>
      <c r="I3" s="316"/>
      <c r="J3" s="316"/>
      <c r="K3" s="316"/>
      <c r="L3" s="316"/>
      <c r="M3" s="316"/>
      <c r="N3" s="316"/>
      <c r="O3" s="316"/>
      <c r="P3" s="75"/>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I36</f>
        <v>0</v>
      </c>
      <c r="J5" s="3"/>
      <c r="L5" s="74" t="s">
        <v>107</v>
      </c>
      <c r="M5" s="78"/>
      <c r="N5" s="73"/>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H36</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G36</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C10" s="3"/>
      <c r="D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C11" s="16"/>
      <c r="D11" s="77"/>
      <c r="E11" s="3"/>
      <c r="F11" s="116" t="s">
        <v>112</v>
      </c>
      <c r="G11" s="117"/>
      <c r="H11" s="118"/>
      <c r="I11" s="9">
        <f>F36</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F41</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26.25" thickBot="1" x14ac:dyDescent="0.3">
      <c r="A19" s="1"/>
      <c r="B19" s="58" t="s">
        <v>77</v>
      </c>
      <c r="C19" s="64" t="s">
        <v>208</v>
      </c>
      <c r="D19" s="22" t="s">
        <v>209</v>
      </c>
      <c r="E19" s="23"/>
      <c r="F19" s="131"/>
      <c r="G19" s="131"/>
      <c r="H19" s="131"/>
      <c r="I19" s="131"/>
      <c r="J19" s="25"/>
      <c r="K19" s="131"/>
      <c r="L19" s="26"/>
      <c r="M19" s="26"/>
      <c r="N19" s="132"/>
      <c r="O19" s="3"/>
      <c r="P19" s="47"/>
      <c r="Q19" s="55" t="s">
        <v>210</v>
      </c>
      <c r="R19" s="46"/>
      <c r="S19" s="46"/>
      <c r="T19" s="46"/>
      <c r="U19" s="46"/>
      <c r="V19" s="46"/>
      <c r="W19" s="46"/>
      <c r="X19" s="46"/>
      <c r="Y19" s="46"/>
      <c r="Z19" s="46"/>
      <c r="AA19" s="46"/>
      <c r="AB19" s="46"/>
      <c r="AC19" s="46"/>
      <c r="AD19" s="46"/>
      <c r="AE19" s="46"/>
      <c r="AF19" s="46"/>
      <c r="AG19" s="46"/>
    </row>
    <row r="20" spans="1:33" ht="15.75" thickBot="1" x14ac:dyDescent="0.3">
      <c r="A20" s="1"/>
      <c r="B20" s="27" t="s">
        <v>78</v>
      </c>
      <c r="C20" s="70" t="s">
        <v>211</v>
      </c>
      <c r="D20" s="28" t="s">
        <v>212</v>
      </c>
      <c r="E20" s="29"/>
      <c r="F20" s="126"/>
      <c r="G20" s="126"/>
      <c r="H20" s="126"/>
      <c r="I20" s="126"/>
      <c r="J20" s="31"/>
      <c r="K20" s="126"/>
      <c r="L20" s="31"/>
      <c r="M20" s="31"/>
      <c r="N20" s="130"/>
      <c r="O20" s="3"/>
      <c r="P20" s="47"/>
      <c r="Q20" s="56" t="s">
        <v>213</v>
      </c>
      <c r="R20" s="46"/>
      <c r="S20" s="46"/>
      <c r="T20" s="46"/>
      <c r="U20" s="46"/>
      <c r="V20" s="46"/>
      <c r="W20" s="46"/>
      <c r="X20" s="46"/>
      <c r="Y20" s="46"/>
      <c r="Z20" s="46"/>
      <c r="AA20" s="46"/>
      <c r="AB20" s="46"/>
      <c r="AC20" s="46"/>
      <c r="AD20" s="46"/>
      <c r="AE20" s="46"/>
      <c r="AF20" s="46"/>
      <c r="AG20" s="46"/>
    </row>
    <row r="21" spans="1:33" ht="45.4" customHeight="1" thickBot="1" x14ac:dyDescent="0.3">
      <c r="A21" s="1"/>
      <c r="B21" s="58" t="s">
        <v>79</v>
      </c>
      <c r="C21" s="64" t="s">
        <v>214</v>
      </c>
      <c r="D21" s="22" t="s">
        <v>215</v>
      </c>
      <c r="E21" s="23"/>
      <c r="F21" s="125"/>
      <c r="G21" s="125"/>
      <c r="H21" s="125"/>
      <c r="I21" s="125"/>
      <c r="J21" s="25"/>
      <c r="K21" s="125"/>
      <c r="L21" s="26"/>
      <c r="M21" s="26"/>
      <c r="N21" s="129"/>
      <c r="O21" s="3"/>
      <c r="P21" s="47"/>
      <c r="Q21" s="55" t="s">
        <v>216</v>
      </c>
      <c r="R21" s="46"/>
      <c r="S21" s="46"/>
      <c r="T21" s="46"/>
      <c r="U21" s="46"/>
      <c r="V21" s="46"/>
      <c r="W21" s="46"/>
      <c r="X21" s="46"/>
      <c r="Y21" s="46"/>
      <c r="Z21" s="46"/>
      <c r="AA21" s="46"/>
      <c r="AB21" s="46"/>
      <c r="AC21" s="46"/>
      <c r="AD21" s="46"/>
      <c r="AE21" s="46"/>
      <c r="AF21" s="46"/>
      <c r="AG21" s="46"/>
    </row>
    <row r="22" spans="1:33" ht="26.25" thickBot="1" x14ac:dyDescent="0.3">
      <c r="A22" s="1"/>
      <c r="B22" s="27" t="s">
        <v>80</v>
      </c>
      <c r="C22" s="70" t="s">
        <v>217</v>
      </c>
      <c r="D22" s="28" t="s">
        <v>218</v>
      </c>
      <c r="E22" s="29"/>
      <c r="F22" s="126"/>
      <c r="G22" s="126"/>
      <c r="H22" s="126"/>
      <c r="I22" s="126"/>
      <c r="J22" s="31"/>
      <c r="K22" s="126"/>
      <c r="L22" s="31"/>
      <c r="M22" s="31"/>
      <c r="N22" s="130"/>
      <c r="O22" s="3"/>
      <c r="P22" s="47"/>
      <c r="Q22" s="56" t="s">
        <v>219</v>
      </c>
      <c r="R22" s="46"/>
      <c r="S22" s="46"/>
      <c r="T22" s="46"/>
      <c r="U22" s="46"/>
      <c r="V22" s="46"/>
      <c r="W22" s="46"/>
      <c r="X22" s="46"/>
      <c r="Y22" s="46"/>
      <c r="Z22" s="46"/>
      <c r="AA22" s="46"/>
      <c r="AB22" s="46"/>
      <c r="AC22" s="46"/>
      <c r="AD22" s="46"/>
      <c r="AE22" s="46"/>
      <c r="AF22" s="46"/>
      <c r="AG22" s="46"/>
    </row>
    <row r="23" spans="1:33" ht="39" thickBot="1" x14ac:dyDescent="0.3">
      <c r="A23" s="1"/>
      <c r="B23" s="58" t="s">
        <v>81</v>
      </c>
      <c r="C23" s="64" t="s">
        <v>220</v>
      </c>
      <c r="D23" s="22" t="s">
        <v>221</v>
      </c>
      <c r="E23" s="23"/>
      <c r="F23" s="125"/>
      <c r="G23" s="125"/>
      <c r="H23" s="125"/>
      <c r="I23" s="125"/>
      <c r="J23" s="25"/>
      <c r="K23" s="125"/>
      <c r="L23" s="26"/>
      <c r="M23" s="26"/>
      <c r="N23" s="129"/>
      <c r="O23" s="3"/>
      <c r="P23" s="47"/>
      <c r="Q23" s="55" t="s">
        <v>222</v>
      </c>
      <c r="R23" s="46"/>
      <c r="S23" s="46"/>
      <c r="T23" s="46"/>
      <c r="U23" s="46"/>
      <c r="V23" s="46"/>
      <c r="W23" s="46"/>
      <c r="X23" s="46"/>
      <c r="Y23" s="46"/>
      <c r="Z23" s="46"/>
      <c r="AA23" s="46"/>
      <c r="AB23" s="46"/>
      <c r="AC23" s="46"/>
      <c r="AD23" s="46"/>
      <c r="AE23" s="46"/>
      <c r="AF23" s="46"/>
      <c r="AG23" s="46"/>
    </row>
    <row r="24" spans="1:33" ht="39" thickBot="1" x14ac:dyDescent="0.3">
      <c r="A24" s="1"/>
      <c r="B24" s="27" t="s">
        <v>82</v>
      </c>
      <c r="C24" s="70" t="s">
        <v>223</v>
      </c>
      <c r="D24" s="28" t="s">
        <v>224</v>
      </c>
      <c r="E24" s="29"/>
      <c r="F24" s="126"/>
      <c r="G24" s="126"/>
      <c r="H24" s="126"/>
      <c r="I24" s="126"/>
      <c r="J24" s="31"/>
      <c r="K24" s="126"/>
      <c r="L24" s="31"/>
      <c r="M24" s="31"/>
      <c r="N24" s="130"/>
      <c r="O24" s="3"/>
      <c r="P24" s="47"/>
      <c r="Q24" s="56" t="s">
        <v>225</v>
      </c>
      <c r="R24" s="46"/>
      <c r="S24" s="46"/>
      <c r="T24" s="46"/>
      <c r="U24" s="46"/>
      <c r="V24" s="46"/>
      <c r="W24" s="46"/>
      <c r="X24" s="46"/>
      <c r="Y24" s="46"/>
      <c r="Z24" s="46"/>
      <c r="AA24" s="46"/>
      <c r="AB24" s="46"/>
      <c r="AC24" s="46"/>
      <c r="AD24" s="46"/>
      <c r="AE24" s="46"/>
      <c r="AF24" s="46"/>
      <c r="AG24" s="46"/>
    </row>
    <row r="25" spans="1:33" ht="39" thickBot="1" x14ac:dyDescent="0.3">
      <c r="A25" s="1"/>
      <c r="B25" s="58" t="s">
        <v>83</v>
      </c>
      <c r="C25" s="64" t="s">
        <v>226</v>
      </c>
      <c r="D25" s="22" t="s">
        <v>227</v>
      </c>
      <c r="E25" s="23"/>
      <c r="F25" s="125"/>
      <c r="G25" s="125"/>
      <c r="H25" s="125"/>
      <c r="I25" s="125"/>
      <c r="J25" s="25"/>
      <c r="K25" s="125"/>
      <c r="L25" s="26"/>
      <c r="M25" s="26"/>
      <c r="N25" s="129"/>
      <c r="O25" s="3"/>
      <c r="P25" s="47"/>
      <c r="Q25" s="55" t="s">
        <v>228</v>
      </c>
      <c r="R25" s="46"/>
      <c r="S25" s="46"/>
      <c r="T25" s="46"/>
      <c r="U25" s="46"/>
      <c r="V25" s="46"/>
      <c r="W25" s="46"/>
      <c r="X25" s="46"/>
      <c r="Y25" s="46"/>
      <c r="Z25" s="46"/>
      <c r="AA25" s="46"/>
      <c r="AB25" s="46"/>
      <c r="AC25" s="46"/>
      <c r="AD25" s="46"/>
      <c r="AE25" s="46"/>
      <c r="AF25" s="46"/>
      <c r="AG25" s="46"/>
    </row>
    <row r="26" spans="1:33" ht="26.25" thickBot="1" x14ac:dyDescent="0.3">
      <c r="A26" s="1"/>
      <c r="B26" s="27" t="s">
        <v>84</v>
      </c>
      <c r="C26" s="70" t="s">
        <v>229</v>
      </c>
      <c r="D26" s="28" t="s">
        <v>230</v>
      </c>
      <c r="E26" s="29"/>
      <c r="F26" s="126"/>
      <c r="G26" s="126"/>
      <c r="H26" s="126"/>
      <c r="I26" s="126"/>
      <c r="J26" s="31"/>
      <c r="K26" s="126"/>
      <c r="L26" s="31"/>
      <c r="M26" s="31"/>
      <c r="N26" s="130"/>
      <c r="O26" s="3"/>
      <c r="P26" s="47"/>
      <c r="Q26" s="56" t="s">
        <v>231</v>
      </c>
      <c r="R26" s="46"/>
      <c r="S26" s="46"/>
      <c r="T26" s="46"/>
      <c r="U26" s="46"/>
      <c r="V26" s="46"/>
      <c r="W26" s="46"/>
      <c r="X26" s="46"/>
      <c r="Y26" s="46"/>
      <c r="Z26" s="46"/>
      <c r="AA26" s="46"/>
      <c r="AB26" s="46"/>
      <c r="AC26" s="46"/>
      <c r="AD26" s="46"/>
      <c r="AE26" s="46"/>
      <c r="AF26" s="46"/>
      <c r="AG26" s="46"/>
    </row>
    <row r="27" spans="1:33" ht="51.75" thickBot="1" x14ac:dyDescent="0.3">
      <c r="A27" s="1"/>
      <c r="B27" s="139" t="s">
        <v>85</v>
      </c>
      <c r="C27" s="140" t="s">
        <v>232</v>
      </c>
      <c r="D27" s="141" t="s">
        <v>233</v>
      </c>
      <c r="E27" s="142"/>
      <c r="F27" s="137"/>
      <c r="G27" s="137"/>
      <c r="H27" s="137"/>
      <c r="I27" s="137"/>
      <c r="J27" s="138"/>
      <c r="K27" s="137"/>
      <c r="L27" s="138"/>
      <c r="M27" s="138"/>
      <c r="N27" s="136"/>
      <c r="O27" s="3"/>
      <c r="P27" s="47"/>
      <c r="Q27" s="57" t="s">
        <v>234</v>
      </c>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7"/>
      <c r="G28" s="47"/>
      <c r="H28" s="47"/>
      <c r="I28" s="47"/>
      <c r="J28" s="47"/>
      <c r="K28" s="47"/>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6"/>
      <c r="G30" s="46"/>
      <c r="H30" s="46"/>
      <c r="I30" s="46"/>
      <c r="J30" s="46"/>
      <c r="K30" s="46"/>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6"/>
      <c r="G31" s="46"/>
      <c r="H31" s="46"/>
      <c r="I31" s="46"/>
      <c r="J31" s="46"/>
      <c r="K31" s="46"/>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8" t="s">
        <v>157</v>
      </c>
      <c r="G32" s="48" t="s">
        <v>158</v>
      </c>
      <c r="H32" s="48" t="s">
        <v>159</v>
      </c>
      <c r="I32" s="48" t="s">
        <v>160</v>
      </c>
      <c r="J32" s="48"/>
      <c r="K32" s="48" t="s">
        <v>161</v>
      </c>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cm="1">
        <f t="array" ref="F33">SUM(((F19:F27)="X")*(1))</f>
        <v>0</v>
      </c>
      <c r="G33" s="48" cm="1">
        <f t="array" ref="G33">SUM(((G19:G27)="X")*(1))</f>
        <v>0</v>
      </c>
      <c r="H33" s="48" cm="1">
        <f t="array" ref="H33">SUM(((H19:H27)="X")*(1))</f>
        <v>0</v>
      </c>
      <c r="I33" s="48" cm="1">
        <f t="array" ref="I33">SUM(((I19:I27)="X")*(1))</f>
        <v>0</v>
      </c>
      <c r="J33" s="48"/>
      <c r="K33" s="48" cm="1">
        <f t="array" ref="K33">SUM(((K19:K27)="")*(1))</f>
        <v>9</v>
      </c>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8"/>
      <c r="G34" s="48"/>
      <c r="H34" s="48"/>
      <c r="I34" s="48"/>
      <c r="J34" s="48"/>
      <c r="K34" s="48"/>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8" t="s">
        <v>162</v>
      </c>
      <c r="G35" s="48" t="s">
        <v>163</v>
      </c>
      <c r="H35" s="48" t="s">
        <v>164</v>
      </c>
      <c r="I35" s="48" t="s">
        <v>165</v>
      </c>
      <c r="J35" s="48"/>
      <c r="K35" s="48"/>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49">
        <f>IFERROR($F33/$K$33, 0)</f>
        <v>0</v>
      </c>
      <c r="G36" s="49">
        <f>IFERROR($G33/$K$33, 0)</f>
        <v>0</v>
      </c>
      <c r="H36" s="49">
        <f>IFERROR($H33/$K$33, 0)</f>
        <v>0</v>
      </c>
      <c r="I36" s="49">
        <f>IFERROR($I33/$K$33, 0)</f>
        <v>0</v>
      </c>
      <c r="J36" s="49"/>
      <c r="K36" s="49"/>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47"/>
      <c r="G37" s="47"/>
      <c r="H37" s="47"/>
      <c r="I37" s="47"/>
      <c r="J37" s="47"/>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50" t="s">
        <v>166</v>
      </c>
      <c r="G38" s="50"/>
      <c r="H38" s="50"/>
      <c r="I38" s="50"/>
      <c r="J38" s="50"/>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7"/>
      <c r="C39" s="47"/>
      <c r="D39" s="47"/>
      <c r="E39" s="47"/>
      <c r="F39" s="49">
        <f>IFERROR(SUM(F36:J36),0)</f>
        <v>0</v>
      </c>
      <c r="G39" s="51"/>
      <c r="H39" s="51"/>
      <c r="I39" s="51"/>
      <c r="J39" s="51"/>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47"/>
      <c r="D40" s="47"/>
      <c r="E40" s="47"/>
      <c r="F40" s="52" t="s">
        <v>167</v>
      </c>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ht="19.149999999999999" customHeight="1" x14ac:dyDescent="0.25">
      <c r="A41" s="46"/>
      <c r="B41" s="47"/>
      <c r="C41" s="47"/>
      <c r="D41" s="47"/>
      <c r="E41" s="47"/>
      <c r="F41" s="49">
        <f>IFERROR(COUNTA($K$19:$K$27)/(COUNTA($K$19:$K$27)+COUNTBLANK($K$19:$K$27)), 0)</f>
        <v>0</v>
      </c>
      <c r="G41" s="47"/>
      <c r="H41" s="47"/>
      <c r="I41" s="47"/>
      <c r="J41" s="47"/>
      <c r="K41" s="47"/>
      <c r="L41" s="47"/>
      <c r="M41" s="47"/>
      <c r="N41" s="47"/>
      <c r="O41" s="47"/>
      <c r="P41" s="47"/>
      <c r="Q41" s="46"/>
      <c r="R41" s="46"/>
      <c r="S41" s="46"/>
      <c r="T41" s="46"/>
      <c r="U41" s="46"/>
      <c r="V41" s="46"/>
      <c r="W41" s="46"/>
      <c r="X41" s="46"/>
      <c r="Y41" s="46"/>
      <c r="Z41" s="46"/>
      <c r="AA41" s="46"/>
      <c r="AB41" s="46"/>
      <c r="AC41" s="46"/>
      <c r="AD41" s="46"/>
      <c r="AE41" s="46"/>
      <c r="AF41" s="46"/>
      <c r="AG41" s="46"/>
    </row>
    <row r="42" spans="1:33" x14ac:dyDescent="0.25">
      <c r="A42" s="46"/>
      <c r="B42" s="47"/>
      <c r="C42" s="47"/>
      <c r="D42" s="47"/>
      <c r="E42" s="47"/>
      <c r="F42" s="47"/>
      <c r="G42" s="47"/>
      <c r="H42" s="47"/>
      <c r="I42" s="47"/>
      <c r="J42" s="47"/>
      <c r="K42" s="47"/>
      <c r="L42" s="47"/>
      <c r="M42" s="47"/>
      <c r="N42" s="47"/>
      <c r="O42" s="47"/>
      <c r="P42" s="47"/>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row r="48" spans="1:33" x14ac:dyDescent="0.25">
      <c r="A48" s="46"/>
      <c r="B48" s="46"/>
      <c r="C48" s="46"/>
      <c r="D48" s="46"/>
      <c r="E48" s="46"/>
      <c r="F48" s="46"/>
      <c r="G48" s="46"/>
      <c r="H48" s="46"/>
      <c r="I48" s="46"/>
      <c r="J48" s="46"/>
      <c r="K48" s="46"/>
      <c r="L48" s="46"/>
      <c r="M48" s="46"/>
      <c r="N48" s="46"/>
      <c r="O48" s="46"/>
      <c r="Q48" s="46"/>
      <c r="R48" s="46"/>
      <c r="S48" s="46"/>
      <c r="T48" s="46"/>
      <c r="U48" s="46"/>
      <c r="V48" s="46"/>
      <c r="W48" s="46"/>
      <c r="X48" s="46"/>
      <c r="Y48" s="46"/>
      <c r="Z48" s="46"/>
      <c r="AA48" s="46"/>
      <c r="AB48" s="46"/>
      <c r="AC48" s="46"/>
      <c r="AD48" s="46"/>
      <c r="AE48" s="46"/>
      <c r="AF48" s="46"/>
      <c r="AG48" s="46"/>
    </row>
    <row r="49" spans="1:33" x14ac:dyDescent="0.25">
      <c r="A49" s="46"/>
      <c r="B49" s="46"/>
      <c r="C49" s="46"/>
      <c r="D49" s="46"/>
      <c r="E49" s="46"/>
      <c r="F49" s="46"/>
      <c r="G49" s="46"/>
      <c r="H49" s="46"/>
      <c r="I49" s="46"/>
      <c r="J49" s="46"/>
      <c r="K49" s="46"/>
      <c r="L49" s="46"/>
      <c r="M49" s="46"/>
      <c r="N49" s="46"/>
      <c r="O49" s="46"/>
      <c r="Q49" s="46"/>
      <c r="R49" s="46"/>
      <c r="S49" s="46"/>
      <c r="T49" s="46"/>
      <c r="U49" s="46"/>
      <c r="V49" s="46"/>
      <c r="W49" s="46"/>
      <c r="X49" s="46"/>
      <c r="Y49" s="46"/>
      <c r="Z49" s="46"/>
      <c r="AA49" s="46"/>
      <c r="AB49" s="46"/>
      <c r="AC49" s="46"/>
      <c r="AD49" s="46"/>
      <c r="AE49" s="46"/>
      <c r="AF49" s="46"/>
      <c r="AG49" s="46"/>
    </row>
  </sheetData>
  <mergeCells count="2">
    <mergeCell ref="C13:D15"/>
    <mergeCell ref="C1:O3"/>
  </mergeCells>
  <conditionalFormatting sqref="C19:D27 B20 B22 B24 B26:B27">
    <cfRule type="expression" dxfId="89" priority="4">
      <formula>$X19&gt;1</formula>
    </cfRule>
  </conditionalFormatting>
  <conditionalFormatting sqref="F19:F27">
    <cfRule type="expression" dxfId="88" priority="3">
      <formula>$F19&lt;&gt;""</formula>
    </cfRule>
  </conditionalFormatting>
  <conditionalFormatting sqref="F19:G27">
    <cfRule type="expression" dxfId="87" priority="2">
      <formula>$G19&lt;&gt;""</formula>
    </cfRule>
  </conditionalFormatting>
  <conditionalFormatting sqref="F19:H27">
    <cfRule type="expression" dxfId="86" priority="1">
      <formula>$H19&lt;&gt;""</formula>
    </cfRule>
  </conditionalFormatting>
  <conditionalFormatting sqref="F19:I27">
    <cfRule type="expression" dxfId="85" priority="5">
      <formula>$I19&lt;&gt;""</formula>
    </cfRule>
    <cfRule type="expression" dxfId="84" priority="6">
      <formula>OR(#REF!&lt;&gt;"", $K19&lt;&gt;"")</formula>
    </cfRule>
  </conditionalFormatting>
  <dataValidations disablePrompts="1" count="2">
    <dataValidation type="list" allowBlank="1" showDropDown="1" showInputMessage="1" showErrorMessage="1" promptTitle="Rating" prompt="Mark with an &quot;X&quot;._x000a_Only Mark 1 cell per line " sqref="K19:K27 F19:G27 I19:I27 H19:H21 H23:H27" xr:uid="{95643E4D-1BE9-439B-BFA8-503CD18C63F5}">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2" xr:uid="{0C9E6E84-E1A6-4C3D-A2FB-4FD00229FF0B}">
      <formula1>"X,x"</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BCA47-613D-40F1-8B68-8295557860E9}">
  <sheetPr codeName="Feuil7">
    <tabColor theme="5" tint="0.59999389629810485"/>
  </sheetPr>
  <dimension ref="A1:AG48"/>
  <sheetViews>
    <sheetView showGridLines="0" topLeftCell="A24" zoomScale="85" zoomScaleNormal="85" workbookViewId="0">
      <selection activeCell="C13" sqref="A1:XFD1048576"/>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5703125" style="46" customWidth="1"/>
    <col min="17" max="17" width="111.28515625" customWidth="1"/>
  </cols>
  <sheetData>
    <row r="1" spans="1:33" ht="18.75" x14ac:dyDescent="0.25">
      <c r="A1" s="45"/>
      <c r="B1" s="45"/>
      <c r="C1" s="316" t="s">
        <v>235</v>
      </c>
      <c r="D1" s="317"/>
      <c r="E1" s="317"/>
      <c r="F1" s="317"/>
      <c r="G1" s="317"/>
      <c r="H1" s="317"/>
      <c r="I1" s="317"/>
      <c r="J1" s="317"/>
      <c r="K1" s="317"/>
      <c r="L1" s="317"/>
      <c r="M1" s="317"/>
      <c r="N1" s="317"/>
      <c r="O1" s="317"/>
      <c r="P1" s="76"/>
      <c r="Q1" s="46"/>
      <c r="R1" s="46"/>
      <c r="S1" s="46"/>
      <c r="T1" s="46"/>
      <c r="U1" s="46"/>
      <c r="V1" s="46"/>
      <c r="W1" s="46"/>
      <c r="X1" s="46"/>
      <c r="Y1" s="46"/>
      <c r="Z1" s="46"/>
      <c r="AA1" s="46"/>
      <c r="AB1" s="46"/>
      <c r="AC1" s="46"/>
      <c r="AD1" s="46"/>
      <c r="AE1" s="46"/>
      <c r="AF1" s="46"/>
      <c r="AG1" s="46"/>
    </row>
    <row r="2" spans="1:33" ht="14.65" customHeight="1" x14ac:dyDescent="0.25">
      <c r="A2" s="45"/>
      <c r="B2" s="45"/>
      <c r="C2" s="317"/>
      <c r="D2" s="317"/>
      <c r="E2" s="317"/>
      <c r="F2" s="317"/>
      <c r="G2" s="317"/>
      <c r="H2" s="317"/>
      <c r="I2" s="317"/>
      <c r="J2" s="317"/>
      <c r="K2" s="317"/>
      <c r="L2" s="317"/>
      <c r="M2" s="317"/>
      <c r="N2" s="317"/>
      <c r="O2" s="317"/>
      <c r="P2" s="76"/>
      <c r="Q2" s="46"/>
      <c r="R2" s="46"/>
      <c r="S2" s="46"/>
      <c r="T2" s="46"/>
      <c r="U2" s="46"/>
      <c r="V2" s="46"/>
      <c r="W2" s="46"/>
      <c r="X2" s="46"/>
      <c r="Y2" s="46"/>
      <c r="Z2" s="46"/>
      <c r="AA2" s="46"/>
      <c r="AB2" s="46"/>
      <c r="AC2" s="46"/>
      <c r="AD2" s="46"/>
      <c r="AE2" s="46"/>
      <c r="AF2" s="46"/>
      <c r="AG2" s="46"/>
    </row>
    <row r="3" spans="1:33" ht="55.9" customHeight="1" x14ac:dyDescent="0.25">
      <c r="A3" s="45"/>
      <c r="B3" s="45"/>
      <c r="C3" s="317"/>
      <c r="D3" s="317"/>
      <c r="E3" s="317"/>
      <c r="F3" s="317"/>
      <c r="G3" s="317"/>
      <c r="H3" s="317"/>
      <c r="I3" s="317"/>
      <c r="J3" s="317"/>
      <c r="K3" s="317"/>
      <c r="L3" s="317"/>
      <c r="M3" s="317"/>
      <c r="N3" s="317"/>
      <c r="O3" s="317"/>
      <c r="P3" s="76"/>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I35</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H35</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G35</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F35</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F40</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39" thickBot="1" x14ac:dyDescent="0.3">
      <c r="A19" s="1"/>
      <c r="B19" s="58" t="s">
        <v>77</v>
      </c>
      <c r="C19" s="59" t="s">
        <v>236</v>
      </c>
      <c r="D19" s="22" t="s">
        <v>237</v>
      </c>
      <c r="E19" s="23"/>
      <c r="F19" s="131"/>
      <c r="G19" s="131"/>
      <c r="H19" s="131"/>
      <c r="I19" s="131"/>
      <c r="J19" s="25"/>
      <c r="K19" s="131"/>
      <c r="L19" s="26"/>
      <c r="M19" s="26"/>
      <c r="N19" s="132"/>
      <c r="O19" s="3"/>
      <c r="P19" s="47"/>
      <c r="Q19" s="55" t="s">
        <v>238</v>
      </c>
      <c r="R19" s="46"/>
      <c r="S19" s="46"/>
      <c r="T19" s="46"/>
      <c r="U19" s="46"/>
      <c r="V19" s="46"/>
      <c r="W19" s="46"/>
      <c r="X19" s="46"/>
      <c r="Y19" s="46"/>
      <c r="Z19" s="46"/>
      <c r="AA19" s="46"/>
      <c r="AB19" s="46"/>
      <c r="AC19" s="46"/>
      <c r="AD19" s="46"/>
      <c r="AE19" s="46"/>
      <c r="AF19" s="46"/>
      <c r="AG19" s="46"/>
    </row>
    <row r="20" spans="1:33" ht="15.75" thickBot="1" x14ac:dyDescent="0.3">
      <c r="A20" s="1"/>
      <c r="B20" s="27" t="s">
        <v>78</v>
      </c>
      <c r="C20" s="60" t="s">
        <v>239</v>
      </c>
      <c r="D20" s="28" t="s">
        <v>240</v>
      </c>
      <c r="E20" s="29"/>
      <c r="F20" s="126"/>
      <c r="G20" s="126"/>
      <c r="H20" s="126"/>
      <c r="I20" s="126"/>
      <c r="J20" s="31"/>
      <c r="K20" s="126"/>
      <c r="L20" s="31"/>
      <c r="M20" s="31"/>
      <c r="N20" s="130"/>
      <c r="O20" s="3"/>
      <c r="P20" s="47"/>
      <c r="Q20" s="56" t="s">
        <v>379</v>
      </c>
      <c r="R20" s="46"/>
      <c r="S20" s="46"/>
      <c r="T20" s="46"/>
      <c r="U20" s="46"/>
      <c r="V20" s="46"/>
      <c r="W20" s="46"/>
      <c r="X20" s="46"/>
      <c r="Y20" s="46"/>
      <c r="Z20" s="46"/>
      <c r="AA20" s="46"/>
      <c r="AB20" s="46"/>
      <c r="AC20" s="46"/>
      <c r="AD20" s="46"/>
      <c r="AE20" s="46"/>
      <c r="AF20" s="46"/>
      <c r="AG20" s="46"/>
    </row>
    <row r="21" spans="1:33" ht="45.4" customHeight="1" thickBot="1" x14ac:dyDescent="0.3">
      <c r="A21" s="1"/>
      <c r="B21" s="58" t="s">
        <v>79</v>
      </c>
      <c r="C21" s="59" t="s">
        <v>217</v>
      </c>
      <c r="D21" s="22" t="s">
        <v>241</v>
      </c>
      <c r="E21" s="23"/>
      <c r="F21" s="125"/>
      <c r="G21" s="125"/>
      <c r="H21" s="125"/>
      <c r="I21" s="125"/>
      <c r="J21" s="25"/>
      <c r="K21" s="125"/>
      <c r="L21" s="26"/>
      <c r="M21" s="26"/>
      <c r="N21" s="129"/>
      <c r="O21" s="3"/>
      <c r="P21" s="47"/>
      <c r="Q21" s="55" t="s">
        <v>242</v>
      </c>
      <c r="R21" s="46"/>
      <c r="S21" s="46"/>
      <c r="T21" s="46"/>
      <c r="U21" s="46"/>
      <c r="V21" s="46"/>
      <c r="W21" s="46"/>
      <c r="X21" s="46"/>
      <c r="Y21" s="46"/>
      <c r="Z21" s="46"/>
      <c r="AA21" s="46"/>
      <c r="AB21" s="46"/>
      <c r="AC21" s="46"/>
      <c r="AD21" s="46"/>
      <c r="AE21" s="46"/>
      <c r="AF21" s="46"/>
      <c r="AG21" s="46"/>
    </row>
    <row r="22" spans="1:33" ht="15.75" thickBot="1" x14ac:dyDescent="0.3">
      <c r="A22" s="1"/>
      <c r="B22" s="27" t="s">
        <v>80</v>
      </c>
      <c r="C22" s="60" t="s">
        <v>243</v>
      </c>
      <c r="D22" s="28" t="s">
        <v>380</v>
      </c>
      <c r="E22" s="29"/>
      <c r="F22" s="126"/>
      <c r="G22" s="126"/>
      <c r="H22" s="126"/>
      <c r="I22" s="126"/>
      <c r="J22" s="31"/>
      <c r="K22" s="126"/>
      <c r="L22" s="31"/>
      <c r="M22" s="31"/>
      <c r="N22" s="130"/>
      <c r="O22" s="3"/>
      <c r="P22" s="47"/>
      <c r="Q22" s="56" t="s">
        <v>244</v>
      </c>
      <c r="R22" s="46"/>
      <c r="S22" s="46"/>
      <c r="T22" s="46"/>
      <c r="U22" s="46"/>
      <c r="V22" s="46"/>
      <c r="W22" s="46"/>
      <c r="X22" s="46"/>
      <c r="Y22" s="46"/>
      <c r="Z22" s="46"/>
      <c r="AA22" s="46"/>
      <c r="AB22" s="46"/>
      <c r="AC22" s="46"/>
      <c r="AD22" s="46"/>
      <c r="AE22" s="46"/>
      <c r="AF22" s="46"/>
      <c r="AG22" s="46"/>
    </row>
    <row r="23" spans="1:33" ht="80.25" customHeight="1" thickBot="1" x14ac:dyDescent="0.3">
      <c r="A23" s="1"/>
      <c r="B23" s="58" t="s">
        <v>81</v>
      </c>
      <c r="C23" s="59" t="s">
        <v>201</v>
      </c>
      <c r="D23" s="22" t="s">
        <v>245</v>
      </c>
      <c r="E23" s="23"/>
      <c r="F23" s="125"/>
      <c r="G23" s="125"/>
      <c r="H23" s="125"/>
      <c r="I23" s="125"/>
      <c r="J23" s="25"/>
      <c r="K23" s="125"/>
      <c r="L23" s="26"/>
      <c r="M23" s="26"/>
      <c r="N23" s="129"/>
      <c r="O23" s="3"/>
      <c r="P23" s="47"/>
      <c r="Q23" s="55" t="s">
        <v>246</v>
      </c>
      <c r="R23" s="46"/>
      <c r="S23" s="46"/>
      <c r="T23" s="46"/>
      <c r="U23" s="46"/>
      <c r="V23" s="46"/>
      <c r="W23" s="46"/>
      <c r="X23" s="46"/>
      <c r="Y23" s="46"/>
      <c r="Z23" s="46"/>
      <c r="AA23" s="46"/>
      <c r="AB23" s="46"/>
      <c r="AC23" s="46"/>
      <c r="AD23" s="46"/>
      <c r="AE23" s="46"/>
      <c r="AF23" s="46"/>
      <c r="AG23" s="46"/>
    </row>
    <row r="24" spans="1:33" ht="102.75" thickBot="1" x14ac:dyDescent="0.3">
      <c r="A24" s="1"/>
      <c r="B24" s="27" t="s">
        <v>82</v>
      </c>
      <c r="C24" s="60" t="s">
        <v>151</v>
      </c>
      <c r="D24" s="28" t="s">
        <v>247</v>
      </c>
      <c r="E24" s="29"/>
      <c r="F24" s="126"/>
      <c r="G24" s="126"/>
      <c r="H24" s="126"/>
      <c r="I24" s="126"/>
      <c r="J24" s="31"/>
      <c r="K24" s="126"/>
      <c r="L24" s="31"/>
      <c r="M24" s="31"/>
      <c r="N24" s="130"/>
      <c r="O24" s="3"/>
      <c r="P24" s="47"/>
      <c r="Q24" s="56" t="s">
        <v>248</v>
      </c>
      <c r="R24" s="46"/>
      <c r="S24" s="46"/>
      <c r="T24" s="46"/>
      <c r="U24" s="46"/>
      <c r="V24" s="46"/>
      <c r="W24" s="46"/>
      <c r="X24" s="46"/>
      <c r="Y24" s="46"/>
      <c r="Z24" s="46"/>
      <c r="AA24" s="46"/>
      <c r="AB24" s="46"/>
      <c r="AC24" s="46"/>
      <c r="AD24" s="46"/>
      <c r="AE24" s="46"/>
      <c r="AF24" s="46"/>
      <c r="AG24" s="46"/>
    </row>
    <row r="25" spans="1:33" ht="51.75" thickBot="1" x14ac:dyDescent="0.3">
      <c r="A25" s="1"/>
      <c r="B25" s="58" t="s">
        <v>83</v>
      </c>
      <c r="C25" s="64" t="s">
        <v>249</v>
      </c>
      <c r="D25" s="22" t="s">
        <v>381</v>
      </c>
      <c r="E25" s="23"/>
      <c r="F25" s="125"/>
      <c r="G25" s="125"/>
      <c r="H25" s="125"/>
      <c r="I25" s="125"/>
      <c r="J25" s="25"/>
      <c r="K25" s="125"/>
      <c r="L25" s="26"/>
      <c r="M25" s="26"/>
      <c r="N25" s="129"/>
      <c r="O25" s="3"/>
      <c r="P25" s="47"/>
      <c r="Q25" s="55" t="s">
        <v>234</v>
      </c>
      <c r="R25" s="46"/>
      <c r="S25" s="46"/>
      <c r="T25" s="46"/>
      <c r="U25" s="46"/>
      <c r="V25" s="46"/>
      <c r="W25" s="46"/>
      <c r="X25" s="46"/>
      <c r="Y25" s="46"/>
      <c r="Z25" s="46"/>
      <c r="AA25" s="46"/>
      <c r="AB25" s="46"/>
      <c r="AC25" s="46"/>
      <c r="AD25" s="46"/>
      <c r="AE25" s="46"/>
      <c r="AF25" s="46"/>
      <c r="AG25" s="46"/>
    </row>
    <row r="26" spans="1:33" ht="51.75" thickBot="1" x14ac:dyDescent="0.3">
      <c r="A26" s="1"/>
      <c r="B26" s="27" t="s">
        <v>84</v>
      </c>
      <c r="C26" s="60" t="s">
        <v>250</v>
      </c>
      <c r="D26" s="28" t="s">
        <v>251</v>
      </c>
      <c r="E26" s="29"/>
      <c r="F26" s="137"/>
      <c r="G26" s="137"/>
      <c r="H26" s="137"/>
      <c r="I26" s="137"/>
      <c r="J26" s="138"/>
      <c r="K26" s="137"/>
      <c r="L26" s="138"/>
      <c r="M26" s="127"/>
      <c r="N26" s="136"/>
      <c r="O26" s="3"/>
      <c r="P26" s="47"/>
      <c r="Q26" s="56" t="s">
        <v>252</v>
      </c>
      <c r="R26" s="46"/>
      <c r="S26" s="46"/>
      <c r="T26" s="46"/>
      <c r="U26" s="46"/>
      <c r="V26" s="46"/>
      <c r="W26" s="46"/>
      <c r="X26" s="46"/>
      <c r="Y26" s="46"/>
      <c r="Z26" s="46"/>
      <c r="AA26" s="46"/>
      <c r="AB26" s="46"/>
      <c r="AC26" s="46"/>
      <c r="AD26" s="46"/>
      <c r="AE26" s="46"/>
      <c r="AF26" s="46"/>
      <c r="AG26" s="46"/>
    </row>
    <row r="27" spans="1:33" x14ac:dyDescent="0.25">
      <c r="A27" s="46"/>
      <c r="B27" s="47"/>
      <c r="C27" s="47"/>
      <c r="D27" s="47"/>
      <c r="E27" s="47"/>
      <c r="F27" s="47"/>
      <c r="G27" s="47"/>
      <c r="H27" s="47"/>
      <c r="I27" s="47"/>
      <c r="J27" s="47"/>
      <c r="K27" s="47"/>
      <c r="L27" s="47"/>
      <c r="M27" s="47"/>
      <c r="N27" s="47"/>
      <c r="O27" s="47"/>
      <c r="P27" s="47"/>
      <c r="Q27" s="46"/>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6"/>
      <c r="G28" s="46"/>
      <c r="H28" s="46"/>
      <c r="I28" s="46"/>
      <c r="J28" s="46"/>
      <c r="K28" s="46"/>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6"/>
      <c r="G30" s="46"/>
      <c r="H30" s="46"/>
      <c r="I30" s="46"/>
      <c r="J30" s="46"/>
      <c r="K30" s="46"/>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8" t="s">
        <v>157</v>
      </c>
      <c r="G31" s="48" t="s">
        <v>158</v>
      </c>
      <c r="H31" s="48" t="s">
        <v>159</v>
      </c>
      <c r="I31" s="48" t="s">
        <v>160</v>
      </c>
      <c r="J31" s="48"/>
      <c r="K31" s="48" t="s">
        <v>161</v>
      </c>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8" cm="1">
        <f t="array" ref="F32">SUM(((F19:F26)="X")*(1))</f>
        <v>0</v>
      </c>
      <c r="G32" s="48" cm="1">
        <f t="array" ref="G32">SUM(((G19:G26)="X")*(1))</f>
        <v>0</v>
      </c>
      <c r="H32" s="48" cm="1">
        <f t="array" ref="H32">SUM(((H19:H26)="X")*(1))</f>
        <v>0</v>
      </c>
      <c r="I32" s="48" cm="1">
        <f t="array" ref="I32">SUM(((I19:I26)="X")*(1))</f>
        <v>0</v>
      </c>
      <c r="J32" s="48"/>
      <c r="K32" s="48" cm="1">
        <f t="array" ref="K32">SUM(((K19:K26)="")*(1))</f>
        <v>8</v>
      </c>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c r="G33" s="48"/>
      <c r="H33" s="48"/>
      <c r="I33" s="48"/>
      <c r="J33" s="48"/>
      <c r="K33" s="48"/>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8" t="s">
        <v>162</v>
      </c>
      <c r="G34" s="48" t="s">
        <v>163</v>
      </c>
      <c r="H34" s="48" t="s">
        <v>164</v>
      </c>
      <c r="I34" s="48" t="s">
        <v>165</v>
      </c>
      <c r="J34" s="48"/>
      <c r="K34" s="48"/>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9">
        <f>IFERROR($F32/$K$32, 0)</f>
        <v>0</v>
      </c>
      <c r="G35" s="49">
        <f>IFERROR($G32/$K$32, 0)</f>
        <v>0</v>
      </c>
      <c r="H35" s="49">
        <f>IFERROR($H32/$K$32, 0)</f>
        <v>0</v>
      </c>
      <c r="I35" s="49">
        <f>IFERROR($I32/$K$32, 0)</f>
        <v>0</v>
      </c>
      <c r="J35" s="49"/>
      <c r="K35" s="49"/>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47"/>
      <c r="G36" s="47"/>
      <c r="H36" s="47"/>
      <c r="I36" s="47"/>
      <c r="J36" s="47"/>
      <c r="K36" s="47"/>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50" t="s">
        <v>166</v>
      </c>
      <c r="G37" s="50"/>
      <c r="H37" s="50"/>
      <c r="I37" s="50"/>
      <c r="J37" s="50"/>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49">
        <f>IFERROR(SUM(F35:J35),0)</f>
        <v>0</v>
      </c>
      <c r="G38" s="51"/>
      <c r="H38" s="51"/>
      <c r="I38" s="51"/>
      <c r="J38" s="51"/>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7"/>
      <c r="C39" s="47"/>
      <c r="D39" s="47"/>
      <c r="E39" s="47"/>
      <c r="F39" s="52" t="s">
        <v>167</v>
      </c>
      <c r="G39" s="47"/>
      <c r="H39" s="47"/>
      <c r="I39" s="47"/>
      <c r="J39" s="47"/>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ht="19.149999999999999" customHeight="1" x14ac:dyDescent="0.25">
      <c r="A40" s="46"/>
      <c r="B40" s="47"/>
      <c r="C40" s="47"/>
      <c r="D40" s="47"/>
      <c r="E40" s="47"/>
      <c r="F40" s="49">
        <f>IFERROR(COUNTA($K$19:$K$26)/(COUNTA($K$19:$K$26)+COUNTBLANK($K$19:$K$26)), 0)</f>
        <v>0</v>
      </c>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7"/>
      <c r="C41" s="47"/>
      <c r="D41" s="47"/>
      <c r="E41" s="47"/>
      <c r="F41" s="47"/>
      <c r="G41" s="47"/>
      <c r="H41" s="47"/>
      <c r="I41" s="47"/>
      <c r="J41" s="47"/>
      <c r="K41" s="47"/>
      <c r="L41" s="47"/>
      <c r="M41" s="47"/>
      <c r="N41" s="47"/>
      <c r="O41" s="47"/>
      <c r="P41" s="47"/>
      <c r="Q41" s="46"/>
      <c r="R41" s="46"/>
      <c r="S41" s="46"/>
      <c r="T41" s="46"/>
      <c r="U41" s="46"/>
      <c r="V41" s="46"/>
      <c r="W41" s="46"/>
      <c r="X41" s="46"/>
      <c r="Y41" s="46"/>
      <c r="Z41" s="46"/>
      <c r="AA41" s="46"/>
      <c r="AB41" s="46"/>
      <c r="AC41" s="46"/>
      <c r="AD41" s="46"/>
      <c r="AE41" s="46"/>
      <c r="AF41" s="46"/>
      <c r="AG41" s="46"/>
    </row>
    <row r="42" spans="1:33" x14ac:dyDescent="0.25">
      <c r="A42" s="46"/>
      <c r="B42" s="46"/>
      <c r="C42" s="46"/>
      <c r="D42" s="46"/>
      <c r="E42" s="46"/>
      <c r="F42" s="46"/>
      <c r="G42" s="46"/>
      <c r="H42" s="46"/>
      <c r="I42" s="46"/>
      <c r="J42" s="46"/>
      <c r="K42" s="46"/>
      <c r="L42" s="46"/>
      <c r="M42" s="46"/>
      <c r="N42" s="46"/>
      <c r="O42" s="46"/>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row r="48" spans="1:33" x14ac:dyDescent="0.25">
      <c r="A48" s="46"/>
      <c r="B48" s="46"/>
      <c r="C48" s="46"/>
      <c r="D48" s="46"/>
      <c r="E48" s="46"/>
      <c r="F48" s="46"/>
      <c r="G48" s="46"/>
      <c r="H48" s="46"/>
      <c r="I48" s="46"/>
      <c r="J48" s="46"/>
      <c r="K48" s="46"/>
      <c r="L48" s="46"/>
      <c r="M48" s="46"/>
      <c r="N48" s="46"/>
      <c r="O48" s="46"/>
      <c r="Q48" s="46"/>
      <c r="R48" s="46"/>
      <c r="S48" s="46"/>
      <c r="T48" s="46"/>
      <c r="U48" s="46"/>
      <c r="V48" s="46"/>
      <c r="W48" s="46"/>
      <c r="X48" s="46"/>
      <c r="Y48" s="46"/>
      <c r="Z48" s="46"/>
      <c r="AA48" s="46"/>
      <c r="AB48" s="46"/>
      <c r="AC48" s="46"/>
      <c r="AD48" s="46"/>
      <c r="AE48" s="46"/>
      <c r="AF48" s="46"/>
      <c r="AG48" s="46"/>
    </row>
  </sheetData>
  <mergeCells count="2">
    <mergeCell ref="C1:O3"/>
    <mergeCell ref="C13:D15"/>
  </mergeCells>
  <conditionalFormatting sqref="C19:D26 B20 B22 B24 B26">
    <cfRule type="expression" dxfId="83" priority="11">
      <formula>$X19&gt;1</formula>
    </cfRule>
  </conditionalFormatting>
  <conditionalFormatting sqref="F19:F26">
    <cfRule type="expression" dxfId="82" priority="4">
      <formula>$F19&lt;&gt;""</formula>
    </cfRule>
  </conditionalFormatting>
  <conditionalFormatting sqref="F19:G26">
    <cfRule type="expression" dxfId="81" priority="3">
      <formula>$G19&lt;&gt;""</formula>
    </cfRule>
  </conditionalFormatting>
  <conditionalFormatting sqref="F19:H26">
    <cfRule type="expression" dxfId="80" priority="2">
      <formula>$H19&lt;&gt;""</formula>
    </cfRule>
  </conditionalFormatting>
  <conditionalFormatting sqref="F19:I26">
    <cfRule type="expression" dxfId="79" priority="15">
      <formula>$I19&lt;&gt;""</formula>
    </cfRule>
    <cfRule type="expression" dxfId="78" priority="16">
      <formula>OR(#REF!&lt;&gt;"", $K19&lt;&gt;"")</formula>
    </cfRule>
  </conditionalFormatting>
  <dataValidations xWindow="819" yWindow="634" count="2">
    <dataValidation type="list" allowBlank="1" showDropDown="1" showInputMessage="1" showErrorMessage="1" promptTitle="Rating" prompt="Mark with an &quot;X&quot;._x000a_Only Mark 1 cell per line " sqref="K19:K26 F19:G26 I19:I26 H19:H21 H23:H26" xr:uid="{53090B3D-5E68-45E2-8DD7-51D809C9ACE2}">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2" xr:uid="{CAEDA1DC-1BFF-4C49-8D06-E9C3F950D26D}">
      <formula1>"X,x"</formula1>
    </dataValidation>
  </dataValidation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9D1E2-0B1B-4B41-ACAE-59881FAB7316}">
  <sheetPr codeName="Feuil8">
    <tabColor theme="5" tint="0.59999389629810485"/>
  </sheetPr>
  <dimension ref="A1:AG47"/>
  <sheetViews>
    <sheetView showGridLines="0" topLeftCell="A9" zoomScaleNormal="100" workbookViewId="0">
      <selection activeCell="D25" sqref="D25"/>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style="46" customWidth="1"/>
    <col min="17" max="17" width="111.28515625" customWidth="1"/>
  </cols>
  <sheetData>
    <row r="1" spans="1:33" ht="18.75" x14ac:dyDescent="0.25">
      <c r="A1" s="45"/>
      <c r="B1" s="45"/>
      <c r="C1" s="316" t="s">
        <v>253</v>
      </c>
      <c r="D1" s="317"/>
      <c r="E1" s="317"/>
      <c r="F1" s="317"/>
      <c r="G1" s="317"/>
      <c r="H1" s="317"/>
      <c r="I1" s="317"/>
      <c r="J1" s="317"/>
      <c r="K1" s="317"/>
      <c r="L1" s="317"/>
      <c r="M1" s="317"/>
      <c r="N1" s="317"/>
      <c r="O1" s="317"/>
      <c r="P1" s="76"/>
      <c r="Q1" s="46"/>
      <c r="R1" s="46"/>
      <c r="S1" s="46"/>
      <c r="T1" s="46"/>
      <c r="U1" s="46"/>
      <c r="V1" s="46"/>
      <c r="W1" s="46"/>
      <c r="X1" s="46"/>
      <c r="Y1" s="46"/>
      <c r="Z1" s="46"/>
      <c r="AA1" s="46"/>
      <c r="AB1" s="46"/>
      <c r="AC1" s="46"/>
      <c r="AD1" s="46"/>
      <c r="AE1" s="46"/>
      <c r="AF1" s="46"/>
      <c r="AG1" s="46"/>
    </row>
    <row r="2" spans="1:33" ht="14.65" customHeight="1" x14ac:dyDescent="0.25">
      <c r="A2" s="45"/>
      <c r="B2" s="45"/>
      <c r="C2" s="317"/>
      <c r="D2" s="317"/>
      <c r="E2" s="317"/>
      <c r="F2" s="317"/>
      <c r="G2" s="317"/>
      <c r="H2" s="317"/>
      <c r="I2" s="317"/>
      <c r="J2" s="317"/>
      <c r="K2" s="317"/>
      <c r="L2" s="317"/>
      <c r="M2" s="317"/>
      <c r="N2" s="317"/>
      <c r="O2" s="317"/>
      <c r="P2" s="76"/>
      <c r="Q2" s="46"/>
      <c r="R2" s="46"/>
      <c r="S2" s="46"/>
      <c r="T2" s="46"/>
      <c r="U2" s="46"/>
      <c r="V2" s="46"/>
      <c r="W2" s="46"/>
      <c r="X2" s="46"/>
      <c r="Y2" s="46"/>
      <c r="Z2" s="46"/>
      <c r="AA2" s="46"/>
      <c r="AB2" s="46"/>
      <c r="AC2" s="46"/>
      <c r="AD2" s="46"/>
      <c r="AE2" s="46"/>
      <c r="AF2" s="46"/>
      <c r="AG2" s="46"/>
    </row>
    <row r="3" spans="1:33" ht="58.5" customHeight="1" x14ac:dyDescent="0.25">
      <c r="A3" s="45"/>
      <c r="B3" s="45"/>
      <c r="C3" s="317"/>
      <c r="D3" s="317"/>
      <c r="E3" s="317"/>
      <c r="F3" s="317"/>
      <c r="G3" s="317"/>
      <c r="H3" s="317"/>
      <c r="I3" s="317"/>
      <c r="J3" s="317"/>
      <c r="K3" s="317"/>
      <c r="L3" s="317"/>
      <c r="M3" s="317"/>
      <c r="N3" s="317"/>
      <c r="O3" s="317"/>
      <c r="P3" s="76"/>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I34</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H34</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G34</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F34</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F39</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51.75" thickBot="1" x14ac:dyDescent="0.3">
      <c r="A19" s="1"/>
      <c r="B19" s="58" t="s">
        <v>77</v>
      </c>
      <c r="C19" s="59" t="s">
        <v>254</v>
      </c>
      <c r="D19" s="22" t="s">
        <v>255</v>
      </c>
      <c r="E19" s="23"/>
      <c r="F19" s="131"/>
      <c r="G19" s="131"/>
      <c r="H19" s="131"/>
      <c r="I19" s="131"/>
      <c r="J19" s="25"/>
      <c r="K19" s="131"/>
      <c r="L19" s="26"/>
      <c r="M19" s="26"/>
      <c r="N19" s="132"/>
      <c r="O19" s="3"/>
      <c r="P19" s="47"/>
      <c r="Q19" s="55" t="s">
        <v>433</v>
      </c>
      <c r="R19" s="46"/>
      <c r="S19" s="46"/>
      <c r="T19" s="46"/>
      <c r="U19" s="46"/>
      <c r="V19" s="46"/>
      <c r="W19" s="46"/>
      <c r="X19" s="46"/>
      <c r="Y19" s="46"/>
      <c r="Z19" s="46"/>
      <c r="AA19" s="46"/>
      <c r="AB19" s="46"/>
      <c r="AC19" s="46"/>
      <c r="AD19" s="46"/>
      <c r="AE19" s="46"/>
      <c r="AF19" s="46"/>
      <c r="AG19" s="46"/>
    </row>
    <row r="20" spans="1:33" ht="39" thickBot="1" x14ac:dyDescent="0.3">
      <c r="A20" s="1"/>
      <c r="B20" s="27" t="s">
        <v>78</v>
      </c>
      <c r="C20" s="60" t="s">
        <v>256</v>
      </c>
      <c r="D20" s="28" t="s">
        <v>434</v>
      </c>
      <c r="E20" s="29"/>
      <c r="F20" s="126"/>
      <c r="G20" s="126"/>
      <c r="H20" s="126"/>
      <c r="I20" s="126"/>
      <c r="J20" s="31"/>
      <c r="K20" s="126"/>
      <c r="L20" s="31"/>
      <c r="M20" s="31"/>
      <c r="N20" s="136"/>
      <c r="O20" s="3"/>
      <c r="P20" s="47"/>
      <c r="Q20" s="56" t="s">
        <v>432</v>
      </c>
      <c r="R20" s="46"/>
      <c r="S20" s="46"/>
      <c r="T20" s="46"/>
      <c r="U20" s="46"/>
      <c r="V20" s="46"/>
      <c r="W20" s="46"/>
      <c r="X20" s="46"/>
      <c r="Y20" s="46"/>
      <c r="Z20" s="46"/>
      <c r="AA20" s="46"/>
      <c r="AB20" s="46"/>
      <c r="AC20" s="46"/>
      <c r="AD20" s="46"/>
      <c r="AE20" s="46"/>
      <c r="AF20" s="46"/>
      <c r="AG20" s="46"/>
    </row>
    <row r="21" spans="1:33" ht="45.4" customHeight="1" thickBot="1" x14ac:dyDescent="0.3">
      <c r="A21" s="1"/>
      <c r="B21" s="58" t="s">
        <v>79</v>
      </c>
      <c r="C21" s="59" t="s">
        <v>257</v>
      </c>
      <c r="D21" s="22" t="s">
        <v>435</v>
      </c>
      <c r="E21" s="23"/>
      <c r="F21" s="125"/>
      <c r="G21" s="125"/>
      <c r="H21" s="125"/>
      <c r="I21" s="125"/>
      <c r="J21" s="25"/>
      <c r="K21" s="125"/>
      <c r="L21" s="26"/>
      <c r="M21" s="26"/>
      <c r="N21" s="143"/>
      <c r="O21" s="3"/>
      <c r="P21" s="47"/>
      <c r="Q21" s="55" t="s">
        <v>433</v>
      </c>
      <c r="R21" s="46"/>
      <c r="S21" s="46"/>
      <c r="T21" s="46"/>
      <c r="U21" s="46"/>
      <c r="V21" s="46"/>
      <c r="W21" s="46"/>
      <c r="X21" s="46"/>
      <c r="Y21" s="46"/>
      <c r="Z21" s="46"/>
      <c r="AA21" s="46"/>
      <c r="AB21" s="46"/>
      <c r="AC21" s="46"/>
      <c r="AD21" s="46"/>
      <c r="AE21" s="46"/>
      <c r="AF21" s="46"/>
      <c r="AG21" s="46"/>
    </row>
    <row r="22" spans="1:33" ht="26.25" thickBot="1" x14ac:dyDescent="0.3">
      <c r="A22" s="1"/>
      <c r="B22" s="27" t="s">
        <v>80</v>
      </c>
      <c r="C22" s="60" t="s">
        <v>258</v>
      </c>
      <c r="D22" s="28" t="s">
        <v>436</v>
      </c>
      <c r="E22" s="29"/>
      <c r="F22" s="126"/>
      <c r="G22" s="126"/>
      <c r="H22" s="126"/>
      <c r="I22" s="126"/>
      <c r="J22" s="31"/>
      <c r="K22" s="126"/>
      <c r="L22" s="31"/>
      <c r="M22" s="31"/>
      <c r="N22" s="130"/>
      <c r="O22" s="3"/>
      <c r="P22" s="47"/>
      <c r="Q22" s="56" t="s">
        <v>437</v>
      </c>
      <c r="R22" s="46"/>
      <c r="S22" s="46"/>
      <c r="T22" s="46"/>
      <c r="U22" s="46"/>
      <c r="V22" s="46"/>
      <c r="W22" s="46"/>
      <c r="X22" s="46"/>
      <c r="Y22" s="46"/>
      <c r="Z22" s="46"/>
      <c r="AA22" s="46"/>
      <c r="AB22" s="46"/>
      <c r="AC22" s="46"/>
      <c r="AD22" s="46"/>
      <c r="AE22" s="46"/>
      <c r="AF22" s="46"/>
      <c r="AG22" s="46"/>
    </row>
    <row r="23" spans="1:33" ht="75.400000000000006" customHeight="1" thickBot="1" x14ac:dyDescent="0.3">
      <c r="A23" s="1"/>
      <c r="B23" s="58" t="s">
        <v>81</v>
      </c>
      <c r="C23" s="59" t="s">
        <v>201</v>
      </c>
      <c r="D23" s="22" t="s">
        <v>438</v>
      </c>
      <c r="E23" s="23"/>
      <c r="F23" s="125"/>
      <c r="G23" s="125"/>
      <c r="H23" s="125"/>
      <c r="I23" s="125"/>
      <c r="J23" s="25"/>
      <c r="K23" s="125"/>
      <c r="L23" s="26"/>
      <c r="M23" s="26"/>
      <c r="N23" s="129"/>
      <c r="O23" s="3"/>
      <c r="P23" s="47"/>
      <c r="Q23" s="55" t="s">
        <v>439</v>
      </c>
      <c r="R23" s="46"/>
      <c r="S23" s="46"/>
      <c r="T23" s="46"/>
      <c r="U23" s="46"/>
      <c r="V23" s="46"/>
      <c r="W23" s="46"/>
      <c r="X23" s="46"/>
      <c r="Y23" s="46"/>
      <c r="Z23" s="46"/>
      <c r="AA23" s="46"/>
      <c r="AB23" s="46"/>
      <c r="AC23" s="46"/>
      <c r="AD23" s="46"/>
      <c r="AE23" s="46"/>
      <c r="AF23" s="46"/>
      <c r="AG23" s="46"/>
    </row>
    <row r="24" spans="1:33" ht="51.75" thickBot="1" x14ac:dyDescent="0.3">
      <c r="A24" s="1"/>
      <c r="B24" s="27" t="s">
        <v>82</v>
      </c>
      <c r="C24" s="60" t="s">
        <v>151</v>
      </c>
      <c r="D24" s="28" t="s">
        <v>440</v>
      </c>
      <c r="E24" s="29"/>
      <c r="F24" s="126"/>
      <c r="G24" s="126"/>
      <c r="H24" s="126"/>
      <c r="I24" s="126"/>
      <c r="J24" s="31"/>
      <c r="K24" s="126"/>
      <c r="L24" s="31"/>
      <c r="M24" s="31"/>
      <c r="N24" s="130"/>
      <c r="O24" s="3"/>
      <c r="P24" s="47"/>
      <c r="Q24" s="56" t="s">
        <v>441</v>
      </c>
      <c r="R24" s="46"/>
      <c r="S24" s="46"/>
      <c r="T24" s="46"/>
      <c r="U24" s="46"/>
      <c r="V24" s="46"/>
      <c r="W24" s="46"/>
      <c r="X24" s="46"/>
      <c r="Y24" s="46"/>
      <c r="Z24" s="46"/>
      <c r="AA24" s="46"/>
      <c r="AB24" s="46"/>
      <c r="AC24" s="46"/>
      <c r="AD24" s="46"/>
      <c r="AE24" s="46"/>
      <c r="AF24" s="46"/>
      <c r="AG24" s="46"/>
    </row>
    <row r="25" spans="1:33" ht="26.25" thickBot="1" x14ac:dyDescent="0.3">
      <c r="A25" s="1"/>
      <c r="B25" s="58" t="s">
        <v>83</v>
      </c>
      <c r="C25" s="64" t="s">
        <v>259</v>
      </c>
      <c r="D25" s="22" t="s">
        <v>442</v>
      </c>
      <c r="E25" s="23"/>
      <c r="F25" s="144"/>
      <c r="G25" s="144"/>
      <c r="H25" s="144"/>
      <c r="I25" s="144"/>
      <c r="J25" s="145"/>
      <c r="K25" s="144"/>
      <c r="L25" s="145"/>
      <c r="M25" s="145"/>
      <c r="N25" s="146"/>
      <c r="O25" s="3"/>
      <c r="P25" s="47"/>
      <c r="Q25" s="55" t="s">
        <v>443</v>
      </c>
      <c r="R25" s="46"/>
      <c r="S25" s="46"/>
      <c r="T25" s="46"/>
      <c r="U25" s="46"/>
      <c r="V25" s="46"/>
      <c r="W25" s="46"/>
      <c r="X25" s="46"/>
      <c r="Y25" s="46"/>
      <c r="Z25" s="46"/>
      <c r="AA25" s="46"/>
      <c r="AB25" s="46"/>
      <c r="AC25" s="46"/>
      <c r="AD25" s="46"/>
      <c r="AE25" s="46"/>
      <c r="AF25" s="46"/>
      <c r="AG25" s="46"/>
    </row>
    <row r="26" spans="1:33" x14ac:dyDescent="0.25">
      <c r="A26" s="46"/>
      <c r="B26" s="47"/>
      <c r="C26" s="47"/>
      <c r="D26" s="47"/>
      <c r="E26" s="47"/>
      <c r="F26" s="47"/>
      <c r="G26" s="47"/>
      <c r="H26" s="47"/>
      <c r="I26" s="47"/>
      <c r="J26" s="47"/>
      <c r="K26" s="47"/>
      <c r="L26" s="47"/>
      <c r="M26" s="47"/>
      <c r="N26" s="47"/>
      <c r="O26" s="47"/>
      <c r="P26" s="47"/>
      <c r="Q26" s="46"/>
      <c r="R26" s="46"/>
      <c r="S26" s="46"/>
      <c r="T26" s="46"/>
      <c r="U26" s="46"/>
      <c r="V26" s="46"/>
      <c r="W26" s="46"/>
      <c r="X26" s="46"/>
      <c r="Y26" s="46"/>
      <c r="Z26" s="46"/>
      <c r="AA26" s="46"/>
      <c r="AB26" s="46"/>
      <c r="AC26" s="46"/>
      <c r="AD26" s="46"/>
      <c r="AE26" s="46"/>
      <c r="AF26" s="46"/>
      <c r="AG26" s="46"/>
    </row>
    <row r="27" spans="1:33" x14ac:dyDescent="0.25">
      <c r="A27" s="46"/>
      <c r="B27" s="47"/>
      <c r="C27" s="47"/>
      <c r="D27" s="47"/>
      <c r="E27" s="47"/>
      <c r="F27" s="46"/>
      <c r="G27" s="46"/>
      <c r="H27" s="46"/>
      <c r="I27" s="46"/>
      <c r="J27" s="46"/>
      <c r="K27" s="46"/>
      <c r="L27" s="47"/>
      <c r="M27" s="47"/>
      <c r="N27" s="47"/>
      <c r="O27" s="47"/>
      <c r="P27" s="47"/>
      <c r="Q27" s="46"/>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6"/>
      <c r="G28" s="46"/>
      <c r="H28" s="46"/>
      <c r="I28" s="46"/>
      <c r="J28" s="46"/>
      <c r="K28" s="46"/>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8" t="s">
        <v>157</v>
      </c>
      <c r="G30" s="48" t="s">
        <v>158</v>
      </c>
      <c r="H30" s="48" t="s">
        <v>159</v>
      </c>
      <c r="I30" s="48" t="s">
        <v>160</v>
      </c>
      <c r="J30" s="48"/>
      <c r="K30" s="48" t="s">
        <v>161</v>
      </c>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8" cm="1">
        <f t="array" ref="F31">SUM(((F19:F25)="X")*(1))</f>
        <v>0</v>
      </c>
      <c r="G31" s="48" cm="1">
        <f t="array" ref="G31">SUM(((G19:G25)="X")*(1))</f>
        <v>0</v>
      </c>
      <c r="H31" s="48" cm="1">
        <f t="array" ref="H31">SUM(((H19:H25)="X")*(1))</f>
        <v>0</v>
      </c>
      <c r="I31" s="48" cm="1">
        <f t="array" ref="I31">SUM(((I19:I25)="X")*(1))</f>
        <v>0</v>
      </c>
      <c r="J31" s="48"/>
      <c r="K31" s="48" cm="1">
        <f t="array" ref="K31">SUM(((K19:K25)="")*(1))</f>
        <v>7</v>
      </c>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8"/>
      <c r="G32" s="48"/>
      <c r="H32" s="48"/>
      <c r="I32" s="48"/>
      <c r="J32" s="48"/>
      <c r="K32" s="48"/>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t="s">
        <v>162</v>
      </c>
      <c r="G33" s="48" t="s">
        <v>163</v>
      </c>
      <c r="H33" s="48" t="s">
        <v>164</v>
      </c>
      <c r="I33" s="48" t="s">
        <v>165</v>
      </c>
      <c r="J33" s="48"/>
      <c r="K33" s="48"/>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9">
        <f>IFERROR($F31/$K$31, 0)</f>
        <v>0</v>
      </c>
      <c r="G34" s="49">
        <f>IFERROR($G31/$K$31, 0)</f>
        <v>0</v>
      </c>
      <c r="H34" s="49">
        <f>IFERROR($H31/$K$31, 0)</f>
        <v>0</v>
      </c>
      <c r="I34" s="49">
        <f>IFERROR($I31/$K$31, 0)</f>
        <v>0</v>
      </c>
      <c r="J34" s="49"/>
      <c r="K34" s="49"/>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7"/>
      <c r="G35" s="47"/>
      <c r="H35" s="47"/>
      <c r="I35" s="47"/>
      <c r="J35" s="47"/>
      <c r="K35" s="47"/>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50" t="s">
        <v>166</v>
      </c>
      <c r="G36" s="50"/>
      <c r="H36" s="50"/>
      <c r="I36" s="50"/>
      <c r="J36" s="50"/>
      <c r="K36" s="47"/>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49">
        <f>IFERROR(SUM(F34:J34),0)</f>
        <v>0</v>
      </c>
      <c r="G37" s="51"/>
      <c r="H37" s="51"/>
      <c r="I37" s="51"/>
      <c r="J37" s="51"/>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52" t="s">
        <v>167</v>
      </c>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ht="19.149999999999999" customHeight="1" x14ac:dyDescent="0.25">
      <c r="A39" s="46"/>
      <c r="B39" s="47"/>
      <c r="C39" s="47"/>
      <c r="D39" s="47"/>
      <c r="E39" s="47"/>
      <c r="F39" s="49">
        <f>IFERROR(COUNTA($K$19:$K$25)/(COUNTA($K$19:$K$25)+COUNTBLANK($K$19:$K$25)), 0)</f>
        <v>0</v>
      </c>
      <c r="G39" s="47"/>
      <c r="H39" s="47"/>
      <c r="I39" s="47"/>
      <c r="J39" s="47"/>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47"/>
      <c r="D40" s="47"/>
      <c r="E40" s="47"/>
      <c r="F40" s="47"/>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6"/>
      <c r="C41" s="46"/>
      <c r="D41" s="46"/>
      <c r="E41" s="46"/>
      <c r="F41" s="46"/>
      <c r="G41" s="46"/>
      <c r="H41" s="46"/>
      <c r="I41" s="46"/>
      <c r="J41" s="46"/>
      <c r="K41" s="46"/>
      <c r="L41" s="46"/>
      <c r="M41" s="46"/>
      <c r="N41" s="46"/>
      <c r="O41" s="46"/>
      <c r="Q41" s="46"/>
      <c r="R41" s="46"/>
      <c r="S41" s="46"/>
      <c r="T41" s="46"/>
      <c r="U41" s="46"/>
      <c r="V41" s="46"/>
      <c r="W41" s="46"/>
      <c r="X41" s="46"/>
      <c r="Y41" s="46"/>
      <c r="Z41" s="46"/>
      <c r="AA41" s="46"/>
      <c r="AB41" s="46"/>
      <c r="AC41" s="46"/>
      <c r="AD41" s="46"/>
      <c r="AE41" s="46"/>
      <c r="AF41" s="46"/>
      <c r="AG41" s="46"/>
    </row>
    <row r="42" spans="1:33" x14ac:dyDescent="0.25">
      <c r="A42" s="46"/>
      <c r="B42" s="46"/>
      <c r="C42" s="46"/>
      <c r="D42" s="46"/>
      <c r="E42" s="46"/>
      <c r="F42" s="46"/>
      <c r="G42" s="46"/>
      <c r="H42" s="46"/>
      <c r="I42" s="46"/>
      <c r="J42" s="46"/>
      <c r="K42" s="46"/>
      <c r="L42" s="46"/>
      <c r="M42" s="46"/>
      <c r="N42" s="46"/>
      <c r="O42" s="46"/>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sheetData>
  <mergeCells count="2">
    <mergeCell ref="C13:D15"/>
    <mergeCell ref="C1:O3"/>
  </mergeCells>
  <conditionalFormatting sqref="C19:D25 B20 B22 B24">
    <cfRule type="expression" dxfId="77" priority="4">
      <formula>$X19&gt;1</formula>
    </cfRule>
  </conditionalFormatting>
  <conditionalFormatting sqref="F19:F25">
    <cfRule type="expression" dxfId="76" priority="3">
      <formula>$F19&lt;&gt;""</formula>
    </cfRule>
  </conditionalFormatting>
  <conditionalFormatting sqref="F19:G25">
    <cfRule type="expression" dxfId="75" priority="2">
      <formula>$G19&lt;&gt;""</formula>
    </cfRule>
  </conditionalFormatting>
  <conditionalFormatting sqref="F19:H25">
    <cfRule type="expression" dxfId="74" priority="1">
      <formula>$H19&lt;&gt;""</formula>
    </cfRule>
  </conditionalFormatting>
  <conditionalFormatting sqref="F19:I25">
    <cfRule type="expression" dxfId="73" priority="5">
      <formula>$I19&lt;&gt;""</formula>
    </cfRule>
    <cfRule type="expression" dxfId="72" priority="6">
      <formula>OR(#REF!&lt;&gt;"", $K19&lt;&gt;"")</formula>
    </cfRule>
  </conditionalFormatting>
  <dataValidations count="2">
    <dataValidation type="list" allowBlank="1" showDropDown="1" showInputMessage="1" showErrorMessage="1" error="Please Mark with an &quot;X&quot; _x000a_Only Mark 1 cell per line" promptTitle="Rating" prompt="Mark with an &quot;X&quot;._x000a_Only Mark 1 cell per line_x000a_" sqref="H22" xr:uid="{FCC21AFC-5C78-4680-BE52-CFD95E29C7B4}">
      <formula1>"X,x"</formula1>
    </dataValidation>
    <dataValidation type="list" allowBlank="1" showDropDown="1" showInputMessage="1" showErrorMessage="1" promptTitle="Rating" prompt="Mark with an &quot;X&quot;._x000a_Only Mark 1 cell per line " sqref="K19:K25 F19:G25 I19:I25 H19:H21 H23:H25" xr:uid="{F7803682-B276-45BA-A736-F950416E3FB6}">
      <formula1>"X,x"</formula1>
    </dataValidation>
  </dataValidation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B8E4C-133F-448A-A240-D86FF9FC4F44}">
  <sheetPr codeName="Feuil9">
    <tabColor theme="5" tint="0.59999389629810485"/>
  </sheetPr>
  <dimension ref="A1:AG49"/>
  <sheetViews>
    <sheetView showGridLines="0" zoomScaleNormal="100" workbookViewId="0">
      <selection activeCell="Q27" sqref="Q27"/>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style="46" customWidth="1"/>
    <col min="17" max="17" width="111.28515625" customWidth="1"/>
  </cols>
  <sheetData>
    <row r="1" spans="1:33" ht="18.75" x14ac:dyDescent="0.25">
      <c r="A1" s="45"/>
      <c r="B1" s="45"/>
      <c r="C1" s="316" t="s">
        <v>260</v>
      </c>
      <c r="D1" s="317"/>
      <c r="E1" s="317"/>
      <c r="F1" s="317"/>
      <c r="G1" s="317"/>
      <c r="H1" s="317"/>
      <c r="I1" s="317"/>
      <c r="J1" s="317"/>
      <c r="K1" s="317"/>
      <c r="L1" s="317"/>
      <c r="M1" s="317"/>
      <c r="N1" s="317"/>
      <c r="O1" s="317"/>
      <c r="P1" s="76"/>
      <c r="Q1" s="46"/>
      <c r="R1" s="46"/>
      <c r="S1" s="46"/>
      <c r="T1" s="46"/>
      <c r="U1" s="46"/>
      <c r="V1" s="46"/>
      <c r="W1" s="46"/>
      <c r="X1" s="46"/>
      <c r="Y1" s="46"/>
      <c r="Z1" s="46"/>
      <c r="AA1" s="46"/>
      <c r="AB1" s="46"/>
      <c r="AC1" s="46"/>
      <c r="AD1" s="46"/>
      <c r="AE1" s="46"/>
      <c r="AF1" s="46"/>
      <c r="AG1" s="46"/>
    </row>
    <row r="2" spans="1:33" ht="14.65" customHeight="1" x14ac:dyDescent="0.25">
      <c r="A2" s="45"/>
      <c r="B2" s="45"/>
      <c r="C2" s="317"/>
      <c r="D2" s="317"/>
      <c r="E2" s="317"/>
      <c r="F2" s="317"/>
      <c r="G2" s="317"/>
      <c r="H2" s="317"/>
      <c r="I2" s="317"/>
      <c r="J2" s="317"/>
      <c r="K2" s="317"/>
      <c r="L2" s="317"/>
      <c r="M2" s="317"/>
      <c r="N2" s="317"/>
      <c r="O2" s="317"/>
      <c r="P2" s="76"/>
      <c r="Q2" s="46"/>
      <c r="R2" s="46"/>
      <c r="S2" s="46"/>
      <c r="T2" s="46"/>
      <c r="U2" s="46"/>
      <c r="V2" s="46"/>
      <c r="W2" s="46"/>
      <c r="X2" s="46"/>
      <c r="Y2" s="46"/>
      <c r="Z2" s="46"/>
      <c r="AA2" s="46"/>
      <c r="AB2" s="46"/>
      <c r="AC2" s="46"/>
      <c r="AD2" s="46"/>
      <c r="AE2" s="46"/>
      <c r="AF2" s="46"/>
      <c r="AG2" s="46"/>
    </row>
    <row r="3" spans="1:33" ht="58.5" customHeight="1" x14ac:dyDescent="0.25">
      <c r="A3" s="45"/>
      <c r="B3" s="45"/>
      <c r="C3" s="317"/>
      <c r="D3" s="317"/>
      <c r="E3" s="317"/>
      <c r="F3" s="317"/>
      <c r="G3" s="317"/>
      <c r="H3" s="317"/>
      <c r="I3" s="317"/>
      <c r="J3" s="317"/>
      <c r="K3" s="317"/>
      <c r="L3" s="317"/>
      <c r="M3" s="317"/>
      <c r="N3" s="317"/>
      <c r="O3" s="317"/>
      <c r="P3" s="76"/>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I36</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H36</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G36</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3" t="s">
        <v>112</v>
      </c>
      <c r="G11" s="114"/>
      <c r="H11" s="115"/>
      <c r="I11" s="9">
        <f>F36</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F41</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15.75" thickBot="1" x14ac:dyDescent="0.3">
      <c r="A19" s="1"/>
      <c r="B19" s="58" t="s">
        <v>77</v>
      </c>
      <c r="C19" s="59" t="s">
        <v>261</v>
      </c>
      <c r="D19" s="22" t="s">
        <v>444</v>
      </c>
      <c r="E19" s="23"/>
      <c r="F19" s="131"/>
      <c r="G19" s="131"/>
      <c r="H19" s="131"/>
      <c r="I19" s="131"/>
      <c r="J19" s="25"/>
      <c r="K19" s="131"/>
      <c r="L19" s="26"/>
      <c r="M19" s="26"/>
      <c r="N19" s="132"/>
      <c r="O19" s="3"/>
      <c r="P19" s="47"/>
      <c r="Q19" s="55" t="s">
        <v>445</v>
      </c>
      <c r="R19" s="46"/>
      <c r="S19" s="46"/>
      <c r="T19" s="46"/>
      <c r="U19" s="46"/>
      <c r="V19" s="46"/>
      <c r="W19" s="46"/>
      <c r="X19" s="46"/>
      <c r="Y19" s="46"/>
      <c r="Z19" s="46"/>
      <c r="AA19" s="46"/>
      <c r="AB19" s="46"/>
      <c r="AC19" s="46"/>
      <c r="AD19" s="46"/>
      <c r="AE19" s="46"/>
      <c r="AF19" s="46"/>
      <c r="AG19" s="46"/>
    </row>
    <row r="20" spans="1:33" ht="26.25" thickBot="1" x14ac:dyDescent="0.3">
      <c r="A20" s="1"/>
      <c r="B20" s="27" t="s">
        <v>78</v>
      </c>
      <c r="C20" s="60" t="s">
        <v>262</v>
      </c>
      <c r="D20" s="28" t="s">
        <v>447</v>
      </c>
      <c r="E20" s="29"/>
      <c r="F20" s="126"/>
      <c r="G20" s="126"/>
      <c r="H20" s="126"/>
      <c r="I20" s="126"/>
      <c r="J20" s="31"/>
      <c r="K20" s="126"/>
      <c r="L20" s="31"/>
      <c r="M20" s="31"/>
      <c r="N20" s="130"/>
      <c r="O20" s="3"/>
      <c r="P20" s="47"/>
      <c r="Q20" s="56" t="s">
        <v>446</v>
      </c>
      <c r="R20" s="46"/>
      <c r="S20" s="46"/>
      <c r="T20" s="46"/>
      <c r="U20" s="46"/>
      <c r="V20" s="46"/>
      <c r="W20" s="46"/>
      <c r="X20" s="46"/>
      <c r="Y20" s="46"/>
      <c r="Z20" s="46"/>
      <c r="AA20" s="46"/>
      <c r="AB20" s="46"/>
      <c r="AC20" s="46"/>
      <c r="AD20" s="46"/>
      <c r="AE20" s="46"/>
      <c r="AF20" s="46"/>
      <c r="AG20" s="46"/>
    </row>
    <row r="21" spans="1:33" ht="39" thickBot="1" x14ac:dyDescent="0.3">
      <c r="A21" s="1"/>
      <c r="B21" s="58" t="s">
        <v>79</v>
      </c>
      <c r="C21" s="59" t="s">
        <v>263</v>
      </c>
      <c r="D21" s="22" t="s">
        <v>448</v>
      </c>
      <c r="E21" s="23"/>
      <c r="F21" s="125"/>
      <c r="G21" s="125"/>
      <c r="H21" s="125"/>
      <c r="I21" s="125"/>
      <c r="J21" s="25"/>
      <c r="K21" s="125"/>
      <c r="L21" s="26"/>
      <c r="M21" s="26"/>
      <c r="N21" s="129"/>
      <c r="O21" s="3"/>
      <c r="P21" s="47"/>
      <c r="Q21" s="55" t="s">
        <v>454</v>
      </c>
      <c r="R21" s="46"/>
      <c r="S21" s="46"/>
      <c r="T21" s="46"/>
      <c r="U21" s="46"/>
      <c r="V21" s="46"/>
      <c r="W21" s="46"/>
      <c r="X21" s="46"/>
      <c r="Y21" s="46"/>
      <c r="Z21" s="46"/>
      <c r="AA21" s="46"/>
      <c r="AB21" s="46"/>
      <c r="AC21" s="46"/>
      <c r="AD21" s="46"/>
      <c r="AE21" s="46"/>
      <c r="AF21" s="46"/>
      <c r="AG21" s="46"/>
    </row>
    <row r="22" spans="1:33" ht="39" thickBot="1" x14ac:dyDescent="0.3">
      <c r="A22" s="1"/>
      <c r="B22" s="27" t="s">
        <v>80</v>
      </c>
      <c r="C22" s="60" t="s">
        <v>264</v>
      </c>
      <c r="D22" s="28" t="s">
        <v>449</v>
      </c>
      <c r="E22" s="29"/>
      <c r="F22" s="126"/>
      <c r="G22" s="126"/>
      <c r="H22" s="126"/>
      <c r="I22" s="126"/>
      <c r="J22" s="31"/>
      <c r="K22" s="126"/>
      <c r="L22" s="31"/>
      <c r="M22" s="31"/>
      <c r="N22" s="130"/>
      <c r="O22" s="3"/>
      <c r="P22" s="47"/>
      <c r="Q22" s="56" t="s">
        <v>450</v>
      </c>
      <c r="R22" s="46"/>
      <c r="S22" s="46"/>
      <c r="T22" s="46"/>
      <c r="U22" s="46"/>
      <c r="V22" s="46"/>
      <c r="W22" s="46"/>
      <c r="X22" s="46"/>
      <c r="Y22" s="46"/>
      <c r="Z22" s="46"/>
      <c r="AA22" s="46"/>
      <c r="AB22" s="46"/>
      <c r="AC22" s="46"/>
      <c r="AD22" s="46"/>
      <c r="AE22" s="46"/>
      <c r="AF22" s="46"/>
      <c r="AG22" s="46"/>
    </row>
    <row r="23" spans="1:33" ht="39" thickBot="1" x14ac:dyDescent="0.3">
      <c r="A23" s="1"/>
      <c r="B23" s="58" t="s">
        <v>81</v>
      </c>
      <c r="C23" s="59" t="s">
        <v>265</v>
      </c>
      <c r="D23" s="22" t="s">
        <v>451</v>
      </c>
      <c r="E23" s="23"/>
      <c r="F23" s="125"/>
      <c r="G23" s="125"/>
      <c r="H23" s="125"/>
      <c r="I23" s="125"/>
      <c r="J23" s="25"/>
      <c r="K23" s="125"/>
      <c r="L23" s="26"/>
      <c r="M23" s="26"/>
      <c r="N23" s="129"/>
      <c r="O23" s="3"/>
      <c r="P23" s="47"/>
      <c r="Q23" s="55" t="s">
        <v>455</v>
      </c>
      <c r="R23" s="46"/>
      <c r="S23" s="46"/>
      <c r="T23" s="46"/>
      <c r="U23" s="46"/>
      <c r="V23" s="46"/>
      <c r="W23" s="46"/>
      <c r="X23" s="46"/>
      <c r="Y23" s="46"/>
      <c r="Z23" s="46"/>
      <c r="AA23" s="46"/>
      <c r="AB23" s="46"/>
      <c r="AC23" s="46"/>
      <c r="AD23" s="46"/>
      <c r="AE23" s="46"/>
      <c r="AF23" s="46"/>
      <c r="AG23" s="46"/>
    </row>
    <row r="24" spans="1:33" ht="39" thickBot="1" x14ac:dyDescent="0.3">
      <c r="A24" s="1"/>
      <c r="B24" s="27" t="s">
        <v>82</v>
      </c>
      <c r="C24" s="60" t="s">
        <v>266</v>
      </c>
      <c r="D24" s="28" t="s">
        <v>452</v>
      </c>
      <c r="E24" s="29"/>
      <c r="F24" s="126"/>
      <c r="G24" s="126"/>
      <c r="H24" s="126"/>
      <c r="I24" s="126"/>
      <c r="J24" s="31"/>
      <c r="K24" s="126"/>
      <c r="L24" s="31"/>
      <c r="M24" s="31"/>
      <c r="N24" s="130"/>
      <c r="O24" s="3"/>
      <c r="P24" s="47"/>
      <c r="Q24" s="56" t="s">
        <v>455</v>
      </c>
      <c r="R24" s="46"/>
      <c r="S24" s="46"/>
      <c r="T24" s="46"/>
      <c r="U24" s="46"/>
      <c r="V24" s="46"/>
      <c r="W24" s="46"/>
      <c r="X24" s="46"/>
      <c r="Y24" s="46"/>
      <c r="Z24" s="46"/>
      <c r="AA24" s="46"/>
      <c r="AB24" s="46"/>
      <c r="AC24" s="46"/>
      <c r="AD24" s="46"/>
      <c r="AE24" s="46"/>
      <c r="AF24" s="46"/>
      <c r="AG24" s="46"/>
    </row>
    <row r="25" spans="1:33" ht="64.5" thickBot="1" x14ac:dyDescent="0.3">
      <c r="A25" s="1"/>
      <c r="B25" s="58" t="s">
        <v>83</v>
      </c>
      <c r="C25" s="64" t="s">
        <v>201</v>
      </c>
      <c r="D25" s="22" t="s">
        <v>453</v>
      </c>
      <c r="E25" s="23"/>
      <c r="F25" s="125"/>
      <c r="G25" s="125"/>
      <c r="H25" s="125"/>
      <c r="I25" s="125"/>
      <c r="J25" s="25"/>
      <c r="K25" s="125"/>
      <c r="L25" s="26"/>
      <c r="M25" s="26"/>
      <c r="N25" s="129"/>
      <c r="O25" s="3"/>
      <c r="P25" s="47"/>
      <c r="Q25" s="55" t="s">
        <v>456</v>
      </c>
      <c r="R25" s="46"/>
      <c r="S25" s="46"/>
      <c r="T25" s="46"/>
      <c r="U25" s="46"/>
      <c r="V25" s="46"/>
      <c r="W25" s="46"/>
      <c r="X25" s="46"/>
      <c r="Y25" s="46"/>
      <c r="Z25" s="46"/>
      <c r="AA25" s="46"/>
      <c r="AB25" s="46"/>
      <c r="AC25" s="46"/>
      <c r="AD25" s="46"/>
      <c r="AE25" s="46"/>
      <c r="AF25" s="46"/>
      <c r="AG25" s="46"/>
    </row>
    <row r="26" spans="1:33" ht="51.75" thickBot="1" x14ac:dyDescent="0.3">
      <c r="A26" s="1"/>
      <c r="B26" s="27" t="s">
        <v>84</v>
      </c>
      <c r="C26" s="60" t="s">
        <v>151</v>
      </c>
      <c r="D26" s="28" t="s">
        <v>457</v>
      </c>
      <c r="E26" s="29"/>
      <c r="F26" s="126"/>
      <c r="G26" s="126"/>
      <c r="H26" s="126"/>
      <c r="I26" s="126"/>
      <c r="J26" s="31"/>
      <c r="K26" s="126"/>
      <c r="L26" s="31"/>
      <c r="M26" s="31"/>
      <c r="N26" s="130"/>
      <c r="O26" s="3"/>
      <c r="P26" s="47"/>
      <c r="Q26" s="56" t="s">
        <v>458</v>
      </c>
      <c r="R26" s="46"/>
      <c r="S26" s="46"/>
      <c r="T26" s="46"/>
      <c r="U26" s="46"/>
      <c r="V26" s="46"/>
      <c r="W26" s="46"/>
      <c r="X26" s="46"/>
      <c r="Y26" s="46"/>
      <c r="Z26" s="46"/>
      <c r="AA26" s="46"/>
      <c r="AB26" s="46"/>
      <c r="AC26" s="46"/>
      <c r="AD26" s="46"/>
      <c r="AE26" s="46"/>
      <c r="AF26" s="46"/>
      <c r="AG26" s="46"/>
    </row>
    <row r="27" spans="1:33" ht="26.25" thickBot="1" x14ac:dyDescent="0.3">
      <c r="A27" s="1"/>
      <c r="B27" s="65" t="s">
        <v>85</v>
      </c>
      <c r="C27" s="66" t="s">
        <v>259</v>
      </c>
      <c r="D27" s="67" t="s">
        <v>459</v>
      </c>
      <c r="E27" s="68"/>
      <c r="F27" s="137"/>
      <c r="G27" s="137"/>
      <c r="H27" s="137"/>
      <c r="I27" s="137"/>
      <c r="J27" s="138"/>
      <c r="K27" s="137"/>
      <c r="L27" s="138"/>
      <c r="M27" s="138"/>
      <c r="N27" s="136"/>
      <c r="O27" s="3"/>
      <c r="P27" s="47"/>
      <c r="Q27" s="57" t="s">
        <v>460</v>
      </c>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7"/>
      <c r="G28" s="47"/>
      <c r="H28" s="47"/>
      <c r="I28" s="47"/>
      <c r="J28" s="47"/>
      <c r="K28" s="47"/>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6"/>
      <c r="G30" s="46"/>
      <c r="H30" s="46"/>
      <c r="I30" s="46"/>
      <c r="J30" s="46"/>
      <c r="K30" s="46"/>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6"/>
      <c r="G31" s="46"/>
      <c r="H31" s="46"/>
      <c r="I31" s="46"/>
      <c r="J31" s="46"/>
      <c r="K31" s="46"/>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8" t="s">
        <v>157</v>
      </c>
      <c r="G32" s="48" t="s">
        <v>158</v>
      </c>
      <c r="H32" s="48" t="s">
        <v>159</v>
      </c>
      <c r="I32" s="48" t="s">
        <v>160</v>
      </c>
      <c r="J32" s="48"/>
      <c r="K32" s="48" t="s">
        <v>161</v>
      </c>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cm="1">
        <f t="array" ref="F33">SUM(((F19:F27)="X")*(1))</f>
        <v>0</v>
      </c>
      <c r="G33" s="48" cm="1">
        <f t="array" ref="G33">SUM(((G19:G27)="X")*(1))</f>
        <v>0</v>
      </c>
      <c r="H33" s="48" cm="1">
        <f t="array" ref="H33">SUM(((H19:H27)="X")*(1))</f>
        <v>0</v>
      </c>
      <c r="I33" s="48" cm="1">
        <f t="array" ref="I33">SUM(((I19:I27)="X")*(1))</f>
        <v>0</v>
      </c>
      <c r="J33" s="48"/>
      <c r="K33" s="48" cm="1">
        <f t="array" ref="K33">SUM(((K19:K27)="")*(1))</f>
        <v>9</v>
      </c>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8"/>
      <c r="G34" s="48"/>
      <c r="H34" s="48"/>
      <c r="I34" s="48"/>
      <c r="J34" s="48"/>
      <c r="K34" s="48"/>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8" t="s">
        <v>162</v>
      </c>
      <c r="G35" s="48" t="s">
        <v>163</v>
      </c>
      <c r="H35" s="48" t="s">
        <v>164</v>
      </c>
      <c r="I35" s="48" t="s">
        <v>165</v>
      </c>
      <c r="J35" s="48"/>
      <c r="K35" s="48"/>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49">
        <f>IFERROR($F33/$K$33, 0)</f>
        <v>0</v>
      </c>
      <c r="G36" s="49">
        <f>IFERROR($G33/$K$33, 0)</f>
        <v>0</v>
      </c>
      <c r="H36" s="49">
        <f>IFERROR($H33/$K$33, 0)</f>
        <v>0</v>
      </c>
      <c r="I36" s="49">
        <f>IFERROR($I33/$K$33, 0)</f>
        <v>0</v>
      </c>
      <c r="J36" s="49"/>
      <c r="K36" s="49"/>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47"/>
      <c r="G37" s="47"/>
      <c r="H37" s="47"/>
      <c r="I37" s="47"/>
      <c r="J37" s="47"/>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50" t="s">
        <v>166</v>
      </c>
      <c r="G38" s="50"/>
      <c r="H38" s="50"/>
      <c r="I38" s="50"/>
      <c r="J38" s="50"/>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7"/>
      <c r="C39" s="47"/>
      <c r="D39" s="47"/>
      <c r="E39" s="47"/>
      <c r="F39" s="49">
        <f>IFERROR(SUM(F36:J36),0)</f>
        <v>0</v>
      </c>
      <c r="G39" s="51"/>
      <c r="H39" s="51"/>
      <c r="I39" s="51"/>
      <c r="J39" s="51"/>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47"/>
      <c r="D40" s="47"/>
      <c r="E40" s="47"/>
      <c r="F40" s="52" t="s">
        <v>167</v>
      </c>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ht="19.149999999999999" customHeight="1" x14ac:dyDescent="0.25">
      <c r="A41" s="46"/>
      <c r="B41" s="47"/>
      <c r="C41" s="47"/>
      <c r="D41" s="47"/>
      <c r="E41" s="47"/>
      <c r="F41" s="49">
        <f>IFERROR(COUNTA($K$19:$K$27)/(COUNTA($K$19:$K$27)+COUNTBLANK($K$19:$K$27)), 0)</f>
        <v>0</v>
      </c>
      <c r="G41" s="47"/>
      <c r="H41" s="47"/>
      <c r="I41" s="47"/>
      <c r="J41" s="47"/>
      <c r="K41" s="47"/>
      <c r="L41" s="47"/>
      <c r="M41" s="47"/>
      <c r="N41" s="47"/>
      <c r="O41" s="47"/>
      <c r="P41" s="47"/>
      <c r="Q41" s="46"/>
      <c r="R41" s="46"/>
      <c r="S41" s="46"/>
      <c r="T41" s="46"/>
      <c r="U41" s="46"/>
      <c r="V41" s="46"/>
      <c r="W41" s="46"/>
      <c r="X41" s="46"/>
      <c r="Y41" s="46"/>
      <c r="Z41" s="46"/>
      <c r="AA41" s="46"/>
      <c r="AB41" s="46"/>
      <c r="AC41" s="46"/>
      <c r="AD41" s="46"/>
      <c r="AE41" s="46"/>
      <c r="AF41" s="46"/>
      <c r="AG41" s="46"/>
    </row>
    <row r="42" spans="1:33" x14ac:dyDescent="0.25">
      <c r="A42" s="46"/>
      <c r="B42" s="47"/>
      <c r="C42" s="47"/>
      <c r="D42" s="47"/>
      <c r="E42" s="47"/>
      <c r="F42" s="47"/>
      <c r="G42" s="47"/>
      <c r="H42" s="47"/>
      <c r="I42" s="47"/>
      <c r="J42" s="47"/>
      <c r="K42" s="47"/>
      <c r="L42" s="47"/>
      <c r="M42" s="47"/>
      <c r="N42" s="47"/>
      <c r="O42" s="47"/>
      <c r="P42" s="47"/>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row r="48" spans="1:33" x14ac:dyDescent="0.25">
      <c r="A48" s="46"/>
      <c r="B48" s="46"/>
      <c r="C48" s="46"/>
      <c r="D48" s="46"/>
      <c r="E48" s="46"/>
      <c r="F48" s="46"/>
      <c r="G48" s="46"/>
      <c r="H48" s="46"/>
      <c r="I48" s="46"/>
      <c r="J48" s="46"/>
      <c r="K48" s="46"/>
      <c r="L48" s="46"/>
      <c r="M48" s="46"/>
      <c r="N48" s="46"/>
      <c r="O48" s="46"/>
      <c r="Q48" s="46"/>
      <c r="R48" s="46"/>
      <c r="S48" s="46"/>
      <c r="T48" s="46"/>
      <c r="U48" s="46"/>
      <c r="V48" s="46"/>
      <c r="W48" s="46"/>
      <c r="X48" s="46"/>
      <c r="Y48" s="46"/>
      <c r="Z48" s="46"/>
      <c r="AA48" s="46"/>
      <c r="AB48" s="46"/>
      <c r="AC48" s="46"/>
      <c r="AD48" s="46"/>
      <c r="AE48" s="46"/>
      <c r="AF48" s="46"/>
      <c r="AG48" s="46"/>
    </row>
    <row r="49" spans="1:33" x14ac:dyDescent="0.25">
      <c r="A49" s="46"/>
      <c r="B49" s="46"/>
      <c r="C49" s="46"/>
      <c r="D49" s="46"/>
      <c r="E49" s="46"/>
      <c r="F49" s="46"/>
      <c r="G49" s="46"/>
      <c r="H49" s="46"/>
      <c r="I49" s="46"/>
      <c r="J49" s="46"/>
      <c r="K49" s="46"/>
      <c r="L49" s="46"/>
      <c r="M49" s="46"/>
      <c r="N49" s="46"/>
      <c r="O49" s="46"/>
      <c r="Q49" s="46"/>
      <c r="R49" s="46"/>
      <c r="S49" s="46"/>
      <c r="T49" s="46"/>
      <c r="U49" s="46"/>
      <c r="V49" s="46"/>
      <c r="W49" s="46"/>
      <c r="X49" s="46"/>
      <c r="Y49" s="46"/>
      <c r="Z49" s="46"/>
      <c r="AA49" s="46"/>
      <c r="AB49" s="46"/>
      <c r="AC49" s="46"/>
      <c r="AD49" s="46"/>
      <c r="AE49" s="46"/>
      <c r="AF49" s="46"/>
      <c r="AG49" s="46"/>
    </row>
  </sheetData>
  <mergeCells count="2">
    <mergeCell ref="C13:D15"/>
    <mergeCell ref="C1:O3"/>
  </mergeCells>
  <conditionalFormatting sqref="C19:D27 B20 B22 B24 B26:B27">
    <cfRule type="expression" dxfId="71" priority="4">
      <formula>$X19&gt;1</formula>
    </cfRule>
  </conditionalFormatting>
  <conditionalFormatting sqref="F19:F27">
    <cfRule type="expression" dxfId="70" priority="3">
      <formula>$F19&lt;&gt;""</formula>
    </cfRule>
  </conditionalFormatting>
  <conditionalFormatting sqref="F19:G27">
    <cfRule type="expression" dxfId="69" priority="2">
      <formula>$G19&lt;&gt;""</formula>
    </cfRule>
  </conditionalFormatting>
  <conditionalFormatting sqref="F19:H27">
    <cfRule type="expression" dxfId="68" priority="1">
      <formula>$H19&lt;&gt;""</formula>
    </cfRule>
  </conditionalFormatting>
  <conditionalFormatting sqref="F19:I27">
    <cfRule type="expression" dxfId="67" priority="5">
      <formula>$I19&lt;&gt;""</formula>
    </cfRule>
    <cfRule type="expression" dxfId="66" priority="6">
      <formula>OR(#REF!&lt;&gt;"", $K19&lt;&gt;"")</formula>
    </cfRule>
  </conditionalFormatting>
  <dataValidations count="2">
    <dataValidation type="list" allowBlank="1" showDropDown="1" showInputMessage="1" showErrorMessage="1" promptTitle="Rating" prompt="Mark with an &quot;X&quot;._x000a_Only Mark 1 cell per line " sqref="K19:K27 F19:G27 I19:I27 H19:H21 H23:H27" xr:uid="{D440B16D-FD7A-4E98-B597-E3BFE76B7C72}">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2" xr:uid="{D793558B-58C7-49C9-923A-2E9C75D914D8}">
      <formula1>"X,x"</formula1>
    </dataValidation>
  </dataValidation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8210-26F1-4678-92E2-A3CC38C2331C}">
  <sheetPr codeName="Feuil10">
    <tabColor theme="5" tint="0.59999389629810485"/>
  </sheetPr>
  <dimension ref="A1:AG47"/>
  <sheetViews>
    <sheetView showGridLines="0" topLeftCell="A3" zoomScaleNormal="100" workbookViewId="0">
      <selection activeCell="Q19" sqref="Q19"/>
    </sheetView>
  </sheetViews>
  <sheetFormatPr defaultColWidth="8.7109375" defaultRowHeight="15" x14ac:dyDescent="0.25"/>
  <cols>
    <col min="3" max="3" width="29.7109375" style="172"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style="46" customWidth="1"/>
    <col min="17" max="17" width="111.28515625" customWidth="1"/>
  </cols>
  <sheetData>
    <row r="1" spans="1:33" ht="18.75" x14ac:dyDescent="0.25">
      <c r="A1" s="45"/>
      <c r="B1" s="45"/>
      <c r="C1" s="316" t="s">
        <v>267</v>
      </c>
      <c r="D1" s="317"/>
      <c r="E1" s="317"/>
      <c r="F1" s="317"/>
      <c r="G1" s="317"/>
      <c r="H1" s="317"/>
      <c r="I1" s="317"/>
      <c r="J1" s="317"/>
      <c r="K1" s="317"/>
      <c r="L1" s="317"/>
      <c r="M1" s="317"/>
      <c r="N1" s="317"/>
      <c r="O1" s="317"/>
      <c r="P1" s="76"/>
      <c r="Q1" s="46"/>
      <c r="R1" s="46"/>
      <c r="S1" s="46"/>
      <c r="T1" s="46"/>
      <c r="U1" s="46"/>
      <c r="V1" s="46"/>
      <c r="W1" s="46"/>
      <c r="X1" s="46"/>
      <c r="Y1" s="46"/>
      <c r="Z1" s="46"/>
      <c r="AA1" s="46"/>
      <c r="AB1" s="46"/>
      <c r="AC1" s="46"/>
      <c r="AD1" s="46"/>
      <c r="AE1" s="46"/>
      <c r="AF1" s="46"/>
      <c r="AG1" s="46"/>
    </row>
    <row r="2" spans="1:33" ht="14.65" customHeight="1" x14ac:dyDescent="0.25">
      <c r="A2" s="45"/>
      <c r="B2" s="45"/>
      <c r="C2" s="317"/>
      <c r="D2" s="317"/>
      <c r="E2" s="317"/>
      <c r="F2" s="317"/>
      <c r="G2" s="317"/>
      <c r="H2" s="317"/>
      <c r="I2" s="317"/>
      <c r="J2" s="317"/>
      <c r="K2" s="317"/>
      <c r="L2" s="317"/>
      <c r="M2" s="317"/>
      <c r="N2" s="317"/>
      <c r="O2" s="317"/>
      <c r="P2" s="76"/>
      <c r="Q2" s="46"/>
      <c r="R2" s="46"/>
      <c r="S2" s="46"/>
      <c r="T2" s="46"/>
      <c r="U2" s="46"/>
      <c r="V2" s="46"/>
      <c r="W2" s="46"/>
      <c r="X2" s="46"/>
      <c r="Y2" s="46"/>
      <c r="Z2" s="46"/>
      <c r="AA2" s="46"/>
      <c r="AB2" s="46"/>
      <c r="AC2" s="46"/>
      <c r="AD2" s="46"/>
      <c r="AE2" s="46"/>
      <c r="AF2" s="46"/>
      <c r="AG2" s="46"/>
    </row>
    <row r="3" spans="1:33" ht="58.5" customHeight="1" x14ac:dyDescent="0.25">
      <c r="A3" s="45"/>
      <c r="B3" s="45"/>
      <c r="C3" s="317"/>
      <c r="D3" s="317"/>
      <c r="E3" s="317"/>
      <c r="F3" s="317"/>
      <c r="G3" s="317"/>
      <c r="H3" s="317"/>
      <c r="I3" s="317"/>
      <c r="J3" s="317"/>
      <c r="K3" s="317"/>
      <c r="L3" s="317"/>
      <c r="M3" s="317"/>
      <c r="N3" s="317"/>
      <c r="O3" s="317"/>
      <c r="P3" s="76"/>
      <c r="Q3" s="46"/>
      <c r="R3" s="46"/>
      <c r="S3" s="46"/>
      <c r="T3" s="46"/>
      <c r="U3" s="46"/>
      <c r="V3" s="46"/>
      <c r="W3" s="46"/>
      <c r="X3" s="46"/>
      <c r="Y3" s="46"/>
      <c r="Z3" s="46"/>
      <c r="AA3" s="46"/>
      <c r="AB3" s="46"/>
      <c r="AC3" s="46"/>
      <c r="AD3" s="46"/>
      <c r="AE3" s="46"/>
      <c r="AF3" s="46"/>
      <c r="AG3" s="46"/>
    </row>
    <row r="4" spans="1:33" x14ac:dyDescent="0.25">
      <c r="A4" s="1"/>
      <c r="B4" s="3"/>
      <c r="C4" s="170"/>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171" t="s">
        <v>105</v>
      </c>
      <c r="D5" s="5"/>
      <c r="E5" s="3"/>
      <c r="F5" s="6" t="s">
        <v>106</v>
      </c>
      <c r="G5" s="7"/>
      <c r="H5" s="8"/>
      <c r="I5" s="9">
        <f>I34</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170"/>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171" t="s">
        <v>108</v>
      </c>
      <c r="D7" s="5"/>
      <c r="E7" s="3"/>
      <c r="F7" s="10" t="s">
        <v>109</v>
      </c>
      <c r="G7" s="11"/>
      <c r="H7" s="12"/>
      <c r="I7" s="9">
        <f>H34</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170"/>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171" t="s">
        <v>110</v>
      </c>
      <c r="D9" s="13" t="s">
        <v>103</v>
      </c>
      <c r="E9" s="3"/>
      <c r="F9" s="119" t="s">
        <v>111</v>
      </c>
      <c r="G9" s="120"/>
      <c r="H9" s="121"/>
      <c r="I9" s="9">
        <f>G34</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F34</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73"/>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73"/>
      <c r="D16" s="15"/>
      <c r="E16" s="3"/>
      <c r="F16" s="17" t="s">
        <v>113</v>
      </c>
      <c r="G16" s="18"/>
      <c r="H16" s="19"/>
      <c r="I16" s="9">
        <f>F39</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170"/>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174"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90" thickBot="1" x14ac:dyDescent="0.3">
      <c r="A19" s="1"/>
      <c r="B19" s="58" t="s">
        <v>77</v>
      </c>
      <c r="C19" s="64" t="s">
        <v>268</v>
      </c>
      <c r="D19" s="147" t="s">
        <v>366</v>
      </c>
      <c r="E19" s="23"/>
      <c r="F19" s="131"/>
      <c r="G19" s="131"/>
      <c r="H19" s="131"/>
      <c r="I19" s="131"/>
      <c r="J19" s="25"/>
      <c r="K19" s="131"/>
      <c r="L19" s="26"/>
      <c r="M19" s="26"/>
      <c r="N19" s="132"/>
      <c r="O19" s="3"/>
      <c r="P19" s="47"/>
      <c r="Q19" s="55" t="s">
        <v>461</v>
      </c>
      <c r="R19" s="46"/>
      <c r="S19" s="46"/>
      <c r="T19" s="46"/>
      <c r="U19" s="46"/>
      <c r="V19" s="46"/>
      <c r="W19" s="46"/>
      <c r="X19" s="46"/>
      <c r="Y19" s="46"/>
      <c r="Z19" s="46"/>
      <c r="AA19" s="46"/>
      <c r="AB19" s="46"/>
      <c r="AC19" s="46"/>
      <c r="AD19" s="46"/>
      <c r="AE19" s="46"/>
      <c r="AF19" s="46"/>
      <c r="AG19" s="46"/>
    </row>
    <row r="20" spans="1:33" ht="26.25" thickBot="1" x14ac:dyDescent="0.3">
      <c r="A20" s="1"/>
      <c r="B20" s="27" t="s">
        <v>78</v>
      </c>
      <c r="C20" s="70" t="s">
        <v>269</v>
      </c>
      <c r="D20" s="28" t="s">
        <v>376</v>
      </c>
      <c r="E20" s="29"/>
      <c r="F20" s="126"/>
      <c r="G20" s="126"/>
      <c r="H20" s="126"/>
      <c r="I20" s="126"/>
      <c r="J20" s="31"/>
      <c r="K20" s="126"/>
      <c r="L20" s="31"/>
      <c r="M20" s="31"/>
      <c r="N20" s="130"/>
      <c r="O20" s="3"/>
      <c r="P20" s="47"/>
      <c r="Q20" s="56" t="s">
        <v>367</v>
      </c>
      <c r="R20" s="46"/>
      <c r="S20" s="46"/>
      <c r="T20" s="46"/>
      <c r="U20" s="46"/>
      <c r="V20" s="46"/>
      <c r="W20" s="46"/>
      <c r="X20" s="46"/>
      <c r="Y20" s="46"/>
      <c r="Z20" s="46"/>
      <c r="AA20" s="46"/>
      <c r="AB20" s="46"/>
      <c r="AC20" s="46"/>
      <c r="AD20" s="46"/>
      <c r="AE20" s="46"/>
      <c r="AF20" s="46"/>
      <c r="AG20" s="46"/>
    </row>
    <row r="21" spans="1:33" ht="15.75" thickBot="1" x14ac:dyDescent="0.3">
      <c r="A21" s="1"/>
      <c r="B21" s="58" t="s">
        <v>79</v>
      </c>
      <c r="C21" s="64" t="s">
        <v>265</v>
      </c>
      <c r="D21" s="22" t="s">
        <v>368</v>
      </c>
      <c r="E21" s="23"/>
      <c r="F21" s="125"/>
      <c r="G21" s="125"/>
      <c r="H21" s="125"/>
      <c r="I21" s="125"/>
      <c r="J21" s="25"/>
      <c r="K21" s="125"/>
      <c r="L21" s="26"/>
      <c r="M21" s="26"/>
      <c r="N21" s="129"/>
      <c r="O21" s="3"/>
      <c r="P21" s="47"/>
      <c r="Q21" s="55" t="s">
        <v>369</v>
      </c>
      <c r="R21" s="46"/>
      <c r="S21" s="46"/>
      <c r="T21" s="46"/>
      <c r="U21" s="46"/>
      <c r="V21" s="46"/>
      <c r="W21" s="46"/>
      <c r="X21" s="46"/>
      <c r="Y21" s="46"/>
      <c r="Z21" s="46"/>
      <c r="AA21" s="46"/>
      <c r="AB21" s="46"/>
      <c r="AC21" s="46"/>
      <c r="AD21" s="46"/>
      <c r="AE21" s="46"/>
      <c r="AF21" s="46"/>
      <c r="AG21" s="46"/>
    </row>
    <row r="22" spans="1:33" ht="39" thickBot="1" x14ac:dyDescent="0.3">
      <c r="A22" s="1"/>
      <c r="B22" s="27" t="s">
        <v>80</v>
      </c>
      <c r="C22" s="70" t="s">
        <v>270</v>
      </c>
      <c r="D22" s="28" t="s">
        <v>370</v>
      </c>
      <c r="E22" s="29"/>
      <c r="F22" s="126"/>
      <c r="G22" s="126"/>
      <c r="H22" s="126"/>
      <c r="I22" s="126"/>
      <c r="J22" s="31"/>
      <c r="K22" s="126"/>
      <c r="L22" s="31"/>
      <c r="M22" s="31"/>
      <c r="N22" s="130"/>
      <c r="O22" s="3"/>
      <c r="P22" s="47"/>
      <c r="Q22" s="56" t="s">
        <v>371</v>
      </c>
      <c r="R22" s="46"/>
      <c r="S22" s="46"/>
      <c r="T22" s="46"/>
      <c r="U22" s="46"/>
      <c r="V22" s="46"/>
      <c r="W22" s="46"/>
      <c r="X22" s="46"/>
      <c r="Y22" s="46"/>
      <c r="Z22" s="46"/>
      <c r="AA22" s="46"/>
      <c r="AB22" s="46"/>
      <c r="AC22" s="46"/>
      <c r="AD22" s="46"/>
      <c r="AE22" s="46"/>
      <c r="AF22" s="46"/>
      <c r="AG22" s="46"/>
    </row>
    <row r="23" spans="1:33" ht="39" thickBot="1" x14ac:dyDescent="0.3">
      <c r="A23" s="1"/>
      <c r="B23" s="58" t="s">
        <v>81</v>
      </c>
      <c r="C23" s="64" t="s">
        <v>201</v>
      </c>
      <c r="D23" s="22" t="s">
        <v>372</v>
      </c>
      <c r="E23" s="23"/>
      <c r="F23" s="125"/>
      <c r="G23" s="125"/>
      <c r="H23" s="125"/>
      <c r="I23" s="125"/>
      <c r="J23" s="25"/>
      <c r="K23" s="125"/>
      <c r="L23" s="26"/>
      <c r="M23" s="26"/>
      <c r="N23" s="129"/>
      <c r="O23" s="3"/>
      <c r="P23" s="47"/>
      <c r="Q23" s="55" t="s">
        <v>377</v>
      </c>
      <c r="R23" s="46"/>
      <c r="S23" s="46"/>
      <c r="T23" s="46"/>
      <c r="U23" s="46"/>
      <c r="V23" s="46"/>
      <c r="W23" s="46"/>
      <c r="X23" s="46"/>
      <c r="Y23" s="46"/>
      <c r="Z23" s="46"/>
      <c r="AA23" s="46"/>
      <c r="AB23" s="46"/>
      <c r="AC23" s="46"/>
      <c r="AD23" s="46"/>
      <c r="AE23" s="46"/>
      <c r="AF23" s="46"/>
      <c r="AG23" s="46"/>
    </row>
    <row r="24" spans="1:33" ht="26.25" thickBot="1" x14ac:dyDescent="0.3">
      <c r="A24" s="1"/>
      <c r="B24" s="27" t="s">
        <v>82</v>
      </c>
      <c r="C24" s="70" t="s">
        <v>151</v>
      </c>
      <c r="D24" s="28" t="s">
        <v>373</v>
      </c>
      <c r="E24" s="29"/>
      <c r="F24" s="126"/>
      <c r="G24" s="126"/>
      <c r="H24" s="126"/>
      <c r="I24" s="126"/>
      <c r="J24" s="31"/>
      <c r="K24" s="126"/>
      <c r="L24" s="31"/>
      <c r="M24" s="31"/>
      <c r="N24" s="130"/>
      <c r="O24" s="3"/>
      <c r="P24" s="47"/>
      <c r="Q24" s="56" t="s">
        <v>378</v>
      </c>
      <c r="R24" s="46"/>
      <c r="S24" s="46"/>
      <c r="T24" s="46"/>
      <c r="U24" s="46"/>
      <c r="V24" s="46"/>
      <c r="W24" s="46"/>
      <c r="X24" s="46"/>
      <c r="Y24" s="46"/>
      <c r="Z24" s="46"/>
      <c r="AA24" s="46"/>
      <c r="AB24" s="46"/>
      <c r="AC24" s="46"/>
      <c r="AD24" s="46"/>
      <c r="AE24" s="46"/>
      <c r="AF24" s="46"/>
      <c r="AG24" s="46"/>
    </row>
    <row r="25" spans="1:33" ht="26.25" thickBot="1" x14ac:dyDescent="0.3">
      <c r="A25" s="1"/>
      <c r="B25" s="58" t="s">
        <v>83</v>
      </c>
      <c r="C25" s="64" t="s">
        <v>259</v>
      </c>
      <c r="D25" s="22" t="s">
        <v>374</v>
      </c>
      <c r="E25" s="23"/>
      <c r="F25" s="144"/>
      <c r="G25" s="144"/>
      <c r="H25" s="144"/>
      <c r="I25" s="144"/>
      <c r="J25" s="145"/>
      <c r="K25" s="144"/>
      <c r="L25" s="145"/>
      <c r="M25" s="145"/>
      <c r="N25" s="146"/>
      <c r="O25" s="3"/>
      <c r="P25" s="47"/>
      <c r="Q25" s="55" t="s">
        <v>375</v>
      </c>
      <c r="R25" s="46"/>
      <c r="S25" s="46"/>
      <c r="T25" s="46"/>
      <c r="U25" s="46"/>
      <c r="V25" s="46"/>
      <c r="W25" s="46"/>
      <c r="X25" s="46"/>
      <c r="Y25" s="46"/>
      <c r="Z25" s="46"/>
      <c r="AA25" s="46"/>
      <c r="AB25" s="46"/>
      <c r="AC25" s="46"/>
      <c r="AD25" s="46"/>
      <c r="AE25" s="46"/>
      <c r="AF25" s="46"/>
      <c r="AG25" s="46"/>
    </row>
    <row r="26" spans="1:33" x14ac:dyDescent="0.25">
      <c r="A26" s="46"/>
      <c r="B26" s="47"/>
      <c r="C26" s="175"/>
      <c r="D26" s="47"/>
      <c r="E26" s="47"/>
      <c r="F26" s="47"/>
      <c r="G26" s="47"/>
      <c r="H26" s="47"/>
      <c r="I26" s="47"/>
      <c r="J26" s="47"/>
      <c r="K26" s="47"/>
      <c r="L26" s="47"/>
      <c r="M26" s="47"/>
      <c r="N26" s="47"/>
      <c r="O26" s="47"/>
      <c r="P26" s="47"/>
      <c r="Q26" s="46"/>
      <c r="R26" s="46"/>
      <c r="S26" s="46"/>
      <c r="T26" s="46"/>
      <c r="U26" s="46"/>
      <c r="V26" s="46"/>
      <c r="W26" s="46"/>
      <c r="X26" s="46"/>
      <c r="Y26" s="46"/>
      <c r="Z26" s="46"/>
      <c r="AA26" s="46"/>
      <c r="AB26" s="46"/>
      <c r="AC26" s="46"/>
      <c r="AD26" s="46"/>
      <c r="AE26" s="46"/>
      <c r="AF26" s="46"/>
      <c r="AG26" s="46"/>
    </row>
    <row r="27" spans="1:33" x14ac:dyDescent="0.25">
      <c r="A27" s="46"/>
      <c r="B27" s="47"/>
      <c r="C27" s="175"/>
      <c r="D27" s="47"/>
      <c r="E27" s="47"/>
      <c r="F27" s="46"/>
      <c r="G27" s="46"/>
      <c r="H27" s="46"/>
      <c r="I27" s="46"/>
      <c r="J27" s="46"/>
      <c r="K27" s="46"/>
      <c r="L27" s="47"/>
      <c r="M27" s="47"/>
      <c r="N27" s="47"/>
      <c r="O27" s="47"/>
      <c r="P27" s="47"/>
      <c r="Q27" s="46"/>
      <c r="R27" s="46"/>
      <c r="S27" s="46"/>
      <c r="T27" s="46"/>
      <c r="U27" s="46"/>
      <c r="V27" s="46"/>
      <c r="W27" s="46"/>
      <c r="X27" s="46"/>
      <c r="Y27" s="46"/>
      <c r="Z27" s="46"/>
      <c r="AA27" s="46"/>
      <c r="AB27" s="46"/>
      <c r="AC27" s="46"/>
      <c r="AD27" s="46"/>
      <c r="AE27" s="46"/>
      <c r="AF27" s="46"/>
      <c r="AG27" s="46"/>
    </row>
    <row r="28" spans="1:33" x14ac:dyDescent="0.25">
      <c r="A28" s="46"/>
      <c r="B28" s="47"/>
      <c r="C28" s="175"/>
      <c r="D28" s="47"/>
      <c r="E28" s="47"/>
      <c r="F28" s="46"/>
      <c r="G28" s="46"/>
      <c r="H28" s="46"/>
      <c r="I28" s="46"/>
      <c r="J28" s="46"/>
      <c r="K28" s="46"/>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175"/>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175"/>
      <c r="D30" s="47"/>
      <c r="E30" s="47"/>
      <c r="F30" s="48" t="s">
        <v>157</v>
      </c>
      <c r="G30" s="48" t="s">
        <v>158</v>
      </c>
      <c r="H30" s="48" t="s">
        <v>159</v>
      </c>
      <c r="I30" s="48" t="s">
        <v>160</v>
      </c>
      <c r="J30" s="48"/>
      <c r="K30" s="48" t="s">
        <v>161</v>
      </c>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175"/>
      <c r="D31" s="47"/>
      <c r="E31" s="47"/>
      <c r="F31" s="48" cm="1">
        <f t="array" ref="F31">SUM(((F19:F25)="X")*(1))</f>
        <v>0</v>
      </c>
      <c r="G31" s="48" cm="1">
        <f t="array" ref="G31">SUM(((G19:G25)="X")*(1))</f>
        <v>0</v>
      </c>
      <c r="H31" s="48" cm="1">
        <f t="array" ref="H31">SUM(((H19:H25)="X")*(1))</f>
        <v>0</v>
      </c>
      <c r="I31" s="48" cm="1">
        <f t="array" ref="I31">SUM(((I19:I25)="X")*(1))</f>
        <v>0</v>
      </c>
      <c r="J31" s="48"/>
      <c r="K31" s="48" cm="1">
        <f t="array" ref="K31">SUM(((K19:K25)="")*(1))</f>
        <v>7</v>
      </c>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175"/>
      <c r="D32" s="47"/>
      <c r="E32" s="47"/>
      <c r="F32" s="48"/>
      <c r="G32" s="48"/>
      <c r="H32" s="48"/>
      <c r="I32" s="48"/>
      <c r="J32" s="48"/>
      <c r="K32" s="48"/>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175"/>
      <c r="D33" s="47"/>
      <c r="E33" s="47"/>
      <c r="F33" s="48" t="s">
        <v>162</v>
      </c>
      <c r="G33" s="48" t="s">
        <v>163</v>
      </c>
      <c r="H33" s="48" t="s">
        <v>164</v>
      </c>
      <c r="I33" s="48" t="s">
        <v>165</v>
      </c>
      <c r="J33" s="48"/>
      <c r="K33" s="48"/>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175"/>
      <c r="D34" s="47"/>
      <c r="E34" s="47"/>
      <c r="F34" s="49">
        <f>IFERROR($F31/$K$31, 0)</f>
        <v>0</v>
      </c>
      <c r="G34" s="49">
        <f>IFERROR($G31/$K$31, 0)</f>
        <v>0</v>
      </c>
      <c r="H34" s="49">
        <f>IFERROR($H31/$K$31, 0)</f>
        <v>0</v>
      </c>
      <c r="I34" s="49">
        <f>IFERROR($I31/$K$31, 0)</f>
        <v>0</v>
      </c>
      <c r="J34" s="49"/>
      <c r="K34" s="49"/>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175"/>
      <c r="D35" s="47"/>
      <c r="E35" s="47"/>
      <c r="F35" s="47"/>
      <c r="G35" s="47"/>
      <c r="H35" s="47"/>
      <c r="I35" s="47"/>
      <c r="J35" s="47"/>
      <c r="K35" s="47"/>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175"/>
      <c r="D36" s="47"/>
      <c r="E36" s="47"/>
      <c r="F36" s="50" t="s">
        <v>166</v>
      </c>
      <c r="G36" s="50"/>
      <c r="H36" s="50"/>
      <c r="I36" s="50"/>
      <c r="J36" s="50"/>
      <c r="K36" s="47"/>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175"/>
      <c r="D37" s="47"/>
      <c r="E37" s="47"/>
      <c r="F37" s="49">
        <f>IFERROR(SUM(F34:J34),0)</f>
        <v>0</v>
      </c>
      <c r="G37" s="51"/>
      <c r="H37" s="51"/>
      <c r="I37" s="51"/>
      <c r="J37" s="51"/>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175"/>
      <c r="D38" s="47"/>
      <c r="E38" s="47"/>
      <c r="F38" s="52" t="s">
        <v>167</v>
      </c>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ht="19.149999999999999" customHeight="1" x14ac:dyDescent="0.25">
      <c r="A39" s="46"/>
      <c r="B39" s="47"/>
      <c r="C39" s="175"/>
      <c r="D39" s="47"/>
      <c r="E39" s="47"/>
      <c r="F39" s="49">
        <f>IFERROR(COUNTA($K$19:$K$25)/(COUNTA($K$19:$K$25)+COUNTBLANK($K$19:$K$25)), 0)</f>
        <v>0</v>
      </c>
      <c r="G39" s="47"/>
      <c r="H39" s="47"/>
      <c r="I39" s="47"/>
      <c r="J39" s="47"/>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175"/>
      <c r="D40" s="47"/>
      <c r="E40" s="47"/>
      <c r="F40" s="47"/>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6"/>
      <c r="C41" s="176"/>
      <c r="D41" s="46"/>
      <c r="E41" s="46"/>
      <c r="F41" s="46"/>
      <c r="G41" s="46"/>
      <c r="H41" s="46"/>
      <c r="I41" s="46"/>
      <c r="J41" s="46"/>
      <c r="K41" s="46"/>
      <c r="L41" s="46"/>
      <c r="M41" s="46"/>
      <c r="N41" s="46"/>
      <c r="O41" s="46"/>
      <c r="Q41" s="46"/>
      <c r="R41" s="46"/>
      <c r="S41" s="46"/>
      <c r="T41" s="46"/>
      <c r="U41" s="46"/>
      <c r="V41" s="46"/>
      <c r="W41" s="46"/>
      <c r="X41" s="46"/>
      <c r="Y41" s="46"/>
      <c r="Z41" s="46"/>
      <c r="AA41" s="46"/>
      <c r="AB41" s="46"/>
      <c r="AC41" s="46"/>
      <c r="AD41" s="46"/>
      <c r="AE41" s="46"/>
      <c r="AF41" s="46"/>
      <c r="AG41" s="46"/>
    </row>
    <row r="42" spans="1:33" x14ac:dyDescent="0.25">
      <c r="A42" s="46"/>
      <c r="B42" s="46"/>
      <c r="C42" s="176"/>
      <c r="D42" s="46"/>
      <c r="E42" s="46"/>
      <c r="F42" s="46"/>
      <c r="G42" s="46"/>
      <c r="H42" s="46"/>
      <c r="I42" s="46"/>
      <c r="J42" s="46"/>
      <c r="K42" s="46"/>
      <c r="L42" s="46"/>
      <c r="M42" s="46"/>
      <c r="N42" s="46"/>
      <c r="O42" s="46"/>
      <c r="Q42" s="46"/>
      <c r="R42" s="46"/>
      <c r="S42" s="46"/>
      <c r="T42" s="46"/>
      <c r="U42" s="46"/>
      <c r="V42" s="46"/>
      <c r="W42" s="46"/>
      <c r="X42" s="46"/>
      <c r="Y42" s="46"/>
      <c r="Z42" s="46"/>
      <c r="AA42" s="46"/>
      <c r="AB42" s="46"/>
      <c r="AC42" s="46"/>
      <c r="AD42" s="46"/>
      <c r="AE42" s="46"/>
      <c r="AF42" s="46"/>
      <c r="AG42" s="46"/>
    </row>
    <row r="43" spans="1:33" x14ac:dyDescent="0.25">
      <c r="A43" s="46"/>
      <c r="B43" s="46"/>
      <c r="C43" s="176"/>
      <c r="D43" s="46"/>
      <c r="E43" s="46"/>
      <c r="F43" s="46"/>
      <c r="G43" s="46"/>
      <c r="H43" s="46"/>
      <c r="I43" s="46"/>
      <c r="J43" s="46"/>
      <c r="K43" s="46"/>
      <c r="L43" s="46"/>
      <c r="M43" s="46"/>
      <c r="N43" s="46"/>
      <c r="O43" s="46"/>
      <c r="Q43" s="46"/>
      <c r="R43" s="46"/>
      <c r="S43" s="46"/>
      <c r="T43" s="46"/>
      <c r="U43" s="46"/>
      <c r="V43" s="46"/>
      <c r="W43" s="46"/>
      <c r="X43" s="46"/>
      <c r="Y43" s="46"/>
      <c r="Z43" s="46"/>
      <c r="AA43" s="46"/>
      <c r="AB43" s="46"/>
      <c r="AC43" s="46"/>
      <c r="AD43" s="46"/>
      <c r="AE43" s="46"/>
      <c r="AF43" s="46"/>
      <c r="AG43" s="46"/>
    </row>
    <row r="44" spans="1:33" x14ac:dyDescent="0.25">
      <c r="A44" s="46"/>
      <c r="B44" s="46"/>
      <c r="C44" s="17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17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17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17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sheetData>
  <mergeCells count="2">
    <mergeCell ref="C13:D15"/>
    <mergeCell ref="C1:O3"/>
  </mergeCells>
  <conditionalFormatting sqref="C19:D25 B20 B22 B24">
    <cfRule type="expression" dxfId="65" priority="4">
      <formula>$X19&gt;1</formula>
    </cfRule>
  </conditionalFormatting>
  <conditionalFormatting sqref="F19:F25">
    <cfRule type="expression" dxfId="64" priority="3">
      <formula>$F19&lt;&gt;""</formula>
    </cfRule>
  </conditionalFormatting>
  <conditionalFormatting sqref="F19:G25">
    <cfRule type="expression" dxfId="63" priority="2">
      <formula>$G19&lt;&gt;""</formula>
    </cfRule>
  </conditionalFormatting>
  <conditionalFormatting sqref="F19:H25">
    <cfRule type="expression" dxfId="62" priority="1">
      <formula>$H19&lt;&gt;""</formula>
    </cfRule>
  </conditionalFormatting>
  <conditionalFormatting sqref="F19:I25">
    <cfRule type="expression" dxfId="61" priority="5">
      <formula>$I19&lt;&gt;""</formula>
    </cfRule>
    <cfRule type="expression" dxfId="60" priority="6">
      <formula>OR(#REF!&lt;&gt;"", $K19&lt;&gt;"")</formula>
    </cfRule>
  </conditionalFormatting>
  <dataValidations count="2">
    <dataValidation type="list" allowBlank="1" showDropDown="1" showInputMessage="1" showErrorMessage="1" error="Please Mark with an &quot;X&quot; _x000a_Only Mark 1 cell per line" promptTitle="Rating" prompt="Mark with an &quot;X&quot;._x000a_Only Mark 1 cell per line_x000a_" sqref="H22" xr:uid="{075E9E9F-1EC6-418B-A03E-C72778499084}">
      <formula1>"X,x"</formula1>
    </dataValidation>
    <dataValidation type="list" allowBlank="1" showDropDown="1" showInputMessage="1" showErrorMessage="1" promptTitle="Rating" prompt="Mark with an &quot;X&quot;._x000a_Only Mark 1 cell per line " sqref="K19:K25 F19:G25 I19:I25 H19:H21 H23:H25" xr:uid="{95C1BA91-F883-475E-94F5-60B9101AD1A3}">
      <formula1>"X,x"</formula1>
    </dataValidation>
  </dataValidation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0E0B1-6AC5-49FE-B995-02D423304244}">
  <sheetPr codeName="Feuil12">
    <tabColor theme="9" tint="0.59999389629810485"/>
  </sheetPr>
  <dimension ref="A1:AG50"/>
  <sheetViews>
    <sheetView showGridLines="0" topLeftCell="A21" zoomScale="106" zoomScaleNormal="75" workbookViewId="0">
      <selection activeCell="I19" sqref="I19"/>
    </sheetView>
  </sheetViews>
  <sheetFormatPr defaultColWidth="8.7109375" defaultRowHeight="15" x14ac:dyDescent="0.25"/>
  <cols>
    <col min="3" max="3" width="29.7109375" style="172"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customWidth="1"/>
    <col min="17" max="17" width="111.28515625" customWidth="1"/>
  </cols>
  <sheetData>
    <row r="1" spans="1:33" x14ac:dyDescent="0.25">
      <c r="A1" s="45"/>
      <c r="B1" s="45"/>
      <c r="C1" s="316" t="s">
        <v>292</v>
      </c>
      <c r="D1" s="316"/>
      <c r="E1" s="316"/>
      <c r="F1" s="316"/>
      <c r="G1" s="316"/>
      <c r="H1" s="316"/>
      <c r="I1" s="316"/>
      <c r="J1" s="316"/>
      <c r="K1" s="316"/>
      <c r="L1" s="316"/>
      <c r="M1" s="316"/>
      <c r="N1" s="316"/>
      <c r="O1" s="316"/>
      <c r="P1" s="46"/>
      <c r="Q1" s="46"/>
      <c r="R1" s="46"/>
      <c r="S1" s="46"/>
      <c r="T1" s="46"/>
      <c r="U1" s="46"/>
      <c r="V1" s="46"/>
      <c r="W1" s="46"/>
      <c r="X1" s="46"/>
      <c r="Y1" s="46"/>
      <c r="Z1" s="46"/>
      <c r="AA1" s="46"/>
      <c r="AB1" s="46"/>
      <c r="AC1" s="46"/>
      <c r="AD1" s="46"/>
      <c r="AE1" s="46"/>
      <c r="AF1" s="46"/>
      <c r="AG1" s="46"/>
    </row>
    <row r="2" spans="1:33" ht="14.65" customHeight="1" x14ac:dyDescent="0.25">
      <c r="A2" s="45"/>
      <c r="B2" s="45"/>
      <c r="C2" s="316"/>
      <c r="D2" s="316"/>
      <c r="E2" s="316"/>
      <c r="F2" s="316"/>
      <c r="G2" s="316"/>
      <c r="H2" s="316"/>
      <c r="I2" s="316"/>
      <c r="J2" s="316"/>
      <c r="K2" s="316"/>
      <c r="L2" s="316"/>
      <c r="M2" s="316"/>
      <c r="N2" s="316"/>
      <c r="O2" s="316"/>
      <c r="P2" s="46"/>
      <c r="Q2" s="46"/>
      <c r="R2" s="46"/>
      <c r="S2" s="46"/>
      <c r="T2" s="46"/>
      <c r="U2" s="46"/>
      <c r="V2" s="46"/>
      <c r="W2" s="46"/>
      <c r="X2" s="46"/>
      <c r="Y2" s="46"/>
      <c r="Z2" s="46"/>
      <c r="AA2" s="46"/>
      <c r="AB2" s="46"/>
      <c r="AC2" s="46"/>
      <c r="AD2" s="46"/>
      <c r="AE2" s="46"/>
      <c r="AF2" s="46"/>
      <c r="AG2" s="46"/>
    </row>
    <row r="3" spans="1:33" ht="58.5" customHeight="1" x14ac:dyDescent="0.25">
      <c r="A3" s="45"/>
      <c r="B3" s="45"/>
      <c r="C3" s="316"/>
      <c r="D3" s="316"/>
      <c r="E3" s="316"/>
      <c r="F3" s="316"/>
      <c r="G3" s="316"/>
      <c r="H3" s="316"/>
      <c r="I3" s="316"/>
      <c r="J3" s="316"/>
      <c r="K3" s="316"/>
      <c r="L3" s="316"/>
      <c r="M3" s="316"/>
      <c r="N3" s="316"/>
      <c r="O3" s="316"/>
      <c r="P3" s="46"/>
      <c r="Q3" s="46"/>
      <c r="R3" s="46"/>
      <c r="S3" s="46"/>
      <c r="T3" s="46"/>
      <c r="U3" s="46"/>
      <c r="V3" s="46"/>
      <c r="W3" s="46"/>
      <c r="X3" s="46"/>
      <c r="Y3" s="46"/>
      <c r="Z3" s="46"/>
      <c r="AA3" s="46"/>
      <c r="AB3" s="46"/>
      <c r="AC3" s="46"/>
      <c r="AD3" s="46"/>
      <c r="AE3" s="46"/>
      <c r="AF3" s="46"/>
      <c r="AG3" s="46"/>
    </row>
    <row r="4" spans="1:33" x14ac:dyDescent="0.25">
      <c r="A4" s="1"/>
      <c r="B4" s="3"/>
      <c r="C4" s="170"/>
      <c r="D4" s="3"/>
      <c r="E4" s="3"/>
      <c r="F4" s="3"/>
      <c r="G4" s="3"/>
      <c r="H4" s="3"/>
      <c r="I4" s="3"/>
      <c r="J4" s="3"/>
      <c r="K4" s="3"/>
      <c r="L4" s="3"/>
      <c r="M4" s="3"/>
      <c r="N4" s="53"/>
      <c r="P4" s="46"/>
      <c r="Q4" s="46"/>
      <c r="R4" s="46"/>
      <c r="S4" s="46"/>
      <c r="T4" s="46"/>
      <c r="U4" s="46"/>
      <c r="V4" s="46"/>
      <c r="W4" s="46"/>
      <c r="X4" s="46"/>
      <c r="Y4" s="46"/>
      <c r="Z4" s="46"/>
      <c r="AA4" s="46"/>
      <c r="AB4" s="46"/>
      <c r="AC4" s="46"/>
      <c r="AD4" s="46"/>
      <c r="AE4" s="46"/>
      <c r="AF4" s="46"/>
      <c r="AG4" s="46"/>
    </row>
    <row r="5" spans="1:33" x14ac:dyDescent="0.25">
      <c r="A5" s="1"/>
      <c r="B5" s="3"/>
      <c r="C5" s="171" t="s">
        <v>105</v>
      </c>
      <c r="D5" s="5"/>
      <c r="E5" s="3"/>
      <c r="F5" s="6" t="s">
        <v>106</v>
      </c>
      <c r="G5" s="7"/>
      <c r="H5" s="8"/>
      <c r="I5" s="9">
        <f>I37</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170"/>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171" t="s">
        <v>108</v>
      </c>
      <c r="D7" s="5"/>
      <c r="E7" s="3"/>
      <c r="F7" s="10" t="s">
        <v>109</v>
      </c>
      <c r="G7" s="11"/>
      <c r="H7" s="12"/>
      <c r="I7" s="9">
        <f>H37</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170"/>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171" t="s">
        <v>110</v>
      </c>
      <c r="D9" s="13" t="s">
        <v>103</v>
      </c>
      <c r="E9" s="3"/>
      <c r="F9" s="119" t="s">
        <v>111</v>
      </c>
      <c r="G9" s="120"/>
      <c r="H9" s="121"/>
      <c r="I9" s="9">
        <f>G37</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ht="15.75" thickBot="1" x14ac:dyDescent="0.3">
      <c r="A11" s="1"/>
      <c r="B11" s="3"/>
      <c r="E11" s="3"/>
      <c r="F11" s="157" t="s">
        <v>112</v>
      </c>
      <c r="G11" s="158"/>
      <c r="H11" s="159"/>
      <c r="I11" s="9">
        <f>F37</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73"/>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73"/>
      <c r="D16" s="15"/>
      <c r="E16" s="3"/>
      <c r="F16" s="17" t="s">
        <v>113</v>
      </c>
      <c r="G16" s="18"/>
      <c r="H16" s="19"/>
      <c r="I16" s="9">
        <f>F42</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170"/>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174"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179.25" thickBot="1" x14ac:dyDescent="0.3">
      <c r="A19" s="1"/>
      <c r="B19" s="27" t="s">
        <v>124</v>
      </c>
      <c r="C19" s="60" t="s">
        <v>124</v>
      </c>
      <c r="D19" s="28" t="s">
        <v>293</v>
      </c>
      <c r="E19" s="29"/>
      <c r="F19" s="124"/>
      <c r="G19" s="124"/>
      <c r="H19" s="124"/>
      <c r="I19" s="124"/>
      <c r="J19" s="31"/>
      <c r="K19" s="148"/>
      <c r="L19" s="149"/>
      <c r="M19" s="31"/>
      <c r="N19" s="128"/>
      <c r="O19" s="3"/>
      <c r="P19" s="47"/>
      <c r="Q19" s="56" t="s">
        <v>294</v>
      </c>
      <c r="R19" s="46"/>
      <c r="S19" s="46"/>
      <c r="T19" s="46"/>
      <c r="U19" s="46"/>
      <c r="V19" s="46"/>
      <c r="W19" s="46"/>
      <c r="X19" s="46"/>
      <c r="Y19" s="46"/>
      <c r="Z19" s="46"/>
      <c r="AA19" s="46"/>
      <c r="AB19" s="46"/>
      <c r="AC19" s="46"/>
      <c r="AD19" s="46"/>
      <c r="AE19" s="46"/>
      <c r="AF19" s="46"/>
      <c r="AG19" s="46"/>
    </row>
    <row r="20" spans="1:33" ht="26.25" thickBot="1" x14ac:dyDescent="0.3">
      <c r="A20" s="1"/>
      <c r="B20" s="58" t="s">
        <v>77</v>
      </c>
      <c r="C20" s="64" t="s">
        <v>295</v>
      </c>
      <c r="D20" s="22" t="s">
        <v>296</v>
      </c>
      <c r="E20" s="23"/>
      <c r="F20" s="131"/>
      <c r="G20" s="131"/>
      <c r="H20" s="131"/>
      <c r="I20" s="131"/>
      <c r="J20" s="25"/>
      <c r="K20" s="131"/>
      <c r="L20" s="26"/>
      <c r="M20" s="26"/>
      <c r="N20" s="132"/>
      <c r="O20" s="3"/>
      <c r="P20" s="47"/>
      <c r="Q20" s="55" t="s">
        <v>297</v>
      </c>
      <c r="R20" s="46"/>
      <c r="S20" s="46"/>
      <c r="T20" s="46"/>
      <c r="U20" s="46"/>
      <c r="V20" s="46"/>
      <c r="W20" s="46"/>
      <c r="X20" s="46"/>
      <c r="Y20" s="46"/>
      <c r="Z20" s="46"/>
      <c r="AA20" s="46"/>
      <c r="AB20" s="46"/>
      <c r="AC20" s="46"/>
      <c r="AD20" s="46"/>
      <c r="AE20" s="46"/>
      <c r="AF20" s="46"/>
      <c r="AG20" s="46"/>
    </row>
    <row r="21" spans="1:33" ht="64.5" thickBot="1" x14ac:dyDescent="0.3">
      <c r="A21" s="1"/>
      <c r="B21" s="27" t="s">
        <v>78</v>
      </c>
      <c r="C21" s="70" t="s">
        <v>298</v>
      </c>
      <c r="D21" s="28" t="s">
        <v>299</v>
      </c>
      <c r="E21" s="29"/>
      <c r="F21" s="126"/>
      <c r="G21" s="126"/>
      <c r="H21" s="126"/>
      <c r="I21" s="126"/>
      <c r="J21" s="31"/>
      <c r="K21" s="126"/>
      <c r="L21" s="31"/>
      <c r="M21" s="31"/>
      <c r="N21" s="130"/>
      <c r="O21" s="3"/>
      <c r="P21" s="47"/>
      <c r="Q21" s="56" t="s">
        <v>300</v>
      </c>
      <c r="R21" s="46"/>
      <c r="S21" s="46"/>
      <c r="T21" s="46"/>
      <c r="U21" s="46"/>
      <c r="V21" s="46"/>
      <c r="W21" s="46"/>
      <c r="X21" s="46"/>
      <c r="Y21" s="46"/>
      <c r="Z21" s="46"/>
      <c r="AA21" s="46"/>
      <c r="AB21" s="46"/>
      <c r="AC21" s="46"/>
      <c r="AD21" s="46"/>
      <c r="AE21" s="46"/>
      <c r="AF21" s="46"/>
      <c r="AG21" s="46"/>
    </row>
    <row r="22" spans="1:33" ht="39" thickBot="1" x14ac:dyDescent="0.3">
      <c r="A22" s="1"/>
      <c r="B22" s="58" t="s">
        <v>79</v>
      </c>
      <c r="C22" s="64" t="s">
        <v>301</v>
      </c>
      <c r="D22" s="22" t="s">
        <v>302</v>
      </c>
      <c r="E22" s="23"/>
      <c r="F22" s="125"/>
      <c r="G22" s="125"/>
      <c r="H22" s="125"/>
      <c r="I22" s="125"/>
      <c r="J22" s="25"/>
      <c r="K22" s="125"/>
      <c r="L22" s="26"/>
      <c r="M22" s="26"/>
      <c r="N22" s="129"/>
      <c r="O22" s="3"/>
      <c r="P22" s="47"/>
      <c r="Q22" s="55" t="s">
        <v>303</v>
      </c>
      <c r="R22" s="46"/>
      <c r="S22" s="46"/>
      <c r="T22" s="46"/>
      <c r="U22" s="46"/>
      <c r="V22" s="46"/>
      <c r="W22" s="46"/>
      <c r="X22" s="46"/>
      <c r="Y22" s="46"/>
      <c r="Z22" s="46"/>
      <c r="AA22" s="46"/>
      <c r="AB22" s="46"/>
      <c r="AC22" s="46"/>
      <c r="AD22" s="46"/>
      <c r="AE22" s="46"/>
      <c r="AF22" s="46"/>
      <c r="AG22" s="46"/>
    </row>
    <row r="23" spans="1:33" ht="39" thickBot="1" x14ac:dyDescent="0.3">
      <c r="A23" s="1"/>
      <c r="B23" s="27" t="s">
        <v>80</v>
      </c>
      <c r="C23" s="70" t="s">
        <v>304</v>
      </c>
      <c r="D23" s="28" t="s">
        <v>305</v>
      </c>
      <c r="E23" s="29"/>
      <c r="F23" s="126"/>
      <c r="G23" s="126"/>
      <c r="H23" s="126"/>
      <c r="I23" s="126"/>
      <c r="J23" s="31"/>
      <c r="K23" s="126"/>
      <c r="L23" s="31"/>
      <c r="M23" s="31"/>
      <c r="N23" s="130"/>
      <c r="O23" s="3"/>
      <c r="P23" s="47"/>
      <c r="Q23" s="56" t="s">
        <v>306</v>
      </c>
      <c r="R23" s="46"/>
      <c r="S23" s="46"/>
      <c r="T23" s="46"/>
      <c r="U23" s="46"/>
      <c r="V23" s="46"/>
      <c r="W23" s="46"/>
      <c r="X23" s="46"/>
      <c r="Y23" s="46"/>
      <c r="Z23" s="46"/>
      <c r="AA23" s="46"/>
      <c r="AB23" s="46"/>
      <c r="AC23" s="46"/>
      <c r="AD23" s="46"/>
      <c r="AE23" s="46"/>
      <c r="AF23" s="46"/>
      <c r="AG23" s="46"/>
    </row>
    <row r="24" spans="1:33" ht="26.25" thickBot="1" x14ac:dyDescent="0.3">
      <c r="A24" s="1"/>
      <c r="B24" s="58" t="s">
        <v>81</v>
      </c>
      <c r="C24" s="64" t="s">
        <v>307</v>
      </c>
      <c r="D24" s="22" t="s">
        <v>308</v>
      </c>
      <c r="E24" s="23"/>
      <c r="F24" s="125"/>
      <c r="G24" s="125"/>
      <c r="H24" s="125"/>
      <c r="I24" s="125"/>
      <c r="J24" s="25"/>
      <c r="K24" s="125"/>
      <c r="L24" s="26"/>
      <c r="M24" s="26"/>
      <c r="N24" s="129"/>
      <c r="O24" s="3"/>
      <c r="P24" s="47"/>
      <c r="Q24" s="55" t="s">
        <v>309</v>
      </c>
      <c r="R24" s="46"/>
      <c r="S24" s="46"/>
      <c r="T24" s="46"/>
      <c r="U24" s="46"/>
      <c r="V24" s="46"/>
      <c r="W24" s="46"/>
      <c r="X24" s="46"/>
      <c r="Y24" s="46"/>
      <c r="Z24" s="46"/>
      <c r="AA24" s="46"/>
      <c r="AB24" s="46"/>
      <c r="AC24" s="46"/>
      <c r="AD24" s="46"/>
      <c r="AE24" s="46"/>
      <c r="AF24" s="46"/>
      <c r="AG24" s="46"/>
    </row>
    <row r="25" spans="1:33" ht="26.25" thickBot="1" x14ac:dyDescent="0.3">
      <c r="A25" s="1"/>
      <c r="B25" s="27" t="s">
        <v>82</v>
      </c>
      <c r="C25" s="70" t="s">
        <v>310</v>
      </c>
      <c r="D25" s="28" t="s">
        <v>311</v>
      </c>
      <c r="E25" s="29"/>
      <c r="F25" s="126"/>
      <c r="G25" s="126"/>
      <c r="H25" s="126"/>
      <c r="I25" s="126"/>
      <c r="J25" s="31"/>
      <c r="K25" s="126"/>
      <c r="L25" s="31"/>
      <c r="M25" s="31"/>
      <c r="N25" s="130"/>
      <c r="O25" s="3"/>
      <c r="P25" s="47"/>
      <c r="Q25" s="56" t="s">
        <v>312</v>
      </c>
      <c r="R25" s="46"/>
      <c r="S25" s="46"/>
      <c r="T25" s="46"/>
      <c r="U25" s="46"/>
      <c r="V25" s="46"/>
      <c r="W25" s="46"/>
      <c r="X25" s="46"/>
      <c r="Y25" s="46"/>
      <c r="Z25" s="46"/>
      <c r="AA25" s="46"/>
      <c r="AB25" s="46"/>
      <c r="AC25" s="46"/>
      <c r="AD25" s="46"/>
      <c r="AE25" s="46"/>
      <c r="AF25" s="46"/>
      <c r="AG25" s="46"/>
    </row>
    <row r="26" spans="1:33" ht="26.25" thickBot="1" x14ac:dyDescent="0.3">
      <c r="A26" s="1"/>
      <c r="B26" s="58" t="s">
        <v>83</v>
      </c>
      <c r="C26" s="64" t="s">
        <v>313</v>
      </c>
      <c r="D26" s="22" t="s">
        <v>314</v>
      </c>
      <c r="E26" s="23"/>
      <c r="F26" s="125"/>
      <c r="G26" s="125"/>
      <c r="H26" s="125"/>
      <c r="I26" s="125"/>
      <c r="J26" s="25"/>
      <c r="K26" s="125"/>
      <c r="L26" s="26"/>
      <c r="M26" s="26"/>
      <c r="N26" s="129"/>
      <c r="O26" s="3"/>
      <c r="P26" s="47"/>
      <c r="Q26" s="55" t="s">
        <v>315</v>
      </c>
      <c r="R26" s="46"/>
      <c r="S26" s="46"/>
      <c r="T26" s="46"/>
      <c r="U26" s="46"/>
      <c r="V26" s="46"/>
      <c r="W26" s="46"/>
      <c r="X26" s="46"/>
      <c r="Y26" s="46"/>
      <c r="Z26" s="46"/>
      <c r="AA26" s="46"/>
      <c r="AB26" s="46"/>
      <c r="AC26" s="46"/>
      <c r="AD26" s="46"/>
      <c r="AE26" s="46"/>
      <c r="AF26" s="46"/>
      <c r="AG26" s="46"/>
    </row>
    <row r="27" spans="1:33" ht="51.75" thickBot="1" x14ac:dyDescent="0.3">
      <c r="A27" s="1"/>
      <c r="B27" s="27" t="s">
        <v>84</v>
      </c>
      <c r="C27" s="70" t="s">
        <v>316</v>
      </c>
      <c r="D27" s="28" t="s">
        <v>317</v>
      </c>
      <c r="E27" s="29"/>
      <c r="F27" s="126"/>
      <c r="G27" s="126"/>
      <c r="H27" s="126"/>
      <c r="I27" s="126"/>
      <c r="J27" s="31"/>
      <c r="K27" s="126"/>
      <c r="L27" s="31"/>
      <c r="M27" s="31"/>
      <c r="N27" s="130"/>
      <c r="O27" s="3"/>
      <c r="P27" s="47"/>
      <c r="Q27" s="56" t="s">
        <v>318</v>
      </c>
      <c r="R27" s="46"/>
      <c r="S27" s="46"/>
      <c r="T27" s="46"/>
      <c r="U27" s="46"/>
      <c r="V27" s="46"/>
      <c r="W27" s="46"/>
      <c r="X27" s="46"/>
      <c r="Y27" s="46"/>
      <c r="Z27" s="46"/>
      <c r="AA27" s="46"/>
      <c r="AB27" s="46"/>
      <c r="AC27" s="46"/>
      <c r="AD27" s="46"/>
      <c r="AE27" s="46"/>
      <c r="AF27" s="46"/>
      <c r="AG27" s="46"/>
    </row>
    <row r="28" spans="1:33" ht="39" thickBot="1" x14ac:dyDescent="0.3">
      <c r="A28" s="1"/>
      <c r="B28" s="69" t="s">
        <v>85</v>
      </c>
      <c r="C28" s="64" t="s">
        <v>319</v>
      </c>
      <c r="D28" s="22" t="s">
        <v>320</v>
      </c>
      <c r="E28" s="23"/>
      <c r="F28" s="144"/>
      <c r="G28" s="144"/>
      <c r="H28" s="144"/>
      <c r="I28" s="144"/>
      <c r="J28" s="145"/>
      <c r="K28" s="144"/>
      <c r="L28" s="145"/>
      <c r="M28" s="145"/>
      <c r="N28" s="146"/>
      <c r="O28" s="3"/>
      <c r="P28" s="47"/>
      <c r="Q28" s="55" t="s">
        <v>321</v>
      </c>
      <c r="R28" s="46"/>
      <c r="S28" s="46"/>
      <c r="T28" s="46"/>
      <c r="U28" s="46"/>
      <c r="V28" s="46"/>
      <c r="W28" s="46"/>
      <c r="X28" s="46"/>
      <c r="Y28" s="46"/>
      <c r="Z28" s="46"/>
      <c r="AA28" s="46"/>
      <c r="AB28" s="46"/>
      <c r="AC28" s="46"/>
      <c r="AD28" s="46"/>
      <c r="AE28" s="46"/>
      <c r="AF28" s="46"/>
      <c r="AG28" s="46"/>
    </row>
    <row r="29" spans="1:33" x14ac:dyDescent="0.25">
      <c r="A29" s="46"/>
      <c r="B29" s="47"/>
      <c r="C29" s="175"/>
      <c r="D29" s="47"/>
      <c r="E29" s="47"/>
      <c r="F29" s="47"/>
      <c r="G29" s="47"/>
      <c r="H29" s="47"/>
      <c r="I29" s="47"/>
      <c r="J29" s="47"/>
      <c r="K29" s="47"/>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175"/>
      <c r="D30" s="47"/>
      <c r="E30" s="47"/>
      <c r="F30" s="46"/>
      <c r="G30" s="46"/>
      <c r="H30" s="46"/>
      <c r="I30" s="46"/>
      <c r="J30" s="46"/>
      <c r="K30" s="46"/>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175"/>
      <c r="D31" s="47"/>
      <c r="E31" s="47"/>
      <c r="F31" s="46"/>
      <c r="G31" s="46"/>
      <c r="H31" s="46"/>
      <c r="I31" s="46"/>
      <c r="J31" s="46"/>
      <c r="K31" s="46"/>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175"/>
      <c r="D32" s="47"/>
      <c r="E32" s="47"/>
      <c r="F32" s="46"/>
      <c r="G32" s="46"/>
      <c r="H32" s="46"/>
      <c r="I32" s="46"/>
      <c r="J32" s="46"/>
      <c r="K32" s="46"/>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175"/>
      <c r="D33" s="47"/>
      <c r="E33" s="47"/>
      <c r="F33" s="48" t="s">
        <v>157</v>
      </c>
      <c r="G33" s="48" t="s">
        <v>158</v>
      </c>
      <c r="H33" s="48" t="s">
        <v>159</v>
      </c>
      <c r="I33" s="48" t="s">
        <v>160</v>
      </c>
      <c r="J33" s="48"/>
      <c r="K33" s="48" t="s">
        <v>161</v>
      </c>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175"/>
      <c r="D34" s="47"/>
      <c r="E34" s="47"/>
      <c r="F34" s="48" cm="1">
        <f t="array" ref="F34">SUM(((F20:F28)="X")*(1))</f>
        <v>0</v>
      </c>
      <c r="G34" s="48" cm="1">
        <f t="array" ref="G34">SUM(((G20:G28)="X")*(1))</f>
        <v>0</v>
      </c>
      <c r="H34" s="48" cm="1">
        <f t="array" ref="H34">SUM(((H20:H28)="X")*(1))</f>
        <v>0</v>
      </c>
      <c r="I34" s="48" cm="1">
        <f t="array" ref="I34">SUM(((I20:I28)="X")*(1))</f>
        <v>0</v>
      </c>
      <c r="J34" s="48"/>
      <c r="K34" s="48" cm="1">
        <f t="array" ref="K34">SUM(((K20:K28)="")*(1))</f>
        <v>9</v>
      </c>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175"/>
      <c r="D35" s="47"/>
      <c r="E35" s="47"/>
      <c r="F35" s="48"/>
      <c r="G35" s="48"/>
      <c r="H35" s="48"/>
      <c r="I35" s="48"/>
      <c r="J35" s="48"/>
      <c r="K35" s="48"/>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175"/>
      <c r="D36" s="47"/>
      <c r="E36" s="47"/>
      <c r="F36" s="48" t="s">
        <v>162</v>
      </c>
      <c r="G36" s="48" t="s">
        <v>163</v>
      </c>
      <c r="H36" s="48" t="s">
        <v>164</v>
      </c>
      <c r="I36" s="48" t="s">
        <v>165</v>
      </c>
      <c r="J36" s="48"/>
      <c r="K36" s="48"/>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175"/>
      <c r="D37" s="47"/>
      <c r="E37" s="47"/>
      <c r="F37" s="49">
        <f>IFERROR($F34/$K$34, 0)</f>
        <v>0</v>
      </c>
      <c r="G37" s="49">
        <f>IFERROR($G34/$K$34, 0)</f>
        <v>0</v>
      </c>
      <c r="H37" s="49">
        <f>IFERROR($H34/$K$34, 0)</f>
        <v>0</v>
      </c>
      <c r="I37" s="49">
        <f>IFERROR($I34/$K$34, 0)</f>
        <v>0</v>
      </c>
      <c r="J37" s="49"/>
      <c r="K37" s="49"/>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175"/>
      <c r="D38" s="47"/>
      <c r="E38" s="47"/>
      <c r="F38" s="47"/>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7"/>
      <c r="C39" s="175"/>
      <c r="D39" s="47"/>
      <c r="E39" s="47"/>
      <c r="F39" s="50" t="s">
        <v>166</v>
      </c>
      <c r="G39" s="50"/>
      <c r="H39" s="50"/>
      <c r="I39" s="50"/>
      <c r="J39" s="50"/>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175"/>
      <c r="D40" s="47"/>
      <c r="E40" s="47"/>
      <c r="F40" s="49">
        <f>IFERROR(SUM(F37:J37),0)</f>
        <v>0</v>
      </c>
      <c r="G40" s="51"/>
      <c r="H40" s="51"/>
      <c r="I40" s="51"/>
      <c r="J40" s="51"/>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7"/>
      <c r="C41" s="175"/>
      <c r="D41" s="47"/>
      <c r="E41" s="47"/>
      <c r="F41" s="52" t="s">
        <v>167</v>
      </c>
      <c r="G41" s="47"/>
      <c r="H41" s="47"/>
      <c r="I41" s="47"/>
      <c r="J41" s="47"/>
      <c r="K41" s="47"/>
      <c r="L41" s="47"/>
      <c r="M41" s="47"/>
      <c r="N41" s="47"/>
      <c r="O41" s="47"/>
      <c r="P41" s="47"/>
      <c r="Q41" s="46"/>
      <c r="R41" s="46"/>
      <c r="S41" s="46"/>
      <c r="T41" s="46"/>
      <c r="U41" s="46"/>
      <c r="V41" s="46"/>
      <c r="W41" s="46"/>
      <c r="X41" s="46"/>
      <c r="Y41" s="46"/>
      <c r="Z41" s="46"/>
      <c r="AA41" s="46"/>
      <c r="AB41" s="46"/>
      <c r="AC41" s="46"/>
      <c r="AD41" s="46"/>
      <c r="AE41" s="46"/>
      <c r="AF41" s="46"/>
      <c r="AG41" s="46"/>
    </row>
    <row r="42" spans="1:33" ht="19.149999999999999" customHeight="1" x14ac:dyDescent="0.25">
      <c r="A42" s="46"/>
      <c r="B42" s="47"/>
      <c r="C42" s="175"/>
      <c r="D42" s="47"/>
      <c r="E42" s="47"/>
      <c r="F42" s="49">
        <f>IFERROR(COUNTA($K$20:$K$28)/(COUNTA($K$20:$K$28)+COUNTBLANK($K$20:$K$28)), 0)</f>
        <v>0</v>
      </c>
      <c r="G42" s="47"/>
      <c r="H42" s="47"/>
      <c r="I42" s="47"/>
      <c r="J42" s="47"/>
      <c r="K42" s="47"/>
      <c r="L42" s="47"/>
      <c r="M42" s="47"/>
      <c r="N42" s="47"/>
      <c r="O42" s="47"/>
      <c r="P42" s="47"/>
      <c r="Q42" s="46"/>
      <c r="R42" s="46"/>
      <c r="S42" s="46"/>
      <c r="T42" s="46"/>
      <c r="U42" s="46"/>
      <c r="V42" s="46"/>
      <c r="W42" s="46"/>
      <c r="X42" s="46"/>
      <c r="Y42" s="46"/>
      <c r="Z42" s="46"/>
      <c r="AA42" s="46"/>
      <c r="AB42" s="46"/>
      <c r="AC42" s="46"/>
      <c r="AD42" s="46"/>
      <c r="AE42" s="46"/>
      <c r="AF42" s="46"/>
      <c r="AG42" s="46"/>
    </row>
    <row r="43" spans="1:33" x14ac:dyDescent="0.25">
      <c r="A43" s="46"/>
      <c r="B43" s="47"/>
      <c r="C43" s="175"/>
      <c r="D43" s="47"/>
      <c r="E43" s="47"/>
      <c r="F43" s="47"/>
      <c r="G43" s="47"/>
      <c r="H43" s="47"/>
      <c r="I43" s="47"/>
      <c r="J43" s="47"/>
      <c r="K43" s="47"/>
      <c r="L43" s="47"/>
      <c r="M43" s="47"/>
      <c r="N43" s="47"/>
      <c r="O43" s="47"/>
      <c r="P43" s="47"/>
      <c r="Q43" s="46"/>
      <c r="R43" s="46"/>
      <c r="S43" s="46"/>
      <c r="T43" s="46"/>
      <c r="U43" s="46"/>
      <c r="V43" s="46"/>
      <c r="W43" s="46"/>
      <c r="X43" s="46"/>
      <c r="Y43" s="46"/>
      <c r="Z43" s="46"/>
      <c r="AA43" s="46"/>
      <c r="AB43" s="46"/>
      <c r="AC43" s="46"/>
      <c r="AD43" s="46"/>
      <c r="AE43" s="46"/>
      <c r="AF43" s="46"/>
      <c r="AG43" s="46"/>
    </row>
    <row r="44" spans="1:33" x14ac:dyDescent="0.25">
      <c r="A44" s="46"/>
      <c r="B44" s="46"/>
      <c r="C44" s="17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row>
    <row r="45" spans="1:33" x14ac:dyDescent="0.25">
      <c r="A45" s="46"/>
      <c r="B45" s="46"/>
      <c r="C45" s="17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row>
    <row r="46" spans="1:33" x14ac:dyDescent="0.25">
      <c r="A46" s="46"/>
      <c r="B46" s="46"/>
      <c r="C46" s="17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1:33" x14ac:dyDescent="0.25">
      <c r="A47" s="46"/>
      <c r="B47" s="46"/>
      <c r="C47" s="17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row>
    <row r="48" spans="1:33" x14ac:dyDescent="0.25">
      <c r="A48" s="46"/>
      <c r="B48" s="46"/>
      <c r="C48" s="17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row>
    <row r="49" spans="1:33" x14ac:dyDescent="0.25">
      <c r="A49" s="46"/>
      <c r="B49" s="46"/>
      <c r="C49" s="17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row>
    <row r="50" spans="1:33" x14ac:dyDescent="0.25">
      <c r="A50" s="46"/>
      <c r="B50" s="46"/>
      <c r="C50" s="17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row>
  </sheetData>
  <mergeCells count="2">
    <mergeCell ref="C13:D15"/>
    <mergeCell ref="C1:O3"/>
  </mergeCells>
  <phoneticPr fontId="29" type="noConversion"/>
  <conditionalFormatting sqref="F19:F28">
    <cfRule type="expression" dxfId="59" priority="7">
      <formula>$F19&lt;&gt;""</formula>
    </cfRule>
  </conditionalFormatting>
  <conditionalFormatting sqref="F19:G28">
    <cfRule type="expression" dxfId="58" priority="6">
      <formula>$G19&lt;&gt;""</formula>
    </cfRule>
  </conditionalFormatting>
  <conditionalFormatting sqref="F19:H28">
    <cfRule type="expression" dxfId="57" priority="5">
      <formula>$H19&lt;&gt;""</formula>
    </cfRule>
  </conditionalFormatting>
  <conditionalFormatting sqref="F19:I28">
    <cfRule type="expression" dxfId="56" priority="9">
      <formula>$I19&lt;&gt;""</formula>
    </cfRule>
    <cfRule type="expression" dxfId="55" priority="10">
      <formula>OR(#REF!&lt;&gt;"", $K19&lt;&gt;"")</formula>
    </cfRule>
  </conditionalFormatting>
  <conditionalFormatting sqref="B19:C19">
    <cfRule type="expression" dxfId="54" priority="2">
      <formula>$X19&gt;1</formula>
    </cfRule>
  </conditionalFormatting>
  <conditionalFormatting sqref="C20:D28 B21 B23 B25 B27">
    <cfRule type="expression" dxfId="53" priority="3">
      <formula>$X20&gt;1</formula>
    </cfRule>
  </conditionalFormatting>
  <conditionalFormatting sqref="D19">
    <cfRule type="expression" dxfId="52" priority="1">
      <formula>$X19&gt;1</formula>
    </cfRule>
  </conditionalFormatting>
  <dataValidations count="2">
    <dataValidation type="list" allowBlank="1" showDropDown="1" showInputMessage="1" showErrorMessage="1" promptTitle="Rating" prompt="Mark with an &quot;X&quot;._x000a_Only Mark 1 cell per line " sqref="I19:I28 H19:H22 H24:H28 K19:K28 F19:G28" xr:uid="{CFFAF3F3-06A1-4588-83E2-BDD4291C0BDD}">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3" xr:uid="{535EC33C-BD76-4325-9AF7-C9F949044C16}">
      <formula1>"X,x"</formula1>
    </dataValidation>
  </dataValidation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7A492-D970-40D1-8345-0FB306E9E26F}">
  <sheetPr codeName="Feuil13">
    <tabColor theme="9" tint="0.59999389629810485"/>
  </sheetPr>
  <dimension ref="A1:XFD50"/>
  <sheetViews>
    <sheetView showGridLines="0" topLeftCell="A20" zoomScale="90" zoomScaleNormal="90" workbookViewId="0">
      <selection activeCell="D22" sqref="D22"/>
    </sheetView>
  </sheetViews>
  <sheetFormatPr defaultColWidth="8.7109375" defaultRowHeight="15" x14ac:dyDescent="0.25"/>
  <cols>
    <col min="3" max="3" width="56.4257812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customWidth="1"/>
    <col min="17" max="17" width="111.28515625" customWidth="1"/>
  </cols>
  <sheetData>
    <row r="1" spans="1:451" x14ac:dyDescent="0.25">
      <c r="A1" s="45"/>
      <c r="B1" s="45"/>
      <c r="C1" s="316" t="s">
        <v>322</v>
      </c>
      <c r="D1" s="316"/>
      <c r="E1" s="316"/>
      <c r="F1" s="316"/>
      <c r="G1" s="316"/>
      <c r="H1" s="316"/>
      <c r="I1" s="316"/>
      <c r="J1" s="316"/>
      <c r="K1" s="316"/>
      <c r="L1" s="316"/>
      <c r="M1" s="316"/>
      <c r="N1" s="316"/>
      <c r="O1" s="316"/>
      <c r="P1" s="46"/>
      <c r="Q1" s="46"/>
      <c r="R1" s="46"/>
      <c r="S1" s="46"/>
      <c r="T1" s="46"/>
      <c r="U1" s="46"/>
      <c r="V1" s="46"/>
      <c r="W1" s="46"/>
      <c r="X1" s="46"/>
      <c r="Y1" s="46"/>
      <c r="Z1" s="46"/>
      <c r="AA1" s="46"/>
      <c r="AB1" s="46"/>
      <c r="AC1" s="46"/>
      <c r="AD1" s="46"/>
      <c r="AE1" s="46"/>
      <c r="AF1" s="46"/>
      <c r="AG1" s="46"/>
    </row>
    <row r="2" spans="1:451" ht="14.65" customHeight="1" x14ac:dyDescent="0.25">
      <c r="A2" s="45"/>
      <c r="B2" s="45"/>
      <c r="C2" s="316"/>
      <c r="D2" s="316"/>
      <c r="E2" s="316"/>
      <c r="F2" s="316"/>
      <c r="G2" s="316"/>
      <c r="H2" s="316"/>
      <c r="I2" s="316"/>
      <c r="J2" s="316"/>
      <c r="K2" s="316"/>
      <c r="L2" s="316"/>
      <c r="M2" s="316"/>
      <c r="N2" s="316"/>
      <c r="O2" s="316"/>
      <c r="P2" s="46"/>
      <c r="Q2" s="46"/>
      <c r="R2" s="46"/>
      <c r="S2" s="46"/>
      <c r="T2" s="46"/>
      <c r="U2" s="46"/>
      <c r="V2" s="46"/>
      <c r="W2" s="46"/>
      <c r="X2" s="46"/>
      <c r="Y2" s="46"/>
      <c r="Z2" s="46"/>
      <c r="AA2" s="46"/>
      <c r="AB2" s="46"/>
      <c r="AC2" s="46"/>
      <c r="AD2" s="46"/>
      <c r="AE2" s="46"/>
      <c r="AF2" s="46"/>
      <c r="AG2" s="46"/>
    </row>
    <row r="3" spans="1:451" ht="58.5" customHeight="1" x14ac:dyDescent="0.25">
      <c r="A3" s="45"/>
      <c r="B3" s="45"/>
      <c r="C3" s="316"/>
      <c r="D3" s="316"/>
      <c r="E3" s="316"/>
      <c r="F3" s="316"/>
      <c r="G3" s="316"/>
      <c r="H3" s="316"/>
      <c r="I3" s="316"/>
      <c r="J3" s="316"/>
      <c r="K3" s="316"/>
      <c r="L3" s="316"/>
      <c r="M3" s="316"/>
      <c r="N3" s="316"/>
      <c r="O3" s="316"/>
      <c r="P3" s="46"/>
      <c r="Q3" s="46"/>
      <c r="R3" s="46"/>
      <c r="S3" s="46"/>
      <c r="T3" s="46"/>
      <c r="U3" s="46"/>
      <c r="V3" s="46"/>
      <c r="W3" s="46"/>
      <c r="X3" s="46"/>
      <c r="Y3" s="46"/>
      <c r="Z3" s="46"/>
      <c r="AA3" s="46"/>
      <c r="AB3" s="46"/>
      <c r="AC3" s="46"/>
      <c r="AD3" s="46"/>
      <c r="AE3" s="46"/>
      <c r="AF3" s="46"/>
      <c r="AG3" s="46"/>
      <c r="AH3" s="207"/>
      <c r="AI3" s="207"/>
      <c r="AJ3" s="207"/>
      <c r="AK3" s="207"/>
      <c r="AL3" s="207"/>
      <c r="AM3" s="207"/>
      <c r="AN3" s="207"/>
      <c r="AO3" s="207"/>
      <c r="AP3" s="207"/>
      <c r="AQ3" s="207"/>
      <c r="AR3" s="207"/>
      <c r="AS3" s="207"/>
      <c r="AT3" s="207"/>
      <c r="AU3" s="207"/>
      <c r="AV3" s="207"/>
    </row>
    <row r="4" spans="1:451" x14ac:dyDescent="0.25">
      <c r="A4" s="1"/>
      <c r="B4" s="3"/>
      <c r="C4" s="3"/>
      <c r="D4" s="3"/>
      <c r="E4" s="3"/>
      <c r="F4" s="3"/>
      <c r="G4" s="3"/>
      <c r="H4" s="3"/>
      <c r="I4" s="3"/>
      <c r="J4" s="3"/>
      <c r="K4" s="3"/>
      <c r="L4" s="3"/>
      <c r="M4" s="3"/>
      <c r="N4" s="53"/>
      <c r="P4" s="46"/>
      <c r="Q4" s="46"/>
      <c r="R4" s="46"/>
      <c r="S4" s="46"/>
      <c r="T4" s="46"/>
      <c r="U4" s="46"/>
      <c r="V4" s="46"/>
      <c r="W4" s="46"/>
      <c r="X4" s="46"/>
      <c r="Y4" s="46"/>
      <c r="Z4" s="46"/>
      <c r="AA4" s="46"/>
      <c r="AB4" s="46"/>
      <c r="AC4" s="46"/>
      <c r="AD4" s="46"/>
      <c r="AE4" s="46"/>
      <c r="AF4" s="46"/>
      <c r="AG4" s="46"/>
      <c r="AH4" s="207"/>
      <c r="AI4" s="207"/>
      <c r="AJ4" s="207"/>
      <c r="AK4" s="207"/>
      <c r="AL4" s="207"/>
      <c r="AM4" s="207"/>
      <c r="AN4" s="207"/>
      <c r="AO4" s="207"/>
      <c r="AP4" s="207"/>
      <c r="AQ4" s="207"/>
      <c r="AR4" s="207"/>
      <c r="AS4" s="211"/>
      <c r="AT4" s="211"/>
      <c r="AU4" s="211"/>
      <c r="AV4" s="211"/>
      <c r="AW4" s="211"/>
      <c r="AX4" s="211"/>
      <c r="AY4" s="211"/>
      <c r="AZ4" s="211"/>
      <c r="BA4" s="211"/>
      <c r="BB4" s="211"/>
      <c r="BC4" s="211"/>
      <c r="BD4" s="211"/>
      <c r="BE4" s="211"/>
      <c r="BF4" s="211"/>
      <c r="BG4" s="211"/>
      <c r="BH4" s="211"/>
      <c r="BI4" s="211"/>
      <c r="BJ4" s="211"/>
      <c r="BK4" s="211"/>
      <c r="BL4" s="211"/>
      <c r="BM4" s="211"/>
      <c r="BN4" s="211"/>
      <c r="BO4" s="211"/>
      <c r="BP4" s="211"/>
      <c r="BQ4" s="211"/>
      <c r="BR4" s="211"/>
      <c r="BS4" s="211"/>
      <c r="BT4" s="211"/>
      <c r="BU4" s="211"/>
      <c r="BV4" s="211"/>
      <c r="BW4" s="211"/>
      <c r="BX4" s="211"/>
      <c r="BY4" s="211"/>
      <c r="BZ4" s="211"/>
      <c r="CA4" s="211"/>
      <c r="CB4" s="211"/>
      <c r="CC4" s="211"/>
      <c r="CD4" s="211"/>
      <c r="CE4" s="211"/>
      <c r="CF4" s="211"/>
      <c r="CG4" s="211"/>
      <c r="CH4" s="211"/>
      <c r="CI4" s="211"/>
      <c r="CJ4" s="211"/>
      <c r="CK4" s="211"/>
      <c r="CL4" s="211"/>
      <c r="CM4" s="211"/>
      <c r="CN4" s="211"/>
      <c r="CO4" s="211"/>
      <c r="CP4" s="211"/>
      <c r="CQ4" s="211"/>
      <c r="CR4" s="211"/>
      <c r="CS4" s="211"/>
      <c r="CT4" s="211"/>
      <c r="CU4" s="211"/>
      <c r="CV4" s="211"/>
      <c r="CW4" s="211"/>
      <c r="CX4" s="211"/>
      <c r="CY4" s="211"/>
      <c r="CZ4" s="211"/>
      <c r="DA4" s="211"/>
      <c r="DB4" s="211"/>
      <c r="DC4" s="211"/>
      <c r="DD4" s="211"/>
      <c r="DE4" s="211"/>
      <c r="DF4" s="211"/>
      <c r="DG4" s="211"/>
      <c r="DH4" s="211"/>
      <c r="DI4" s="211"/>
      <c r="DJ4" s="211"/>
      <c r="DK4" s="211"/>
      <c r="DL4" s="211"/>
      <c r="DM4" s="211"/>
      <c r="DN4" s="211"/>
      <c r="DO4" s="211"/>
      <c r="DP4" s="211"/>
      <c r="DQ4" s="211"/>
      <c r="DR4" s="211"/>
      <c r="DS4" s="211"/>
      <c r="DT4" s="211"/>
      <c r="DU4" s="211"/>
      <c r="DV4" s="211"/>
      <c r="DW4" s="211"/>
      <c r="DX4" s="211"/>
      <c r="DY4" s="211"/>
      <c r="DZ4" s="211"/>
      <c r="EA4" s="211"/>
      <c r="EB4" s="211"/>
      <c r="EC4" s="211"/>
      <c r="ED4" s="211"/>
      <c r="EE4" s="211"/>
      <c r="EF4" s="211"/>
      <c r="EG4" s="211"/>
      <c r="EH4" s="211"/>
      <c r="EI4" s="211"/>
      <c r="EJ4" s="211"/>
      <c r="EK4" s="211"/>
      <c r="EL4" s="211"/>
      <c r="EM4" s="211"/>
      <c r="EN4" s="211"/>
      <c r="EO4" s="211"/>
      <c r="EP4" s="211"/>
      <c r="EQ4" s="211"/>
      <c r="ER4" s="211"/>
      <c r="ES4" s="211"/>
      <c r="ET4" s="211"/>
      <c r="EU4" s="211"/>
      <c r="EV4" s="211"/>
      <c r="EW4" s="211"/>
      <c r="EX4" s="211"/>
      <c r="EY4" s="211"/>
      <c r="EZ4" s="211"/>
      <c r="FA4" s="211"/>
      <c r="FB4" s="211"/>
      <c r="FC4" s="211"/>
      <c r="FD4" s="211"/>
      <c r="FE4" s="211"/>
      <c r="FF4" s="211"/>
      <c r="FG4" s="211"/>
      <c r="FH4" s="211"/>
      <c r="FI4" s="211"/>
      <c r="FJ4" s="211"/>
      <c r="FK4" s="211"/>
      <c r="FL4" s="211"/>
      <c r="FM4" s="211"/>
      <c r="FN4" s="211"/>
      <c r="FO4" s="211"/>
      <c r="FP4" s="211"/>
      <c r="FQ4" s="211"/>
      <c r="FR4" s="211"/>
      <c r="FS4" s="211"/>
      <c r="FT4" s="211"/>
      <c r="FU4" s="211"/>
      <c r="FV4" s="211"/>
      <c r="FW4" s="211"/>
      <c r="FX4" s="211"/>
      <c r="FY4" s="211"/>
      <c r="FZ4" s="211"/>
      <c r="GA4" s="211"/>
      <c r="GB4" s="211"/>
      <c r="GC4" s="211"/>
      <c r="GD4" s="211"/>
      <c r="GE4" s="211"/>
      <c r="GF4" s="211"/>
      <c r="GG4" s="211"/>
      <c r="GH4" s="211"/>
      <c r="GI4" s="211"/>
      <c r="GJ4" s="211"/>
      <c r="GK4" s="211"/>
      <c r="GL4" s="211"/>
      <c r="GM4" s="211"/>
      <c r="GN4" s="211"/>
      <c r="GO4" s="211"/>
      <c r="GP4" s="211"/>
      <c r="GQ4" s="211"/>
      <c r="GR4" s="211"/>
      <c r="GS4" s="211"/>
      <c r="GT4" s="211"/>
      <c r="GU4" s="211"/>
      <c r="GV4" s="211"/>
      <c r="GW4" s="211"/>
      <c r="GX4" s="211"/>
      <c r="GY4" s="211"/>
      <c r="GZ4" s="211"/>
      <c r="HA4" s="211"/>
      <c r="HB4" s="211"/>
      <c r="HC4" s="211"/>
      <c r="HD4" s="211"/>
      <c r="HE4" s="211"/>
      <c r="HF4" s="211"/>
      <c r="HG4" s="211"/>
      <c r="HH4" s="211"/>
      <c r="HI4" s="211"/>
      <c r="HJ4" s="211"/>
      <c r="HK4" s="211"/>
      <c r="HL4" s="211"/>
      <c r="HM4" s="211"/>
      <c r="HN4" s="211"/>
      <c r="HO4" s="211"/>
      <c r="HP4" s="211"/>
      <c r="HQ4" s="211"/>
      <c r="HR4" s="211"/>
      <c r="HS4" s="211"/>
      <c r="HT4" s="211"/>
      <c r="HU4" s="211"/>
      <c r="HV4" s="211"/>
      <c r="HW4" s="211"/>
      <c r="HX4" s="211"/>
      <c r="HY4" s="211"/>
      <c r="HZ4" s="211"/>
      <c r="IA4" s="211"/>
      <c r="IB4" s="211"/>
      <c r="IC4" s="211"/>
      <c r="ID4" s="211"/>
      <c r="IE4" s="211"/>
      <c r="IF4" s="211"/>
      <c r="IG4" s="211"/>
      <c r="IH4" s="211"/>
      <c r="II4" s="211"/>
      <c r="IJ4" s="211"/>
      <c r="IK4" s="211"/>
      <c r="IL4" s="211"/>
      <c r="IM4" s="211"/>
      <c r="IN4" s="211"/>
      <c r="IO4" s="211"/>
      <c r="IP4" s="211"/>
      <c r="IQ4" s="211"/>
      <c r="IR4" s="211"/>
      <c r="IS4" s="211"/>
      <c r="IT4" s="211"/>
      <c r="IU4" s="211"/>
      <c r="IV4" s="211"/>
      <c r="IW4" s="211"/>
      <c r="IX4" s="211"/>
      <c r="IY4" s="211"/>
      <c r="IZ4" s="211"/>
      <c r="JA4" s="211"/>
      <c r="JB4" s="211"/>
      <c r="JC4" s="211"/>
      <c r="JD4" s="211"/>
      <c r="JE4" s="211"/>
      <c r="JF4" s="211"/>
      <c r="JG4" s="211"/>
      <c r="JH4" s="211"/>
      <c r="JI4" s="211"/>
      <c r="JJ4" s="211"/>
      <c r="JK4" s="211"/>
      <c r="JL4" s="211"/>
      <c r="JM4" s="211"/>
      <c r="JN4" s="211"/>
      <c r="JO4" s="211"/>
      <c r="JP4" s="211"/>
      <c r="JQ4" s="211"/>
      <c r="JR4" s="211"/>
      <c r="JS4" s="211"/>
      <c r="JT4" s="211"/>
      <c r="JU4" s="211"/>
      <c r="JV4" s="211"/>
      <c r="JW4" s="211"/>
      <c r="JX4" s="211"/>
      <c r="JY4" s="211"/>
      <c r="JZ4" s="211"/>
      <c r="KA4" s="211"/>
      <c r="KB4" s="211"/>
      <c r="KC4" s="211"/>
      <c r="KD4" s="211"/>
      <c r="KE4" s="211"/>
      <c r="KF4" s="211"/>
      <c r="KG4" s="211"/>
      <c r="KH4" s="211"/>
      <c r="KI4" s="211"/>
      <c r="KJ4" s="211"/>
      <c r="KK4" s="211"/>
      <c r="KL4" s="211"/>
      <c r="KM4" s="211"/>
      <c r="KN4" s="211"/>
      <c r="KO4" s="211"/>
      <c r="KP4" s="211"/>
      <c r="KQ4" s="211"/>
      <c r="KR4" s="211"/>
      <c r="KS4" s="211"/>
      <c r="KT4" s="211"/>
      <c r="KU4" s="211"/>
      <c r="KV4" s="211"/>
      <c r="KW4" s="211"/>
      <c r="KX4" s="211"/>
      <c r="KY4" s="211"/>
      <c r="KZ4" s="211"/>
      <c r="LA4" s="211"/>
      <c r="LB4" s="211"/>
      <c r="LC4" s="211"/>
      <c r="LD4" s="211"/>
      <c r="LE4" s="211"/>
      <c r="LF4" s="211"/>
      <c r="LG4" s="211"/>
      <c r="LH4" s="211"/>
      <c r="LI4" s="211"/>
      <c r="LJ4" s="211"/>
      <c r="LK4" s="211"/>
      <c r="LL4" s="211"/>
      <c r="LM4" s="211"/>
      <c r="LN4" s="211"/>
      <c r="LO4" s="211"/>
      <c r="LP4" s="211"/>
      <c r="LQ4" s="211"/>
      <c r="LR4" s="211"/>
      <c r="LS4" s="211"/>
      <c r="LT4" s="211"/>
      <c r="LU4" s="211"/>
      <c r="LV4" s="211"/>
      <c r="LW4" s="211"/>
      <c r="LX4" s="211"/>
      <c r="LY4" s="211"/>
      <c r="LZ4" s="211"/>
      <c r="MA4" s="211"/>
      <c r="MB4" s="211"/>
      <c r="MC4" s="211"/>
      <c r="MD4" s="211"/>
      <c r="ME4" s="211"/>
      <c r="MF4" s="211"/>
      <c r="MG4" s="211"/>
      <c r="MH4" s="211"/>
      <c r="MI4" s="211"/>
      <c r="MJ4" s="211"/>
      <c r="MK4" s="211"/>
      <c r="ML4" s="211"/>
      <c r="MM4" s="211"/>
      <c r="MN4" s="211"/>
      <c r="MO4" s="211"/>
      <c r="MP4" s="211"/>
      <c r="MQ4" s="211"/>
      <c r="MR4" s="211"/>
      <c r="MS4" s="211"/>
      <c r="MT4" s="211"/>
      <c r="MU4" s="211"/>
      <c r="MV4" s="211"/>
      <c r="MW4" s="211"/>
      <c r="MX4" s="211"/>
      <c r="MY4" s="211"/>
      <c r="MZ4" s="211"/>
      <c r="NA4" s="211"/>
      <c r="NB4" s="211"/>
      <c r="NC4" s="211"/>
      <c r="ND4" s="211"/>
      <c r="NE4" s="211"/>
      <c r="NF4" s="211"/>
      <c r="NG4" s="211"/>
      <c r="NH4" s="211"/>
      <c r="NI4" s="211"/>
      <c r="NJ4" s="211"/>
      <c r="NK4" s="211"/>
      <c r="NL4" s="211"/>
      <c r="NM4" s="211"/>
      <c r="NN4" s="211"/>
      <c r="NO4" s="211"/>
      <c r="NP4" s="211"/>
      <c r="NQ4" s="211"/>
      <c r="NR4" s="211"/>
      <c r="NS4" s="211"/>
      <c r="NT4" s="211"/>
      <c r="NU4" s="211"/>
      <c r="NV4" s="211"/>
      <c r="NW4" s="211"/>
      <c r="NX4" s="211"/>
      <c r="NY4" s="211"/>
      <c r="NZ4" s="211"/>
      <c r="OA4" s="211"/>
      <c r="OB4" s="211"/>
      <c r="OC4" s="211"/>
      <c r="OD4" s="211"/>
      <c r="OE4" s="211"/>
      <c r="OF4" s="211"/>
      <c r="OG4" s="211"/>
      <c r="OH4" s="211"/>
      <c r="OI4" s="211"/>
      <c r="OJ4" s="211"/>
      <c r="OK4" s="211"/>
      <c r="OL4" s="211"/>
      <c r="OM4" s="211"/>
      <c r="ON4" s="211"/>
      <c r="OO4" s="211"/>
      <c r="OP4" s="211"/>
      <c r="OQ4" s="211"/>
      <c r="OR4" s="211"/>
      <c r="OS4" s="211"/>
      <c r="OT4" s="211"/>
      <c r="OU4" s="211"/>
      <c r="OV4" s="211"/>
      <c r="OW4" s="211"/>
      <c r="OX4" s="211"/>
      <c r="OY4" s="211"/>
      <c r="OZ4" s="211"/>
      <c r="PA4" s="211"/>
      <c r="PB4" s="211"/>
      <c r="PC4" s="211"/>
      <c r="PD4" s="211"/>
      <c r="PE4" s="211"/>
      <c r="PF4" s="211"/>
      <c r="PG4" s="211"/>
      <c r="PH4" s="211"/>
      <c r="PI4" s="211"/>
      <c r="PJ4" s="211"/>
      <c r="PK4" s="211"/>
      <c r="PL4" s="211"/>
      <c r="PM4" s="211"/>
      <c r="PN4" s="211"/>
      <c r="PO4" s="211"/>
      <c r="PP4" s="211"/>
      <c r="PQ4" s="211"/>
      <c r="PR4" s="211"/>
      <c r="PS4" s="211"/>
      <c r="PT4" s="211"/>
      <c r="PU4" s="211"/>
      <c r="PV4" s="211"/>
      <c r="PW4" s="211"/>
      <c r="PX4" s="211"/>
      <c r="PY4" s="211"/>
      <c r="PZ4" s="211"/>
      <c r="QA4" s="211"/>
      <c r="QB4" s="211"/>
      <c r="QC4" s="211"/>
      <c r="QD4" s="211"/>
      <c r="QE4" s="211"/>
      <c r="QF4" s="211"/>
      <c r="QG4" s="211"/>
      <c r="QH4" s="211"/>
      <c r="QI4" s="211"/>
    </row>
    <row r="5" spans="1:451" x14ac:dyDescent="0.25">
      <c r="A5" s="1"/>
      <c r="B5" s="3"/>
      <c r="C5" s="4" t="s">
        <v>105</v>
      </c>
      <c r="D5" s="5"/>
      <c r="E5" s="3"/>
      <c r="F5" s="6" t="s">
        <v>106</v>
      </c>
      <c r="G5" s="7"/>
      <c r="H5" s="8"/>
      <c r="I5" s="9">
        <f>I37</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c r="AH5" s="207"/>
      <c r="AI5" s="207"/>
      <c r="AJ5" s="207"/>
      <c r="AK5" s="207"/>
      <c r="AL5" s="207"/>
      <c r="AM5" s="207"/>
      <c r="AN5" s="207"/>
      <c r="AO5" s="207"/>
      <c r="AP5" s="207"/>
      <c r="AQ5" s="207"/>
      <c r="AR5" s="207"/>
      <c r="AS5" s="211"/>
      <c r="AT5" s="211"/>
      <c r="AU5" s="211"/>
      <c r="AV5" s="211"/>
      <c r="AW5" s="211"/>
      <c r="AX5" s="211"/>
      <c r="AY5" s="211"/>
      <c r="AZ5" s="211"/>
      <c r="BA5" s="211"/>
      <c r="BB5" s="211"/>
      <c r="BC5" s="211"/>
      <c r="BD5" s="211"/>
      <c r="BE5" s="211"/>
      <c r="BF5" s="211"/>
      <c r="BG5" s="211"/>
      <c r="BH5" s="211"/>
      <c r="BI5" s="211"/>
      <c r="BJ5" s="211"/>
      <c r="BK5" s="211"/>
      <c r="BL5" s="211"/>
      <c r="BM5" s="211"/>
      <c r="BN5" s="211"/>
      <c r="BO5" s="211"/>
      <c r="BP5" s="211"/>
      <c r="BQ5" s="211"/>
      <c r="BR5" s="211"/>
      <c r="BS5" s="211"/>
      <c r="BT5" s="211"/>
      <c r="BU5" s="211"/>
      <c r="BV5" s="211"/>
      <c r="BW5" s="211"/>
      <c r="BX5" s="211"/>
      <c r="BY5" s="211"/>
      <c r="BZ5" s="211"/>
      <c r="CA5" s="211"/>
      <c r="CB5" s="211"/>
      <c r="CC5" s="211"/>
      <c r="CD5" s="211"/>
      <c r="CE5" s="211"/>
      <c r="CF5" s="211"/>
      <c r="CG5" s="211"/>
      <c r="CH5" s="211"/>
      <c r="CI5" s="211"/>
      <c r="CJ5" s="211"/>
      <c r="CK5" s="211"/>
      <c r="CL5" s="211"/>
      <c r="CM5" s="211"/>
      <c r="CN5" s="211"/>
      <c r="CO5" s="211"/>
      <c r="CP5" s="211"/>
      <c r="CQ5" s="211"/>
      <c r="CR5" s="211"/>
      <c r="CS5" s="211"/>
      <c r="CT5" s="211"/>
      <c r="CU5" s="211"/>
      <c r="CV5" s="211"/>
      <c r="CW5" s="211"/>
      <c r="CX5" s="211"/>
      <c r="CY5" s="211"/>
      <c r="CZ5" s="211"/>
      <c r="DA5" s="211"/>
      <c r="DB5" s="211"/>
      <c r="DC5" s="211"/>
      <c r="DD5" s="211"/>
      <c r="DE5" s="211"/>
      <c r="DF5" s="211"/>
      <c r="DG5" s="211"/>
      <c r="DH5" s="211"/>
      <c r="DI5" s="211"/>
      <c r="DJ5" s="211"/>
      <c r="DK5" s="211"/>
      <c r="DL5" s="211"/>
      <c r="DM5" s="211"/>
      <c r="DN5" s="211"/>
      <c r="DO5" s="211"/>
      <c r="DP5" s="211"/>
      <c r="DQ5" s="211"/>
      <c r="DR5" s="211"/>
      <c r="DS5" s="211"/>
      <c r="DT5" s="211"/>
      <c r="DU5" s="211"/>
      <c r="DV5" s="211"/>
      <c r="DW5" s="211"/>
      <c r="DX5" s="211"/>
      <c r="DY5" s="211"/>
      <c r="DZ5" s="211"/>
      <c r="EA5" s="211"/>
      <c r="EB5" s="211"/>
      <c r="EC5" s="211"/>
      <c r="ED5" s="211"/>
      <c r="EE5" s="211"/>
      <c r="EF5" s="211"/>
      <c r="EG5" s="211"/>
      <c r="EH5" s="211"/>
      <c r="EI5" s="211"/>
      <c r="EJ5" s="211"/>
      <c r="EK5" s="211"/>
      <c r="EL5" s="211"/>
      <c r="EM5" s="211"/>
      <c r="EN5" s="211"/>
      <c r="EO5" s="211"/>
      <c r="EP5" s="211"/>
      <c r="EQ5" s="211"/>
      <c r="ER5" s="211"/>
      <c r="ES5" s="211"/>
      <c r="ET5" s="211"/>
      <c r="EU5" s="211"/>
      <c r="EV5" s="211"/>
      <c r="EW5" s="211"/>
      <c r="EX5" s="211"/>
      <c r="EY5" s="211"/>
      <c r="EZ5" s="211"/>
      <c r="FA5" s="211"/>
      <c r="FB5" s="211"/>
      <c r="FC5" s="211"/>
      <c r="FD5" s="211"/>
      <c r="FE5" s="211"/>
      <c r="FF5" s="211"/>
      <c r="FG5" s="211"/>
      <c r="FH5" s="211"/>
      <c r="FI5" s="211"/>
      <c r="FJ5" s="211"/>
      <c r="FK5" s="211"/>
      <c r="FL5" s="211"/>
      <c r="FM5" s="211"/>
      <c r="FN5" s="211"/>
      <c r="FO5" s="211"/>
      <c r="FP5" s="211"/>
      <c r="FQ5" s="211"/>
      <c r="FR5" s="211"/>
      <c r="FS5" s="211"/>
      <c r="FT5" s="211"/>
      <c r="FU5" s="211"/>
      <c r="FV5" s="211"/>
      <c r="FW5" s="211"/>
      <c r="FX5" s="211"/>
      <c r="FY5" s="211"/>
      <c r="FZ5" s="211"/>
      <c r="GA5" s="211"/>
      <c r="GB5" s="211"/>
      <c r="GC5" s="211"/>
      <c r="GD5" s="211"/>
      <c r="GE5" s="211"/>
      <c r="GF5" s="211"/>
      <c r="GG5" s="211"/>
      <c r="GH5" s="211"/>
      <c r="GI5" s="211"/>
      <c r="GJ5" s="211"/>
      <c r="GK5" s="211"/>
      <c r="GL5" s="211"/>
      <c r="GM5" s="211"/>
      <c r="GN5" s="211"/>
      <c r="GO5" s="211"/>
      <c r="GP5" s="211"/>
      <c r="GQ5" s="211"/>
      <c r="GR5" s="211"/>
      <c r="GS5" s="211"/>
      <c r="GT5" s="211"/>
      <c r="GU5" s="211"/>
      <c r="GV5" s="211"/>
      <c r="GW5" s="211"/>
      <c r="GX5" s="211"/>
      <c r="GY5" s="211"/>
      <c r="GZ5" s="211"/>
      <c r="HA5" s="211"/>
      <c r="HB5" s="211"/>
      <c r="HC5" s="211"/>
      <c r="HD5" s="211"/>
      <c r="HE5" s="211"/>
      <c r="HF5" s="211"/>
      <c r="HG5" s="211"/>
      <c r="HH5" s="211"/>
      <c r="HI5" s="211"/>
      <c r="HJ5" s="211"/>
      <c r="HK5" s="211"/>
      <c r="HL5" s="211"/>
      <c r="HM5" s="211"/>
      <c r="HN5" s="211"/>
      <c r="HO5" s="211"/>
      <c r="HP5" s="211"/>
      <c r="HQ5" s="211"/>
      <c r="HR5" s="211"/>
      <c r="HS5" s="211"/>
      <c r="HT5" s="211"/>
      <c r="HU5" s="211"/>
      <c r="HV5" s="211"/>
      <c r="HW5" s="211"/>
      <c r="HX5" s="211"/>
      <c r="HY5" s="211"/>
      <c r="HZ5" s="211"/>
      <c r="IA5" s="211"/>
      <c r="IB5" s="211"/>
      <c r="IC5" s="211"/>
      <c r="ID5" s="211"/>
      <c r="IE5" s="211"/>
      <c r="IF5" s="211"/>
      <c r="IG5" s="211"/>
      <c r="IH5" s="211"/>
      <c r="II5" s="211"/>
      <c r="IJ5" s="211"/>
      <c r="IK5" s="211"/>
      <c r="IL5" s="211"/>
      <c r="IM5" s="211"/>
      <c r="IN5" s="211"/>
      <c r="IO5" s="211"/>
      <c r="IP5" s="211"/>
      <c r="IQ5" s="211"/>
      <c r="IR5" s="211"/>
      <c r="IS5" s="211"/>
      <c r="IT5" s="211"/>
      <c r="IU5" s="211"/>
      <c r="IV5" s="211"/>
      <c r="IW5" s="211"/>
      <c r="IX5" s="211"/>
      <c r="IY5" s="211"/>
      <c r="IZ5" s="211"/>
      <c r="JA5" s="211"/>
      <c r="JB5" s="211"/>
      <c r="JC5" s="211"/>
      <c r="JD5" s="211"/>
      <c r="JE5" s="211"/>
      <c r="JF5" s="211"/>
      <c r="JG5" s="211"/>
      <c r="JH5" s="211"/>
      <c r="JI5" s="211"/>
      <c r="JJ5" s="211"/>
      <c r="JK5" s="211"/>
      <c r="JL5" s="211"/>
      <c r="JM5" s="211"/>
      <c r="JN5" s="211"/>
      <c r="JO5" s="211"/>
      <c r="JP5" s="211"/>
      <c r="JQ5" s="211"/>
      <c r="JR5" s="211"/>
      <c r="JS5" s="211"/>
      <c r="JT5" s="211"/>
      <c r="JU5" s="211"/>
      <c r="JV5" s="211"/>
      <c r="JW5" s="211"/>
      <c r="JX5" s="211"/>
      <c r="JY5" s="211"/>
      <c r="JZ5" s="211"/>
      <c r="KA5" s="211"/>
      <c r="KB5" s="211"/>
      <c r="KC5" s="211"/>
      <c r="KD5" s="211"/>
      <c r="KE5" s="211"/>
      <c r="KF5" s="211"/>
      <c r="KG5" s="211"/>
      <c r="KH5" s="211"/>
      <c r="KI5" s="211"/>
      <c r="KJ5" s="211"/>
      <c r="KK5" s="211"/>
      <c r="KL5" s="211"/>
      <c r="KM5" s="211"/>
      <c r="KN5" s="211"/>
      <c r="KO5" s="211"/>
      <c r="KP5" s="211"/>
      <c r="KQ5" s="211"/>
      <c r="KR5" s="211"/>
      <c r="KS5" s="211"/>
      <c r="KT5" s="211"/>
      <c r="KU5" s="211"/>
      <c r="KV5" s="211"/>
      <c r="KW5" s="211"/>
      <c r="KX5" s="211"/>
      <c r="KY5" s="211"/>
      <c r="KZ5" s="211"/>
      <c r="LA5" s="211"/>
      <c r="LB5" s="211"/>
      <c r="LC5" s="211"/>
      <c r="LD5" s="211"/>
      <c r="LE5" s="211"/>
      <c r="LF5" s="211"/>
      <c r="LG5" s="211"/>
      <c r="LH5" s="211"/>
      <c r="LI5" s="211"/>
      <c r="LJ5" s="211"/>
      <c r="LK5" s="211"/>
      <c r="LL5" s="211"/>
      <c r="LM5" s="211"/>
      <c r="LN5" s="211"/>
      <c r="LO5" s="211"/>
      <c r="LP5" s="211"/>
      <c r="LQ5" s="211"/>
      <c r="LR5" s="211"/>
      <c r="LS5" s="211"/>
      <c r="LT5" s="211"/>
      <c r="LU5" s="211"/>
      <c r="LV5" s="211"/>
      <c r="LW5" s="211"/>
      <c r="LX5" s="211"/>
      <c r="LY5" s="211"/>
      <c r="LZ5" s="211"/>
      <c r="MA5" s="211"/>
      <c r="MB5" s="211"/>
      <c r="MC5" s="211"/>
      <c r="MD5" s="211"/>
      <c r="ME5" s="211"/>
      <c r="MF5" s="211"/>
      <c r="MG5" s="211"/>
      <c r="MH5" s="211"/>
      <c r="MI5" s="211"/>
      <c r="MJ5" s="211"/>
      <c r="MK5" s="211"/>
      <c r="ML5" s="211"/>
      <c r="MM5" s="211"/>
      <c r="MN5" s="211"/>
      <c r="MO5" s="211"/>
      <c r="MP5" s="211"/>
      <c r="MQ5" s="211"/>
      <c r="MR5" s="211"/>
      <c r="MS5" s="211"/>
      <c r="MT5" s="211"/>
      <c r="MU5" s="211"/>
      <c r="MV5" s="211"/>
      <c r="MW5" s="211"/>
      <c r="MX5" s="211"/>
      <c r="MY5" s="211"/>
      <c r="MZ5" s="211"/>
      <c r="NA5" s="211"/>
      <c r="NB5" s="211"/>
      <c r="NC5" s="211"/>
      <c r="ND5" s="211"/>
      <c r="NE5" s="211"/>
      <c r="NF5" s="211"/>
      <c r="NG5" s="211"/>
      <c r="NH5" s="211"/>
      <c r="NI5" s="211"/>
      <c r="NJ5" s="211"/>
      <c r="NK5" s="211"/>
      <c r="NL5" s="211"/>
      <c r="NM5" s="211"/>
      <c r="NN5" s="211"/>
      <c r="NO5" s="211"/>
      <c r="NP5" s="211"/>
      <c r="NQ5" s="211"/>
      <c r="NR5" s="211"/>
      <c r="NS5" s="211"/>
      <c r="NT5" s="211"/>
      <c r="NU5" s="211"/>
      <c r="NV5" s="211"/>
      <c r="NW5" s="211"/>
      <c r="NX5" s="211"/>
      <c r="NY5" s="211"/>
      <c r="NZ5" s="211"/>
      <c r="OA5" s="211"/>
      <c r="OB5" s="211"/>
      <c r="OC5" s="211"/>
      <c r="OD5" s="211"/>
      <c r="OE5" s="211"/>
      <c r="OF5" s="211"/>
      <c r="OG5" s="211"/>
      <c r="OH5" s="211"/>
      <c r="OI5" s="211"/>
      <c r="OJ5" s="211"/>
      <c r="OK5" s="211"/>
      <c r="OL5" s="211"/>
      <c r="OM5" s="211"/>
      <c r="ON5" s="211"/>
      <c r="OO5" s="211"/>
      <c r="OP5" s="211"/>
      <c r="OQ5" s="211"/>
      <c r="OR5" s="211"/>
      <c r="OS5" s="211"/>
      <c r="OT5" s="211"/>
      <c r="OU5" s="211"/>
      <c r="OV5" s="211"/>
      <c r="OW5" s="211"/>
      <c r="OX5" s="211"/>
      <c r="OY5" s="211"/>
      <c r="OZ5" s="211"/>
      <c r="PA5" s="211"/>
      <c r="PB5" s="211"/>
      <c r="PC5" s="211"/>
      <c r="PD5" s="211"/>
      <c r="PE5" s="211"/>
      <c r="PF5" s="211"/>
      <c r="PG5" s="211"/>
      <c r="PH5" s="211"/>
      <c r="PI5" s="211"/>
      <c r="PJ5" s="211"/>
      <c r="PK5" s="211"/>
      <c r="PL5" s="211"/>
      <c r="PM5" s="211"/>
      <c r="PN5" s="211"/>
      <c r="PO5" s="211"/>
      <c r="PP5" s="211"/>
      <c r="PQ5" s="211"/>
      <c r="PR5" s="211"/>
      <c r="PS5" s="211"/>
      <c r="PT5" s="211"/>
      <c r="PU5" s="211"/>
      <c r="PV5" s="211"/>
      <c r="PW5" s="211"/>
      <c r="PX5" s="211"/>
      <c r="PY5" s="211"/>
      <c r="PZ5" s="211"/>
      <c r="QA5" s="211"/>
      <c r="QB5" s="211"/>
      <c r="QC5" s="211"/>
      <c r="QD5" s="211"/>
      <c r="QE5" s="211"/>
      <c r="QF5" s="211"/>
      <c r="QG5" s="211"/>
      <c r="QH5" s="211"/>
      <c r="QI5" s="211"/>
    </row>
    <row r="6" spans="1:451"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c r="AH6" s="207"/>
      <c r="AI6" s="207"/>
      <c r="AJ6" s="207"/>
      <c r="AK6" s="207"/>
      <c r="AL6" s="207"/>
      <c r="AM6" s="207"/>
      <c r="AN6" s="207"/>
      <c r="AO6" s="207"/>
      <c r="AP6" s="207"/>
      <c r="AQ6" s="207"/>
      <c r="AR6" s="207"/>
      <c r="AS6" s="211"/>
      <c r="AT6" s="211"/>
      <c r="AU6" s="211"/>
      <c r="AV6" s="211"/>
      <c r="AW6" s="211"/>
      <c r="AX6" s="211"/>
      <c r="AY6" s="211"/>
      <c r="AZ6" s="211"/>
      <c r="BA6" s="211"/>
      <c r="BB6" s="211"/>
      <c r="BC6" s="211"/>
      <c r="BD6" s="211"/>
      <c r="BE6" s="211"/>
      <c r="BF6" s="211"/>
      <c r="BG6" s="211"/>
      <c r="BH6" s="211"/>
      <c r="BI6" s="211"/>
      <c r="BJ6" s="211"/>
      <c r="BK6" s="211"/>
      <c r="BL6" s="211"/>
      <c r="BM6" s="211"/>
      <c r="BN6" s="211"/>
      <c r="BO6" s="211"/>
      <c r="BP6" s="211"/>
      <c r="BQ6" s="211"/>
      <c r="BR6" s="211"/>
      <c r="BS6" s="211"/>
      <c r="BT6" s="211"/>
      <c r="BU6" s="211"/>
      <c r="BV6" s="211"/>
      <c r="BW6" s="211"/>
      <c r="BX6" s="211"/>
      <c r="BY6" s="211"/>
      <c r="BZ6" s="211"/>
      <c r="CA6" s="211"/>
      <c r="CB6" s="211"/>
      <c r="CC6" s="211"/>
      <c r="CD6" s="211"/>
      <c r="CE6" s="211"/>
      <c r="CF6" s="211"/>
      <c r="CG6" s="211"/>
      <c r="CH6" s="211"/>
      <c r="CI6" s="211"/>
      <c r="CJ6" s="211"/>
      <c r="CK6" s="211"/>
      <c r="CL6" s="211"/>
      <c r="CM6" s="211"/>
      <c r="CN6" s="211"/>
      <c r="CO6" s="211"/>
      <c r="CP6" s="211"/>
      <c r="CQ6" s="211"/>
      <c r="CR6" s="211"/>
      <c r="CS6" s="211"/>
      <c r="CT6" s="211"/>
      <c r="CU6" s="211"/>
      <c r="CV6" s="211"/>
      <c r="CW6" s="211"/>
      <c r="CX6" s="211"/>
      <c r="CY6" s="211"/>
      <c r="CZ6" s="211"/>
      <c r="DA6" s="211"/>
      <c r="DB6" s="211"/>
      <c r="DC6" s="211"/>
      <c r="DD6" s="211"/>
      <c r="DE6" s="211"/>
      <c r="DF6" s="211"/>
      <c r="DG6" s="211"/>
      <c r="DH6" s="211"/>
      <c r="DI6" s="211"/>
      <c r="DJ6" s="211"/>
      <c r="DK6" s="211"/>
      <c r="DL6" s="211"/>
      <c r="DM6" s="211"/>
      <c r="DN6" s="211"/>
      <c r="DO6" s="211"/>
      <c r="DP6" s="211"/>
      <c r="DQ6" s="211"/>
      <c r="DR6" s="211"/>
      <c r="DS6" s="211"/>
      <c r="DT6" s="211"/>
      <c r="DU6" s="211"/>
      <c r="DV6" s="211"/>
      <c r="DW6" s="211"/>
      <c r="DX6" s="211"/>
      <c r="DY6" s="211"/>
      <c r="DZ6" s="211"/>
      <c r="EA6" s="211"/>
      <c r="EB6" s="211"/>
      <c r="EC6" s="211"/>
      <c r="ED6" s="211"/>
      <c r="EE6" s="211"/>
      <c r="EF6" s="211"/>
      <c r="EG6" s="211"/>
      <c r="EH6" s="211"/>
      <c r="EI6" s="211"/>
      <c r="EJ6" s="211"/>
      <c r="EK6" s="211"/>
      <c r="EL6" s="211"/>
      <c r="EM6" s="211"/>
      <c r="EN6" s="211"/>
      <c r="EO6" s="211"/>
      <c r="EP6" s="211"/>
      <c r="EQ6" s="211"/>
      <c r="ER6" s="211"/>
      <c r="ES6" s="211"/>
      <c r="ET6" s="211"/>
      <c r="EU6" s="211"/>
      <c r="EV6" s="211"/>
      <c r="EW6" s="211"/>
      <c r="EX6" s="211"/>
      <c r="EY6" s="211"/>
      <c r="EZ6" s="211"/>
      <c r="FA6" s="211"/>
      <c r="FB6" s="211"/>
      <c r="FC6" s="211"/>
      <c r="FD6" s="211"/>
      <c r="FE6" s="211"/>
      <c r="FF6" s="211"/>
      <c r="FG6" s="211"/>
      <c r="FH6" s="211"/>
      <c r="FI6" s="211"/>
      <c r="FJ6" s="211"/>
      <c r="FK6" s="211"/>
      <c r="FL6" s="211"/>
      <c r="FM6" s="211"/>
      <c r="FN6" s="211"/>
      <c r="FO6" s="211"/>
      <c r="FP6" s="211"/>
      <c r="FQ6" s="211"/>
      <c r="FR6" s="211"/>
      <c r="FS6" s="211"/>
      <c r="FT6" s="211"/>
      <c r="FU6" s="211"/>
      <c r="FV6" s="211"/>
      <c r="FW6" s="211"/>
      <c r="FX6" s="211"/>
      <c r="FY6" s="211"/>
      <c r="FZ6" s="211"/>
      <c r="GA6" s="211"/>
      <c r="GB6" s="211"/>
      <c r="GC6" s="211"/>
      <c r="GD6" s="211"/>
      <c r="GE6" s="211"/>
      <c r="GF6" s="211"/>
      <c r="GG6" s="211"/>
      <c r="GH6" s="211"/>
      <c r="GI6" s="211"/>
      <c r="GJ6" s="211"/>
      <c r="GK6" s="211"/>
      <c r="GL6" s="211"/>
      <c r="GM6" s="211"/>
      <c r="GN6" s="211"/>
      <c r="GO6" s="211"/>
      <c r="GP6" s="211"/>
      <c r="GQ6" s="211"/>
      <c r="GR6" s="211"/>
      <c r="GS6" s="211"/>
      <c r="GT6" s="211"/>
      <c r="GU6" s="211"/>
      <c r="GV6" s="211"/>
      <c r="GW6" s="211"/>
      <c r="GX6" s="211"/>
      <c r="GY6" s="211"/>
      <c r="GZ6" s="211"/>
      <c r="HA6" s="211"/>
      <c r="HB6" s="211"/>
      <c r="HC6" s="211"/>
      <c r="HD6" s="211"/>
      <c r="HE6" s="211"/>
      <c r="HF6" s="211"/>
      <c r="HG6" s="211"/>
      <c r="HH6" s="211"/>
      <c r="HI6" s="211"/>
      <c r="HJ6" s="211"/>
      <c r="HK6" s="211"/>
      <c r="HL6" s="211"/>
      <c r="HM6" s="211"/>
      <c r="HN6" s="211"/>
      <c r="HO6" s="211"/>
      <c r="HP6" s="211"/>
      <c r="HQ6" s="211"/>
      <c r="HR6" s="211"/>
      <c r="HS6" s="211"/>
      <c r="HT6" s="211"/>
      <c r="HU6" s="211"/>
      <c r="HV6" s="211"/>
      <c r="HW6" s="211"/>
      <c r="HX6" s="211"/>
      <c r="HY6" s="211"/>
      <c r="HZ6" s="211"/>
      <c r="IA6" s="211"/>
      <c r="IB6" s="211"/>
      <c r="IC6" s="211"/>
      <c r="ID6" s="211"/>
      <c r="IE6" s="211"/>
      <c r="IF6" s="211"/>
      <c r="IG6" s="211"/>
      <c r="IH6" s="211"/>
      <c r="II6" s="211"/>
      <c r="IJ6" s="211"/>
      <c r="IK6" s="211"/>
      <c r="IL6" s="211"/>
      <c r="IM6" s="211"/>
      <c r="IN6" s="211"/>
      <c r="IO6" s="211"/>
      <c r="IP6" s="211"/>
      <c r="IQ6" s="211"/>
      <c r="IR6" s="211"/>
      <c r="IS6" s="211"/>
      <c r="IT6" s="211"/>
      <c r="IU6" s="211"/>
      <c r="IV6" s="211"/>
      <c r="IW6" s="211"/>
      <c r="IX6" s="211"/>
      <c r="IY6" s="211"/>
      <c r="IZ6" s="211"/>
      <c r="JA6" s="211"/>
      <c r="JB6" s="211"/>
      <c r="JC6" s="211"/>
      <c r="JD6" s="211"/>
      <c r="JE6" s="211"/>
      <c r="JF6" s="211"/>
      <c r="JG6" s="211"/>
      <c r="JH6" s="211"/>
      <c r="JI6" s="211"/>
      <c r="JJ6" s="211"/>
      <c r="JK6" s="211"/>
      <c r="JL6" s="211"/>
      <c r="JM6" s="211"/>
      <c r="JN6" s="211"/>
      <c r="JO6" s="211"/>
      <c r="JP6" s="211"/>
      <c r="JQ6" s="211"/>
      <c r="JR6" s="211"/>
      <c r="JS6" s="211"/>
      <c r="JT6" s="211"/>
      <c r="JU6" s="211"/>
      <c r="JV6" s="211"/>
      <c r="JW6" s="211"/>
      <c r="JX6" s="211"/>
      <c r="JY6" s="211"/>
      <c r="JZ6" s="211"/>
      <c r="KA6" s="211"/>
      <c r="KB6" s="211"/>
      <c r="KC6" s="211"/>
      <c r="KD6" s="211"/>
      <c r="KE6" s="211"/>
      <c r="KF6" s="211"/>
      <c r="KG6" s="211"/>
      <c r="KH6" s="211"/>
      <c r="KI6" s="211"/>
      <c r="KJ6" s="211"/>
      <c r="KK6" s="211"/>
      <c r="KL6" s="211"/>
      <c r="KM6" s="211"/>
      <c r="KN6" s="211"/>
      <c r="KO6" s="211"/>
      <c r="KP6" s="211"/>
      <c r="KQ6" s="211"/>
      <c r="KR6" s="211"/>
      <c r="KS6" s="211"/>
      <c r="KT6" s="211"/>
      <c r="KU6" s="211"/>
      <c r="KV6" s="211"/>
      <c r="KW6" s="211"/>
      <c r="KX6" s="211"/>
      <c r="KY6" s="211"/>
      <c r="KZ6" s="211"/>
      <c r="LA6" s="211"/>
      <c r="LB6" s="211"/>
      <c r="LC6" s="211"/>
      <c r="LD6" s="211"/>
      <c r="LE6" s="211"/>
      <c r="LF6" s="211"/>
      <c r="LG6" s="211"/>
      <c r="LH6" s="211"/>
      <c r="LI6" s="211"/>
      <c r="LJ6" s="211"/>
      <c r="LK6" s="211"/>
      <c r="LL6" s="211"/>
      <c r="LM6" s="211"/>
      <c r="LN6" s="211"/>
      <c r="LO6" s="211"/>
      <c r="LP6" s="211"/>
      <c r="LQ6" s="211"/>
      <c r="LR6" s="211"/>
      <c r="LS6" s="211"/>
      <c r="LT6" s="211"/>
      <c r="LU6" s="211"/>
      <c r="LV6" s="211"/>
      <c r="LW6" s="211"/>
      <c r="LX6" s="211"/>
      <c r="LY6" s="211"/>
      <c r="LZ6" s="211"/>
      <c r="MA6" s="211"/>
      <c r="MB6" s="211"/>
      <c r="MC6" s="211"/>
      <c r="MD6" s="211"/>
      <c r="ME6" s="211"/>
      <c r="MF6" s="211"/>
      <c r="MG6" s="211"/>
      <c r="MH6" s="211"/>
      <c r="MI6" s="211"/>
      <c r="MJ6" s="211"/>
      <c r="MK6" s="211"/>
      <c r="ML6" s="211"/>
      <c r="MM6" s="211"/>
      <c r="MN6" s="211"/>
      <c r="MO6" s="211"/>
      <c r="MP6" s="211"/>
      <c r="MQ6" s="211"/>
      <c r="MR6" s="211"/>
      <c r="MS6" s="211"/>
      <c r="MT6" s="211"/>
      <c r="MU6" s="211"/>
      <c r="MV6" s="211"/>
      <c r="MW6" s="211"/>
      <c r="MX6" s="211"/>
      <c r="MY6" s="211"/>
      <c r="MZ6" s="211"/>
      <c r="NA6" s="211"/>
      <c r="NB6" s="211"/>
      <c r="NC6" s="211"/>
      <c r="ND6" s="211"/>
      <c r="NE6" s="211"/>
      <c r="NF6" s="211"/>
      <c r="NG6" s="211"/>
      <c r="NH6" s="211"/>
      <c r="NI6" s="211"/>
      <c r="NJ6" s="211"/>
      <c r="NK6" s="211"/>
      <c r="NL6" s="211"/>
      <c r="NM6" s="211"/>
      <c r="NN6" s="211"/>
      <c r="NO6" s="211"/>
      <c r="NP6" s="211"/>
      <c r="NQ6" s="211"/>
      <c r="NR6" s="211"/>
      <c r="NS6" s="211"/>
      <c r="NT6" s="211"/>
      <c r="NU6" s="211"/>
      <c r="NV6" s="211"/>
      <c r="NW6" s="211"/>
      <c r="NX6" s="211"/>
      <c r="NY6" s="211"/>
      <c r="NZ6" s="211"/>
      <c r="OA6" s="211"/>
      <c r="OB6" s="211"/>
      <c r="OC6" s="211"/>
      <c r="OD6" s="211"/>
      <c r="OE6" s="211"/>
      <c r="OF6" s="211"/>
      <c r="OG6" s="211"/>
      <c r="OH6" s="211"/>
      <c r="OI6" s="211"/>
      <c r="OJ6" s="211"/>
      <c r="OK6" s="211"/>
      <c r="OL6" s="211"/>
      <c r="OM6" s="211"/>
      <c r="ON6" s="211"/>
      <c r="OO6" s="211"/>
      <c r="OP6" s="211"/>
      <c r="OQ6" s="211"/>
      <c r="OR6" s="211"/>
      <c r="OS6" s="211"/>
      <c r="OT6" s="211"/>
      <c r="OU6" s="211"/>
      <c r="OV6" s="211"/>
      <c r="OW6" s="211"/>
      <c r="OX6" s="211"/>
      <c r="OY6" s="211"/>
      <c r="OZ6" s="211"/>
      <c r="PA6" s="211"/>
      <c r="PB6" s="211"/>
      <c r="PC6" s="211"/>
      <c r="PD6" s="211"/>
      <c r="PE6" s="211"/>
      <c r="PF6" s="211"/>
      <c r="PG6" s="211"/>
      <c r="PH6" s="211"/>
      <c r="PI6" s="211"/>
      <c r="PJ6" s="211"/>
      <c r="PK6" s="211"/>
      <c r="PL6" s="211"/>
      <c r="PM6" s="211"/>
      <c r="PN6" s="211"/>
      <c r="PO6" s="211"/>
      <c r="PP6" s="211"/>
      <c r="PQ6" s="211"/>
      <c r="PR6" s="211"/>
      <c r="PS6" s="211"/>
      <c r="PT6" s="211"/>
      <c r="PU6" s="211"/>
      <c r="PV6" s="211"/>
      <c r="PW6" s="211"/>
      <c r="PX6" s="211"/>
      <c r="PY6" s="211"/>
      <c r="PZ6" s="211"/>
      <c r="QA6" s="211"/>
      <c r="QB6" s="211"/>
      <c r="QC6" s="211"/>
      <c r="QD6" s="211"/>
      <c r="QE6" s="211"/>
      <c r="QF6" s="211"/>
      <c r="QG6" s="211"/>
      <c r="QH6" s="211"/>
      <c r="QI6" s="211"/>
    </row>
    <row r="7" spans="1:451" s="211" customFormat="1" x14ac:dyDescent="0.25">
      <c r="A7" s="1"/>
      <c r="B7" s="3"/>
      <c r="C7" s="4" t="s">
        <v>108</v>
      </c>
      <c r="D7" s="5"/>
      <c r="E7" s="3"/>
      <c r="F7" s="10" t="s">
        <v>109</v>
      </c>
      <c r="G7" s="11"/>
      <c r="H7" s="12"/>
      <c r="I7" s="9">
        <f>H37</f>
        <v>0</v>
      </c>
      <c r="J7" s="3"/>
      <c r="K7" s="3"/>
      <c r="L7" s="3"/>
      <c r="M7" s="3"/>
      <c r="N7" s="3"/>
      <c r="O7" s="3"/>
      <c r="P7" s="47"/>
      <c r="Q7" s="46"/>
      <c r="R7" s="46"/>
      <c r="S7" s="46"/>
      <c r="T7" s="46"/>
      <c r="U7" s="46"/>
      <c r="V7" s="46"/>
      <c r="W7" s="46"/>
      <c r="X7" s="46"/>
      <c r="Y7" s="46"/>
      <c r="Z7" s="46"/>
      <c r="AA7" s="46"/>
      <c r="AB7" s="46"/>
      <c r="AC7" s="46"/>
      <c r="AD7" s="46"/>
      <c r="AE7" s="46"/>
      <c r="AF7" s="46"/>
      <c r="AG7" s="46"/>
      <c r="AH7" s="207"/>
      <c r="AI7" s="207"/>
      <c r="AJ7" s="207"/>
      <c r="AK7" s="207"/>
      <c r="AL7" s="207"/>
      <c r="AM7" s="207"/>
      <c r="AN7" s="207"/>
      <c r="AO7" s="207"/>
      <c r="AP7" s="207"/>
      <c r="AQ7" s="207"/>
      <c r="AR7" s="207"/>
    </row>
    <row r="8" spans="1:451" s="211" customFormat="1" x14ac:dyDescent="0.25">
      <c r="A8" s="1"/>
      <c r="B8" s="3"/>
      <c r="C8" s="3"/>
      <c r="D8" s="3"/>
      <c r="E8" s="3"/>
      <c r="F8" s="3"/>
      <c r="G8" s="3"/>
      <c r="H8" s="3"/>
      <c r="I8" s="3"/>
      <c r="J8" s="3"/>
      <c r="K8" s="3"/>
      <c r="L8" s="3"/>
      <c r="M8" s="3"/>
      <c r="N8" s="3"/>
      <c r="O8" s="3"/>
      <c r="P8" s="47"/>
      <c r="Q8" s="46"/>
      <c r="R8" s="210"/>
      <c r="S8" s="210"/>
      <c r="T8" s="210"/>
      <c r="U8" s="210"/>
      <c r="V8" s="210"/>
      <c r="W8" s="210"/>
      <c r="X8" s="210"/>
      <c r="Y8" s="210"/>
      <c r="Z8" s="210"/>
      <c r="AA8" s="210"/>
      <c r="AB8" s="210"/>
      <c r="AC8" s="210"/>
      <c r="AD8" s="210"/>
      <c r="AE8" s="210"/>
      <c r="AF8" s="210"/>
      <c r="AG8" s="210"/>
    </row>
    <row r="9" spans="1:451" s="211" customFormat="1" x14ac:dyDescent="0.25">
      <c r="A9" s="1"/>
      <c r="B9" s="3"/>
      <c r="C9" s="4" t="s">
        <v>110</v>
      </c>
      <c r="D9" s="13" t="s">
        <v>103</v>
      </c>
      <c r="E9" s="3"/>
      <c r="F9" s="119" t="s">
        <v>111</v>
      </c>
      <c r="G9" s="120"/>
      <c r="H9" s="121"/>
      <c r="I9" s="9">
        <f>G37</f>
        <v>0</v>
      </c>
      <c r="J9" s="3"/>
      <c r="K9" s="3"/>
      <c r="L9" s="3"/>
      <c r="M9" s="3"/>
      <c r="N9" s="3"/>
      <c r="O9" s="3"/>
      <c r="P9" s="47"/>
      <c r="Q9" s="46"/>
      <c r="R9" s="210"/>
      <c r="S9" s="210"/>
      <c r="T9" s="210"/>
      <c r="U9" s="210"/>
      <c r="V9" s="210"/>
      <c r="W9" s="210"/>
      <c r="X9" s="210"/>
      <c r="Y9" s="210"/>
      <c r="Z9" s="210"/>
      <c r="AA9" s="210"/>
      <c r="AB9" s="210"/>
      <c r="AC9" s="210"/>
      <c r="AD9" s="210"/>
      <c r="AE9" s="210"/>
      <c r="AF9" s="210"/>
      <c r="AG9" s="210"/>
    </row>
    <row r="10" spans="1:451" s="211" customFormat="1" x14ac:dyDescent="0.25">
      <c r="A10" s="1"/>
      <c r="B10" s="3"/>
      <c r="C10"/>
      <c r="D10"/>
      <c r="E10" s="3"/>
      <c r="F10" s="3"/>
      <c r="G10" s="3"/>
      <c r="H10" s="3"/>
      <c r="I10" s="3"/>
      <c r="J10" s="3"/>
      <c r="K10" s="3"/>
      <c r="L10" s="3"/>
      <c r="M10" s="3"/>
      <c r="N10" s="3"/>
      <c r="O10" s="3"/>
      <c r="P10" s="47"/>
      <c r="Q10" s="46"/>
      <c r="R10" s="210"/>
      <c r="S10" s="210"/>
      <c r="T10" s="210"/>
      <c r="U10" s="210"/>
      <c r="V10" s="210"/>
      <c r="W10" s="210"/>
      <c r="X10" s="210"/>
      <c r="Y10" s="210"/>
      <c r="Z10" s="210"/>
      <c r="AA10" s="210"/>
      <c r="AB10" s="210"/>
      <c r="AC10" s="210"/>
      <c r="AD10" s="210"/>
      <c r="AE10" s="210"/>
      <c r="AF10" s="210"/>
      <c r="AG10" s="210"/>
    </row>
    <row r="11" spans="1:451" s="211" customFormat="1" x14ac:dyDescent="0.25">
      <c r="A11" s="1"/>
      <c r="B11" s="3"/>
      <c r="C11"/>
      <c r="D11"/>
      <c r="E11" s="3"/>
      <c r="F11" s="116" t="s">
        <v>112</v>
      </c>
      <c r="G11" s="117"/>
      <c r="H11" s="118"/>
      <c r="I11" s="9">
        <f>F37</f>
        <v>0</v>
      </c>
      <c r="J11" s="3"/>
      <c r="K11" s="3"/>
      <c r="L11" s="3"/>
      <c r="M11" s="3"/>
      <c r="N11" s="3"/>
      <c r="O11" s="3"/>
      <c r="P11" s="47"/>
      <c r="Q11" s="46"/>
      <c r="R11" s="210"/>
      <c r="S11" s="210"/>
      <c r="T11" s="210"/>
      <c r="U11" s="210"/>
      <c r="V11" s="210"/>
      <c r="W11" s="210"/>
      <c r="X11" s="210"/>
      <c r="Y11" s="210"/>
      <c r="Z11" s="210"/>
      <c r="AA11" s="210"/>
      <c r="AB11" s="210"/>
      <c r="AC11" s="210"/>
      <c r="AD11" s="210"/>
      <c r="AE11" s="210"/>
      <c r="AF11" s="210"/>
      <c r="AG11" s="210"/>
    </row>
    <row r="12" spans="1:451" s="211" customFormat="1" x14ac:dyDescent="0.25">
      <c r="A12" s="1"/>
      <c r="B12" s="3"/>
      <c r="C12" s="14"/>
      <c r="D12" s="15"/>
      <c r="E12" s="3"/>
      <c r="F12" s="16"/>
      <c r="G12" s="3"/>
      <c r="H12" s="3"/>
      <c r="I12" s="3"/>
      <c r="J12" s="3"/>
      <c r="K12" s="3"/>
      <c r="L12" s="3"/>
      <c r="M12" s="3"/>
      <c r="N12" s="3"/>
      <c r="O12" s="3"/>
      <c r="P12" s="47"/>
      <c r="Q12" s="46"/>
      <c r="R12" s="210"/>
      <c r="S12" s="210"/>
      <c r="T12" s="210"/>
      <c r="U12" s="210"/>
      <c r="V12" s="210"/>
      <c r="W12" s="210"/>
      <c r="X12" s="210"/>
      <c r="Y12" s="210"/>
      <c r="Z12" s="210"/>
      <c r="AA12" s="210"/>
      <c r="AB12" s="210"/>
      <c r="AC12" s="210"/>
      <c r="AD12" s="210"/>
      <c r="AE12" s="210"/>
      <c r="AF12" s="210"/>
      <c r="AG12" s="210"/>
    </row>
    <row r="13" spans="1:451" s="211" customFormat="1" x14ac:dyDescent="0.25">
      <c r="A13" s="1"/>
      <c r="B13" s="3"/>
      <c r="C13" s="315"/>
      <c r="D13" s="315"/>
      <c r="E13" s="3"/>
      <c r="F13" s="14"/>
      <c r="G13" s="3"/>
      <c r="H13" s="3"/>
      <c r="I13" s="33"/>
      <c r="J13" s="3"/>
      <c r="K13" s="3"/>
      <c r="L13" s="3"/>
      <c r="M13" s="3"/>
      <c r="N13" s="3"/>
      <c r="O13" s="3"/>
      <c r="P13" s="47"/>
      <c r="Q13" s="46"/>
      <c r="R13" s="210"/>
      <c r="S13" s="210"/>
      <c r="T13" s="210"/>
      <c r="U13" s="210"/>
      <c r="V13" s="210"/>
      <c r="W13" s="210"/>
      <c r="X13" s="210"/>
      <c r="Y13" s="210"/>
      <c r="Z13" s="210"/>
      <c r="AA13" s="210"/>
      <c r="AB13" s="210"/>
      <c r="AC13" s="210"/>
      <c r="AD13" s="210"/>
      <c r="AE13" s="210"/>
      <c r="AF13" s="210"/>
      <c r="AG13" s="210"/>
    </row>
    <row r="14" spans="1:451" s="211" customFormat="1" ht="15.75" thickBot="1" x14ac:dyDescent="0.3">
      <c r="A14" s="1"/>
      <c r="B14" s="3"/>
      <c r="C14" s="315"/>
      <c r="D14" s="315"/>
      <c r="E14" s="3"/>
      <c r="F14" s="32"/>
      <c r="G14" s="25"/>
      <c r="H14" s="25"/>
      <c r="I14" s="25"/>
      <c r="J14" s="3"/>
      <c r="K14" s="3"/>
      <c r="L14" s="3"/>
      <c r="M14" s="3"/>
      <c r="N14" s="3"/>
      <c r="O14" s="3"/>
      <c r="P14" s="47"/>
      <c r="Q14" s="46"/>
      <c r="R14" s="210"/>
      <c r="S14" s="210"/>
      <c r="T14" s="210"/>
      <c r="U14" s="210"/>
      <c r="V14" s="210"/>
      <c r="W14" s="210"/>
      <c r="X14" s="210"/>
      <c r="Y14" s="210"/>
      <c r="Z14" s="210"/>
      <c r="AA14" s="210"/>
      <c r="AB14" s="210"/>
      <c r="AC14" s="210"/>
      <c r="AD14" s="210"/>
      <c r="AE14" s="210"/>
      <c r="AF14" s="210"/>
      <c r="AG14" s="210"/>
    </row>
    <row r="15" spans="1:451" s="211" customFormat="1" x14ac:dyDescent="0.25">
      <c r="A15" s="1"/>
      <c r="B15" s="3"/>
      <c r="C15" s="315"/>
      <c r="D15" s="315"/>
      <c r="E15" s="3"/>
      <c r="F15" s="16"/>
      <c r="G15" s="3"/>
      <c r="H15" s="3"/>
      <c r="I15" s="3"/>
      <c r="J15" s="3"/>
      <c r="K15" s="3"/>
      <c r="L15" s="3"/>
      <c r="M15" s="3"/>
      <c r="N15" s="3"/>
      <c r="O15" s="3"/>
      <c r="P15" s="47"/>
      <c r="Q15" s="46"/>
      <c r="R15" s="210"/>
      <c r="S15" s="210"/>
      <c r="T15" s="210"/>
      <c r="U15" s="210"/>
      <c r="V15" s="210"/>
      <c r="W15" s="210"/>
      <c r="X15" s="210"/>
      <c r="Y15" s="210"/>
      <c r="Z15" s="210"/>
      <c r="AA15" s="210"/>
      <c r="AB15" s="210"/>
      <c r="AC15" s="210"/>
      <c r="AD15" s="210"/>
      <c r="AE15" s="210"/>
      <c r="AF15" s="210"/>
      <c r="AG15" s="210"/>
    </row>
    <row r="16" spans="1:451" s="211" customFormat="1" x14ac:dyDescent="0.25">
      <c r="A16" s="1"/>
      <c r="B16"/>
      <c r="C16" s="14"/>
      <c r="D16" s="15"/>
      <c r="E16" s="3"/>
      <c r="F16" s="17" t="s">
        <v>113</v>
      </c>
      <c r="G16" s="18"/>
      <c r="H16" s="19"/>
      <c r="I16" s="9">
        <f>F42</f>
        <v>0</v>
      </c>
      <c r="J16" s="3"/>
      <c r="K16" s="3"/>
      <c r="L16" s="3"/>
      <c r="M16" s="3"/>
      <c r="N16" s="3"/>
      <c r="O16" s="3"/>
      <c r="P16" s="47"/>
      <c r="Q16" s="46"/>
      <c r="R16" s="210"/>
      <c r="S16" s="210"/>
      <c r="T16" s="210"/>
      <c r="U16" s="210"/>
      <c r="V16" s="210"/>
      <c r="W16" s="210"/>
      <c r="X16" s="210"/>
      <c r="Y16" s="210"/>
      <c r="Z16" s="210"/>
      <c r="AA16" s="210"/>
      <c r="AB16" s="210"/>
      <c r="AC16" s="210"/>
      <c r="AD16" s="210"/>
      <c r="AE16" s="210"/>
      <c r="AF16" s="210"/>
      <c r="AG16" s="210"/>
    </row>
    <row r="17" spans="1:16384" s="211" customFormat="1" x14ac:dyDescent="0.25">
      <c r="A17" s="1"/>
      <c r="B17" s="3"/>
      <c r="C17" s="3"/>
      <c r="D17" s="3"/>
      <c r="E17" s="3"/>
      <c r="F17" s="3"/>
      <c r="G17" s="3"/>
      <c r="H17" s="3"/>
      <c r="I17" s="3"/>
      <c r="J17" s="3"/>
      <c r="K17" s="3"/>
      <c r="L17" s="3"/>
      <c r="M17" s="3"/>
      <c r="N17" s="3"/>
      <c r="O17" s="3"/>
      <c r="P17" s="216"/>
      <c r="Q17" s="46"/>
      <c r="R17" s="210"/>
      <c r="S17" s="210"/>
      <c r="T17" s="210"/>
      <c r="U17" s="210"/>
      <c r="V17" s="210"/>
      <c r="W17" s="210"/>
      <c r="X17" s="210"/>
      <c r="Y17" s="210"/>
      <c r="Z17" s="210"/>
      <c r="AA17" s="210"/>
      <c r="AB17" s="210"/>
      <c r="AC17" s="210"/>
      <c r="AD17" s="210"/>
      <c r="AE17" s="210"/>
      <c r="AF17" s="210"/>
      <c r="AG17" s="210"/>
    </row>
    <row r="18" spans="1:16384" s="211" customFormat="1"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216"/>
      <c r="Q18" s="54" t="s">
        <v>123</v>
      </c>
      <c r="R18" s="210"/>
      <c r="S18" s="210"/>
      <c r="T18" s="210"/>
      <c r="U18" s="210"/>
      <c r="V18" s="210"/>
      <c r="W18" s="210"/>
      <c r="X18" s="210"/>
      <c r="Y18" s="210"/>
      <c r="Z18" s="210"/>
      <c r="AA18" s="210"/>
      <c r="AB18" s="210"/>
      <c r="AC18" s="210"/>
      <c r="AD18" s="210"/>
      <c r="AE18" s="210"/>
      <c r="AF18" s="210"/>
      <c r="AG18" s="210"/>
    </row>
    <row r="19" spans="1:16384" s="211" customFormat="1" ht="165.6" customHeight="1" thickBot="1" x14ac:dyDescent="0.3">
      <c r="A19"/>
      <c r="B19" s="27" t="s">
        <v>124</v>
      </c>
      <c r="C19" s="60" t="s">
        <v>124</v>
      </c>
      <c r="D19" s="28" t="s">
        <v>360</v>
      </c>
      <c r="E19" s="232"/>
      <c r="F19" s="230"/>
      <c r="G19" s="126"/>
      <c r="H19" s="126"/>
      <c r="I19" s="126"/>
      <c r="J19" s="31"/>
      <c r="K19" s="126"/>
      <c r="L19" s="31"/>
      <c r="M19" s="228"/>
      <c r="N19" s="233"/>
      <c r="O19" s="208"/>
      <c r="P19" s="218"/>
      <c r="Q19" s="209" t="s">
        <v>294</v>
      </c>
      <c r="R19" s="212"/>
      <c r="S19" s="213"/>
      <c r="T19" s="214"/>
      <c r="U19" s="215"/>
      <c r="V19" s="215"/>
      <c r="W19" s="215"/>
      <c r="X19" s="215"/>
      <c r="Y19" s="216"/>
      <c r="Z19" s="215"/>
      <c r="AA19" s="216"/>
      <c r="AB19" s="216"/>
      <c r="AC19" s="217"/>
      <c r="AD19" s="216"/>
      <c r="AE19" s="216"/>
      <c r="AF19" s="218"/>
      <c r="AG19" s="219"/>
      <c r="AH19" s="220"/>
      <c r="AI19" s="221"/>
      <c r="AJ19" s="222"/>
      <c r="AK19" s="223"/>
      <c r="AL19" s="223"/>
      <c r="AM19" s="223"/>
      <c r="AN19" s="223"/>
      <c r="AO19" s="224"/>
      <c r="AP19" s="223"/>
      <c r="AQ19" s="224"/>
      <c r="AR19" s="224"/>
      <c r="AS19" s="225"/>
      <c r="AT19" s="224"/>
      <c r="AU19" s="224"/>
      <c r="AV19" s="226"/>
      <c r="AW19" s="227"/>
      <c r="AX19" s="220"/>
      <c r="AY19" s="221"/>
      <c r="AZ19" s="222"/>
      <c r="BA19" s="223"/>
      <c r="BB19" s="223"/>
      <c r="BC19" s="223"/>
      <c r="BD19" s="223"/>
      <c r="BE19" s="224"/>
      <c r="BF19" s="223"/>
      <c r="BG19" s="224"/>
      <c r="BH19" s="224"/>
      <c r="BI19" s="225"/>
      <c r="BJ19" s="224"/>
      <c r="BK19" s="224"/>
      <c r="BL19" s="226"/>
      <c r="BM19" s="227"/>
      <c r="BN19" s="220"/>
      <c r="BO19" s="221"/>
      <c r="BP19" s="222"/>
      <c r="BQ19" s="223"/>
      <c r="BR19" s="223"/>
      <c r="BS19" s="223"/>
      <c r="BT19" s="223"/>
      <c r="BU19" s="224"/>
      <c r="BV19" s="223"/>
      <c r="BW19" s="224"/>
      <c r="BX19" s="224"/>
      <c r="BY19" s="225"/>
      <c r="BZ19" s="224"/>
      <c r="CA19" s="224"/>
      <c r="CB19" s="226"/>
      <c r="CC19" s="227"/>
      <c r="CD19" s="220"/>
      <c r="CE19" s="221"/>
      <c r="CF19" s="222"/>
      <c r="CG19" s="223"/>
      <c r="CH19" s="223"/>
      <c r="CI19" s="223"/>
      <c r="CJ19" s="223"/>
      <c r="CK19" s="224"/>
      <c r="CL19" s="223"/>
      <c r="CM19" s="224"/>
      <c r="CN19" s="224"/>
      <c r="CO19" s="225"/>
      <c r="CP19" s="224"/>
      <c r="CQ19" s="224"/>
      <c r="CR19" s="226"/>
      <c r="CS19" s="227"/>
      <c r="CT19" s="220"/>
      <c r="CU19" s="221"/>
      <c r="CV19" s="222"/>
      <c r="CW19" s="223"/>
      <c r="CX19" s="223"/>
      <c r="CY19" s="223"/>
      <c r="CZ19" s="223"/>
      <c r="DA19" s="224"/>
      <c r="DB19" s="223"/>
      <c r="DC19" s="224"/>
      <c r="DD19" s="224"/>
      <c r="DE19" s="225"/>
      <c r="DF19" s="224"/>
      <c r="DG19" s="224"/>
      <c r="DH19" s="226"/>
      <c r="DI19" s="227"/>
      <c r="DJ19" s="220"/>
      <c r="DK19" s="221"/>
      <c r="DL19" s="222"/>
      <c r="DM19" s="223"/>
      <c r="DN19" s="223"/>
      <c r="DO19" s="223"/>
      <c r="DP19" s="223"/>
      <c r="DQ19" s="224"/>
      <c r="DR19" s="223"/>
      <c r="DS19" s="224"/>
      <c r="DT19" s="224"/>
      <c r="DU19" s="225"/>
      <c r="DV19" s="224"/>
      <c r="DW19" s="224"/>
      <c r="DX19" s="226"/>
      <c r="DY19" s="227"/>
      <c r="DZ19" s="220"/>
      <c r="EA19" s="221"/>
      <c r="EB19" s="222"/>
      <c r="EC19" s="223"/>
      <c r="ED19" s="223"/>
      <c r="EE19" s="223"/>
      <c r="EF19" s="223"/>
      <c r="EG19" s="224"/>
      <c r="EH19" s="223"/>
      <c r="EI19" s="224"/>
      <c r="EJ19" s="224"/>
      <c r="EK19" s="225"/>
      <c r="EL19" s="224"/>
      <c r="EM19" s="224"/>
      <c r="EN19" s="226"/>
      <c r="EO19" s="227"/>
      <c r="EP19" s="220"/>
      <c r="EQ19" s="221"/>
      <c r="ER19" s="222"/>
      <c r="ES19" s="223"/>
      <c r="ET19" s="223"/>
      <c r="EU19" s="223"/>
      <c r="EV19" s="223"/>
      <c r="EW19" s="224"/>
      <c r="EX19" s="223"/>
      <c r="EY19" s="224"/>
      <c r="EZ19" s="224"/>
      <c r="FA19" s="225"/>
      <c r="FB19" s="224"/>
      <c r="FC19" s="224"/>
      <c r="FD19" s="226"/>
      <c r="FE19" s="227"/>
      <c r="FF19" s="220"/>
      <c r="FG19" s="221"/>
      <c r="FH19" s="222"/>
      <c r="FI19" s="223"/>
      <c r="FJ19" s="223"/>
      <c r="FK19" s="223"/>
      <c r="FL19" s="223"/>
      <c r="FM19" s="224"/>
      <c r="FN19" s="223"/>
      <c r="FO19" s="224"/>
      <c r="FP19" s="224"/>
      <c r="FQ19" s="225"/>
      <c r="FR19" s="224"/>
      <c r="FS19" s="224"/>
      <c r="FT19" s="226"/>
      <c r="FU19" s="227"/>
      <c r="FV19" s="220"/>
      <c r="FW19" s="221"/>
      <c r="FX19" s="222"/>
      <c r="FY19" s="223"/>
      <c r="FZ19" s="223"/>
      <c r="GA19" s="223"/>
      <c r="GB19" s="223"/>
      <c r="GC19" s="224"/>
      <c r="GD19" s="223"/>
      <c r="GE19" s="224"/>
      <c r="GF19" s="224"/>
      <c r="GG19" s="225"/>
      <c r="GH19" s="224"/>
      <c r="GI19" s="224"/>
      <c r="GJ19" s="226"/>
      <c r="GK19" s="227"/>
      <c r="GL19" s="220"/>
      <c r="GM19" s="221"/>
      <c r="GN19" s="222"/>
      <c r="GO19" s="223"/>
      <c r="GP19" s="223"/>
      <c r="GQ19" s="223"/>
      <c r="GR19" s="223"/>
      <c r="GS19" s="224"/>
      <c r="GT19" s="223"/>
      <c r="GU19" s="224"/>
      <c r="GV19" s="224"/>
      <c r="GW19" s="225"/>
      <c r="GX19" s="224"/>
      <c r="GY19" s="224"/>
      <c r="GZ19" s="226"/>
      <c r="HA19" s="227"/>
      <c r="HB19" s="220"/>
      <c r="HC19" s="221"/>
      <c r="HD19" s="222"/>
      <c r="HE19" s="223"/>
      <c r="HF19" s="223"/>
      <c r="HG19" s="223"/>
      <c r="HH19" s="223"/>
      <c r="HI19" s="224"/>
      <c r="HJ19" s="223"/>
      <c r="HK19" s="224"/>
      <c r="HL19" s="224"/>
      <c r="HM19" s="225"/>
      <c r="HN19" s="224"/>
      <c r="HO19" s="224"/>
      <c r="HP19" s="226"/>
      <c r="HQ19" s="227"/>
      <c r="HR19" s="220"/>
      <c r="HS19" s="221"/>
      <c r="HT19" s="222"/>
      <c r="HU19" s="223"/>
      <c r="HV19" s="223"/>
      <c r="HW19" s="223"/>
      <c r="HX19" s="223"/>
      <c r="HY19" s="224"/>
      <c r="HZ19" s="223"/>
      <c r="IA19" s="224"/>
      <c r="IB19" s="224"/>
      <c r="IC19" s="225"/>
      <c r="ID19" s="224"/>
      <c r="IE19" s="224"/>
      <c r="IF19" s="226"/>
      <c r="IG19" s="227"/>
      <c r="IH19" s="220"/>
      <c r="II19" s="221"/>
      <c r="IJ19" s="222"/>
      <c r="IK19" s="223"/>
      <c r="IL19" s="223"/>
      <c r="IM19" s="223"/>
      <c r="IN19" s="223"/>
      <c r="IO19" s="224"/>
      <c r="IP19" s="223"/>
      <c r="IQ19" s="224"/>
      <c r="IR19" s="224"/>
      <c r="IS19" s="225"/>
      <c r="IT19" s="224"/>
      <c r="IU19" s="224"/>
      <c r="IV19" s="226"/>
      <c r="IW19" s="227"/>
      <c r="IX19" s="220"/>
      <c r="IY19" s="221"/>
      <c r="IZ19" s="222"/>
      <c r="JA19" s="223"/>
      <c r="JB19" s="223"/>
      <c r="JC19" s="223"/>
      <c r="JD19" s="223"/>
      <c r="JE19" s="224"/>
      <c r="JF19" s="223"/>
      <c r="JG19" s="224"/>
      <c r="JH19" s="224"/>
      <c r="JI19" s="225"/>
      <c r="JJ19" s="224"/>
      <c r="JK19" s="224"/>
      <c r="JL19" s="226"/>
      <c r="JM19" s="227"/>
      <c r="JN19" s="220"/>
      <c r="JO19" s="221"/>
      <c r="JP19" s="222"/>
      <c r="JQ19" s="223"/>
      <c r="JR19" s="223"/>
      <c r="JS19" s="223"/>
      <c r="JT19" s="223"/>
      <c r="JU19" s="224"/>
      <c r="JV19" s="223"/>
      <c r="JW19" s="224"/>
      <c r="JX19" s="224"/>
      <c r="JY19" s="225"/>
      <c r="JZ19" s="224"/>
      <c r="KA19" s="224"/>
      <c r="KB19" s="226"/>
      <c r="KC19" s="227"/>
      <c r="KD19" s="220"/>
      <c r="KE19" s="221"/>
      <c r="KF19" s="222"/>
      <c r="KG19" s="223"/>
      <c r="KH19" s="223"/>
      <c r="KI19" s="223"/>
      <c r="KJ19" s="223"/>
      <c r="KK19" s="224"/>
      <c r="KL19" s="223"/>
      <c r="KM19" s="224"/>
      <c r="KN19" s="224"/>
      <c r="KO19" s="225"/>
      <c r="KP19" s="224"/>
      <c r="KQ19" s="224"/>
      <c r="KR19" s="226"/>
      <c r="KS19" s="227"/>
      <c r="KT19" s="220"/>
      <c r="KU19" s="221"/>
      <c r="KV19" s="222"/>
      <c r="KW19" s="223"/>
      <c r="KX19" s="223"/>
      <c r="KY19" s="223"/>
      <c r="KZ19" s="223"/>
      <c r="LA19" s="224"/>
      <c r="LB19" s="223"/>
      <c r="LC19" s="224"/>
      <c r="LD19" s="224"/>
      <c r="LE19" s="225"/>
      <c r="LF19" s="224"/>
      <c r="LG19" s="224"/>
      <c r="LH19" s="226"/>
      <c r="LI19" s="227"/>
      <c r="LJ19" s="220"/>
      <c r="LK19" s="221"/>
      <c r="LL19" s="222"/>
      <c r="LM19" s="223"/>
      <c r="LN19" s="223"/>
      <c r="LO19" s="223"/>
      <c r="LP19" s="223"/>
      <c r="LQ19" s="224"/>
      <c r="LR19" s="223"/>
      <c r="LS19" s="224"/>
      <c r="LT19" s="224"/>
      <c r="LU19" s="225"/>
      <c r="LV19" s="224"/>
      <c r="LW19" s="224"/>
      <c r="LX19" s="226"/>
      <c r="LY19" s="227"/>
      <c r="LZ19" s="220"/>
      <c r="MA19" s="221"/>
      <c r="MB19" s="222"/>
      <c r="MC19" s="223"/>
      <c r="MD19" s="223"/>
      <c r="ME19" s="223"/>
      <c r="MF19" s="223"/>
      <c r="MG19" s="224"/>
      <c r="MH19" s="223"/>
      <c r="MI19" s="224"/>
      <c r="MJ19" s="224"/>
      <c r="MK19" s="225"/>
      <c r="ML19" s="224"/>
      <c r="MM19" s="224"/>
      <c r="MN19" s="226"/>
      <c r="MO19" s="227"/>
      <c r="MP19" s="220"/>
      <c r="MQ19" s="221"/>
      <c r="MR19" s="222"/>
      <c r="MS19" s="223"/>
      <c r="MT19" s="223"/>
      <c r="MU19" s="223"/>
      <c r="MV19" s="223"/>
      <c r="MW19" s="224"/>
      <c r="MX19" s="223"/>
      <c r="MY19" s="224"/>
      <c r="MZ19" s="224"/>
      <c r="NA19" s="225"/>
      <c r="NB19" s="224"/>
      <c r="NC19" s="224"/>
      <c r="ND19" s="226"/>
      <c r="NE19" s="227"/>
      <c r="NF19" s="220"/>
      <c r="NG19" s="221"/>
      <c r="NH19" s="222"/>
      <c r="NI19" s="223"/>
      <c r="NJ19" s="223"/>
      <c r="NK19" s="223"/>
      <c r="NL19" s="223"/>
      <c r="NM19" s="224"/>
      <c r="NN19" s="223"/>
      <c r="NO19" s="224"/>
      <c r="NP19" s="224"/>
      <c r="NQ19" s="225"/>
      <c r="NR19" s="224"/>
      <c r="NS19" s="224"/>
      <c r="NT19" s="226"/>
      <c r="NU19" s="227"/>
      <c r="NV19" s="220"/>
      <c r="NW19" s="221"/>
      <c r="NX19" s="222"/>
      <c r="NY19" s="223"/>
      <c r="NZ19" s="223"/>
      <c r="OA19" s="223"/>
      <c r="OB19" s="223"/>
      <c r="OC19" s="224"/>
      <c r="OD19" s="223"/>
      <c r="OE19" s="224"/>
      <c r="OF19" s="224"/>
      <c r="OG19" s="225"/>
      <c r="OH19" s="224"/>
      <c r="OI19" s="224"/>
      <c r="OJ19" s="226"/>
      <c r="OK19" s="227"/>
      <c r="OL19" s="220"/>
      <c r="OM19" s="221"/>
      <c r="ON19" s="222"/>
      <c r="OO19" s="223"/>
      <c r="OP19" s="223"/>
      <c r="OQ19" s="223"/>
      <c r="OR19" s="223"/>
      <c r="OS19" s="224"/>
      <c r="OT19" s="223"/>
      <c r="OU19" s="224"/>
      <c r="OV19" s="224"/>
      <c r="OW19" s="225"/>
      <c r="OX19" s="224"/>
      <c r="OY19" s="224"/>
      <c r="OZ19" s="226"/>
      <c r="PA19" s="227"/>
      <c r="PB19" s="220"/>
      <c r="PC19" s="221"/>
      <c r="PD19" s="222"/>
      <c r="PE19" s="223"/>
      <c r="PF19" s="223"/>
      <c r="PG19" s="223"/>
      <c r="PH19" s="223"/>
      <c r="PI19" s="224"/>
      <c r="PJ19" s="223"/>
      <c r="PK19" s="224"/>
      <c r="PL19" s="224"/>
      <c r="PM19" s="225"/>
      <c r="PN19" s="224"/>
      <c r="PO19" s="224"/>
      <c r="PP19" s="226"/>
      <c r="PQ19" s="227"/>
      <c r="PR19" s="220"/>
      <c r="PS19" s="221"/>
      <c r="PT19" s="222"/>
      <c r="PU19" s="223"/>
      <c r="PV19" s="223"/>
      <c r="PW19" s="223"/>
      <c r="PX19" s="223"/>
      <c r="PY19" s="224"/>
      <c r="PZ19" s="223"/>
      <c r="QA19" s="224"/>
      <c r="QB19" s="224"/>
      <c r="QC19" s="225"/>
      <c r="QD19" s="224"/>
      <c r="QE19" s="224"/>
      <c r="QF19" s="226"/>
      <c r="QG19" s="227"/>
      <c r="QH19" s="220"/>
      <c r="QI19" s="221"/>
      <c r="QJ19" s="222"/>
      <c r="QK19" s="223"/>
      <c r="QL19" s="223"/>
      <c r="QM19" s="223"/>
      <c r="QN19" s="223"/>
      <c r="QO19" s="224"/>
      <c r="QP19" s="223"/>
      <c r="QQ19" s="224"/>
      <c r="QR19" s="224"/>
      <c r="QS19" s="225"/>
      <c r="QT19" s="224"/>
      <c r="QU19" s="224"/>
      <c r="QV19" s="226"/>
      <c r="QW19" s="227"/>
      <c r="QX19" s="220"/>
      <c r="QY19" s="221"/>
      <c r="QZ19" s="222"/>
      <c r="RA19" s="223"/>
      <c r="RB19" s="223"/>
      <c r="RC19" s="223"/>
      <c r="RD19" s="223"/>
      <c r="RE19" s="224"/>
      <c r="RF19" s="223"/>
      <c r="RG19" s="224"/>
      <c r="RH19" s="224"/>
      <c r="RI19" s="225"/>
      <c r="RJ19" s="224"/>
      <c r="RK19" s="224"/>
      <c r="RL19" s="226"/>
      <c r="RM19" s="227"/>
      <c r="RN19" s="220"/>
      <c r="RO19" s="221"/>
      <c r="RP19" s="222"/>
      <c r="RQ19" s="223"/>
      <c r="RR19" s="223"/>
      <c r="RS19" s="223"/>
      <c r="RT19" s="223"/>
      <c r="RU19" s="224"/>
      <c r="RV19" s="223"/>
      <c r="RW19" s="224"/>
      <c r="RX19" s="224"/>
      <c r="RY19" s="225"/>
      <c r="RZ19" s="224"/>
      <c r="SA19" s="224"/>
      <c r="SB19" s="226"/>
      <c r="SC19" s="227"/>
      <c r="SD19" s="220"/>
      <c r="SE19" s="221"/>
      <c r="SF19" s="222"/>
      <c r="SG19" s="223"/>
      <c r="SH19" s="223"/>
      <c r="SI19" s="223"/>
      <c r="SJ19" s="223"/>
      <c r="SK19" s="224"/>
      <c r="SL19" s="223"/>
      <c r="SM19" s="224"/>
      <c r="SN19" s="224"/>
      <c r="SO19" s="225"/>
      <c r="SP19" s="224"/>
      <c r="SQ19" s="224"/>
      <c r="SR19" s="226"/>
      <c r="SS19" s="227"/>
      <c r="ST19" s="220"/>
      <c r="SU19" s="221"/>
      <c r="SV19" s="222"/>
      <c r="SW19" s="223"/>
      <c r="SX19" s="223"/>
      <c r="SY19" s="223"/>
      <c r="SZ19" s="223"/>
      <c r="TA19" s="224"/>
      <c r="TB19" s="223"/>
      <c r="TC19" s="224"/>
      <c r="TD19" s="224"/>
      <c r="TE19" s="225"/>
      <c r="TF19" s="224"/>
      <c r="TG19" s="224"/>
      <c r="TH19" s="226"/>
      <c r="TI19" s="227"/>
      <c r="TJ19" s="220"/>
      <c r="TK19" s="221"/>
      <c r="TL19" s="222"/>
      <c r="TM19" s="223"/>
      <c r="TN19" s="223"/>
      <c r="TO19" s="223"/>
      <c r="TP19" s="223"/>
      <c r="TQ19" s="224"/>
      <c r="TR19" s="223"/>
      <c r="TS19" s="224"/>
      <c r="TT19" s="224"/>
      <c r="TU19" s="225"/>
      <c r="TV19" s="224"/>
      <c r="TW19" s="224"/>
      <c r="TX19" s="226"/>
      <c r="TY19" s="227"/>
      <c r="TZ19" s="220"/>
      <c r="UA19" s="221"/>
      <c r="UB19" s="222"/>
      <c r="UC19" s="223"/>
      <c r="UD19" s="223"/>
      <c r="UE19" s="223"/>
      <c r="UF19" s="223"/>
      <c r="UG19" s="224"/>
      <c r="UH19" s="223"/>
      <c r="UI19" s="224"/>
      <c r="UJ19" s="224"/>
      <c r="UK19" s="225"/>
      <c r="UL19" s="224"/>
      <c r="UM19" s="224"/>
      <c r="UN19" s="226"/>
      <c r="UO19" s="227"/>
      <c r="UP19" s="220"/>
      <c r="UQ19" s="221"/>
      <c r="UR19" s="222"/>
      <c r="US19" s="223"/>
      <c r="UT19" s="223"/>
      <c r="UU19" s="223"/>
      <c r="UV19" s="223"/>
      <c r="UW19" s="224"/>
      <c r="UX19" s="223"/>
      <c r="UY19" s="224"/>
      <c r="UZ19" s="224"/>
      <c r="VA19" s="225"/>
      <c r="VB19" s="224"/>
      <c r="VC19" s="224"/>
      <c r="VD19" s="226"/>
      <c r="VE19" s="227"/>
      <c r="VF19" s="220"/>
      <c r="VG19" s="221"/>
      <c r="VH19" s="222"/>
      <c r="VI19" s="223"/>
      <c r="VJ19" s="223"/>
      <c r="VK19" s="223"/>
      <c r="VL19" s="223"/>
      <c r="VM19" s="224"/>
      <c r="VN19" s="223"/>
      <c r="VO19" s="224"/>
      <c r="VP19" s="224"/>
      <c r="VQ19" s="225"/>
      <c r="VR19" s="224"/>
      <c r="VS19" s="224"/>
      <c r="VT19" s="226"/>
      <c r="VU19" s="227"/>
      <c r="VV19" s="220"/>
      <c r="VW19" s="221"/>
      <c r="VX19" s="222"/>
      <c r="VY19" s="223"/>
      <c r="VZ19" s="223"/>
      <c r="WA19" s="223"/>
      <c r="WB19" s="223"/>
      <c r="WC19" s="224"/>
      <c r="WD19" s="223"/>
      <c r="WE19" s="224"/>
      <c r="WF19" s="224"/>
      <c r="WG19" s="225"/>
      <c r="WH19" s="224"/>
      <c r="WI19" s="224"/>
      <c r="WJ19" s="226"/>
      <c r="WK19" s="227"/>
      <c r="WL19" s="220"/>
      <c r="WM19" s="221"/>
      <c r="WN19" s="222"/>
      <c r="WO19" s="223"/>
      <c r="WP19" s="223"/>
      <c r="WQ19" s="223"/>
      <c r="WR19" s="223"/>
      <c r="WS19" s="224"/>
      <c r="WT19" s="223"/>
      <c r="WU19" s="224"/>
      <c r="WV19" s="224"/>
      <c r="WW19" s="225"/>
      <c r="WX19" s="224"/>
      <c r="WY19" s="224"/>
      <c r="WZ19" s="226"/>
      <c r="XA19" s="227"/>
      <c r="XB19" s="220"/>
      <c r="XC19" s="221"/>
      <c r="XD19" s="222"/>
      <c r="XE19" s="223"/>
      <c r="XF19" s="223"/>
      <c r="XG19" s="223"/>
      <c r="XH19" s="223"/>
      <c r="XI19" s="224"/>
      <c r="XJ19" s="223"/>
      <c r="XK19" s="224"/>
      <c r="XL19" s="224"/>
      <c r="XM19" s="225"/>
      <c r="XN19" s="224"/>
      <c r="XO19" s="224"/>
      <c r="XP19" s="226"/>
      <c r="XQ19" s="227"/>
      <c r="XR19" s="220"/>
      <c r="XS19" s="221"/>
      <c r="XT19" s="222"/>
      <c r="XU19" s="223"/>
      <c r="XV19" s="223"/>
      <c r="XW19" s="223"/>
      <c r="XX19" s="223"/>
      <c r="XY19" s="224"/>
      <c r="XZ19" s="223"/>
      <c r="YA19" s="224"/>
      <c r="YB19" s="224"/>
      <c r="YC19" s="225"/>
      <c r="YD19" s="224"/>
      <c r="YE19" s="224"/>
      <c r="YF19" s="226"/>
      <c r="YG19" s="227"/>
      <c r="YH19" s="220"/>
      <c r="YI19" s="221"/>
      <c r="YJ19" s="222"/>
      <c r="YK19" s="223"/>
      <c r="YL19" s="223"/>
      <c r="YM19" s="223"/>
      <c r="YN19" s="223"/>
      <c r="YO19" s="224"/>
      <c r="YP19" s="223"/>
      <c r="YQ19" s="224"/>
      <c r="YR19" s="224"/>
      <c r="YS19" s="225"/>
      <c r="YT19" s="224"/>
      <c r="YU19" s="224"/>
      <c r="YV19" s="226"/>
      <c r="YW19" s="227"/>
      <c r="YX19" s="220"/>
      <c r="YY19" s="221"/>
      <c r="YZ19" s="222"/>
      <c r="ZA19" s="223"/>
      <c r="ZB19" s="223"/>
      <c r="ZC19" s="223"/>
      <c r="ZD19" s="223"/>
      <c r="ZE19" s="224"/>
      <c r="ZF19" s="223"/>
      <c r="ZG19" s="224"/>
      <c r="ZH19" s="224"/>
      <c r="ZI19" s="225"/>
      <c r="ZJ19" s="224"/>
      <c r="ZK19" s="224"/>
      <c r="ZL19" s="226"/>
      <c r="ZM19" s="227"/>
      <c r="ZN19" s="220"/>
      <c r="ZO19" s="221"/>
      <c r="ZP19" s="222"/>
      <c r="ZQ19" s="223"/>
      <c r="ZR19" s="223"/>
      <c r="ZS19" s="223"/>
      <c r="ZT19" s="223"/>
      <c r="ZU19" s="224"/>
      <c r="ZV19" s="223"/>
      <c r="ZW19" s="224"/>
      <c r="ZX19" s="224"/>
      <c r="ZY19" s="225"/>
      <c r="ZZ19" s="224"/>
      <c r="AAA19" s="224"/>
      <c r="AAB19" s="226"/>
      <c r="AAC19" s="227"/>
      <c r="AAD19" s="220"/>
      <c r="AAE19" s="221"/>
      <c r="AAF19" s="222"/>
      <c r="AAG19" s="223"/>
      <c r="AAH19" s="223"/>
      <c r="AAI19" s="223"/>
      <c r="AAJ19" s="223"/>
      <c r="AAK19" s="224"/>
      <c r="AAL19" s="223"/>
      <c r="AAM19" s="224"/>
      <c r="AAN19" s="224"/>
      <c r="AAO19" s="225"/>
      <c r="AAP19" s="224"/>
      <c r="AAQ19" s="224"/>
      <c r="AAR19" s="226"/>
      <c r="AAS19" s="227"/>
      <c r="AAT19" s="220"/>
      <c r="AAU19" s="221"/>
      <c r="AAV19" s="222"/>
      <c r="AAW19" s="223"/>
      <c r="AAX19" s="223"/>
      <c r="AAY19" s="223"/>
      <c r="AAZ19" s="223"/>
      <c r="ABA19" s="224"/>
      <c r="ABB19" s="223"/>
      <c r="ABC19" s="224"/>
      <c r="ABD19" s="224"/>
      <c r="ABE19" s="225"/>
      <c r="ABF19" s="224"/>
      <c r="ABG19" s="224"/>
      <c r="ABH19" s="226"/>
      <c r="ABI19" s="227"/>
      <c r="ABJ19" s="220"/>
      <c r="ABK19" s="221"/>
      <c r="ABL19" s="222"/>
      <c r="ABM19" s="223"/>
      <c r="ABN19" s="223"/>
      <c r="ABO19" s="223"/>
      <c r="ABP19" s="223"/>
      <c r="ABQ19" s="224"/>
      <c r="ABR19" s="223"/>
      <c r="ABS19" s="224"/>
      <c r="ABT19" s="224"/>
      <c r="ABU19" s="225"/>
      <c r="ABV19" s="224"/>
      <c r="ABW19" s="224"/>
      <c r="ABX19" s="226"/>
      <c r="ABY19" s="227"/>
      <c r="ABZ19" s="220"/>
      <c r="ACA19" s="221"/>
      <c r="ACB19" s="222"/>
      <c r="ACC19" s="223"/>
      <c r="ACD19" s="223"/>
      <c r="ACE19" s="223"/>
      <c r="ACF19" s="223"/>
      <c r="ACG19" s="224"/>
      <c r="ACH19" s="223"/>
      <c r="ACI19" s="224"/>
      <c r="ACJ19" s="224"/>
      <c r="ACK19" s="225"/>
      <c r="ACL19" s="224"/>
      <c r="ACM19" s="224"/>
      <c r="ACN19" s="226"/>
      <c r="ACO19" s="227"/>
      <c r="ACP19" s="220"/>
      <c r="ACQ19" s="221"/>
      <c r="ACR19" s="222"/>
      <c r="ACS19" s="223"/>
      <c r="ACT19" s="223"/>
      <c r="ACU19" s="223"/>
      <c r="ACV19" s="223"/>
      <c r="ACW19" s="224"/>
      <c r="ACX19" s="223"/>
      <c r="ACY19" s="224"/>
      <c r="ACZ19" s="224"/>
      <c r="ADA19" s="225"/>
      <c r="ADB19" s="224"/>
      <c r="ADC19" s="224"/>
      <c r="ADD19" s="226"/>
      <c r="ADE19" s="227"/>
      <c r="ADF19" s="220"/>
      <c r="ADG19" s="221"/>
      <c r="ADH19" s="222"/>
      <c r="ADI19" s="223"/>
      <c r="ADJ19" s="223"/>
      <c r="ADK19" s="223"/>
      <c r="ADL19" s="223"/>
      <c r="ADM19" s="224"/>
      <c r="ADN19" s="223"/>
      <c r="ADO19" s="224"/>
      <c r="ADP19" s="224"/>
      <c r="ADQ19" s="225"/>
      <c r="ADR19" s="224"/>
      <c r="ADS19" s="224"/>
      <c r="ADT19" s="226"/>
      <c r="ADU19" s="227"/>
      <c r="ADV19" s="220"/>
      <c r="ADW19" s="221"/>
      <c r="ADX19" s="222"/>
      <c r="ADY19" s="223"/>
      <c r="ADZ19" s="223"/>
      <c r="AEA19" s="223"/>
      <c r="AEB19" s="223"/>
      <c r="AEC19" s="224"/>
      <c r="AED19" s="223"/>
      <c r="AEE19" s="224"/>
      <c r="AEF19" s="224"/>
      <c r="AEG19" s="225"/>
      <c r="AEH19" s="224"/>
      <c r="AEI19" s="224"/>
      <c r="AEJ19" s="226"/>
      <c r="AEK19" s="227"/>
      <c r="AEL19" s="220"/>
      <c r="AEM19" s="221"/>
      <c r="AEN19" s="222"/>
      <c r="AEO19" s="223"/>
      <c r="AEP19" s="223"/>
      <c r="AEQ19" s="223"/>
      <c r="AER19" s="223"/>
      <c r="AES19" s="224"/>
      <c r="AET19" s="223"/>
      <c r="AEU19" s="224"/>
      <c r="AEV19" s="224"/>
      <c r="AEW19" s="225"/>
      <c r="AEX19" s="224"/>
      <c r="AEY19" s="224"/>
      <c r="AEZ19" s="226"/>
      <c r="AFA19" s="227"/>
      <c r="AFB19" s="220"/>
      <c r="AFC19" s="221"/>
      <c r="AFD19" s="222"/>
      <c r="AFE19" s="223"/>
      <c r="AFF19" s="223"/>
      <c r="AFG19" s="223"/>
      <c r="AFH19" s="223"/>
      <c r="AFI19" s="224"/>
      <c r="AFJ19" s="223"/>
      <c r="AFK19" s="224"/>
      <c r="AFL19" s="224"/>
      <c r="AFM19" s="225"/>
      <c r="AFN19" s="224"/>
      <c r="AFO19" s="224"/>
      <c r="AFP19" s="226"/>
      <c r="AFQ19" s="227"/>
      <c r="AFR19" s="220"/>
      <c r="AFS19" s="221"/>
      <c r="AFT19" s="222"/>
      <c r="AFU19" s="223"/>
      <c r="AFV19" s="223"/>
      <c r="AFW19" s="223"/>
      <c r="AFX19" s="223"/>
      <c r="AFY19" s="224"/>
      <c r="AFZ19" s="223"/>
      <c r="AGA19" s="224"/>
      <c r="AGB19" s="224"/>
      <c r="AGC19" s="225"/>
      <c r="AGD19" s="224"/>
      <c r="AGE19" s="224"/>
      <c r="AGF19" s="226"/>
      <c r="AGG19" s="227"/>
      <c r="AGH19" s="220"/>
      <c r="AGI19" s="221"/>
      <c r="AGJ19" s="222"/>
      <c r="AGK19" s="223"/>
      <c r="AGL19" s="223"/>
      <c r="AGM19" s="223"/>
      <c r="AGN19" s="223"/>
      <c r="AGO19" s="224"/>
      <c r="AGP19" s="223"/>
      <c r="AGQ19" s="224"/>
      <c r="AGR19" s="224"/>
      <c r="AGS19" s="225"/>
      <c r="AGT19" s="224"/>
      <c r="AGU19" s="224"/>
      <c r="AGV19" s="226"/>
      <c r="AGW19" s="227"/>
      <c r="AGX19" s="220"/>
      <c r="AGY19" s="221"/>
      <c r="AGZ19" s="222"/>
      <c r="AHA19" s="223"/>
      <c r="AHB19" s="223"/>
      <c r="AHC19" s="223"/>
      <c r="AHD19" s="223"/>
      <c r="AHE19" s="224"/>
      <c r="AHF19" s="223"/>
      <c r="AHG19" s="224"/>
      <c r="AHH19" s="224"/>
      <c r="AHI19" s="225"/>
      <c r="AHJ19" s="224"/>
      <c r="AHK19" s="224"/>
      <c r="AHL19" s="226"/>
      <c r="AHM19" s="227"/>
      <c r="AHN19" s="220"/>
      <c r="AHO19" s="221"/>
      <c r="AHP19" s="222"/>
      <c r="AHQ19" s="223"/>
      <c r="AHR19" s="223"/>
      <c r="AHS19" s="223"/>
      <c r="AHT19" s="223"/>
      <c r="AHU19" s="224"/>
      <c r="AHV19" s="223"/>
      <c r="AHW19" s="224"/>
      <c r="AHX19" s="224"/>
      <c r="AHY19" s="225"/>
      <c r="AHZ19" s="224"/>
      <c r="AIA19" s="224"/>
      <c r="AIB19" s="226"/>
      <c r="AIC19" s="227"/>
      <c r="AID19" s="220"/>
      <c r="AIE19" s="221"/>
      <c r="AIF19" s="222"/>
      <c r="AIG19" s="223"/>
      <c r="AIH19" s="223"/>
      <c r="AII19" s="223"/>
      <c r="AIJ19" s="223"/>
      <c r="AIK19" s="224"/>
      <c r="AIL19" s="223"/>
      <c r="AIM19" s="224"/>
      <c r="AIN19" s="224"/>
      <c r="AIO19" s="225"/>
      <c r="AIP19" s="224"/>
      <c r="AIQ19" s="224"/>
      <c r="AIR19" s="226"/>
      <c r="AIS19" s="227"/>
      <c r="AIT19" s="220"/>
      <c r="AIU19" s="221"/>
      <c r="AIV19" s="222"/>
      <c r="AIW19" s="223"/>
      <c r="AIX19" s="223"/>
      <c r="AIY19" s="223"/>
      <c r="AIZ19" s="223"/>
      <c r="AJA19" s="224"/>
      <c r="AJB19" s="223"/>
      <c r="AJC19" s="224"/>
      <c r="AJD19" s="224"/>
      <c r="AJE19" s="225"/>
      <c r="AJF19" s="224"/>
      <c r="AJG19" s="224"/>
      <c r="AJH19" s="226"/>
      <c r="AJI19" s="227"/>
      <c r="AJJ19" s="220"/>
      <c r="AJK19" s="221"/>
      <c r="AJL19" s="222"/>
      <c r="AJM19" s="223"/>
      <c r="AJN19" s="223"/>
      <c r="AJO19" s="223"/>
      <c r="AJP19" s="223"/>
      <c r="AJQ19" s="224"/>
      <c r="AJR19" s="223"/>
      <c r="AJS19" s="224"/>
      <c r="AJT19" s="224"/>
      <c r="AJU19" s="225"/>
      <c r="AJV19" s="224"/>
      <c r="AJW19" s="224"/>
      <c r="AJX19" s="226"/>
      <c r="AJY19" s="227"/>
      <c r="AJZ19" s="220"/>
      <c r="AKA19" s="221"/>
      <c r="AKB19" s="222"/>
      <c r="AKC19" s="223"/>
      <c r="AKD19" s="223"/>
      <c r="AKE19" s="223"/>
      <c r="AKF19" s="223"/>
      <c r="AKG19" s="224"/>
      <c r="AKH19" s="223"/>
      <c r="AKI19" s="224"/>
      <c r="AKJ19" s="224"/>
      <c r="AKK19" s="225"/>
      <c r="AKL19" s="224"/>
      <c r="AKM19" s="224"/>
      <c r="AKN19" s="226"/>
      <c r="AKO19" s="227"/>
      <c r="AKP19" s="220"/>
      <c r="AKQ19" s="221"/>
      <c r="AKR19" s="222"/>
      <c r="AKS19" s="223"/>
      <c r="AKT19" s="223"/>
      <c r="AKU19" s="223"/>
      <c r="AKV19" s="223"/>
      <c r="AKW19" s="224"/>
      <c r="AKX19" s="223"/>
      <c r="AKY19" s="224"/>
      <c r="AKZ19" s="224"/>
      <c r="ALA19" s="225"/>
      <c r="ALB19" s="224"/>
      <c r="ALC19" s="224"/>
      <c r="ALD19" s="226"/>
      <c r="ALE19" s="227"/>
      <c r="ALF19" s="220"/>
      <c r="ALG19" s="221"/>
      <c r="ALH19" s="222"/>
      <c r="ALI19" s="223"/>
      <c r="ALJ19" s="223"/>
      <c r="ALK19" s="223"/>
      <c r="ALL19" s="223"/>
      <c r="ALM19" s="224"/>
      <c r="ALN19" s="223"/>
      <c r="ALO19" s="224"/>
      <c r="ALP19" s="224"/>
      <c r="ALQ19" s="225"/>
      <c r="ALR19" s="224"/>
      <c r="ALS19" s="224"/>
      <c r="ALT19" s="226"/>
      <c r="ALU19" s="227"/>
      <c r="ALV19" s="220"/>
      <c r="ALW19" s="221"/>
      <c r="ALX19" s="222"/>
      <c r="ALY19" s="223"/>
      <c r="ALZ19" s="223"/>
      <c r="AMA19" s="223"/>
      <c r="AMB19" s="223"/>
      <c r="AMC19" s="224"/>
      <c r="AMD19" s="223"/>
      <c r="AME19" s="224"/>
      <c r="AMF19" s="224"/>
      <c r="AMG19" s="225"/>
      <c r="AMH19" s="224"/>
      <c r="AMI19" s="224"/>
      <c r="AMJ19" s="226"/>
      <c r="AMK19" s="227"/>
      <c r="AML19" s="220"/>
      <c r="AMM19" s="221"/>
      <c r="AMN19" s="222"/>
      <c r="AMO19" s="223"/>
      <c r="AMP19" s="223"/>
      <c r="AMQ19" s="223"/>
      <c r="AMR19" s="223"/>
      <c r="AMS19" s="224"/>
      <c r="AMT19" s="223"/>
      <c r="AMU19" s="224"/>
      <c r="AMV19" s="224"/>
      <c r="AMW19" s="225"/>
      <c r="AMX19" s="224"/>
      <c r="AMY19" s="224"/>
      <c r="AMZ19" s="226"/>
      <c r="ANA19" s="227"/>
      <c r="ANB19" s="220"/>
      <c r="ANC19" s="221"/>
      <c r="AND19" s="222"/>
      <c r="ANE19" s="223"/>
      <c r="ANF19" s="223"/>
      <c r="ANG19" s="223"/>
      <c r="ANH19" s="223"/>
      <c r="ANI19" s="224"/>
      <c r="ANJ19" s="223"/>
      <c r="ANK19" s="224"/>
      <c r="ANL19" s="224"/>
      <c r="ANM19" s="225"/>
      <c r="ANN19" s="224"/>
      <c r="ANO19" s="224"/>
      <c r="ANP19" s="226"/>
      <c r="ANQ19" s="227"/>
      <c r="ANR19" s="220"/>
      <c r="ANS19" s="221"/>
      <c r="ANT19" s="222"/>
      <c r="ANU19" s="223"/>
      <c r="ANV19" s="223"/>
      <c r="ANW19" s="223"/>
      <c r="ANX19" s="223"/>
      <c r="ANY19" s="224"/>
      <c r="ANZ19" s="223"/>
      <c r="AOA19" s="224"/>
      <c r="AOB19" s="224"/>
      <c r="AOC19" s="225"/>
      <c r="AOD19" s="224"/>
      <c r="AOE19" s="224"/>
      <c r="AOF19" s="226"/>
      <c r="AOG19" s="227"/>
      <c r="AOH19" s="220"/>
      <c r="AOI19" s="221"/>
      <c r="AOJ19" s="222"/>
      <c r="AOK19" s="223"/>
      <c r="AOL19" s="223"/>
      <c r="AOM19" s="223"/>
      <c r="AON19" s="223"/>
      <c r="AOO19" s="224"/>
      <c r="AOP19" s="223"/>
      <c r="AOQ19" s="224"/>
      <c r="AOR19" s="224"/>
      <c r="AOS19" s="225"/>
      <c r="AOT19" s="224"/>
      <c r="AOU19" s="224"/>
      <c r="AOV19" s="226"/>
      <c r="AOW19" s="227"/>
      <c r="AOX19" s="220"/>
      <c r="AOY19" s="221"/>
      <c r="AOZ19" s="222"/>
      <c r="APA19" s="223"/>
      <c r="APB19" s="223"/>
      <c r="APC19" s="223"/>
      <c r="APD19" s="223"/>
      <c r="APE19" s="224"/>
      <c r="APF19" s="223"/>
      <c r="APG19" s="224"/>
      <c r="APH19" s="224"/>
      <c r="API19" s="225"/>
      <c r="APJ19" s="224"/>
      <c r="APK19" s="224"/>
      <c r="APL19" s="226"/>
      <c r="APM19" s="227"/>
      <c r="APN19" s="220"/>
      <c r="APO19" s="221"/>
      <c r="APP19" s="222"/>
      <c r="APQ19" s="223"/>
      <c r="APR19" s="223"/>
      <c r="APS19" s="223"/>
      <c r="APT19" s="223"/>
      <c r="APU19" s="224"/>
      <c r="APV19" s="223"/>
      <c r="APW19" s="224"/>
      <c r="APX19" s="224"/>
      <c r="APY19" s="225"/>
      <c r="APZ19" s="224"/>
      <c r="AQA19" s="224"/>
      <c r="AQB19" s="226"/>
      <c r="AQC19" s="227"/>
      <c r="AQD19" s="220"/>
      <c r="AQE19" s="221"/>
      <c r="AQF19" s="222"/>
      <c r="AQG19" s="223"/>
      <c r="AQH19" s="223"/>
      <c r="AQI19" s="223"/>
      <c r="AQJ19" s="223"/>
      <c r="AQK19" s="224"/>
      <c r="AQL19" s="223"/>
      <c r="AQM19" s="224"/>
      <c r="AQN19" s="224"/>
      <c r="AQO19" s="225"/>
      <c r="AQP19" s="224"/>
      <c r="AQQ19" s="224"/>
      <c r="AQR19" s="226"/>
      <c r="AQS19" s="227"/>
      <c r="AQT19" s="220"/>
      <c r="AQU19" s="221"/>
      <c r="AQV19" s="222"/>
      <c r="AQW19" s="223"/>
      <c r="AQX19" s="223"/>
      <c r="AQY19" s="223"/>
      <c r="AQZ19" s="223"/>
      <c r="ARA19" s="224"/>
      <c r="ARB19" s="223"/>
      <c r="ARC19" s="224"/>
      <c r="ARD19" s="224"/>
      <c r="ARE19" s="225"/>
      <c r="ARF19" s="224"/>
      <c r="ARG19" s="224"/>
      <c r="ARH19" s="226"/>
      <c r="ARI19" s="227"/>
      <c r="ARJ19" s="220"/>
      <c r="ARK19" s="221"/>
      <c r="ARL19" s="222"/>
      <c r="ARM19" s="223"/>
      <c r="ARN19" s="223"/>
      <c r="ARO19" s="223"/>
      <c r="ARP19" s="223"/>
      <c r="ARQ19" s="224"/>
      <c r="ARR19" s="223"/>
      <c r="ARS19" s="224"/>
      <c r="ART19" s="224"/>
      <c r="ARU19" s="225"/>
      <c r="ARV19" s="224"/>
      <c r="ARW19" s="224"/>
      <c r="ARX19" s="226"/>
      <c r="ARY19" s="227"/>
      <c r="ARZ19" s="220"/>
      <c r="ASA19" s="221"/>
      <c r="ASB19" s="222"/>
      <c r="ASC19" s="223"/>
      <c r="ASD19" s="223"/>
      <c r="ASE19" s="223"/>
      <c r="ASF19" s="223"/>
      <c r="ASG19" s="224"/>
      <c r="ASH19" s="223"/>
      <c r="ASI19" s="224"/>
      <c r="ASJ19" s="224"/>
      <c r="ASK19" s="225"/>
      <c r="ASL19" s="224"/>
      <c r="ASM19" s="224"/>
      <c r="ASN19" s="226"/>
      <c r="ASO19" s="227"/>
      <c r="ASP19" s="220"/>
      <c r="ASQ19" s="221"/>
      <c r="ASR19" s="222"/>
      <c r="ASS19" s="223"/>
      <c r="AST19" s="223"/>
      <c r="ASU19" s="223"/>
      <c r="ASV19" s="223"/>
      <c r="ASW19" s="224"/>
      <c r="ASX19" s="223"/>
      <c r="ASY19" s="224"/>
      <c r="ASZ19" s="224"/>
      <c r="ATA19" s="225"/>
      <c r="ATB19" s="224"/>
      <c r="ATC19" s="224"/>
      <c r="ATD19" s="226"/>
      <c r="ATE19" s="227"/>
      <c r="ATF19" s="220"/>
      <c r="ATG19" s="221"/>
      <c r="ATH19" s="222"/>
      <c r="ATI19" s="223"/>
      <c r="ATJ19" s="223"/>
      <c r="ATK19" s="223"/>
      <c r="ATL19" s="223"/>
      <c r="ATM19" s="224"/>
      <c r="ATN19" s="223"/>
      <c r="ATO19" s="224"/>
      <c r="ATP19" s="224"/>
      <c r="ATQ19" s="225"/>
      <c r="ATR19" s="224"/>
      <c r="ATS19" s="224"/>
      <c r="ATT19" s="226"/>
      <c r="ATU19" s="227"/>
      <c r="ATV19" s="220"/>
      <c r="ATW19" s="221"/>
      <c r="ATX19" s="222"/>
      <c r="ATY19" s="223"/>
      <c r="ATZ19" s="223"/>
      <c r="AUA19" s="223"/>
      <c r="AUB19" s="223"/>
      <c r="AUC19" s="224"/>
      <c r="AUD19" s="223"/>
      <c r="AUE19" s="224"/>
      <c r="AUF19" s="224"/>
      <c r="AUG19" s="225"/>
      <c r="AUH19" s="224"/>
      <c r="AUI19" s="224"/>
      <c r="AUJ19" s="226"/>
      <c r="AUK19" s="227"/>
      <c r="AUL19" s="220"/>
      <c r="AUM19" s="221"/>
      <c r="AUN19" s="222"/>
      <c r="AUO19" s="223"/>
      <c r="AUP19" s="223"/>
      <c r="AUQ19" s="223"/>
      <c r="AUR19" s="223"/>
      <c r="AUS19" s="224"/>
      <c r="AUT19" s="223"/>
      <c r="AUU19" s="224"/>
      <c r="AUV19" s="224"/>
      <c r="AUW19" s="225"/>
      <c r="AUX19" s="224"/>
      <c r="AUY19" s="224"/>
      <c r="AUZ19" s="226"/>
      <c r="AVA19" s="227"/>
      <c r="AVB19" s="220"/>
      <c r="AVC19" s="221"/>
      <c r="AVD19" s="222"/>
      <c r="AVE19" s="223"/>
      <c r="AVF19" s="223"/>
      <c r="AVG19" s="223"/>
      <c r="AVH19" s="223"/>
      <c r="AVI19" s="224"/>
      <c r="AVJ19" s="223"/>
      <c r="AVK19" s="224"/>
      <c r="AVL19" s="224"/>
      <c r="AVM19" s="225"/>
      <c r="AVN19" s="224"/>
      <c r="AVO19" s="224"/>
      <c r="AVP19" s="226"/>
      <c r="AVQ19" s="227"/>
      <c r="AVR19" s="220"/>
      <c r="AVS19" s="221"/>
      <c r="AVT19" s="222"/>
      <c r="AVU19" s="223"/>
      <c r="AVV19" s="223"/>
      <c r="AVW19" s="223"/>
      <c r="AVX19" s="223"/>
      <c r="AVY19" s="224"/>
      <c r="AVZ19" s="223"/>
      <c r="AWA19" s="224"/>
      <c r="AWB19" s="224"/>
      <c r="AWC19" s="225"/>
      <c r="AWD19" s="224"/>
      <c r="AWE19" s="224"/>
      <c r="AWF19" s="226"/>
      <c r="AWG19" s="227"/>
      <c r="AWH19" s="220"/>
      <c r="AWI19" s="221"/>
      <c r="AWJ19" s="222"/>
      <c r="AWK19" s="223"/>
      <c r="AWL19" s="223"/>
      <c r="AWM19" s="223"/>
      <c r="AWN19" s="223"/>
      <c r="AWO19" s="224"/>
      <c r="AWP19" s="223"/>
      <c r="AWQ19" s="224"/>
      <c r="AWR19" s="224"/>
      <c r="AWS19" s="225"/>
      <c r="AWT19" s="224"/>
      <c r="AWU19" s="224"/>
      <c r="AWV19" s="226"/>
      <c r="AWW19" s="227"/>
      <c r="AWX19" s="220"/>
      <c r="AWY19" s="221"/>
      <c r="AWZ19" s="222"/>
      <c r="AXA19" s="223"/>
      <c r="AXB19" s="223"/>
      <c r="AXC19" s="223"/>
      <c r="AXD19" s="223"/>
      <c r="AXE19" s="224"/>
      <c r="AXF19" s="223"/>
      <c r="AXG19" s="224"/>
      <c r="AXH19" s="224"/>
      <c r="AXI19" s="225"/>
      <c r="AXJ19" s="224"/>
      <c r="AXK19" s="224"/>
      <c r="AXL19" s="226"/>
      <c r="AXM19" s="227"/>
      <c r="AXN19" s="220"/>
      <c r="AXO19" s="221"/>
      <c r="AXP19" s="222"/>
      <c r="AXQ19" s="223"/>
      <c r="AXR19" s="223"/>
      <c r="AXS19" s="223"/>
      <c r="AXT19" s="223"/>
      <c r="AXU19" s="224"/>
      <c r="AXV19" s="223"/>
      <c r="AXW19" s="224"/>
      <c r="AXX19" s="224"/>
      <c r="AXY19" s="225"/>
      <c r="AXZ19" s="224"/>
      <c r="AYA19" s="224"/>
      <c r="AYB19" s="226"/>
      <c r="AYC19" s="227"/>
      <c r="AYD19" s="220"/>
      <c r="AYE19" s="221"/>
      <c r="AYF19" s="222"/>
      <c r="AYG19" s="223"/>
      <c r="AYH19" s="223"/>
      <c r="AYI19" s="223"/>
      <c r="AYJ19" s="223"/>
      <c r="AYK19" s="224"/>
      <c r="AYL19" s="223"/>
      <c r="AYM19" s="224"/>
      <c r="AYN19" s="224"/>
      <c r="AYO19" s="225"/>
      <c r="AYP19" s="224"/>
      <c r="AYQ19" s="224"/>
      <c r="AYR19" s="226"/>
      <c r="AYS19" s="227"/>
      <c r="AYT19" s="220"/>
      <c r="AYU19" s="221"/>
      <c r="AYV19" s="222"/>
      <c r="AYW19" s="223"/>
      <c r="AYX19" s="223"/>
      <c r="AYY19" s="223"/>
      <c r="AYZ19" s="223"/>
      <c r="AZA19" s="224"/>
      <c r="AZB19" s="223"/>
      <c r="AZC19" s="224"/>
      <c r="AZD19" s="224"/>
      <c r="AZE19" s="225"/>
      <c r="AZF19" s="224"/>
      <c r="AZG19" s="224"/>
      <c r="AZH19" s="226"/>
      <c r="AZI19" s="227"/>
      <c r="AZJ19" s="220"/>
      <c r="AZK19" s="221"/>
      <c r="AZL19" s="222"/>
      <c r="AZM19" s="223"/>
      <c r="AZN19" s="223"/>
      <c r="AZO19" s="223"/>
      <c r="AZP19" s="223"/>
      <c r="AZQ19" s="224"/>
      <c r="AZR19" s="223"/>
      <c r="AZS19" s="224"/>
      <c r="AZT19" s="224"/>
      <c r="AZU19" s="225"/>
      <c r="AZV19" s="224"/>
      <c r="AZW19" s="224"/>
      <c r="AZX19" s="226"/>
      <c r="AZY19" s="227"/>
      <c r="AZZ19" s="220"/>
      <c r="BAA19" s="221"/>
      <c r="BAB19" s="222"/>
      <c r="BAC19" s="223"/>
      <c r="BAD19" s="223"/>
      <c r="BAE19" s="223"/>
      <c r="BAF19" s="223"/>
      <c r="BAG19" s="224"/>
      <c r="BAH19" s="223"/>
      <c r="BAI19" s="224"/>
      <c r="BAJ19" s="224"/>
      <c r="BAK19" s="225"/>
      <c r="BAL19" s="224"/>
      <c r="BAM19" s="224"/>
      <c r="BAN19" s="226"/>
      <c r="BAO19" s="227"/>
      <c r="BAP19" s="220"/>
      <c r="BAQ19" s="221"/>
      <c r="BAR19" s="222"/>
      <c r="BAS19" s="223"/>
      <c r="BAT19" s="223"/>
      <c r="BAU19" s="223"/>
      <c r="BAV19" s="223"/>
      <c r="BAW19" s="224"/>
      <c r="BAX19" s="223"/>
      <c r="BAY19" s="224"/>
      <c r="BAZ19" s="224"/>
      <c r="BBA19" s="225"/>
      <c r="BBB19" s="224"/>
      <c r="BBC19" s="224"/>
      <c r="BBD19" s="226"/>
      <c r="BBE19" s="227"/>
      <c r="BBF19" s="220"/>
      <c r="BBG19" s="221"/>
      <c r="BBH19" s="222"/>
      <c r="BBI19" s="223"/>
      <c r="BBJ19" s="223"/>
      <c r="BBK19" s="223"/>
      <c r="BBL19" s="223"/>
      <c r="BBM19" s="224"/>
      <c r="BBN19" s="223"/>
      <c r="BBO19" s="224"/>
      <c r="BBP19" s="224"/>
      <c r="BBQ19" s="225"/>
      <c r="BBR19" s="224"/>
      <c r="BBS19" s="224"/>
      <c r="BBT19" s="226"/>
      <c r="BBU19" s="227"/>
      <c r="BBV19" s="220"/>
      <c r="BBW19" s="221"/>
      <c r="BBX19" s="222"/>
      <c r="BBY19" s="223"/>
      <c r="BBZ19" s="223"/>
      <c r="BCA19" s="223"/>
      <c r="BCB19" s="223"/>
      <c r="BCC19" s="224"/>
      <c r="BCD19" s="223"/>
      <c r="BCE19" s="224"/>
      <c r="BCF19" s="224"/>
      <c r="BCG19" s="225"/>
      <c r="BCH19" s="224"/>
      <c r="BCI19" s="224"/>
      <c r="BCJ19" s="226"/>
      <c r="BCK19" s="227"/>
      <c r="BCL19" s="220"/>
      <c r="BCM19" s="221"/>
      <c r="BCN19" s="222"/>
      <c r="BCO19" s="223"/>
      <c r="BCP19" s="223"/>
      <c r="BCQ19" s="223"/>
      <c r="BCR19" s="223"/>
      <c r="BCS19" s="224"/>
      <c r="BCT19" s="223"/>
      <c r="BCU19" s="224"/>
      <c r="BCV19" s="224"/>
      <c r="BCW19" s="225"/>
      <c r="BCX19" s="224"/>
      <c r="BCY19" s="224"/>
      <c r="BCZ19" s="226"/>
      <c r="BDA19" s="227"/>
      <c r="BDB19" s="220"/>
      <c r="BDC19" s="221"/>
      <c r="BDD19" s="222"/>
      <c r="BDE19" s="223"/>
      <c r="BDF19" s="223"/>
      <c r="BDG19" s="223"/>
      <c r="BDH19" s="223"/>
      <c r="BDI19" s="224"/>
      <c r="BDJ19" s="223"/>
      <c r="BDK19" s="224"/>
      <c r="BDL19" s="224"/>
      <c r="BDM19" s="225"/>
      <c r="BDN19" s="224"/>
      <c r="BDO19" s="224"/>
      <c r="BDP19" s="226"/>
      <c r="BDQ19" s="227"/>
      <c r="BDR19" s="220"/>
      <c r="BDS19" s="221"/>
      <c r="BDT19" s="222"/>
      <c r="BDU19" s="223"/>
      <c r="BDV19" s="223"/>
      <c r="BDW19" s="223"/>
      <c r="BDX19" s="223"/>
      <c r="BDY19" s="224"/>
      <c r="BDZ19" s="223"/>
      <c r="BEA19" s="224"/>
      <c r="BEB19" s="224"/>
      <c r="BEC19" s="225"/>
      <c r="BED19" s="224"/>
      <c r="BEE19" s="224"/>
      <c r="BEF19" s="226"/>
      <c r="BEG19" s="227"/>
      <c r="BEH19" s="220"/>
      <c r="BEI19" s="221"/>
      <c r="BEJ19" s="222"/>
      <c r="BEK19" s="223"/>
      <c r="BEL19" s="223"/>
      <c r="BEM19" s="223"/>
      <c r="BEN19" s="223"/>
      <c r="BEO19" s="224"/>
      <c r="BEP19" s="223"/>
      <c r="BEQ19" s="224"/>
      <c r="BER19" s="224"/>
      <c r="BES19" s="225"/>
      <c r="BET19" s="224"/>
      <c r="BEU19" s="224"/>
      <c r="BEV19" s="226"/>
      <c r="BEW19" s="227"/>
      <c r="BEX19" s="220"/>
      <c r="BEY19" s="221"/>
      <c r="BEZ19" s="222"/>
      <c r="BFA19" s="223"/>
      <c r="BFB19" s="223"/>
      <c r="BFC19" s="223"/>
      <c r="BFD19" s="223"/>
      <c r="BFE19" s="224"/>
      <c r="BFF19" s="223"/>
      <c r="BFG19" s="224"/>
      <c r="BFH19" s="224"/>
      <c r="BFI19" s="225"/>
      <c r="BFJ19" s="224"/>
      <c r="BFK19" s="224"/>
      <c r="BFL19" s="226"/>
      <c r="BFM19" s="227"/>
      <c r="BFN19" s="220"/>
      <c r="BFO19" s="221"/>
      <c r="BFP19" s="222"/>
      <c r="BFQ19" s="223"/>
      <c r="BFR19" s="223"/>
      <c r="BFS19" s="223"/>
      <c r="BFT19" s="223"/>
      <c r="BFU19" s="224"/>
      <c r="BFV19" s="223"/>
      <c r="BFW19" s="224"/>
      <c r="BFX19" s="224"/>
      <c r="BFY19" s="225"/>
      <c r="BFZ19" s="224"/>
      <c r="BGA19" s="224"/>
      <c r="BGB19" s="226"/>
      <c r="BGC19" s="227"/>
      <c r="BGD19" s="220"/>
      <c r="BGE19" s="221"/>
      <c r="BGF19" s="222"/>
      <c r="BGG19" s="223"/>
      <c r="BGH19" s="223"/>
      <c r="BGI19" s="223"/>
      <c r="BGJ19" s="223"/>
      <c r="BGK19" s="224"/>
      <c r="BGL19" s="223"/>
      <c r="BGM19" s="224"/>
      <c r="BGN19" s="224"/>
      <c r="BGO19" s="225"/>
      <c r="BGP19" s="224"/>
      <c r="BGQ19" s="224"/>
      <c r="BGR19" s="226"/>
      <c r="BGS19" s="227"/>
      <c r="BGT19" s="220"/>
      <c r="BGU19" s="221"/>
      <c r="BGV19" s="222"/>
      <c r="BGW19" s="223"/>
      <c r="BGX19" s="223"/>
      <c r="BGY19" s="223"/>
      <c r="BGZ19" s="223"/>
      <c r="BHA19" s="224"/>
      <c r="BHB19" s="223"/>
      <c r="BHC19" s="224"/>
      <c r="BHD19" s="224"/>
      <c r="BHE19" s="225"/>
      <c r="BHF19" s="224"/>
      <c r="BHG19" s="224"/>
      <c r="BHH19" s="226"/>
      <c r="BHI19" s="227"/>
      <c r="BHJ19" s="220"/>
      <c r="BHK19" s="221"/>
      <c r="BHL19" s="222"/>
      <c r="BHM19" s="223"/>
      <c r="BHN19" s="223"/>
      <c r="BHO19" s="223"/>
      <c r="BHP19" s="223"/>
      <c r="BHQ19" s="224"/>
      <c r="BHR19" s="223"/>
      <c r="BHS19" s="224"/>
      <c r="BHT19" s="224"/>
      <c r="BHU19" s="225"/>
      <c r="BHV19" s="224"/>
      <c r="BHW19" s="224"/>
      <c r="BHX19" s="226"/>
      <c r="BHY19" s="227"/>
      <c r="BHZ19" s="220"/>
      <c r="BIA19" s="221"/>
      <c r="BIB19" s="222"/>
      <c r="BIC19" s="223"/>
      <c r="BID19" s="223"/>
      <c r="BIE19" s="223"/>
      <c r="BIF19" s="223"/>
      <c r="BIG19" s="224"/>
      <c r="BIH19" s="223"/>
      <c r="BII19" s="224"/>
      <c r="BIJ19" s="224"/>
      <c r="BIK19" s="225"/>
      <c r="BIL19" s="224"/>
      <c r="BIM19" s="224"/>
      <c r="BIN19" s="226"/>
      <c r="BIO19" s="227"/>
      <c r="BIP19" s="220"/>
      <c r="BIQ19" s="221"/>
      <c r="BIR19" s="222"/>
      <c r="BIS19" s="223"/>
      <c r="BIT19" s="223"/>
      <c r="BIU19" s="223"/>
      <c r="BIV19" s="223"/>
      <c r="BIW19" s="224"/>
      <c r="BIX19" s="223"/>
      <c r="BIY19" s="224"/>
      <c r="BIZ19" s="224"/>
      <c r="BJA19" s="225"/>
      <c r="BJB19" s="224"/>
      <c r="BJC19" s="224"/>
      <c r="BJD19" s="226"/>
      <c r="BJE19" s="227"/>
      <c r="BJF19" s="220"/>
      <c r="BJG19" s="221"/>
      <c r="BJH19" s="222"/>
      <c r="BJI19" s="223"/>
      <c r="BJJ19" s="223"/>
      <c r="BJK19" s="223"/>
      <c r="BJL19" s="223"/>
      <c r="BJM19" s="224"/>
      <c r="BJN19" s="223"/>
      <c r="BJO19" s="224"/>
      <c r="BJP19" s="224"/>
      <c r="BJQ19" s="225"/>
      <c r="BJR19" s="224"/>
      <c r="BJS19" s="224"/>
      <c r="BJT19" s="226"/>
      <c r="BJU19" s="227"/>
      <c r="BJV19" s="220"/>
      <c r="BJW19" s="221"/>
      <c r="BJX19" s="222"/>
      <c r="BJY19" s="223"/>
      <c r="BJZ19" s="223"/>
      <c r="BKA19" s="223"/>
      <c r="BKB19" s="223"/>
      <c r="BKC19" s="224"/>
      <c r="BKD19" s="223"/>
      <c r="BKE19" s="224"/>
      <c r="BKF19" s="224"/>
      <c r="BKG19" s="225"/>
      <c r="BKH19" s="224"/>
      <c r="BKI19" s="224"/>
      <c r="BKJ19" s="226"/>
      <c r="BKK19" s="227"/>
      <c r="BKL19" s="220"/>
      <c r="BKM19" s="221"/>
      <c r="BKN19" s="222"/>
      <c r="BKO19" s="223"/>
      <c r="BKP19" s="223"/>
      <c r="BKQ19" s="223"/>
      <c r="BKR19" s="223"/>
      <c r="BKS19" s="224"/>
      <c r="BKT19" s="223"/>
      <c r="BKU19" s="224"/>
      <c r="BKV19" s="224"/>
      <c r="BKW19" s="225"/>
      <c r="BKX19" s="224"/>
      <c r="BKY19" s="224"/>
      <c r="BKZ19" s="226"/>
      <c r="BLA19" s="227"/>
      <c r="BLB19" s="220"/>
      <c r="BLC19" s="221"/>
      <c r="BLD19" s="222"/>
      <c r="BLE19" s="223"/>
      <c r="BLF19" s="223"/>
      <c r="BLG19" s="223"/>
      <c r="BLH19" s="223"/>
      <c r="BLI19" s="224"/>
      <c r="BLJ19" s="223"/>
      <c r="BLK19" s="224"/>
      <c r="BLL19" s="224"/>
      <c r="BLM19" s="225"/>
      <c r="BLN19" s="224"/>
      <c r="BLO19" s="224"/>
      <c r="BLP19" s="226"/>
      <c r="BLQ19" s="227"/>
      <c r="BLR19" s="220"/>
      <c r="BLS19" s="221"/>
      <c r="BLT19" s="222"/>
      <c r="BLU19" s="223"/>
      <c r="BLV19" s="223"/>
      <c r="BLW19" s="223"/>
      <c r="BLX19" s="223"/>
      <c r="BLY19" s="224"/>
      <c r="BLZ19" s="223"/>
      <c r="BMA19" s="224"/>
      <c r="BMB19" s="224"/>
      <c r="BMC19" s="225"/>
      <c r="BMD19" s="224"/>
      <c r="BME19" s="224"/>
      <c r="BMF19" s="226"/>
      <c r="BMG19" s="227"/>
      <c r="BMH19" s="220"/>
      <c r="BMI19" s="221"/>
      <c r="BMJ19" s="222"/>
      <c r="BMK19" s="223"/>
      <c r="BML19" s="223"/>
      <c r="BMM19" s="223"/>
      <c r="BMN19" s="223"/>
      <c r="BMO19" s="224"/>
      <c r="BMP19" s="223"/>
      <c r="BMQ19" s="224"/>
      <c r="BMR19" s="224"/>
      <c r="BMS19" s="225"/>
      <c r="BMT19" s="224"/>
      <c r="BMU19" s="224"/>
      <c r="BMV19" s="226"/>
      <c r="BMW19" s="227"/>
      <c r="BMX19" s="220"/>
      <c r="BMY19" s="221"/>
      <c r="BMZ19" s="222"/>
      <c r="BNA19" s="223"/>
      <c r="BNB19" s="223"/>
      <c r="BNC19" s="223"/>
      <c r="BND19" s="223"/>
      <c r="BNE19" s="224"/>
      <c r="BNF19" s="223"/>
      <c r="BNG19" s="224"/>
      <c r="BNH19" s="224"/>
      <c r="BNI19" s="225"/>
      <c r="BNJ19" s="224"/>
      <c r="BNK19" s="224"/>
      <c r="BNL19" s="226"/>
      <c r="BNM19" s="227"/>
      <c r="BNN19" s="220"/>
      <c r="BNO19" s="221"/>
      <c r="BNP19" s="222"/>
      <c r="BNQ19" s="223"/>
      <c r="BNR19" s="223"/>
      <c r="BNS19" s="223"/>
      <c r="BNT19" s="223"/>
      <c r="BNU19" s="224"/>
      <c r="BNV19" s="223"/>
      <c r="BNW19" s="224"/>
      <c r="BNX19" s="224"/>
      <c r="BNY19" s="225"/>
      <c r="BNZ19" s="224"/>
      <c r="BOA19" s="224"/>
      <c r="BOB19" s="226"/>
      <c r="BOC19" s="227"/>
      <c r="BOD19" s="220"/>
      <c r="BOE19" s="221"/>
      <c r="BOF19" s="222"/>
      <c r="BOG19" s="223"/>
      <c r="BOH19" s="223"/>
      <c r="BOI19" s="223"/>
      <c r="BOJ19" s="223"/>
      <c r="BOK19" s="224"/>
      <c r="BOL19" s="223"/>
      <c r="BOM19" s="224"/>
      <c r="BON19" s="224"/>
      <c r="BOO19" s="225"/>
      <c r="BOP19" s="224"/>
      <c r="BOQ19" s="224"/>
      <c r="BOR19" s="226"/>
      <c r="BOS19" s="227"/>
      <c r="BOT19" s="220"/>
      <c r="BOU19" s="221"/>
      <c r="BOV19" s="222"/>
      <c r="BOW19" s="223"/>
      <c r="BOX19" s="223"/>
      <c r="BOY19" s="223"/>
      <c r="BOZ19" s="223"/>
      <c r="BPA19" s="224"/>
      <c r="BPB19" s="223"/>
      <c r="BPC19" s="224"/>
      <c r="BPD19" s="224"/>
      <c r="BPE19" s="225"/>
      <c r="BPF19" s="224"/>
      <c r="BPG19" s="224"/>
      <c r="BPH19" s="226"/>
      <c r="BPI19" s="227"/>
      <c r="BPJ19" s="220"/>
      <c r="BPK19" s="221"/>
      <c r="BPL19" s="222"/>
      <c r="BPM19" s="223"/>
      <c r="BPN19" s="223"/>
      <c r="BPO19" s="223"/>
      <c r="BPP19" s="223"/>
      <c r="BPQ19" s="224"/>
      <c r="BPR19" s="223"/>
      <c r="BPS19" s="224"/>
      <c r="BPT19" s="224"/>
      <c r="BPU19" s="225"/>
      <c r="BPV19" s="224"/>
      <c r="BPW19" s="224"/>
      <c r="BPX19" s="226"/>
      <c r="BPY19" s="227"/>
      <c r="BPZ19" s="220"/>
      <c r="BQA19" s="221"/>
      <c r="BQB19" s="222"/>
      <c r="BQC19" s="223"/>
      <c r="BQD19" s="223"/>
      <c r="BQE19" s="223"/>
      <c r="BQF19" s="223"/>
      <c r="BQG19" s="224"/>
      <c r="BQH19" s="223"/>
      <c r="BQI19" s="224"/>
      <c r="BQJ19" s="224"/>
      <c r="BQK19" s="225"/>
      <c r="BQL19" s="224"/>
      <c r="BQM19" s="224"/>
      <c r="BQN19" s="226"/>
      <c r="BQO19" s="227"/>
      <c r="BQP19" s="220"/>
      <c r="BQQ19" s="221"/>
      <c r="BQR19" s="222"/>
      <c r="BQS19" s="223"/>
      <c r="BQT19" s="223"/>
      <c r="BQU19" s="223"/>
      <c r="BQV19" s="223"/>
      <c r="BQW19" s="224"/>
      <c r="BQX19" s="223"/>
      <c r="BQY19" s="224"/>
      <c r="BQZ19" s="224"/>
      <c r="BRA19" s="225"/>
      <c r="BRB19" s="224"/>
      <c r="BRC19" s="224"/>
      <c r="BRD19" s="226"/>
      <c r="BRE19" s="227"/>
      <c r="BRF19" s="220"/>
      <c r="BRG19" s="221"/>
      <c r="BRH19" s="222"/>
      <c r="BRI19" s="223"/>
      <c r="BRJ19" s="223"/>
      <c r="BRK19" s="223"/>
      <c r="BRL19" s="223"/>
      <c r="BRM19" s="224"/>
      <c r="BRN19" s="223"/>
      <c r="BRO19" s="224"/>
      <c r="BRP19" s="224"/>
      <c r="BRQ19" s="225"/>
      <c r="BRR19" s="224"/>
      <c r="BRS19" s="224"/>
      <c r="BRT19" s="226"/>
      <c r="BRU19" s="227"/>
      <c r="BRV19" s="220"/>
      <c r="BRW19" s="221"/>
      <c r="BRX19" s="222"/>
      <c r="BRY19" s="223"/>
      <c r="BRZ19" s="223"/>
      <c r="BSA19" s="223"/>
      <c r="BSB19" s="223"/>
      <c r="BSC19" s="224"/>
      <c r="BSD19" s="223"/>
      <c r="BSE19" s="224"/>
      <c r="BSF19" s="224"/>
      <c r="BSG19" s="225"/>
      <c r="BSH19" s="224"/>
      <c r="BSI19" s="224"/>
      <c r="BSJ19" s="226"/>
      <c r="BSK19" s="227"/>
      <c r="BSL19" s="220"/>
      <c r="BSM19" s="221"/>
      <c r="BSN19" s="222"/>
      <c r="BSO19" s="223"/>
      <c r="BSP19" s="223"/>
      <c r="BSQ19" s="223"/>
      <c r="BSR19" s="223"/>
      <c r="BSS19" s="224"/>
      <c r="BST19" s="223"/>
      <c r="BSU19" s="224"/>
      <c r="BSV19" s="224"/>
      <c r="BSW19" s="225"/>
      <c r="BSX19" s="224"/>
      <c r="BSY19" s="224"/>
      <c r="BSZ19" s="226"/>
      <c r="BTA19" s="227"/>
      <c r="BTB19" s="220"/>
      <c r="BTC19" s="221"/>
      <c r="BTD19" s="222"/>
      <c r="BTE19" s="223"/>
      <c r="BTF19" s="223"/>
      <c r="BTG19" s="223"/>
      <c r="BTH19" s="223"/>
      <c r="BTI19" s="224"/>
      <c r="BTJ19" s="223"/>
      <c r="BTK19" s="224"/>
      <c r="BTL19" s="224"/>
      <c r="BTM19" s="225"/>
      <c r="BTN19" s="224"/>
      <c r="BTO19" s="224"/>
      <c r="BTP19" s="226"/>
      <c r="BTQ19" s="227"/>
      <c r="BTR19" s="220"/>
      <c r="BTS19" s="221"/>
      <c r="BTT19" s="222"/>
      <c r="BTU19" s="223"/>
      <c r="BTV19" s="223"/>
      <c r="BTW19" s="223"/>
      <c r="BTX19" s="223"/>
      <c r="BTY19" s="224"/>
      <c r="BTZ19" s="223"/>
      <c r="BUA19" s="224"/>
      <c r="BUB19" s="224"/>
      <c r="BUC19" s="225"/>
      <c r="BUD19" s="224"/>
      <c r="BUE19" s="224"/>
      <c r="BUF19" s="226"/>
      <c r="BUG19" s="227"/>
      <c r="BUH19" s="220"/>
      <c r="BUI19" s="221"/>
      <c r="BUJ19" s="222"/>
      <c r="BUK19" s="223"/>
      <c r="BUL19" s="223"/>
      <c r="BUM19" s="223"/>
      <c r="BUN19" s="223"/>
      <c r="BUO19" s="224"/>
      <c r="BUP19" s="223"/>
      <c r="BUQ19" s="224"/>
      <c r="BUR19" s="224"/>
      <c r="BUS19" s="225"/>
      <c r="BUT19" s="224"/>
      <c r="BUU19" s="224"/>
      <c r="BUV19" s="226"/>
      <c r="BUW19" s="227"/>
      <c r="BUX19" s="220"/>
      <c r="BUY19" s="221"/>
      <c r="BUZ19" s="222"/>
      <c r="BVA19" s="223"/>
      <c r="BVB19" s="223"/>
      <c r="BVC19" s="223"/>
      <c r="BVD19" s="223"/>
      <c r="BVE19" s="224"/>
      <c r="BVF19" s="223"/>
      <c r="BVG19" s="224"/>
      <c r="BVH19" s="224"/>
      <c r="BVI19" s="225"/>
      <c r="BVJ19" s="224"/>
      <c r="BVK19" s="224"/>
      <c r="BVL19" s="226"/>
      <c r="BVM19" s="227"/>
      <c r="BVN19" s="220"/>
      <c r="BVO19" s="221"/>
      <c r="BVP19" s="222"/>
      <c r="BVQ19" s="223"/>
      <c r="BVR19" s="223"/>
      <c r="BVS19" s="223"/>
      <c r="BVT19" s="223"/>
      <c r="BVU19" s="224"/>
      <c r="BVV19" s="223"/>
      <c r="BVW19" s="224"/>
      <c r="BVX19" s="224"/>
      <c r="BVY19" s="225"/>
      <c r="BVZ19" s="224"/>
      <c r="BWA19" s="224"/>
      <c r="BWB19" s="226"/>
      <c r="BWC19" s="227"/>
      <c r="BWD19" s="220"/>
      <c r="BWE19" s="221"/>
      <c r="BWF19" s="222"/>
      <c r="BWG19" s="223"/>
      <c r="BWH19" s="223"/>
      <c r="BWI19" s="223"/>
      <c r="BWJ19" s="223"/>
      <c r="BWK19" s="224"/>
      <c r="BWL19" s="223"/>
      <c r="BWM19" s="224"/>
      <c r="BWN19" s="224"/>
      <c r="BWO19" s="225"/>
      <c r="BWP19" s="224"/>
      <c r="BWQ19" s="224"/>
      <c r="BWR19" s="226"/>
      <c r="BWS19" s="227"/>
      <c r="BWT19" s="220"/>
      <c r="BWU19" s="221"/>
      <c r="BWV19" s="222"/>
      <c r="BWW19" s="223"/>
      <c r="BWX19" s="223"/>
      <c r="BWY19" s="223"/>
      <c r="BWZ19" s="223"/>
      <c r="BXA19" s="224"/>
      <c r="BXB19" s="223"/>
      <c r="BXC19" s="224"/>
      <c r="BXD19" s="224"/>
      <c r="BXE19" s="225"/>
      <c r="BXF19" s="224"/>
      <c r="BXG19" s="224"/>
      <c r="BXH19" s="226"/>
      <c r="BXI19" s="227"/>
      <c r="BXJ19" s="220"/>
      <c r="BXK19" s="221"/>
      <c r="BXL19" s="222"/>
      <c r="BXM19" s="223"/>
      <c r="BXN19" s="223"/>
      <c r="BXO19" s="223"/>
      <c r="BXP19" s="223"/>
      <c r="BXQ19" s="224"/>
      <c r="BXR19" s="223"/>
      <c r="BXS19" s="224"/>
      <c r="BXT19" s="224"/>
      <c r="BXU19" s="225"/>
      <c r="BXV19" s="224"/>
      <c r="BXW19" s="224"/>
      <c r="BXX19" s="226"/>
      <c r="BXY19" s="227"/>
      <c r="BXZ19" s="220"/>
      <c r="BYA19" s="221"/>
      <c r="BYB19" s="222"/>
      <c r="BYC19" s="223"/>
      <c r="BYD19" s="223"/>
      <c r="BYE19" s="223"/>
      <c r="BYF19" s="223"/>
      <c r="BYG19" s="224"/>
      <c r="BYH19" s="223"/>
      <c r="BYI19" s="224"/>
      <c r="BYJ19" s="224"/>
      <c r="BYK19" s="225"/>
      <c r="BYL19" s="224"/>
      <c r="BYM19" s="224"/>
      <c r="BYN19" s="226"/>
      <c r="BYO19" s="227"/>
      <c r="BYP19" s="220"/>
      <c r="BYQ19" s="221"/>
      <c r="BYR19" s="222"/>
      <c r="BYS19" s="223"/>
      <c r="BYT19" s="223"/>
      <c r="BYU19" s="223"/>
      <c r="BYV19" s="223"/>
      <c r="BYW19" s="224"/>
      <c r="BYX19" s="223"/>
      <c r="BYY19" s="224"/>
      <c r="BYZ19" s="224"/>
      <c r="BZA19" s="225"/>
      <c r="BZB19" s="224"/>
      <c r="BZC19" s="224"/>
      <c r="BZD19" s="226"/>
      <c r="BZE19" s="227"/>
      <c r="BZF19" s="220"/>
      <c r="BZG19" s="221"/>
      <c r="BZH19" s="222"/>
      <c r="BZI19" s="223"/>
      <c r="BZJ19" s="223"/>
      <c r="BZK19" s="223"/>
      <c r="BZL19" s="223"/>
      <c r="BZM19" s="224"/>
      <c r="BZN19" s="223"/>
      <c r="BZO19" s="224"/>
      <c r="BZP19" s="224"/>
      <c r="BZQ19" s="225"/>
      <c r="BZR19" s="224"/>
      <c r="BZS19" s="224"/>
      <c r="BZT19" s="226"/>
      <c r="BZU19" s="227"/>
      <c r="BZV19" s="220"/>
      <c r="BZW19" s="221"/>
      <c r="BZX19" s="222"/>
      <c r="BZY19" s="223"/>
      <c r="BZZ19" s="223"/>
      <c r="CAA19" s="223"/>
      <c r="CAB19" s="223"/>
      <c r="CAC19" s="224"/>
      <c r="CAD19" s="223"/>
      <c r="CAE19" s="224"/>
      <c r="CAF19" s="224"/>
      <c r="CAG19" s="225"/>
      <c r="CAH19" s="224"/>
      <c r="CAI19" s="224"/>
      <c r="CAJ19" s="226"/>
      <c r="CAK19" s="227"/>
      <c r="CAL19" s="220"/>
      <c r="CAM19" s="221"/>
      <c r="CAN19" s="222"/>
      <c r="CAO19" s="223"/>
      <c r="CAP19" s="223"/>
      <c r="CAQ19" s="223"/>
      <c r="CAR19" s="223"/>
      <c r="CAS19" s="224"/>
      <c r="CAT19" s="223"/>
      <c r="CAU19" s="224"/>
      <c r="CAV19" s="224"/>
      <c r="CAW19" s="225"/>
      <c r="CAX19" s="224"/>
      <c r="CAY19" s="224"/>
      <c r="CAZ19" s="226"/>
      <c r="CBA19" s="227"/>
      <c r="CBB19" s="220"/>
      <c r="CBC19" s="221"/>
      <c r="CBD19" s="222"/>
      <c r="CBE19" s="223"/>
      <c r="CBF19" s="223"/>
      <c r="CBG19" s="223"/>
      <c r="CBH19" s="223"/>
      <c r="CBI19" s="224"/>
      <c r="CBJ19" s="223"/>
      <c r="CBK19" s="224"/>
      <c r="CBL19" s="224"/>
      <c r="CBM19" s="225"/>
      <c r="CBN19" s="224"/>
      <c r="CBO19" s="224"/>
      <c r="CBP19" s="226"/>
      <c r="CBQ19" s="227"/>
      <c r="CBR19" s="220"/>
      <c r="CBS19" s="221"/>
      <c r="CBT19" s="222"/>
      <c r="CBU19" s="223"/>
      <c r="CBV19" s="223"/>
      <c r="CBW19" s="223"/>
      <c r="CBX19" s="223"/>
      <c r="CBY19" s="224"/>
      <c r="CBZ19" s="223"/>
      <c r="CCA19" s="224"/>
      <c r="CCB19" s="224"/>
      <c r="CCC19" s="225"/>
      <c r="CCD19" s="224"/>
      <c r="CCE19" s="224"/>
      <c r="CCF19" s="226"/>
      <c r="CCG19" s="227"/>
      <c r="CCH19" s="220"/>
      <c r="CCI19" s="221"/>
      <c r="CCJ19" s="222"/>
      <c r="CCK19" s="223"/>
      <c r="CCL19" s="223"/>
      <c r="CCM19" s="223"/>
      <c r="CCN19" s="223"/>
      <c r="CCO19" s="224"/>
      <c r="CCP19" s="223"/>
      <c r="CCQ19" s="224"/>
      <c r="CCR19" s="224"/>
      <c r="CCS19" s="225"/>
      <c r="CCT19" s="224"/>
      <c r="CCU19" s="224"/>
      <c r="CCV19" s="226"/>
      <c r="CCW19" s="227"/>
      <c r="CCX19" s="220"/>
      <c r="CCY19" s="221"/>
      <c r="CCZ19" s="222"/>
      <c r="CDA19" s="223"/>
      <c r="CDB19" s="223"/>
      <c r="CDC19" s="223"/>
      <c r="CDD19" s="223"/>
      <c r="CDE19" s="224"/>
      <c r="CDF19" s="223"/>
      <c r="CDG19" s="224"/>
      <c r="CDH19" s="224"/>
      <c r="CDI19" s="225"/>
      <c r="CDJ19" s="224"/>
      <c r="CDK19" s="224"/>
      <c r="CDL19" s="226"/>
      <c r="CDM19" s="227"/>
      <c r="CDN19" s="220"/>
      <c r="CDO19" s="221"/>
      <c r="CDP19" s="222"/>
      <c r="CDQ19" s="223"/>
      <c r="CDR19" s="223"/>
      <c r="CDS19" s="223"/>
      <c r="CDT19" s="223"/>
      <c r="CDU19" s="224"/>
      <c r="CDV19" s="223"/>
      <c r="CDW19" s="224"/>
      <c r="CDX19" s="224"/>
      <c r="CDY19" s="225"/>
      <c r="CDZ19" s="224"/>
      <c r="CEA19" s="224"/>
      <c r="CEB19" s="226"/>
      <c r="CEC19" s="227"/>
      <c r="CED19" s="220"/>
      <c r="CEE19" s="221"/>
      <c r="CEF19" s="222"/>
      <c r="CEG19" s="223"/>
      <c r="CEH19" s="223"/>
      <c r="CEI19" s="223"/>
      <c r="CEJ19" s="223"/>
      <c r="CEK19" s="224"/>
      <c r="CEL19" s="223"/>
      <c r="CEM19" s="224"/>
      <c r="CEN19" s="224"/>
      <c r="CEO19" s="225"/>
      <c r="CEP19" s="224"/>
      <c r="CEQ19" s="224"/>
      <c r="CER19" s="226"/>
      <c r="CES19" s="227"/>
      <c r="CET19" s="220"/>
      <c r="CEU19" s="221"/>
      <c r="CEV19" s="222"/>
      <c r="CEW19" s="223"/>
      <c r="CEX19" s="223"/>
      <c r="CEY19" s="223"/>
      <c r="CEZ19" s="223"/>
      <c r="CFA19" s="224"/>
      <c r="CFB19" s="223"/>
      <c r="CFC19" s="224"/>
      <c r="CFD19" s="224"/>
      <c r="CFE19" s="225"/>
      <c r="CFF19" s="224"/>
      <c r="CFG19" s="224"/>
      <c r="CFH19" s="226"/>
      <c r="CFI19" s="227"/>
      <c r="CFJ19" s="220"/>
      <c r="CFK19" s="221"/>
      <c r="CFL19" s="222"/>
      <c r="CFM19" s="223"/>
      <c r="CFN19" s="223"/>
      <c r="CFO19" s="223"/>
      <c r="CFP19" s="223"/>
      <c r="CFQ19" s="224"/>
      <c r="CFR19" s="223"/>
      <c r="CFS19" s="224"/>
      <c r="CFT19" s="224"/>
      <c r="CFU19" s="225"/>
      <c r="CFV19" s="224"/>
      <c r="CFW19" s="224"/>
      <c r="CFX19" s="226"/>
      <c r="CFY19" s="227"/>
      <c r="CFZ19" s="220"/>
      <c r="CGA19" s="221"/>
      <c r="CGB19" s="222"/>
      <c r="CGC19" s="223"/>
      <c r="CGD19" s="223"/>
      <c r="CGE19" s="223"/>
      <c r="CGF19" s="223"/>
      <c r="CGG19" s="224"/>
      <c r="CGH19" s="223"/>
      <c r="CGI19" s="224"/>
      <c r="CGJ19" s="224"/>
      <c r="CGK19" s="225"/>
      <c r="CGL19" s="224"/>
      <c r="CGM19" s="224"/>
      <c r="CGN19" s="226"/>
      <c r="CGO19" s="227"/>
      <c r="CGP19" s="220"/>
      <c r="CGQ19" s="221"/>
      <c r="CGR19" s="222"/>
      <c r="CGS19" s="223"/>
      <c r="CGT19" s="223"/>
      <c r="CGU19" s="223"/>
      <c r="CGV19" s="223"/>
      <c r="CGW19" s="224"/>
      <c r="CGX19" s="223"/>
      <c r="CGY19" s="224"/>
      <c r="CGZ19" s="224"/>
      <c r="CHA19" s="225"/>
      <c r="CHB19" s="224"/>
      <c r="CHC19" s="224"/>
      <c r="CHD19" s="226"/>
      <c r="CHE19" s="227"/>
      <c r="CHF19" s="220"/>
      <c r="CHG19" s="221"/>
      <c r="CHH19" s="222"/>
      <c r="CHI19" s="223"/>
      <c r="CHJ19" s="223"/>
      <c r="CHK19" s="223"/>
      <c r="CHL19" s="223"/>
      <c r="CHM19" s="224"/>
      <c r="CHN19" s="223"/>
      <c r="CHO19" s="224"/>
      <c r="CHP19" s="224"/>
      <c r="CHQ19" s="225"/>
      <c r="CHR19" s="224"/>
      <c r="CHS19" s="224"/>
      <c r="CHT19" s="226"/>
      <c r="CHU19" s="227"/>
      <c r="CHV19" s="220"/>
      <c r="CHW19" s="221"/>
      <c r="CHX19" s="222"/>
      <c r="CHY19" s="223"/>
      <c r="CHZ19" s="223"/>
      <c r="CIA19" s="223"/>
      <c r="CIB19" s="223"/>
      <c r="CIC19" s="224"/>
      <c r="CID19" s="223"/>
      <c r="CIE19" s="224"/>
      <c r="CIF19" s="224"/>
      <c r="CIG19" s="225"/>
      <c r="CIH19" s="224"/>
      <c r="CII19" s="224"/>
      <c r="CIJ19" s="226"/>
      <c r="CIK19" s="227"/>
      <c r="CIL19" s="220"/>
      <c r="CIM19" s="221"/>
      <c r="CIN19" s="222"/>
      <c r="CIO19" s="223"/>
      <c r="CIP19" s="223"/>
      <c r="CIQ19" s="223"/>
      <c r="CIR19" s="223"/>
      <c r="CIS19" s="224"/>
      <c r="CIT19" s="223"/>
      <c r="CIU19" s="224"/>
      <c r="CIV19" s="224"/>
      <c r="CIW19" s="225"/>
      <c r="CIX19" s="224"/>
      <c r="CIY19" s="224"/>
      <c r="CIZ19" s="226"/>
      <c r="CJA19" s="227"/>
      <c r="CJB19" s="220"/>
      <c r="CJC19" s="221"/>
      <c r="CJD19" s="222"/>
      <c r="CJE19" s="223"/>
      <c r="CJF19" s="223"/>
      <c r="CJG19" s="223"/>
      <c r="CJH19" s="223"/>
      <c r="CJI19" s="224"/>
      <c r="CJJ19" s="223"/>
      <c r="CJK19" s="224"/>
      <c r="CJL19" s="224"/>
      <c r="CJM19" s="225"/>
      <c r="CJN19" s="224"/>
      <c r="CJO19" s="224"/>
      <c r="CJP19" s="226"/>
      <c r="CJQ19" s="227"/>
      <c r="CJR19" s="220"/>
      <c r="CJS19" s="221"/>
      <c r="CJT19" s="222"/>
      <c r="CJU19" s="223"/>
      <c r="CJV19" s="223"/>
      <c r="CJW19" s="223"/>
      <c r="CJX19" s="223"/>
      <c r="CJY19" s="224"/>
      <c r="CJZ19" s="223"/>
      <c r="CKA19" s="224"/>
      <c r="CKB19" s="224"/>
      <c r="CKC19" s="225"/>
      <c r="CKD19" s="224"/>
      <c r="CKE19" s="224"/>
      <c r="CKF19" s="226"/>
      <c r="CKG19" s="227"/>
      <c r="CKH19" s="220"/>
      <c r="CKI19" s="221"/>
      <c r="CKJ19" s="222"/>
      <c r="CKK19" s="223"/>
      <c r="CKL19" s="223"/>
      <c r="CKM19" s="223"/>
      <c r="CKN19" s="223"/>
      <c r="CKO19" s="224"/>
      <c r="CKP19" s="223"/>
      <c r="CKQ19" s="224"/>
      <c r="CKR19" s="224"/>
      <c r="CKS19" s="225"/>
      <c r="CKT19" s="224"/>
      <c r="CKU19" s="224"/>
      <c r="CKV19" s="226"/>
      <c r="CKW19" s="227"/>
      <c r="CKX19" s="220"/>
      <c r="CKY19" s="221"/>
      <c r="CKZ19" s="222"/>
      <c r="CLA19" s="223"/>
      <c r="CLB19" s="223"/>
      <c r="CLC19" s="223"/>
      <c r="CLD19" s="223"/>
      <c r="CLE19" s="224"/>
      <c r="CLF19" s="223"/>
      <c r="CLG19" s="224"/>
      <c r="CLH19" s="224"/>
      <c r="CLI19" s="225"/>
      <c r="CLJ19" s="224"/>
      <c r="CLK19" s="224"/>
      <c r="CLL19" s="226"/>
      <c r="CLM19" s="227"/>
      <c r="CLN19" s="220"/>
      <c r="CLO19" s="221"/>
      <c r="CLP19" s="222"/>
      <c r="CLQ19" s="223"/>
      <c r="CLR19" s="223"/>
      <c r="CLS19" s="223"/>
      <c r="CLT19" s="223"/>
      <c r="CLU19" s="224"/>
      <c r="CLV19" s="223"/>
      <c r="CLW19" s="224"/>
      <c r="CLX19" s="224"/>
      <c r="CLY19" s="225"/>
      <c r="CLZ19" s="224"/>
      <c r="CMA19" s="224"/>
      <c r="CMB19" s="226"/>
      <c r="CMC19" s="227"/>
      <c r="CMD19" s="220"/>
      <c r="CME19" s="221"/>
      <c r="CMF19" s="222"/>
      <c r="CMG19" s="223"/>
      <c r="CMH19" s="223"/>
      <c r="CMI19" s="223"/>
      <c r="CMJ19" s="223"/>
      <c r="CMK19" s="224"/>
      <c r="CML19" s="223"/>
      <c r="CMM19" s="224"/>
      <c r="CMN19" s="224"/>
      <c r="CMO19" s="225"/>
      <c r="CMP19" s="224"/>
      <c r="CMQ19" s="224"/>
      <c r="CMR19" s="226"/>
      <c r="CMS19" s="227"/>
      <c r="CMT19" s="220"/>
      <c r="CMU19" s="221"/>
      <c r="CMV19" s="222"/>
      <c r="CMW19" s="223"/>
      <c r="CMX19" s="223"/>
      <c r="CMY19" s="223"/>
      <c r="CMZ19" s="223"/>
      <c r="CNA19" s="224"/>
      <c r="CNB19" s="223"/>
      <c r="CNC19" s="224"/>
      <c r="CND19" s="224"/>
      <c r="CNE19" s="225"/>
      <c r="CNF19" s="224"/>
      <c r="CNG19" s="224"/>
      <c r="CNH19" s="226"/>
      <c r="CNI19" s="227"/>
      <c r="CNJ19" s="220"/>
      <c r="CNK19" s="221"/>
      <c r="CNL19" s="222"/>
      <c r="CNM19" s="223"/>
      <c r="CNN19" s="223"/>
      <c r="CNO19" s="223"/>
      <c r="CNP19" s="223"/>
      <c r="CNQ19" s="224"/>
      <c r="CNR19" s="223"/>
      <c r="CNS19" s="224"/>
      <c r="CNT19" s="224"/>
      <c r="CNU19" s="225"/>
      <c r="CNV19" s="224"/>
      <c r="CNW19" s="224"/>
      <c r="CNX19" s="226"/>
      <c r="CNY19" s="227"/>
      <c r="CNZ19" s="220"/>
      <c r="COA19" s="221"/>
      <c r="COB19" s="222"/>
      <c r="COC19" s="223"/>
      <c r="COD19" s="223"/>
      <c r="COE19" s="223"/>
      <c r="COF19" s="223"/>
      <c r="COG19" s="224"/>
      <c r="COH19" s="223"/>
      <c r="COI19" s="224"/>
      <c r="COJ19" s="224"/>
      <c r="COK19" s="225"/>
      <c r="COL19" s="224"/>
      <c r="COM19" s="224"/>
      <c r="CON19" s="226"/>
      <c r="COO19" s="227"/>
      <c r="COP19" s="220"/>
      <c r="COQ19" s="221"/>
      <c r="COR19" s="222"/>
      <c r="COS19" s="223"/>
      <c r="COT19" s="223"/>
      <c r="COU19" s="223"/>
      <c r="COV19" s="223"/>
      <c r="COW19" s="224"/>
      <c r="COX19" s="223"/>
      <c r="COY19" s="224"/>
      <c r="COZ19" s="224"/>
      <c r="CPA19" s="225"/>
      <c r="CPB19" s="224"/>
      <c r="CPC19" s="224"/>
      <c r="CPD19" s="226"/>
      <c r="CPE19" s="227"/>
      <c r="CPF19" s="220"/>
      <c r="CPG19" s="221"/>
      <c r="CPH19" s="222"/>
      <c r="CPI19" s="223"/>
      <c r="CPJ19" s="223"/>
      <c r="CPK19" s="223"/>
      <c r="CPL19" s="223"/>
      <c r="CPM19" s="224"/>
      <c r="CPN19" s="223"/>
      <c r="CPO19" s="224"/>
      <c r="CPP19" s="224"/>
      <c r="CPQ19" s="225"/>
      <c r="CPR19" s="224"/>
      <c r="CPS19" s="224"/>
      <c r="CPT19" s="226"/>
      <c r="CPU19" s="227"/>
      <c r="CPV19" s="220"/>
      <c r="CPW19" s="221"/>
      <c r="CPX19" s="222"/>
      <c r="CPY19" s="223"/>
      <c r="CPZ19" s="223"/>
      <c r="CQA19" s="223"/>
      <c r="CQB19" s="223"/>
      <c r="CQC19" s="224"/>
      <c r="CQD19" s="223"/>
      <c r="CQE19" s="224"/>
      <c r="CQF19" s="224"/>
      <c r="CQG19" s="225"/>
      <c r="CQH19" s="224"/>
      <c r="CQI19" s="224"/>
      <c r="CQJ19" s="226"/>
      <c r="CQK19" s="227"/>
      <c r="CQL19" s="220"/>
      <c r="CQM19" s="221"/>
      <c r="CQN19" s="222"/>
      <c r="CQO19" s="223"/>
      <c r="CQP19" s="223"/>
      <c r="CQQ19" s="223"/>
      <c r="CQR19" s="223"/>
      <c r="CQS19" s="224"/>
      <c r="CQT19" s="223"/>
      <c r="CQU19" s="224"/>
      <c r="CQV19" s="224"/>
      <c r="CQW19" s="225"/>
      <c r="CQX19" s="224"/>
      <c r="CQY19" s="224"/>
      <c r="CQZ19" s="226"/>
      <c r="CRA19" s="227"/>
      <c r="CRB19" s="220"/>
      <c r="CRC19" s="221"/>
      <c r="CRD19" s="222"/>
      <c r="CRE19" s="223"/>
      <c r="CRF19" s="223"/>
      <c r="CRG19" s="223"/>
      <c r="CRH19" s="223"/>
      <c r="CRI19" s="224"/>
      <c r="CRJ19" s="223"/>
      <c r="CRK19" s="224"/>
      <c r="CRL19" s="224"/>
      <c r="CRM19" s="225"/>
      <c r="CRN19" s="224"/>
      <c r="CRO19" s="224"/>
      <c r="CRP19" s="226"/>
      <c r="CRQ19" s="227"/>
      <c r="CRR19" s="220"/>
      <c r="CRS19" s="221"/>
      <c r="CRT19" s="222"/>
      <c r="CRU19" s="223"/>
      <c r="CRV19" s="223"/>
      <c r="CRW19" s="223"/>
      <c r="CRX19" s="223"/>
      <c r="CRY19" s="224"/>
      <c r="CRZ19" s="223"/>
      <c r="CSA19" s="224"/>
      <c r="CSB19" s="224"/>
      <c r="CSC19" s="225"/>
      <c r="CSD19" s="224"/>
      <c r="CSE19" s="224"/>
      <c r="CSF19" s="226"/>
      <c r="CSG19" s="227"/>
      <c r="CSH19" s="220"/>
      <c r="CSI19" s="221"/>
      <c r="CSJ19" s="222"/>
      <c r="CSK19" s="223"/>
      <c r="CSL19" s="223"/>
      <c r="CSM19" s="223"/>
      <c r="CSN19" s="223"/>
      <c r="CSO19" s="224"/>
      <c r="CSP19" s="223"/>
      <c r="CSQ19" s="224"/>
      <c r="CSR19" s="224"/>
      <c r="CSS19" s="225"/>
      <c r="CST19" s="224"/>
      <c r="CSU19" s="224"/>
      <c r="CSV19" s="226"/>
      <c r="CSW19" s="227"/>
      <c r="CSX19" s="220"/>
      <c r="CSY19" s="221"/>
      <c r="CSZ19" s="222"/>
      <c r="CTA19" s="223"/>
      <c r="CTB19" s="223"/>
      <c r="CTC19" s="223"/>
      <c r="CTD19" s="223"/>
      <c r="CTE19" s="224"/>
      <c r="CTF19" s="223"/>
      <c r="CTG19" s="224"/>
      <c r="CTH19" s="224"/>
      <c r="CTI19" s="225"/>
      <c r="CTJ19" s="224"/>
      <c r="CTK19" s="224"/>
      <c r="CTL19" s="226"/>
      <c r="CTM19" s="227"/>
      <c r="CTN19" s="220"/>
      <c r="CTO19" s="221"/>
      <c r="CTP19" s="222"/>
      <c r="CTQ19" s="223"/>
      <c r="CTR19" s="223"/>
      <c r="CTS19" s="223"/>
      <c r="CTT19" s="223"/>
      <c r="CTU19" s="224"/>
      <c r="CTV19" s="223"/>
      <c r="CTW19" s="224"/>
      <c r="CTX19" s="224"/>
      <c r="CTY19" s="225"/>
      <c r="CTZ19" s="224"/>
      <c r="CUA19" s="224"/>
      <c r="CUB19" s="226"/>
      <c r="CUC19" s="227"/>
      <c r="CUD19" s="220"/>
      <c r="CUE19" s="221"/>
      <c r="CUF19" s="222"/>
      <c r="CUG19" s="223"/>
      <c r="CUH19" s="223"/>
      <c r="CUI19" s="223"/>
      <c r="CUJ19" s="223"/>
      <c r="CUK19" s="224"/>
      <c r="CUL19" s="223"/>
      <c r="CUM19" s="224"/>
      <c r="CUN19" s="224"/>
      <c r="CUO19" s="225"/>
      <c r="CUP19" s="224"/>
      <c r="CUQ19" s="224"/>
      <c r="CUR19" s="226"/>
      <c r="CUS19" s="227"/>
      <c r="CUT19" s="220"/>
      <c r="CUU19" s="221"/>
      <c r="CUV19" s="222"/>
      <c r="CUW19" s="223"/>
      <c r="CUX19" s="223"/>
      <c r="CUY19" s="223"/>
      <c r="CUZ19" s="223"/>
      <c r="CVA19" s="224"/>
      <c r="CVB19" s="223"/>
      <c r="CVC19" s="224"/>
      <c r="CVD19" s="224"/>
      <c r="CVE19" s="225"/>
      <c r="CVF19" s="224"/>
      <c r="CVG19" s="224"/>
      <c r="CVH19" s="226"/>
      <c r="CVI19" s="227"/>
      <c r="CVJ19" s="220"/>
      <c r="CVK19" s="221"/>
      <c r="CVL19" s="222"/>
      <c r="CVM19" s="223"/>
      <c r="CVN19" s="223"/>
      <c r="CVO19" s="223"/>
      <c r="CVP19" s="223"/>
      <c r="CVQ19" s="224"/>
      <c r="CVR19" s="223"/>
      <c r="CVS19" s="224"/>
      <c r="CVT19" s="224"/>
      <c r="CVU19" s="225"/>
      <c r="CVV19" s="224"/>
      <c r="CVW19" s="224"/>
      <c r="CVX19" s="226"/>
      <c r="CVY19" s="227"/>
      <c r="CVZ19" s="220"/>
      <c r="CWA19" s="221"/>
      <c r="CWB19" s="222"/>
      <c r="CWC19" s="223"/>
      <c r="CWD19" s="223"/>
      <c r="CWE19" s="223"/>
      <c r="CWF19" s="223"/>
      <c r="CWG19" s="224"/>
      <c r="CWH19" s="223"/>
      <c r="CWI19" s="224"/>
      <c r="CWJ19" s="224"/>
      <c r="CWK19" s="225"/>
      <c r="CWL19" s="224"/>
      <c r="CWM19" s="224"/>
      <c r="CWN19" s="226"/>
      <c r="CWO19" s="227"/>
      <c r="CWP19" s="220"/>
      <c r="CWQ19" s="221"/>
      <c r="CWR19" s="222"/>
      <c r="CWS19" s="223"/>
      <c r="CWT19" s="223"/>
      <c r="CWU19" s="223"/>
      <c r="CWV19" s="223"/>
      <c r="CWW19" s="224"/>
      <c r="CWX19" s="223"/>
      <c r="CWY19" s="224"/>
      <c r="CWZ19" s="224"/>
      <c r="CXA19" s="225"/>
      <c r="CXB19" s="224"/>
      <c r="CXC19" s="224"/>
      <c r="CXD19" s="226"/>
      <c r="CXE19" s="227"/>
      <c r="CXF19" s="220"/>
      <c r="CXG19" s="221"/>
      <c r="CXH19" s="222"/>
      <c r="CXI19" s="223"/>
      <c r="CXJ19" s="223"/>
      <c r="CXK19" s="223"/>
      <c r="CXL19" s="223"/>
      <c r="CXM19" s="224"/>
      <c r="CXN19" s="223"/>
      <c r="CXO19" s="224"/>
      <c r="CXP19" s="224"/>
      <c r="CXQ19" s="225"/>
      <c r="CXR19" s="224"/>
      <c r="CXS19" s="224"/>
      <c r="CXT19" s="226"/>
      <c r="CXU19" s="227"/>
      <c r="CXV19" s="220"/>
      <c r="CXW19" s="221"/>
      <c r="CXX19" s="222"/>
      <c r="CXY19" s="223"/>
      <c r="CXZ19" s="223"/>
      <c r="CYA19" s="223"/>
      <c r="CYB19" s="223"/>
      <c r="CYC19" s="224"/>
      <c r="CYD19" s="223"/>
      <c r="CYE19" s="224"/>
      <c r="CYF19" s="224"/>
      <c r="CYG19" s="225"/>
      <c r="CYH19" s="224"/>
      <c r="CYI19" s="224"/>
      <c r="CYJ19" s="226"/>
      <c r="CYK19" s="227"/>
      <c r="CYL19" s="220"/>
      <c r="CYM19" s="221"/>
      <c r="CYN19" s="222"/>
      <c r="CYO19" s="223"/>
      <c r="CYP19" s="223"/>
      <c r="CYQ19" s="223"/>
      <c r="CYR19" s="223"/>
      <c r="CYS19" s="224"/>
      <c r="CYT19" s="223"/>
      <c r="CYU19" s="224"/>
      <c r="CYV19" s="224"/>
      <c r="CYW19" s="225"/>
      <c r="CYX19" s="224"/>
      <c r="CYY19" s="224"/>
      <c r="CYZ19" s="226"/>
      <c r="CZA19" s="227"/>
      <c r="CZB19" s="220"/>
      <c r="CZC19" s="221"/>
      <c r="CZD19" s="222"/>
      <c r="CZE19" s="223"/>
      <c r="CZF19" s="223"/>
      <c r="CZG19" s="223"/>
      <c r="CZH19" s="223"/>
      <c r="CZI19" s="224"/>
      <c r="CZJ19" s="223"/>
      <c r="CZK19" s="224"/>
      <c r="CZL19" s="224"/>
      <c r="CZM19" s="225"/>
      <c r="CZN19" s="224"/>
      <c r="CZO19" s="224"/>
      <c r="CZP19" s="226"/>
      <c r="CZQ19" s="227"/>
      <c r="CZR19" s="220"/>
      <c r="CZS19" s="221"/>
      <c r="CZT19" s="222"/>
      <c r="CZU19" s="223"/>
      <c r="CZV19" s="223"/>
      <c r="CZW19" s="223"/>
      <c r="CZX19" s="223"/>
      <c r="CZY19" s="224"/>
      <c r="CZZ19" s="223"/>
      <c r="DAA19" s="224"/>
      <c r="DAB19" s="224"/>
      <c r="DAC19" s="225"/>
      <c r="DAD19" s="224"/>
      <c r="DAE19" s="224"/>
      <c r="DAF19" s="226"/>
      <c r="DAG19" s="227"/>
      <c r="DAH19" s="220"/>
      <c r="DAI19" s="221"/>
      <c r="DAJ19" s="222"/>
      <c r="DAK19" s="223"/>
      <c r="DAL19" s="223"/>
      <c r="DAM19" s="223"/>
      <c r="DAN19" s="223"/>
      <c r="DAO19" s="224"/>
      <c r="DAP19" s="223"/>
      <c r="DAQ19" s="224"/>
      <c r="DAR19" s="224"/>
      <c r="DAS19" s="225"/>
      <c r="DAT19" s="224"/>
      <c r="DAU19" s="224"/>
      <c r="DAV19" s="226"/>
      <c r="DAW19" s="227"/>
      <c r="DAX19" s="220"/>
      <c r="DAY19" s="221"/>
      <c r="DAZ19" s="222"/>
      <c r="DBA19" s="223"/>
      <c r="DBB19" s="223"/>
      <c r="DBC19" s="223"/>
      <c r="DBD19" s="223"/>
      <c r="DBE19" s="224"/>
      <c r="DBF19" s="223"/>
      <c r="DBG19" s="224"/>
      <c r="DBH19" s="224"/>
      <c r="DBI19" s="225"/>
      <c r="DBJ19" s="224"/>
      <c r="DBK19" s="224"/>
      <c r="DBL19" s="226"/>
      <c r="DBM19" s="227"/>
      <c r="DBN19" s="220"/>
      <c r="DBO19" s="221"/>
      <c r="DBP19" s="222"/>
      <c r="DBQ19" s="223"/>
      <c r="DBR19" s="223"/>
      <c r="DBS19" s="223"/>
      <c r="DBT19" s="223"/>
      <c r="DBU19" s="224"/>
      <c r="DBV19" s="223"/>
      <c r="DBW19" s="224"/>
      <c r="DBX19" s="224"/>
      <c r="DBY19" s="225"/>
      <c r="DBZ19" s="224"/>
      <c r="DCA19" s="224"/>
      <c r="DCB19" s="226"/>
      <c r="DCC19" s="227"/>
      <c r="DCD19" s="220"/>
      <c r="DCE19" s="221"/>
      <c r="DCF19" s="222"/>
      <c r="DCG19" s="223"/>
      <c r="DCH19" s="223"/>
      <c r="DCI19" s="223"/>
      <c r="DCJ19" s="223"/>
      <c r="DCK19" s="224"/>
      <c r="DCL19" s="223"/>
      <c r="DCM19" s="224"/>
      <c r="DCN19" s="224"/>
      <c r="DCO19" s="225"/>
      <c r="DCP19" s="224"/>
      <c r="DCQ19" s="224"/>
      <c r="DCR19" s="226"/>
      <c r="DCS19" s="227"/>
      <c r="DCT19" s="220"/>
      <c r="DCU19" s="221"/>
      <c r="DCV19" s="222"/>
      <c r="DCW19" s="223"/>
      <c r="DCX19" s="223"/>
      <c r="DCY19" s="223"/>
      <c r="DCZ19" s="223"/>
      <c r="DDA19" s="224"/>
      <c r="DDB19" s="223"/>
      <c r="DDC19" s="224"/>
      <c r="DDD19" s="224"/>
      <c r="DDE19" s="225"/>
      <c r="DDF19" s="224"/>
      <c r="DDG19" s="224"/>
      <c r="DDH19" s="226"/>
      <c r="DDI19" s="227"/>
      <c r="DDJ19" s="220"/>
      <c r="DDK19" s="221"/>
      <c r="DDL19" s="222"/>
      <c r="DDM19" s="223"/>
      <c r="DDN19" s="223"/>
      <c r="DDO19" s="223"/>
      <c r="DDP19" s="223"/>
      <c r="DDQ19" s="224"/>
      <c r="DDR19" s="223"/>
      <c r="DDS19" s="224"/>
      <c r="DDT19" s="224"/>
      <c r="DDU19" s="225"/>
      <c r="DDV19" s="224"/>
      <c r="DDW19" s="224"/>
      <c r="DDX19" s="226"/>
      <c r="DDY19" s="227"/>
      <c r="DDZ19" s="220"/>
      <c r="DEA19" s="221"/>
      <c r="DEB19" s="222"/>
      <c r="DEC19" s="223"/>
      <c r="DED19" s="223"/>
      <c r="DEE19" s="223"/>
      <c r="DEF19" s="223"/>
      <c r="DEG19" s="224"/>
      <c r="DEH19" s="223"/>
      <c r="DEI19" s="224"/>
      <c r="DEJ19" s="224"/>
      <c r="DEK19" s="225"/>
      <c r="DEL19" s="224"/>
      <c r="DEM19" s="224"/>
      <c r="DEN19" s="226"/>
      <c r="DEO19" s="227"/>
      <c r="DEP19" s="220"/>
      <c r="DEQ19" s="221"/>
      <c r="DER19" s="222"/>
      <c r="DES19" s="223"/>
      <c r="DET19" s="223"/>
      <c r="DEU19" s="223"/>
      <c r="DEV19" s="223"/>
      <c r="DEW19" s="224"/>
      <c r="DEX19" s="223"/>
      <c r="DEY19" s="224"/>
      <c r="DEZ19" s="224"/>
      <c r="DFA19" s="225"/>
      <c r="DFB19" s="224"/>
      <c r="DFC19" s="224"/>
      <c r="DFD19" s="226"/>
      <c r="DFE19" s="227"/>
      <c r="DFF19" s="220"/>
      <c r="DFG19" s="221"/>
      <c r="DFH19" s="222"/>
      <c r="DFI19" s="223"/>
      <c r="DFJ19" s="223"/>
      <c r="DFK19" s="223"/>
      <c r="DFL19" s="223"/>
      <c r="DFM19" s="224"/>
      <c r="DFN19" s="223"/>
      <c r="DFO19" s="224"/>
      <c r="DFP19" s="224"/>
      <c r="DFQ19" s="225"/>
      <c r="DFR19" s="224"/>
      <c r="DFS19" s="224"/>
      <c r="DFT19" s="226"/>
      <c r="DFU19" s="227"/>
      <c r="DFV19" s="220"/>
      <c r="DFW19" s="221"/>
      <c r="DFX19" s="222"/>
      <c r="DFY19" s="223"/>
      <c r="DFZ19" s="223"/>
      <c r="DGA19" s="223"/>
      <c r="DGB19" s="223"/>
      <c r="DGC19" s="224"/>
      <c r="DGD19" s="223"/>
      <c r="DGE19" s="224"/>
      <c r="DGF19" s="224"/>
      <c r="DGG19" s="225"/>
      <c r="DGH19" s="224"/>
      <c r="DGI19" s="224"/>
      <c r="DGJ19" s="226"/>
      <c r="DGK19" s="227"/>
      <c r="DGL19" s="220"/>
      <c r="DGM19" s="221"/>
      <c r="DGN19" s="222"/>
      <c r="DGO19" s="223"/>
      <c r="DGP19" s="223"/>
      <c r="DGQ19" s="223"/>
      <c r="DGR19" s="223"/>
      <c r="DGS19" s="224"/>
      <c r="DGT19" s="223"/>
      <c r="DGU19" s="224"/>
      <c r="DGV19" s="224"/>
      <c r="DGW19" s="225"/>
      <c r="DGX19" s="224"/>
      <c r="DGY19" s="224"/>
      <c r="DGZ19" s="226"/>
      <c r="DHA19" s="227"/>
      <c r="DHB19" s="220"/>
      <c r="DHC19" s="221"/>
      <c r="DHD19" s="222"/>
      <c r="DHE19" s="223"/>
      <c r="DHF19" s="223"/>
      <c r="DHG19" s="223"/>
      <c r="DHH19" s="223"/>
      <c r="DHI19" s="224"/>
      <c r="DHJ19" s="223"/>
      <c r="DHK19" s="224"/>
      <c r="DHL19" s="224"/>
      <c r="DHM19" s="225"/>
      <c r="DHN19" s="224"/>
      <c r="DHO19" s="224"/>
      <c r="DHP19" s="226"/>
      <c r="DHQ19" s="227"/>
      <c r="DHR19" s="220"/>
      <c r="DHS19" s="221"/>
      <c r="DHT19" s="222"/>
      <c r="DHU19" s="223"/>
      <c r="DHV19" s="223"/>
      <c r="DHW19" s="223"/>
      <c r="DHX19" s="223"/>
      <c r="DHY19" s="224"/>
      <c r="DHZ19" s="223"/>
      <c r="DIA19" s="224"/>
      <c r="DIB19" s="224"/>
      <c r="DIC19" s="225"/>
      <c r="DID19" s="224"/>
      <c r="DIE19" s="224"/>
      <c r="DIF19" s="226"/>
      <c r="DIG19" s="227"/>
      <c r="DIH19" s="220"/>
      <c r="DII19" s="221"/>
      <c r="DIJ19" s="222"/>
      <c r="DIK19" s="223"/>
      <c r="DIL19" s="223"/>
      <c r="DIM19" s="223"/>
      <c r="DIN19" s="223"/>
      <c r="DIO19" s="224"/>
      <c r="DIP19" s="223"/>
      <c r="DIQ19" s="224"/>
      <c r="DIR19" s="224"/>
      <c r="DIS19" s="225"/>
      <c r="DIT19" s="224"/>
      <c r="DIU19" s="224"/>
      <c r="DIV19" s="226"/>
      <c r="DIW19" s="227"/>
      <c r="DIX19" s="220"/>
      <c r="DIY19" s="221"/>
      <c r="DIZ19" s="222"/>
      <c r="DJA19" s="223"/>
      <c r="DJB19" s="223"/>
      <c r="DJC19" s="223"/>
      <c r="DJD19" s="223"/>
      <c r="DJE19" s="224"/>
      <c r="DJF19" s="223"/>
      <c r="DJG19" s="224"/>
      <c r="DJH19" s="224"/>
      <c r="DJI19" s="225"/>
      <c r="DJJ19" s="224"/>
      <c r="DJK19" s="224"/>
      <c r="DJL19" s="226"/>
      <c r="DJM19" s="227"/>
      <c r="DJN19" s="220"/>
      <c r="DJO19" s="221"/>
      <c r="DJP19" s="222"/>
      <c r="DJQ19" s="223"/>
      <c r="DJR19" s="223"/>
      <c r="DJS19" s="223"/>
      <c r="DJT19" s="223"/>
      <c r="DJU19" s="224"/>
      <c r="DJV19" s="223"/>
      <c r="DJW19" s="224"/>
      <c r="DJX19" s="224"/>
      <c r="DJY19" s="225"/>
      <c r="DJZ19" s="224"/>
      <c r="DKA19" s="224"/>
      <c r="DKB19" s="226"/>
      <c r="DKC19" s="227"/>
      <c r="DKD19" s="220"/>
      <c r="DKE19" s="221"/>
      <c r="DKF19" s="222"/>
      <c r="DKG19" s="223"/>
      <c r="DKH19" s="223"/>
      <c r="DKI19" s="223"/>
      <c r="DKJ19" s="223"/>
      <c r="DKK19" s="224"/>
      <c r="DKL19" s="223"/>
      <c r="DKM19" s="224"/>
      <c r="DKN19" s="224"/>
      <c r="DKO19" s="225"/>
      <c r="DKP19" s="224"/>
      <c r="DKQ19" s="224"/>
      <c r="DKR19" s="226"/>
      <c r="DKS19" s="227"/>
      <c r="DKT19" s="220"/>
      <c r="DKU19" s="221"/>
      <c r="DKV19" s="222"/>
      <c r="DKW19" s="223"/>
      <c r="DKX19" s="223"/>
      <c r="DKY19" s="223"/>
      <c r="DKZ19" s="223"/>
      <c r="DLA19" s="224"/>
      <c r="DLB19" s="223"/>
      <c r="DLC19" s="224"/>
      <c r="DLD19" s="224"/>
      <c r="DLE19" s="225"/>
      <c r="DLF19" s="224"/>
      <c r="DLG19" s="224"/>
      <c r="DLH19" s="226"/>
      <c r="DLI19" s="227"/>
      <c r="DLJ19" s="220"/>
      <c r="DLK19" s="221"/>
      <c r="DLL19" s="222"/>
      <c r="DLM19" s="223"/>
      <c r="DLN19" s="223"/>
      <c r="DLO19" s="223"/>
      <c r="DLP19" s="223"/>
      <c r="DLQ19" s="224"/>
      <c r="DLR19" s="223"/>
      <c r="DLS19" s="224"/>
      <c r="DLT19" s="224"/>
      <c r="DLU19" s="225"/>
      <c r="DLV19" s="224"/>
      <c r="DLW19" s="224"/>
      <c r="DLX19" s="226"/>
      <c r="DLY19" s="227"/>
      <c r="DLZ19" s="220"/>
      <c r="DMA19" s="221"/>
      <c r="DMB19" s="222"/>
      <c r="DMC19" s="223"/>
      <c r="DMD19" s="223"/>
      <c r="DME19" s="223"/>
      <c r="DMF19" s="223"/>
      <c r="DMG19" s="224"/>
      <c r="DMH19" s="223"/>
      <c r="DMI19" s="224"/>
      <c r="DMJ19" s="224"/>
      <c r="DMK19" s="225"/>
      <c r="DML19" s="224"/>
      <c r="DMM19" s="224"/>
      <c r="DMN19" s="226"/>
      <c r="DMO19" s="227"/>
      <c r="DMP19" s="220"/>
      <c r="DMQ19" s="221"/>
      <c r="DMR19" s="222"/>
      <c r="DMS19" s="223"/>
      <c r="DMT19" s="223"/>
      <c r="DMU19" s="223"/>
      <c r="DMV19" s="223"/>
      <c r="DMW19" s="224"/>
      <c r="DMX19" s="223"/>
      <c r="DMY19" s="224"/>
      <c r="DMZ19" s="224"/>
      <c r="DNA19" s="225"/>
      <c r="DNB19" s="224"/>
      <c r="DNC19" s="224"/>
      <c r="DND19" s="226"/>
      <c r="DNE19" s="227"/>
      <c r="DNF19" s="220"/>
      <c r="DNG19" s="221"/>
      <c r="DNH19" s="222"/>
      <c r="DNI19" s="223"/>
      <c r="DNJ19" s="223"/>
      <c r="DNK19" s="223"/>
      <c r="DNL19" s="223"/>
      <c r="DNM19" s="224"/>
      <c r="DNN19" s="223"/>
      <c r="DNO19" s="224"/>
      <c r="DNP19" s="224"/>
      <c r="DNQ19" s="225"/>
      <c r="DNR19" s="224"/>
      <c r="DNS19" s="224"/>
      <c r="DNT19" s="226"/>
      <c r="DNU19" s="227"/>
      <c r="DNV19" s="220"/>
      <c r="DNW19" s="221"/>
      <c r="DNX19" s="222"/>
      <c r="DNY19" s="223"/>
      <c r="DNZ19" s="223"/>
      <c r="DOA19" s="223"/>
      <c r="DOB19" s="223"/>
      <c r="DOC19" s="224"/>
      <c r="DOD19" s="223"/>
      <c r="DOE19" s="224"/>
      <c r="DOF19" s="224"/>
      <c r="DOG19" s="225"/>
      <c r="DOH19" s="224"/>
      <c r="DOI19" s="224"/>
      <c r="DOJ19" s="226"/>
      <c r="DOK19" s="227"/>
      <c r="DOL19" s="220"/>
      <c r="DOM19" s="221"/>
      <c r="DON19" s="222"/>
      <c r="DOO19" s="223"/>
      <c r="DOP19" s="223"/>
      <c r="DOQ19" s="223"/>
      <c r="DOR19" s="223"/>
      <c r="DOS19" s="224"/>
      <c r="DOT19" s="223"/>
      <c r="DOU19" s="224"/>
      <c r="DOV19" s="224"/>
      <c r="DOW19" s="225"/>
      <c r="DOX19" s="224"/>
      <c r="DOY19" s="224"/>
      <c r="DOZ19" s="226"/>
      <c r="DPA19" s="227"/>
      <c r="DPB19" s="220"/>
      <c r="DPC19" s="221"/>
      <c r="DPD19" s="222"/>
      <c r="DPE19" s="223"/>
      <c r="DPF19" s="223"/>
      <c r="DPG19" s="223"/>
      <c r="DPH19" s="223"/>
      <c r="DPI19" s="224"/>
      <c r="DPJ19" s="223"/>
      <c r="DPK19" s="224"/>
      <c r="DPL19" s="224"/>
      <c r="DPM19" s="225"/>
      <c r="DPN19" s="224"/>
      <c r="DPO19" s="224"/>
      <c r="DPP19" s="226"/>
      <c r="DPQ19" s="227"/>
      <c r="DPR19" s="220"/>
      <c r="DPS19" s="221"/>
      <c r="DPT19" s="222"/>
      <c r="DPU19" s="223"/>
      <c r="DPV19" s="223"/>
      <c r="DPW19" s="223"/>
      <c r="DPX19" s="223"/>
      <c r="DPY19" s="224"/>
      <c r="DPZ19" s="223"/>
      <c r="DQA19" s="224"/>
      <c r="DQB19" s="224"/>
      <c r="DQC19" s="225"/>
      <c r="DQD19" s="224"/>
      <c r="DQE19" s="224"/>
      <c r="DQF19" s="226"/>
      <c r="DQG19" s="227"/>
      <c r="DQH19" s="220"/>
      <c r="DQI19" s="221"/>
      <c r="DQJ19" s="222"/>
      <c r="DQK19" s="223"/>
      <c r="DQL19" s="223"/>
      <c r="DQM19" s="223"/>
      <c r="DQN19" s="223"/>
      <c r="DQO19" s="224"/>
      <c r="DQP19" s="223"/>
      <c r="DQQ19" s="224"/>
      <c r="DQR19" s="224"/>
      <c r="DQS19" s="225"/>
      <c r="DQT19" s="224"/>
      <c r="DQU19" s="224"/>
      <c r="DQV19" s="226"/>
      <c r="DQW19" s="227"/>
      <c r="DQX19" s="220"/>
      <c r="DQY19" s="221"/>
      <c r="DQZ19" s="222"/>
      <c r="DRA19" s="223"/>
      <c r="DRB19" s="223"/>
      <c r="DRC19" s="223"/>
      <c r="DRD19" s="223"/>
      <c r="DRE19" s="224"/>
      <c r="DRF19" s="223"/>
      <c r="DRG19" s="224"/>
      <c r="DRH19" s="224"/>
      <c r="DRI19" s="225"/>
      <c r="DRJ19" s="224"/>
      <c r="DRK19" s="224"/>
      <c r="DRL19" s="226"/>
      <c r="DRM19" s="227"/>
      <c r="DRN19" s="220"/>
      <c r="DRO19" s="221"/>
      <c r="DRP19" s="222"/>
      <c r="DRQ19" s="223"/>
      <c r="DRR19" s="223"/>
      <c r="DRS19" s="223"/>
      <c r="DRT19" s="223"/>
      <c r="DRU19" s="224"/>
      <c r="DRV19" s="223"/>
      <c r="DRW19" s="224"/>
      <c r="DRX19" s="224"/>
      <c r="DRY19" s="225"/>
      <c r="DRZ19" s="224"/>
      <c r="DSA19" s="224"/>
      <c r="DSB19" s="226"/>
      <c r="DSC19" s="227"/>
      <c r="DSD19" s="220"/>
      <c r="DSE19" s="221"/>
      <c r="DSF19" s="222"/>
      <c r="DSG19" s="223"/>
      <c r="DSH19" s="223"/>
      <c r="DSI19" s="223"/>
      <c r="DSJ19" s="223"/>
      <c r="DSK19" s="224"/>
      <c r="DSL19" s="223"/>
      <c r="DSM19" s="224"/>
      <c r="DSN19" s="224"/>
      <c r="DSO19" s="225"/>
      <c r="DSP19" s="224"/>
      <c r="DSQ19" s="224"/>
      <c r="DSR19" s="226"/>
      <c r="DSS19" s="227"/>
      <c r="DST19" s="220"/>
      <c r="DSU19" s="221"/>
      <c r="DSV19" s="222"/>
      <c r="DSW19" s="223"/>
      <c r="DSX19" s="223"/>
      <c r="DSY19" s="223"/>
      <c r="DSZ19" s="223"/>
      <c r="DTA19" s="224"/>
      <c r="DTB19" s="223"/>
      <c r="DTC19" s="224"/>
      <c r="DTD19" s="224"/>
      <c r="DTE19" s="225"/>
      <c r="DTF19" s="224"/>
      <c r="DTG19" s="224"/>
      <c r="DTH19" s="226"/>
      <c r="DTI19" s="227"/>
      <c r="DTJ19" s="220"/>
      <c r="DTK19" s="221"/>
      <c r="DTL19" s="222"/>
      <c r="DTM19" s="223"/>
      <c r="DTN19" s="223"/>
      <c r="DTO19" s="223"/>
      <c r="DTP19" s="223"/>
      <c r="DTQ19" s="224"/>
      <c r="DTR19" s="223"/>
      <c r="DTS19" s="224"/>
      <c r="DTT19" s="224"/>
      <c r="DTU19" s="225"/>
      <c r="DTV19" s="224"/>
      <c r="DTW19" s="224"/>
      <c r="DTX19" s="226"/>
      <c r="DTY19" s="227"/>
      <c r="DTZ19" s="220"/>
      <c r="DUA19" s="221"/>
      <c r="DUB19" s="222"/>
      <c r="DUC19" s="223"/>
      <c r="DUD19" s="223"/>
      <c r="DUE19" s="223"/>
      <c r="DUF19" s="223"/>
      <c r="DUG19" s="224"/>
      <c r="DUH19" s="223"/>
      <c r="DUI19" s="224"/>
      <c r="DUJ19" s="224"/>
      <c r="DUK19" s="225"/>
      <c r="DUL19" s="224"/>
      <c r="DUM19" s="224"/>
      <c r="DUN19" s="226"/>
      <c r="DUO19" s="227"/>
      <c r="DUP19" s="220"/>
      <c r="DUQ19" s="221"/>
      <c r="DUR19" s="222"/>
      <c r="DUS19" s="223"/>
      <c r="DUT19" s="223"/>
      <c r="DUU19" s="223"/>
      <c r="DUV19" s="223"/>
      <c r="DUW19" s="224"/>
      <c r="DUX19" s="223"/>
      <c r="DUY19" s="224"/>
      <c r="DUZ19" s="224"/>
      <c r="DVA19" s="225"/>
      <c r="DVB19" s="224"/>
      <c r="DVC19" s="224"/>
      <c r="DVD19" s="226"/>
      <c r="DVE19" s="227"/>
      <c r="DVF19" s="220"/>
      <c r="DVG19" s="221"/>
      <c r="DVH19" s="222"/>
      <c r="DVI19" s="223"/>
      <c r="DVJ19" s="223"/>
      <c r="DVK19" s="223"/>
      <c r="DVL19" s="223"/>
      <c r="DVM19" s="224"/>
      <c r="DVN19" s="223"/>
      <c r="DVO19" s="224"/>
      <c r="DVP19" s="224"/>
      <c r="DVQ19" s="225"/>
      <c r="DVR19" s="224"/>
      <c r="DVS19" s="224"/>
      <c r="DVT19" s="226"/>
      <c r="DVU19" s="227"/>
      <c r="DVV19" s="220"/>
      <c r="DVW19" s="221"/>
      <c r="DVX19" s="222"/>
      <c r="DVY19" s="223"/>
      <c r="DVZ19" s="223"/>
      <c r="DWA19" s="223"/>
      <c r="DWB19" s="223"/>
      <c r="DWC19" s="224"/>
      <c r="DWD19" s="223"/>
      <c r="DWE19" s="224"/>
      <c r="DWF19" s="224"/>
      <c r="DWG19" s="225"/>
      <c r="DWH19" s="224"/>
      <c r="DWI19" s="224"/>
      <c r="DWJ19" s="226"/>
      <c r="DWK19" s="227"/>
      <c r="DWL19" s="220"/>
      <c r="DWM19" s="221"/>
      <c r="DWN19" s="222"/>
      <c r="DWO19" s="223"/>
      <c r="DWP19" s="223"/>
      <c r="DWQ19" s="223"/>
      <c r="DWR19" s="223"/>
      <c r="DWS19" s="224"/>
      <c r="DWT19" s="223"/>
      <c r="DWU19" s="224"/>
      <c r="DWV19" s="224"/>
      <c r="DWW19" s="225"/>
      <c r="DWX19" s="224"/>
      <c r="DWY19" s="224"/>
      <c r="DWZ19" s="226"/>
      <c r="DXA19" s="227"/>
      <c r="DXB19" s="220"/>
      <c r="DXC19" s="221"/>
      <c r="DXD19" s="222"/>
      <c r="DXE19" s="223"/>
      <c r="DXF19" s="223"/>
      <c r="DXG19" s="223"/>
      <c r="DXH19" s="223"/>
      <c r="DXI19" s="224"/>
      <c r="DXJ19" s="223"/>
      <c r="DXK19" s="224"/>
      <c r="DXL19" s="224"/>
      <c r="DXM19" s="225"/>
      <c r="DXN19" s="224"/>
      <c r="DXO19" s="224"/>
      <c r="DXP19" s="226"/>
      <c r="DXQ19" s="227"/>
      <c r="DXR19" s="220"/>
      <c r="DXS19" s="221"/>
      <c r="DXT19" s="222"/>
      <c r="DXU19" s="223"/>
      <c r="DXV19" s="223"/>
      <c r="DXW19" s="223"/>
      <c r="DXX19" s="223"/>
      <c r="DXY19" s="224"/>
      <c r="DXZ19" s="223"/>
      <c r="DYA19" s="224"/>
      <c r="DYB19" s="224"/>
      <c r="DYC19" s="225"/>
      <c r="DYD19" s="224"/>
      <c r="DYE19" s="224"/>
      <c r="DYF19" s="226"/>
      <c r="DYG19" s="227"/>
      <c r="DYH19" s="220"/>
      <c r="DYI19" s="221"/>
      <c r="DYJ19" s="222"/>
      <c r="DYK19" s="223"/>
      <c r="DYL19" s="223"/>
      <c r="DYM19" s="223"/>
      <c r="DYN19" s="223"/>
      <c r="DYO19" s="224"/>
      <c r="DYP19" s="223"/>
      <c r="DYQ19" s="224"/>
      <c r="DYR19" s="224"/>
      <c r="DYS19" s="225"/>
      <c r="DYT19" s="224"/>
      <c r="DYU19" s="224"/>
      <c r="DYV19" s="226"/>
      <c r="DYW19" s="227"/>
      <c r="DYX19" s="220"/>
      <c r="DYY19" s="221"/>
      <c r="DYZ19" s="222"/>
      <c r="DZA19" s="223"/>
      <c r="DZB19" s="223"/>
      <c r="DZC19" s="223"/>
      <c r="DZD19" s="223"/>
      <c r="DZE19" s="224"/>
      <c r="DZF19" s="223"/>
      <c r="DZG19" s="224"/>
      <c r="DZH19" s="224"/>
      <c r="DZI19" s="225"/>
      <c r="DZJ19" s="224"/>
      <c r="DZK19" s="224"/>
      <c r="DZL19" s="226"/>
      <c r="DZM19" s="227"/>
      <c r="DZN19" s="220"/>
      <c r="DZO19" s="221"/>
      <c r="DZP19" s="222"/>
      <c r="DZQ19" s="223"/>
      <c r="DZR19" s="223"/>
      <c r="DZS19" s="223"/>
      <c r="DZT19" s="223"/>
      <c r="DZU19" s="224"/>
      <c r="DZV19" s="223"/>
      <c r="DZW19" s="224"/>
      <c r="DZX19" s="224"/>
      <c r="DZY19" s="225"/>
      <c r="DZZ19" s="224"/>
      <c r="EAA19" s="224"/>
      <c r="EAB19" s="226"/>
      <c r="EAC19" s="227"/>
      <c r="EAD19" s="220"/>
      <c r="EAE19" s="221"/>
      <c r="EAF19" s="222"/>
      <c r="EAG19" s="223"/>
      <c r="EAH19" s="223"/>
      <c r="EAI19" s="223"/>
      <c r="EAJ19" s="223"/>
      <c r="EAK19" s="224"/>
      <c r="EAL19" s="223"/>
      <c r="EAM19" s="224"/>
      <c r="EAN19" s="224"/>
      <c r="EAO19" s="225"/>
      <c r="EAP19" s="224"/>
      <c r="EAQ19" s="224"/>
      <c r="EAR19" s="226"/>
      <c r="EAS19" s="227"/>
      <c r="EAT19" s="220"/>
      <c r="EAU19" s="221"/>
      <c r="EAV19" s="222"/>
      <c r="EAW19" s="223"/>
      <c r="EAX19" s="223"/>
      <c r="EAY19" s="223"/>
      <c r="EAZ19" s="223"/>
      <c r="EBA19" s="224"/>
      <c r="EBB19" s="223"/>
      <c r="EBC19" s="224"/>
      <c r="EBD19" s="224"/>
      <c r="EBE19" s="225"/>
      <c r="EBF19" s="224"/>
      <c r="EBG19" s="224"/>
      <c r="EBH19" s="226"/>
      <c r="EBI19" s="227"/>
      <c r="EBJ19" s="220"/>
      <c r="EBK19" s="221"/>
      <c r="EBL19" s="222"/>
      <c r="EBM19" s="223"/>
      <c r="EBN19" s="223"/>
      <c r="EBO19" s="223"/>
      <c r="EBP19" s="223"/>
      <c r="EBQ19" s="224"/>
      <c r="EBR19" s="223"/>
      <c r="EBS19" s="224"/>
      <c r="EBT19" s="224"/>
      <c r="EBU19" s="225"/>
      <c r="EBV19" s="224"/>
      <c r="EBW19" s="224"/>
      <c r="EBX19" s="226"/>
      <c r="EBY19" s="227"/>
      <c r="EBZ19" s="220"/>
      <c r="ECA19" s="221"/>
      <c r="ECB19" s="222"/>
      <c r="ECC19" s="223"/>
      <c r="ECD19" s="223"/>
      <c r="ECE19" s="223"/>
      <c r="ECF19" s="223"/>
      <c r="ECG19" s="224"/>
      <c r="ECH19" s="223"/>
      <c r="ECI19" s="224"/>
      <c r="ECJ19" s="224"/>
      <c r="ECK19" s="225"/>
      <c r="ECL19" s="224"/>
      <c r="ECM19" s="224"/>
      <c r="ECN19" s="226"/>
      <c r="ECO19" s="227"/>
      <c r="ECP19" s="220"/>
      <c r="ECQ19" s="221"/>
      <c r="ECR19" s="222"/>
      <c r="ECS19" s="223"/>
      <c r="ECT19" s="223"/>
      <c r="ECU19" s="223"/>
      <c r="ECV19" s="223"/>
      <c r="ECW19" s="224"/>
      <c r="ECX19" s="223"/>
      <c r="ECY19" s="224"/>
      <c r="ECZ19" s="224"/>
      <c r="EDA19" s="225"/>
      <c r="EDB19" s="224"/>
      <c r="EDC19" s="224"/>
      <c r="EDD19" s="226"/>
      <c r="EDE19" s="227"/>
      <c r="EDF19" s="220"/>
      <c r="EDG19" s="221"/>
      <c r="EDH19" s="222"/>
      <c r="EDI19" s="223"/>
      <c r="EDJ19" s="223"/>
      <c r="EDK19" s="223"/>
      <c r="EDL19" s="223"/>
      <c r="EDM19" s="224"/>
      <c r="EDN19" s="223"/>
      <c r="EDO19" s="224"/>
      <c r="EDP19" s="224"/>
      <c r="EDQ19" s="225"/>
      <c r="EDR19" s="224"/>
      <c r="EDS19" s="224"/>
      <c r="EDT19" s="226"/>
      <c r="EDU19" s="227"/>
      <c r="EDV19" s="220"/>
      <c r="EDW19" s="221"/>
      <c r="EDX19" s="222"/>
      <c r="EDY19" s="223"/>
      <c r="EDZ19" s="223"/>
      <c r="EEA19" s="223"/>
      <c r="EEB19" s="223"/>
      <c r="EEC19" s="224"/>
      <c r="EED19" s="223"/>
      <c r="EEE19" s="224"/>
      <c r="EEF19" s="224"/>
      <c r="EEG19" s="225"/>
      <c r="EEH19" s="224"/>
      <c r="EEI19" s="224"/>
      <c r="EEJ19" s="226"/>
      <c r="EEK19" s="227"/>
      <c r="EEL19" s="220"/>
      <c r="EEM19" s="221"/>
      <c r="EEN19" s="222"/>
      <c r="EEO19" s="223"/>
      <c r="EEP19" s="223"/>
      <c r="EEQ19" s="223"/>
      <c r="EER19" s="223"/>
      <c r="EES19" s="224"/>
      <c r="EET19" s="223"/>
      <c r="EEU19" s="224"/>
      <c r="EEV19" s="224"/>
      <c r="EEW19" s="225"/>
      <c r="EEX19" s="224"/>
      <c r="EEY19" s="224"/>
      <c r="EEZ19" s="226"/>
      <c r="EFA19" s="227"/>
      <c r="EFB19" s="220"/>
      <c r="EFC19" s="221"/>
      <c r="EFD19" s="222"/>
      <c r="EFE19" s="223"/>
      <c r="EFF19" s="223"/>
      <c r="EFG19" s="223"/>
      <c r="EFH19" s="223"/>
      <c r="EFI19" s="224"/>
      <c r="EFJ19" s="223"/>
      <c r="EFK19" s="224"/>
      <c r="EFL19" s="224"/>
      <c r="EFM19" s="225"/>
      <c r="EFN19" s="224"/>
      <c r="EFO19" s="224"/>
      <c r="EFP19" s="226"/>
      <c r="EFQ19" s="227"/>
      <c r="EFR19" s="220"/>
      <c r="EFS19" s="221"/>
      <c r="EFT19" s="222"/>
      <c r="EFU19" s="223"/>
      <c r="EFV19" s="223"/>
      <c r="EFW19" s="223"/>
      <c r="EFX19" s="223"/>
      <c r="EFY19" s="224"/>
      <c r="EFZ19" s="223"/>
      <c r="EGA19" s="224"/>
      <c r="EGB19" s="224"/>
      <c r="EGC19" s="225"/>
      <c r="EGD19" s="224"/>
      <c r="EGE19" s="224"/>
      <c r="EGF19" s="226"/>
      <c r="EGG19" s="227"/>
      <c r="EGH19" s="220"/>
      <c r="EGI19" s="221"/>
      <c r="EGJ19" s="222"/>
      <c r="EGK19" s="223"/>
      <c r="EGL19" s="223"/>
      <c r="EGM19" s="223"/>
      <c r="EGN19" s="223"/>
      <c r="EGO19" s="224"/>
      <c r="EGP19" s="223"/>
      <c r="EGQ19" s="224"/>
      <c r="EGR19" s="224"/>
      <c r="EGS19" s="225"/>
      <c r="EGT19" s="224"/>
      <c r="EGU19" s="224"/>
      <c r="EGV19" s="226"/>
      <c r="EGW19" s="227"/>
      <c r="EGX19" s="220"/>
      <c r="EGY19" s="221"/>
      <c r="EGZ19" s="222"/>
      <c r="EHA19" s="223"/>
      <c r="EHB19" s="223"/>
      <c r="EHC19" s="223"/>
      <c r="EHD19" s="223"/>
      <c r="EHE19" s="224"/>
      <c r="EHF19" s="223"/>
      <c r="EHG19" s="224"/>
      <c r="EHH19" s="224"/>
      <c r="EHI19" s="225"/>
      <c r="EHJ19" s="224"/>
      <c r="EHK19" s="224"/>
      <c r="EHL19" s="226"/>
      <c r="EHM19" s="227"/>
      <c r="EHN19" s="220"/>
      <c r="EHO19" s="221"/>
      <c r="EHP19" s="222"/>
      <c r="EHQ19" s="223"/>
      <c r="EHR19" s="223"/>
      <c r="EHS19" s="223"/>
      <c r="EHT19" s="223"/>
      <c r="EHU19" s="224"/>
      <c r="EHV19" s="223"/>
      <c r="EHW19" s="224"/>
      <c r="EHX19" s="224"/>
      <c r="EHY19" s="225"/>
      <c r="EHZ19" s="224"/>
      <c r="EIA19" s="224"/>
      <c r="EIB19" s="226"/>
      <c r="EIC19" s="227"/>
      <c r="EID19" s="220"/>
      <c r="EIE19" s="221"/>
      <c r="EIF19" s="222"/>
      <c r="EIG19" s="223"/>
      <c r="EIH19" s="223"/>
      <c r="EII19" s="223"/>
      <c r="EIJ19" s="223"/>
      <c r="EIK19" s="224"/>
      <c r="EIL19" s="223"/>
      <c r="EIM19" s="224"/>
      <c r="EIN19" s="224"/>
      <c r="EIO19" s="225"/>
      <c r="EIP19" s="224"/>
      <c r="EIQ19" s="224"/>
      <c r="EIR19" s="226"/>
      <c r="EIS19" s="227"/>
      <c r="EIT19" s="220"/>
      <c r="EIU19" s="221"/>
      <c r="EIV19" s="222"/>
      <c r="EIW19" s="223"/>
      <c r="EIX19" s="223"/>
      <c r="EIY19" s="223"/>
      <c r="EIZ19" s="223"/>
      <c r="EJA19" s="224"/>
      <c r="EJB19" s="223"/>
      <c r="EJC19" s="224"/>
      <c r="EJD19" s="224"/>
      <c r="EJE19" s="225"/>
      <c r="EJF19" s="224"/>
      <c r="EJG19" s="224"/>
      <c r="EJH19" s="226"/>
      <c r="EJI19" s="227"/>
      <c r="EJJ19" s="220"/>
      <c r="EJK19" s="221"/>
      <c r="EJL19" s="222"/>
      <c r="EJM19" s="223"/>
      <c r="EJN19" s="223"/>
      <c r="EJO19" s="223"/>
      <c r="EJP19" s="223"/>
      <c r="EJQ19" s="224"/>
      <c r="EJR19" s="223"/>
      <c r="EJS19" s="224"/>
      <c r="EJT19" s="224"/>
      <c r="EJU19" s="225"/>
      <c r="EJV19" s="224"/>
      <c r="EJW19" s="224"/>
      <c r="EJX19" s="226"/>
      <c r="EJY19" s="227"/>
      <c r="EJZ19" s="220"/>
      <c r="EKA19" s="221"/>
      <c r="EKB19" s="222"/>
      <c r="EKC19" s="223"/>
      <c r="EKD19" s="223"/>
      <c r="EKE19" s="223"/>
      <c r="EKF19" s="223"/>
      <c r="EKG19" s="224"/>
      <c r="EKH19" s="223"/>
      <c r="EKI19" s="224"/>
      <c r="EKJ19" s="224"/>
      <c r="EKK19" s="225"/>
      <c r="EKL19" s="224"/>
      <c r="EKM19" s="224"/>
      <c r="EKN19" s="226"/>
      <c r="EKO19" s="227"/>
      <c r="EKP19" s="220"/>
      <c r="EKQ19" s="221"/>
      <c r="EKR19" s="222"/>
      <c r="EKS19" s="223"/>
      <c r="EKT19" s="223"/>
      <c r="EKU19" s="223"/>
      <c r="EKV19" s="223"/>
      <c r="EKW19" s="224"/>
      <c r="EKX19" s="223"/>
      <c r="EKY19" s="224"/>
      <c r="EKZ19" s="224"/>
      <c r="ELA19" s="225"/>
      <c r="ELB19" s="224"/>
      <c r="ELC19" s="224"/>
      <c r="ELD19" s="226"/>
      <c r="ELE19" s="227"/>
      <c r="ELF19" s="220"/>
      <c r="ELG19" s="221"/>
      <c r="ELH19" s="222"/>
      <c r="ELI19" s="223"/>
      <c r="ELJ19" s="223"/>
      <c r="ELK19" s="223"/>
      <c r="ELL19" s="223"/>
      <c r="ELM19" s="224"/>
      <c r="ELN19" s="223"/>
      <c r="ELO19" s="224"/>
      <c r="ELP19" s="224"/>
      <c r="ELQ19" s="225"/>
      <c r="ELR19" s="224"/>
      <c r="ELS19" s="224"/>
      <c r="ELT19" s="226"/>
      <c r="ELU19" s="227"/>
      <c r="ELV19" s="220"/>
      <c r="ELW19" s="221"/>
      <c r="ELX19" s="222"/>
      <c r="ELY19" s="223"/>
      <c r="ELZ19" s="223"/>
      <c r="EMA19" s="223"/>
      <c r="EMB19" s="223"/>
      <c r="EMC19" s="224"/>
      <c r="EMD19" s="223"/>
      <c r="EME19" s="224"/>
      <c r="EMF19" s="224"/>
      <c r="EMG19" s="225"/>
      <c r="EMH19" s="224"/>
      <c r="EMI19" s="224"/>
      <c r="EMJ19" s="226"/>
      <c r="EMK19" s="227"/>
      <c r="EML19" s="220"/>
      <c r="EMM19" s="221"/>
      <c r="EMN19" s="222"/>
      <c r="EMO19" s="223"/>
      <c r="EMP19" s="223"/>
      <c r="EMQ19" s="223"/>
      <c r="EMR19" s="223"/>
      <c r="EMS19" s="224"/>
      <c r="EMT19" s="223"/>
      <c r="EMU19" s="224"/>
      <c r="EMV19" s="224"/>
      <c r="EMW19" s="225"/>
      <c r="EMX19" s="224"/>
      <c r="EMY19" s="224"/>
      <c r="EMZ19" s="226"/>
      <c r="ENA19" s="227"/>
      <c r="ENB19" s="220"/>
      <c r="ENC19" s="221"/>
      <c r="END19" s="222"/>
      <c r="ENE19" s="223"/>
      <c r="ENF19" s="223"/>
      <c r="ENG19" s="223"/>
      <c r="ENH19" s="223"/>
      <c r="ENI19" s="224"/>
      <c r="ENJ19" s="223"/>
      <c r="ENK19" s="224"/>
      <c r="ENL19" s="224"/>
      <c r="ENM19" s="225"/>
      <c r="ENN19" s="224"/>
      <c r="ENO19" s="224"/>
      <c r="ENP19" s="226"/>
      <c r="ENQ19" s="227"/>
      <c r="ENR19" s="220"/>
      <c r="ENS19" s="221"/>
      <c r="ENT19" s="222"/>
      <c r="ENU19" s="223"/>
      <c r="ENV19" s="223"/>
      <c r="ENW19" s="223"/>
      <c r="ENX19" s="223"/>
      <c r="ENY19" s="224"/>
      <c r="ENZ19" s="223"/>
      <c r="EOA19" s="224"/>
      <c r="EOB19" s="224"/>
      <c r="EOC19" s="225"/>
      <c r="EOD19" s="224"/>
      <c r="EOE19" s="224"/>
      <c r="EOF19" s="226"/>
      <c r="EOG19" s="227"/>
      <c r="EOH19" s="220"/>
      <c r="EOI19" s="221"/>
      <c r="EOJ19" s="222"/>
      <c r="EOK19" s="223"/>
      <c r="EOL19" s="223"/>
      <c r="EOM19" s="223"/>
      <c r="EON19" s="223"/>
      <c r="EOO19" s="224"/>
      <c r="EOP19" s="223"/>
      <c r="EOQ19" s="224"/>
      <c r="EOR19" s="224"/>
      <c r="EOS19" s="225"/>
      <c r="EOT19" s="224"/>
      <c r="EOU19" s="224"/>
      <c r="EOV19" s="226"/>
      <c r="EOW19" s="227"/>
      <c r="EOX19" s="220"/>
      <c r="EOY19" s="221"/>
      <c r="EOZ19" s="222"/>
      <c r="EPA19" s="223"/>
      <c r="EPB19" s="223"/>
      <c r="EPC19" s="223"/>
      <c r="EPD19" s="223"/>
      <c r="EPE19" s="224"/>
      <c r="EPF19" s="223"/>
      <c r="EPG19" s="224"/>
      <c r="EPH19" s="224"/>
      <c r="EPI19" s="225"/>
      <c r="EPJ19" s="224"/>
      <c r="EPK19" s="224"/>
      <c r="EPL19" s="226"/>
      <c r="EPM19" s="227"/>
      <c r="EPN19" s="220"/>
      <c r="EPO19" s="221"/>
      <c r="EPP19" s="222"/>
      <c r="EPQ19" s="223"/>
      <c r="EPR19" s="223"/>
      <c r="EPS19" s="223"/>
      <c r="EPT19" s="223"/>
      <c r="EPU19" s="224"/>
      <c r="EPV19" s="223"/>
      <c r="EPW19" s="224"/>
      <c r="EPX19" s="224"/>
      <c r="EPY19" s="225"/>
      <c r="EPZ19" s="224"/>
      <c r="EQA19" s="224"/>
      <c r="EQB19" s="226"/>
      <c r="EQC19" s="227"/>
      <c r="EQD19" s="220"/>
      <c r="EQE19" s="221"/>
      <c r="EQF19" s="222"/>
      <c r="EQG19" s="223"/>
      <c r="EQH19" s="223"/>
      <c r="EQI19" s="223"/>
      <c r="EQJ19" s="223"/>
      <c r="EQK19" s="224"/>
      <c r="EQL19" s="223"/>
      <c r="EQM19" s="224"/>
      <c r="EQN19" s="224"/>
      <c r="EQO19" s="225"/>
      <c r="EQP19" s="224"/>
      <c r="EQQ19" s="224"/>
      <c r="EQR19" s="226"/>
      <c r="EQS19" s="227"/>
      <c r="EQT19" s="220"/>
      <c r="EQU19" s="221"/>
      <c r="EQV19" s="222"/>
      <c r="EQW19" s="223"/>
      <c r="EQX19" s="223"/>
      <c r="EQY19" s="223"/>
      <c r="EQZ19" s="223"/>
      <c r="ERA19" s="224"/>
      <c r="ERB19" s="223"/>
      <c r="ERC19" s="224"/>
      <c r="ERD19" s="224"/>
      <c r="ERE19" s="225"/>
      <c r="ERF19" s="224"/>
      <c r="ERG19" s="224"/>
      <c r="ERH19" s="226"/>
      <c r="ERI19" s="227"/>
      <c r="ERJ19" s="220"/>
      <c r="ERK19" s="221"/>
      <c r="ERL19" s="222"/>
      <c r="ERM19" s="223"/>
      <c r="ERN19" s="223"/>
      <c r="ERO19" s="223"/>
      <c r="ERP19" s="223"/>
      <c r="ERQ19" s="224"/>
      <c r="ERR19" s="223"/>
      <c r="ERS19" s="224"/>
      <c r="ERT19" s="224"/>
      <c r="ERU19" s="225"/>
      <c r="ERV19" s="224"/>
      <c r="ERW19" s="224"/>
      <c r="ERX19" s="226"/>
      <c r="ERY19" s="227"/>
      <c r="ERZ19" s="220"/>
      <c r="ESA19" s="221"/>
      <c r="ESB19" s="222"/>
      <c r="ESC19" s="223"/>
      <c r="ESD19" s="223"/>
      <c r="ESE19" s="223"/>
      <c r="ESF19" s="223"/>
      <c r="ESG19" s="224"/>
      <c r="ESH19" s="223"/>
      <c r="ESI19" s="224"/>
      <c r="ESJ19" s="224"/>
      <c r="ESK19" s="225"/>
      <c r="ESL19" s="224"/>
      <c r="ESM19" s="224"/>
      <c r="ESN19" s="226"/>
      <c r="ESO19" s="227"/>
      <c r="ESP19" s="220"/>
      <c r="ESQ19" s="221"/>
      <c r="ESR19" s="222"/>
      <c r="ESS19" s="223"/>
      <c r="EST19" s="223"/>
      <c r="ESU19" s="223"/>
      <c r="ESV19" s="223"/>
      <c r="ESW19" s="224"/>
      <c r="ESX19" s="223"/>
      <c r="ESY19" s="224"/>
      <c r="ESZ19" s="224"/>
      <c r="ETA19" s="225"/>
      <c r="ETB19" s="224"/>
      <c r="ETC19" s="224"/>
      <c r="ETD19" s="226"/>
      <c r="ETE19" s="227"/>
      <c r="ETF19" s="220"/>
      <c r="ETG19" s="221"/>
      <c r="ETH19" s="222"/>
      <c r="ETI19" s="223"/>
      <c r="ETJ19" s="223"/>
      <c r="ETK19" s="223"/>
      <c r="ETL19" s="223"/>
      <c r="ETM19" s="224"/>
      <c r="ETN19" s="223"/>
      <c r="ETO19" s="224"/>
      <c r="ETP19" s="224"/>
      <c r="ETQ19" s="225"/>
      <c r="ETR19" s="224"/>
      <c r="ETS19" s="224"/>
      <c r="ETT19" s="226"/>
      <c r="ETU19" s="227"/>
      <c r="ETV19" s="220"/>
      <c r="ETW19" s="221"/>
      <c r="ETX19" s="222"/>
      <c r="ETY19" s="223"/>
      <c r="ETZ19" s="223"/>
      <c r="EUA19" s="223"/>
      <c r="EUB19" s="223"/>
      <c r="EUC19" s="224"/>
      <c r="EUD19" s="223"/>
      <c r="EUE19" s="224"/>
      <c r="EUF19" s="224"/>
      <c r="EUG19" s="225"/>
      <c r="EUH19" s="224"/>
      <c r="EUI19" s="224"/>
      <c r="EUJ19" s="226"/>
      <c r="EUK19" s="227"/>
      <c r="EUL19" s="220"/>
      <c r="EUM19" s="221"/>
      <c r="EUN19" s="222"/>
      <c r="EUO19" s="223"/>
      <c r="EUP19" s="223"/>
      <c r="EUQ19" s="223"/>
      <c r="EUR19" s="223"/>
      <c r="EUS19" s="224"/>
      <c r="EUT19" s="223"/>
      <c r="EUU19" s="224"/>
      <c r="EUV19" s="224"/>
      <c r="EUW19" s="225"/>
      <c r="EUX19" s="224"/>
      <c r="EUY19" s="224"/>
      <c r="EUZ19" s="226"/>
      <c r="EVA19" s="227"/>
      <c r="EVB19" s="220"/>
      <c r="EVC19" s="221"/>
      <c r="EVD19" s="222"/>
      <c r="EVE19" s="223"/>
      <c r="EVF19" s="223"/>
      <c r="EVG19" s="223"/>
      <c r="EVH19" s="223"/>
      <c r="EVI19" s="224"/>
      <c r="EVJ19" s="223"/>
      <c r="EVK19" s="224"/>
      <c r="EVL19" s="224"/>
      <c r="EVM19" s="225"/>
      <c r="EVN19" s="224"/>
      <c r="EVO19" s="224"/>
      <c r="EVP19" s="226"/>
      <c r="EVQ19" s="227"/>
      <c r="EVR19" s="220"/>
      <c r="EVS19" s="221"/>
      <c r="EVT19" s="222"/>
      <c r="EVU19" s="223"/>
      <c r="EVV19" s="223"/>
      <c r="EVW19" s="223"/>
      <c r="EVX19" s="223"/>
      <c r="EVY19" s="224"/>
      <c r="EVZ19" s="223"/>
      <c r="EWA19" s="224"/>
      <c r="EWB19" s="224"/>
      <c r="EWC19" s="225"/>
      <c r="EWD19" s="224"/>
      <c r="EWE19" s="224"/>
      <c r="EWF19" s="226"/>
      <c r="EWG19" s="227"/>
      <c r="EWH19" s="220"/>
      <c r="EWI19" s="221"/>
      <c r="EWJ19" s="222"/>
      <c r="EWK19" s="223"/>
      <c r="EWL19" s="223"/>
      <c r="EWM19" s="223"/>
      <c r="EWN19" s="223"/>
      <c r="EWO19" s="224"/>
      <c r="EWP19" s="223"/>
      <c r="EWQ19" s="224"/>
      <c r="EWR19" s="224"/>
      <c r="EWS19" s="225"/>
      <c r="EWT19" s="224"/>
      <c r="EWU19" s="224"/>
      <c r="EWV19" s="226"/>
      <c r="EWW19" s="227"/>
      <c r="EWX19" s="220"/>
      <c r="EWY19" s="221"/>
      <c r="EWZ19" s="222"/>
      <c r="EXA19" s="223"/>
      <c r="EXB19" s="223"/>
      <c r="EXC19" s="223"/>
      <c r="EXD19" s="223"/>
      <c r="EXE19" s="224"/>
      <c r="EXF19" s="223"/>
      <c r="EXG19" s="224"/>
      <c r="EXH19" s="224"/>
      <c r="EXI19" s="225"/>
      <c r="EXJ19" s="224"/>
      <c r="EXK19" s="224"/>
      <c r="EXL19" s="226"/>
      <c r="EXM19" s="227"/>
      <c r="EXN19" s="220"/>
      <c r="EXO19" s="221"/>
      <c r="EXP19" s="222"/>
      <c r="EXQ19" s="223"/>
      <c r="EXR19" s="223"/>
      <c r="EXS19" s="223"/>
      <c r="EXT19" s="223"/>
      <c r="EXU19" s="224"/>
      <c r="EXV19" s="223"/>
      <c r="EXW19" s="224"/>
      <c r="EXX19" s="224"/>
      <c r="EXY19" s="225"/>
      <c r="EXZ19" s="224"/>
      <c r="EYA19" s="224"/>
      <c r="EYB19" s="226"/>
      <c r="EYC19" s="227"/>
      <c r="EYD19" s="220"/>
      <c r="EYE19" s="221"/>
      <c r="EYF19" s="222"/>
      <c r="EYG19" s="223"/>
      <c r="EYH19" s="223"/>
      <c r="EYI19" s="223"/>
      <c r="EYJ19" s="223"/>
      <c r="EYK19" s="224"/>
      <c r="EYL19" s="223"/>
      <c r="EYM19" s="224"/>
      <c r="EYN19" s="224"/>
      <c r="EYO19" s="225"/>
      <c r="EYP19" s="224"/>
      <c r="EYQ19" s="224"/>
      <c r="EYR19" s="226"/>
      <c r="EYS19" s="227"/>
      <c r="EYT19" s="220"/>
      <c r="EYU19" s="221"/>
      <c r="EYV19" s="222"/>
      <c r="EYW19" s="223"/>
      <c r="EYX19" s="223"/>
      <c r="EYY19" s="223"/>
      <c r="EYZ19" s="223"/>
      <c r="EZA19" s="224"/>
      <c r="EZB19" s="223"/>
      <c r="EZC19" s="224"/>
      <c r="EZD19" s="224"/>
      <c r="EZE19" s="225"/>
      <c r="EZF19" s="224"/>
      <c r="EZG19" s="224"/>
      <c r="EZH19" s="226"/>
      <c r="EZI19" s="227"/>
      <c r="EZJ19" s="220"/>
      <c r="EZK19" s="221"/>
      <c r="EZL19" s="222"/>
      <c r="EZM19" s="223"/>
      <c r="EZN19" s="223"/>
      <c r="EZO19" s="223"/>
      <c r="EZP19" s="223"/>
      <c r="EZQ19" s="224"/>
      <c r="EZR19" s="223"/>
      <c r="EZS19" s="224"/>
      <c r="EZT19" s="224"/>
      <c r="EZU19" s="225"/>
      <c r="EZV19" s="224"/>
      <c r="EZW19" s="224"/>
      <c r="EZX19" s="226"/>
      <c r="EZY19" s="227"/>
      <c r="EZZ19" s="220"/>
      <c r="FAA19" s="221"/>
      <c r="FAB19" s="222"/>
      <c r="FAC19" s="223"/>
      <c r="FAD19" s="223"/>
      <c r="FAE19" s="223"/>
      <c r="FAF19" s="223"/>
      <c r="FAG19" s="224"/>
      <c r="FAH19" s="223"/>
      <c r="FAI19" s="224"/>
      <c r="FAJ19" s="224"/>
      <c r="FAK19" s="225"/>
      <c r="FAL19" s="224"/>
      <c r="FAM19" s="224"/>
      <c r="FAN19" s="226"/>
      <c r="FAO19" s="227"/>
      <c r="FAP19" s="220"/>
      <c r="FAQ19" s="221"/>
      <c r="FAR19" s="222"/>
      <c r="FAS19" s="223"/>
      <c r="FAT19" s="223"/>
      <c r="FAU19" s="223"/>
      <c r="FAV19" s="223"/>
      <c r="FAW19" s="224"/>
      <c r="FAX19" s="223"/>
      <c r="FAY19" s="224"/>
      <c r="FAZ19" s="224"/>
      <c r="FBA19" s="225"/>
      <c r="FBB19" s="224"/>
      <c r="FBC19" s="224"/>
      <c r="FBD19" s="226"/>
      <c r="FBE19" s="227"/>
      <c r="FBF19" s="220"/>
      <c r="FBG19" s="221"/>
      <c r="FBH19" s="222"/>
      <c r="FBI19" s="223"/>
      <c r="FBJ19" s="223"/>
      <c r="FBK19" s="223"/>
      <c r="FBL19" s="223"/>
      <c r="FBM19" s="224"/>
      <c r="FBN19" s="223"/>
      <c r="FBO19" s="224"/>
      <c r="FBP19" s="224"/>
      <c r="FBQ19" s="225"/>
      <c r="FBR19" s="224"/>
      <c r="FBS19" s="224"/>
      <c r="FBT19" s="226"/>
      <c r="FBU19" s="227"/>
      <c r="FBV19" s="220"/>
      <c r="FBW19" s="221"/>
      <c r="FBX19" s="222"/>
      <c r="FBY19" s="223"/>
      <c r="FBZ19" s="223"/>
      <c r="FCA19" s="223"/>
      <c r="FCB19" s="223"/>
      <c r="FCC19" s="224"/>
      <c r="FCD19" s="223"/>
      <c r="FCE19" s="224"/>
      <c r="FCF19" s="224"/>
      <c r="FCG19" s="225"/>
      <c r="FCH19" s="224"/>
      <c r="FCI19" s="224"/>
      <c r="FCJ19" s="226"/>
      <c r="FCK19" s="227"/>
      <c r="FCL19" s="220"/>
      <c r="FCM19" s="221"/>
      <c r="FCN19" s="222"/>
      <c r="FCO19" s="223"/>
      <c r="FCP19" s="223"/>
      <c r="FCQ19" s="223"/>
      <c r="FCR19" s="223"/>
      <c r="FCS19" s="224"/>
      <c r="FCT19" s="223"/>
      <c r="FCU19" s="224"/>
      <c r="FCV19" s="224"/>
      <c r="FCW19" s="225"/>
      <c r="FCX19" s="224"/>
      <c r="FCY19" s="224"/>
      <c r="FCZ19" s="226"/>
      <c r="FDA19" s="227"/>
      <c r="FDB19" s="220"/>
      <c r="FDC19" s="221"/>
      <c r="FDD19" s="222"/>
      <c r="FDE19" s="223"/>
      <c r="FDF19" s="223"/>
      <c r="FDG19" s="223"/>
      <c r="FDH19" s="223"/>
      <c r="FDI19" s="224"/>
      <c r="FDJ19" s="223"/>
      <c r="FDK19" s="224"/>
      <c r="FDL19" s="224"/>
      <c r="FDM19" s="225"/>
      <c r="FDN19" s="224"/>
      <c r="FDO19" s="224"/>
      <c r="FDP19" s="226"/>
      <c r="FDQ19" s="227"/>
      <c r="FDR19" s="220"/>
      <c r="FDS19" s="221"/>
      <c r="FDT19" s="222"/>
      <c r="FDU19" s="223"/>
      <c r="FDV19" s="223"/>
      <c r="FDW19" s="223"/>
      <c r="FDX19" s="223"/>
      <c r="FDY19" s="224"/>
      <c r="FDZ19" s="223"/>
      <c r="FEA19" s="224"/>
      <c r="FEB19" s="224"/>
      <c r="FEC19" s="225"/>
      <c r="FED19" s="224"/>
      <c r="FEE19" s="224"/>
      <c r="FEF19" s="226"/>
      <c r="FEG19" s="227"/>
      <c r="FEH19" s="220"/>
      <c r="FEI19" s="221"/>
      <c r="FEJ19" s="222"/>
      <c r="FEK19" s="223"/>
      <c r="FEL19" s="223"/>
      <c r="FEM19" s="223"/>
      <c r="FEN19" s="223"/>
      <c r="FEO19" s="224"/>
      <c r="FEP19" s="223"/>
      <c r="FEQ19" s="224"/>
      <c r="FER19" s="224"/>
      <c r="FES19" s="225"/>
      <c r="FET19" s="224"/>
      <c r="FEU19" s="224"/>
      <c r="FEV19" s="226"/>
      <c r="FEW19" s="227"/>
      <c r="FEX19" s="220"/>
      <c r="FEY19" s="221"/>
      <c r="FEZ19" s="222"/>
      <c r="FFA19" s="223"/>
      <c r="FFB19" s="223"/>
      <c r="FFC19" s="223"/>
      <c r="FFD19" s="223"/>
      <c r="FFE19" s="224"/>
      <c r="FFF19" s="223"/>
      <c r="FFG19" s="224"/>
      <c r="FFH19" s="224"/>
      <c r="FFI19" s="225"/>
      <c r="FFJ19" s="224"/>
      <c r="FFK19" s="224"/>
      <c r="FFL19" s="226"/>
      <c r="FFM19" s="227"/>
      <c r="FFN19" s="220"/>
      <c r="FFO19" s="221"/>
      <c r="FFP19" s="222"/>
      <c r="FFQ19" s="223"/>
      <c r="FFR19" s="223"/>
      <c r="FFS19" s="223"/>
      <c r="FFT19" s="223"/>
      <c r="FFU19" s="224"/>
      <c r="FFV19" s="223"/>
      <c r="FFW19" s="224"/>
      <c r="FFX19" s="224"/>
      <c r="FFY19" s="225"/>
      <c r="FFZ19" s="224"/>
      <c r="FGA19" s="224"/>
      <c r="FGB19" s="226"/>
      <c r="FGC19" s="227"/>
      <c r="FGD19" s="220"/>
      <c r="FGE19" s="221"/>
      <c r="FGF19" s="222"/>
      <c r="FGG19" s="223"/>
      <c r="FGH19" s="223"/>
      <c r="FGI19" s="223"/>
      <c r="FGJ19" s="223"/>
      <c r="FGK19" s="224"/>
      <c r="FGL19" s="223"/>
      <c r="FGM19" s="224"/>
      <c r="FGN19" s="224"/>
      <c r="FGO19" s="225"/>
      <c r="FGP19" s="224"/>
      <c r="FGQ19" s="224"/>
      <c r="FGR19" s="226"/>
      <c r="FGS19" s="227"/>
      <c r="FGT19" s="220"/>
      <c r="FGU19" s="221"/>
      <c r="FGV19" s="222"/>
      <c r="FGW19" s="223"/>
      <c r="FGX19" s="223"/>
      <c r="FGY19" s="223"/>
      <c r="FGZ19" s="223"/>
      <c r="FHA19" s="224"/>
      <c r="FHB19" s="223"/>
      <c r="FHC19" s="224"/>
      <c r="FHD19" s="224"/>
      <c r="FHE19" s="225"/>
      <c r="FHF19" s="224"/>
      <c r="FHG19" s="224"/>
      <c r="FHH19" s="226"/>
      <c r="FHI19" s="227"/>
      <c r="FHJ19" s="220"/>
      <c r="FHK19" s="221"/>
      <c r="FHL19" s="222"/>
      <c r="FHM19" s="223"/>
      <c r="FHN19" s="223"/>
      <c r="FHO19" s="223"/>
      <c r="FHP19" s="223"/>
      <c r="FHQ19" s="224"/>
      <c r="FHR19" s="223"/>
      <c r="FHS19" s="224"/>
      <c r="FHT19" s="224"/>
      <c r="FHU19" s="225"/>
      <c r="FHV19" s="224"/>
      <c r="FHW19" s="224"/>
      <c r="FHX19" s="226"/>
      <c r="FHY19" s="227"/>
      <c r="FHZ19" s="220"/>
      <c r="FIA19" s="221"/>
      <c r="FIB19" s="222"/>
      <c r="FIC19" s="223"/>
      <c r="FID19" s="223"/>
      <c r="FIE19" s="223"/>
      <c r="FIF19" s="223"/>
      <c r="FIG19" s="224"/>
      <c r="FIH19" s="223"/>
      <c r="FII19" s="224"/>
      <c r="FIJ19" s="224"/>
      <c r="FIK19" s="225"/>
      <c r="FIL19" s="224"/>
      <c r="FIM19" s="224"/>
      <c r="FIN19" s="226"/>
      <c r="FIO19" s="227"/>
      <c r="FIP19" s="220"/>
      <c r="FIQ19" s="221"/>
      <c r="FIR19" s="222"/>
      <c r="FIS19" s="223"/>
      <c r="FIT19" s="223"/>
      <c r="FIU19" s="223"/>
      <c r="FIV19" s="223"/>
      <c r="FIW19" s="224"/>
      <c r="FIX19" s="223"/>
      <c r="FIY19" s="224"/>
      <c r="FIZ19" s="224"/>
      <c r="FJA19" s="225"/>
      <c r="FJB19" s="224"/>
      <c r="FJC19" s="224"/>
      <c r="FJD19" s="226"/>
      <c r="FJE19" s="227"/>
      <c r="FJF19" s="220"/>
      <c r="FJG19" s="221"/>
      <c r="FJH19" s="222"/>
      <c r="FJI19" s="223"/>
      <c r="FJJ19" s="223"/>
      <c r="FJK19" s="223"/>
      <c r="FJL19" s="223"/>
      <c r="FJM19" s="224"/>
      <c r="FJN19" s="223"/>
      <c r="FJO19" s="224"/>
      <c r="FJP19" s="224"/>
      <c r="FJQ19" s="225"/>
      <c r="FJR19" s="224"/>
      <c r="FJS19" s="224"/>
      <c r="FJT19" s="226"/>
      <c r="FJU19" s="227"/>
      <c r="FJV19" s="220"/>
      <c r="FJW19" s="221"/>
      <c r="FJX19" s="222"/>
      <c r="FJY19" s="223"/>
      <c r="FJZ19" s="223"/>
      <c r="FKA19" s="223"/>
      <c r="FKB19" s="223"/>
      <c r="FKC19" s="224"/>
      <c r="FKD19" s="223"/>
      <c r="FKE19" s="224"/>
      <c r="FKF19" s="224"/>
      <c r="FKG19" s="225"/>
      <c r="FKH19" s="224"/>
      <c r="FKI19" s="224"/>
      <c r="FKJ19" s="226"/>
      <c r="FKK19" s="227"/>
      <c r="FKL19" s="220"/>
      <c r="FKM19" s="221"/>
      <c r="FKN19" s="222"/>
      <c r="FKO19" s="223"/>
      <c r="FKP19" s="223"/>
      <c r="FKQ19" s="223"/>
      <c r="FKR19" s="223"/>
      <c r="FKS19" s="224"/>
      <c r="FKT19" s="223"/>
      <c r="FKU19" s="224"/>
      <c r="FKV19" s="224"/>
      <c r="FKW19" s="225"/>
      <c r="FKX19" s="224"/>
      <c r="FKY19" s="224"/>
      <c r="FKZ19" s="226"/>
      <c r="FLA19" s="227"/>
      <c r="FLB19" s="220"/>
      <c r="FLC19" s="221"/>
      <c r="FLD19" s="222"/>
      <c r="FLE19" s="223"/>
      <c r="FLF19" s="223"/>
      <c r="FLG19" s="223"/>
      <c r="FLH19" s="223"/>
      <c r="FLI19" s="224"/>
      <c r="FLJ19" s="223"/>
      <c r="FLK19" s="224"/>
      <c r="FLL19" s="224"/>
      <c r="FLM19" s="225"/>
      <c r="FLN19" s="224"/>
      <c r="FLO19" s="224"/>
      <c r="FLP19" s="226"/>
      <c r="FLQ19" s="227"/>
      <c r="FLR19" s="220"/>
      <c r="FLS19" s="221"/>
      <c r="FLT19" s="222"/>
      <c r="FLU19" s="223"/>
      <c r="FLV19" s="223"/>
      <c r="FLW19" s="223"/>
      <c r="FLX19" s="223"/>
      <c r="FLY19" s="224"/>
      <c r="FLZ19" s="223"/>
      <c r="FMA19" s="224"/>
      <c r="FMB19" s="224"/>
      <c r="FMC19" s="225"/>
      <c r="FMD19" s="224"/>
      <c r="FME19" s="224"/>
      <c r="FMF19" s="226"/>
      <c r="FMG19" s="227"/>
      <c r="FMH19" s="220"/>
      <c r="FMI19" s="221"/>
      <c r="FMJ19" s="222"/>
      <c r="FMK19" s="223"/>
      <c r="FML19" s="223"/>
      <c r="FMM19" s="223"/>
      <c r="FMN19" s="223"/>
      <c r="FMO19" s="224"/>
      <c r="FMP19" s="223"/>
      <c r="FMQ19" s="224"/>
      <c r="FMR19" s="224"/>
      <c r="FMS19" s="225"/>
      <c r="FMT19" s="224"/>
      <c r="FMU19" s="224"/>
      <c r="FMV19" s="226"/>
      <c r="FMW19" s="227"/>
      <c r="FMX19" s="220"/>
      <c r="FMY19" s="221"/>
      <c r="FMZ19" s="222"/>
      <c r="FNA19" s="223"/>
      <c r="FNB19" s="223"/>
      <c r="FNC19" s="223"/>
      <c r="FND19" s="223"/>
      <c r="FNE19" s="224"/>
      <c r="FNF19" s="223"/>
      <c r="FNG19" s="224"/>
      <c r="FNH19" s="224"/>
      <c r="FNI19" s="225"/>
      <c r="FNJ19" s="224"/>
      <c r="FNK19" s="224"/>
      <c r="FNL19" s="226"/>
      <c r="FNM19" s="227"/>
      <c r="FNN19" s="220"/>
      <c r="FNO19" s="221"/>
      <c r="FNP19" s="222"/>
      <c r="FNQ19" s="223"/>
      <c r="FNR19" s="223"/>
      <c r="FNS19" s="223"/>
      <c r="FNT19" s="223"/>
      <c r="FNU19" s="224"/>
      <c r="FNV19" s="223"/>
      <c r="FNW19" s="224"/>
      <c r="FNX19" s="224"/>
      <c r="FNY19" s="225"/>
      <c r="FNZ19" s="224"/>
      <c r="FOA19" s="224"/>
      <c r="FOB19" s="226"/>
      <c r="FOC19" s="227"/>
      <c r="FOD19" s="220"/>
      <c r="FOE19" s="221"/>
      <c r="FOF19" s="222"/>
      <c r="FOG19" s="223"/>
      <c r="FOH19" s="223"/>
      <c r="FOI19" s="223"/>
      <c r="FOJ19" s="223"/>
      <c r="FOK19" s="224"/>
      <c r="FOL19" s="223"/>
      <c r="FOM19" s="224"/>
      <c r="FON19" s="224"/>
      <c r="FOO19" s="225"/>
      <c r="FOP19" s="224"/>
      <c r="FOQ19" s="224"/>
      <c r="FOR19" s="226"/>
      <c r="FOS19" s="227"/>
      <c r="FOT19" s="220"/>
      <c r="FOU19" s="221"/>
      <c r="FOV19" s="222"/>
      <c r="FOW19" s="223"/>
      <c r="FOX19" s="223"/>
      <c r="FOY19" s="223"/>
      <c r="FOZ19" s="223"/>
      <c r="FPA19" s="224"/>
      <c r="FPB19" s="223"/>
      <c r="FPC19" s="224"/>
      <c r="FPD19" s="224"/>
      <c r="FPE19" s="225"/>
      <c r="FPF19" s="224"/>
      <c r="FPG19" s="224"/>
      <c r="FPH19" s="226"/>
      <c r="FPI19" s="227"/>
      <c r="FPJ19" s="220"/>
      <c r="FPK19" s="221"/>
      <c r="FPL19" s="222"/>
      <c r="FPM19" s="223"/>
      <c r="FPN19" s="223"/>
      <c r="FPO19" s="223"/>
      <c r="FPP19" s="223"/>
      <c r="FPQ19" s="224"/>
      <c r="FPR19" s="223"/>
      <c r="FPS19" s="224"/>
      <c r="FPT19" s="224"/>
      <c r="FPU19" s="225"/>
      <c r="FPV19" s="224"/>
      <c r="FPW19" s="224"/>
      <c r="FPX19" s="226"/>
      <c r="FPY19" s="227"/>
      <c r="FPZ19" s="220"/>
      <c r="FQA19" s="221"/>
      <c r="FQB19" s="222"/>
      <c r="FQC19" s="223"/>
      <c r="FQD19" s="223"/>
      <c r="FQE19" s="223"/>
      <c r="FQF19" s="223"/>
      <c r="FQG19" s="224"/>
      <c r="FQH19" s="223"/>
      <c r="FQI19" s="224"/>
      <c r="FQJ19" s="224"/>
      <c r="FQK19" s="225"/>
      <c r="FQL19" s="224"/>
      <c r="FQM19" s="224"/>
      <c r="FQN19" s="226"/>
      <c r="FQO19" s="227"/>
      <c r="FQP19" s="220"/>
      <c r="FQQ19" s="221"/>
      <c r="FQR19" s="222"/>
      <c r="FQS19" s="223"/>
      <c r="FQT19" s="223"/>
      <c r="FQU19" s="223"/>
      <c r="FQV19" s="223"/>
      <c r="FQW19" s="224"/>
      <c r="FQX19" s="223"/>
      <c r="FQY19" s="224"/>
      <c r="FQZ19" s="224"/>
      <c r="FRA19" s="225"/>
      <c r="FRB19" s="224"/>
      <c r="FRC19" s="224"/>
      <c r="FRD19" s="226"/>
      <c r="FRE19" s="227"/>
      <c r="FRF19" s="220"/>
      <c r="FRG19" s="221"/>
      <c r="FRH19" s="222"/>
      <c r="FRI19" s="223"/>
      <c r="FRJ19" s="223"/>
      <c r="FRK19" s="223"/>
      <c r="FRL19" s="223"/>
      <c r="FRM19" s="224"/>
      <c r="FRN19" s="223"/>
      <c r="FRO19" s="224"/>
      <c r="FRP19" s="224"/>
      <c r="FRQ19" s="225"/>
      <c r="FRR19" s="224"/>
      <c r="FRS19" s="224"/>
      <c r="FRT19" s="226"/>
      <c r="FRU19" s="227"/>
      <c r="FRV19" s="220"/>
      <c r="FRW19" s="221"/>
      <c r="FRX19" s="222"/>
      <c r="FRY19" s="223"/>
      <c r="FRZ19" s="223"/>
      <c r="FSA19" s="223"/>
      <c r="FSB19" s="223"/>
      <c r="FSC19" s="224"/>
      <c r="FSD19" s="223"/>
      <c r="FSE19" s="224"/>
      <c r="FSF19" s="224"/>
      <c r="FSG19" s="225"/>
      <c r="FSH19" s="224"/>
      <c r="FSI19" s="224"/>
      <c r="FSJ19" s="226"/>
      <c r="FSK19" s="227"/>
      <c r="FSL19" s="220"/>
      <c r="FSM19" s="221"/>
      <c r="FSN19" s="222"/>
      <c r="FSO19" s="223"/>
      <c r="FSP19" s="223"/>
      <c r="FSQ19" s="223"/>
      <c r="FSR19" s="223"/>
      <c r="FSS19" s="224"/>
      <c r="FST19" s="223"/>
      <c r="FSU19" s="224"/>
      <c r="FSV19" s="224"/>
      <c r="FSW19" s="225"/>
      <c r="FSX19" s="224"/>
      <c r="FSY19" s="224"/>
      <c r="FSZ19" s="226"/>
      <c r="FTA19" s="227"/>
      <c r="FTB19" s="220"/>
      <c r="FTC19" s="221"/>
      <c r="FTD19" s="222"/>
      <c r="FTE19" s="223"/>
      <c r="FTF19" s="223"/>
      <c r="FTG19" s="223"/>
      <c r="FTH19" s="223"/>
      <c r="FTI19" s="224"/>
      <c r="FTJ19" s="223"/>
      <c r="FTK19" s="224"/>
      <c r="FTL19" s="224"/>
      <c r="FTM19" s="225"/>
      <c r="FTN19" s="224"/>
      <c r="FTO19" s="224"/>
      <c r="FTP19" s="226"/>
      <c r="FTQ19" s="227"/>
      <c r="FTR19" s="220"/>
      <c r="FTS19" s="221"/>
      <c r="FTT19" s="222"/>
      <c r="FTU19" s="223"/>
      <c r="FTV19" s="223"/>
      <c r="FTW19" s="223"/>
      <c r="FTX19" s="223"/>
      <c r="FTY19" s="224"/>
      <c r="FTZ19" s="223"/>
      <c r="FUA19" s="224"/>
      <c r="FUB19" s="224"/>
      <c r="FUC19" s="225"/>
      <c r="FUD19" s="224"/>
      <c r="FUE19" s="224"/>
      <c r="FUF19" s="226"/>
      <c r="FUG19" s="227"/>
      <c r="FUH19" s="220"/>
      <c r="FUI19" s="221"/>
      <c r="FUJ19" s="222"/>
      <c r="FUK19" s="223"/>
      <c r="FUL19" s="223"/>
      <c r="FUM19" s="223"/>
      <c r="FUN19" s="223"/>
      <c r="FUO19" s="224"/>
      <c r="FUP19" s="223"/>
      <c r="FUQ19" s="224"/>
      <c r="FUR19" s="224"/>
      <c r="FUS19" s="225"/>
      <c r="FUT19" s="224"/>
      <c r="FUU19" s="224"/>
      <c r="FUV19" s="226"/>
      <c r="FUW19" s="227"/>
      <c r="FUX19" s="220"/>
      <c r="FUY19" s="221"/>
      <c r="FUZ19" s="222"/>
      <c r="FVA19" s="223"/>
      <c r="FVB19" s="223"/>
      <c r="FVC19" s="223"/>
      <c r="FVD19" s="223"/>
      <c r="FVE19" s="224"/>
      <c r="FVF19" s="223"/>
      <c r="FVG19" s="224"/>
      <c r="FVH19" s="224"/>
      <c r="FVI19" s="225"/>
      <c r="FVJ19" s="224"/>
      <c r="FVK19" s="224"/>
      <c r="FVL19" s="226"/>
      <c r="FVM19" s="227"/>
      <c r="FVN19" s="220"/>
      <c r="FVO19" s="221"/>
      <c r="FVP19" s="222"/>
      <c r="FVQ19" s="223"/>
      <c r="FVR19" s="223"/>
      <c r="FVS19" s="223"/>
      <c r="FVT19" s="223"/>
      <c r="FVU19" s="224"/>
      <c r="FVV19" s="223"/>
      <c r="FVW19" s="224"/>
      <c r="FVX19" s="224"/>
      <c r="FVY19" s="225"/>
      <c r="FVZ19" s="224"/>
      <c r="FWA19" s="224"/>
      <c r="FWB19" s="226"/>
      <c r="FWC19" s="227"/>
      <c r="FWD19" s="220"/>
      <c r="FWE19" s="221"/>
      <c r="FWF19" s="222"/>
      <c r="FWG19" s="223"/>
      <c r="FWH19" s="223"/>
      <c r="FWI19" s="223"/>
      <c r="FWJ19" s="223"/>
      <c r="FWK19" s="224"/>
      <c r="FWL19" s="223"/>
      <c r="FWM19" s="224"/>
      <c r="FWN19" s="224"/>
      <c r="FWO19" s="225"/>
      <c r="FWP19" s="224"/>
      <c r="FWQ19" s="224"/>
      <c r="FWR19" s="226"/>
      <c r="FWS19" s="227"/>
      <c r="FWT19" s="220"/>
      <c r="FWU19" s="221"/>
      <c r="FWV19" s="222"/>
      <c r="FWW19" s="223"/>
      <c r="FWX19" s="223"/>
      <c r="FWY19" s="223"/>
      <c r="FWZ19" s="223"/>
      <c r="FXA19" s="224"/>
      <c r="FXB19" s="223"/>
      <c r="FXC19" s="224"/>
      <c r="FXD19" s="224"/>
      <c r="FXE19" s="225"/>
      <c r="FXF19" s="224"/>
      <c r="FXG19" s="224"/>
      <c r="FXH19" s="226"/>
      <c r="FXI19" s="227"/>
      <c r="FXJ19" s="220"/>
      <c r="FXK19" s="221"/>
      <c r="FXL19" s="222"/>
      <c r="FXM19" s="223"/>
      <c r="FXN19" s="223"/>
      <c r="FXO19" s="223"/>
      <c r="FXP19" s="223"/>
      <c r="FXQ19" s="224"/>
      <c r="FXR19" s="223"/>
      <c r="FXS19" s="224"/>
      <c r="FXT19" s="224"/>
      <c r="FXU19" s="225"/>
      <c r="FXV19" s="224"/>
      <c r="FXW19" s="224"/>
      <c r="FXX19" s="226"/>
      <c r="FXY19" s="227"/>
      <c r="FXZ19" s="220"/>
      <c r="FYA19" s="221"/>
      <c r="FYB19" s="222"/>
      <c r="FYC19" s="223"/>
      <c r="FYD19" s="223"/>
      <c r="FYE19" s="223"/>
      <c r="FYF19" s="223"/>
      <c r="FYG19" s="224"/>
      <c r="FYH19" s="223"/>
      <c r="FYI19" s="224"/>
      <c r="FYJ19" s="224"/>
      <c r="FYK19" s="225"/>
      <c r="FYL19" s="224"/>
      <c r="FYM19" s="224"/>
      <c r="FYN19" s="226"/>
      <c r="FYO19" s="227"/>
      <c r="FYP19" s="220"/>
      <c r="FYQ19" s="221"/>
      <c r="FYR19" s="222"/>
      <c r="FYS19" s="223"/>
      <c r="FYT19" s="223"/>
      <c r="FYU19" s="223"/>
      <c r="FYV19" s="223"/>
      <c r="FYW19" s="224"/>
      <c r="FYX19" s="223"/>
      <c r="FYY19" s="224"/>
      <c r="FYZ19" s="224"/>
      <c r="FZA19" s="225"/>
      <c r="FZB19" s="224"/>
      <c r="FZC19" s="224"/>
      <c r="FZD19" s="226"/>
      <c r="FZE19" s="227"/>
      <c r="FZF19" s="220"/>
      <c r="FZG19" s="221"/>
      <c r="FZH19" s="222"/>
      <c r="FZI19" s="223"/>
      <c r="FZJ19" s="223"/>
      <c r="FZK19" s="223"/>
      <c r="FZL19" s="223"/>
      <c r="FZM19" s="224"/>
      <c r="FZN19" s="223"/>
      <c r="FZO19" s="224"/>
      <c r="FZP19" s="224"/>
      <c r="FZQ19" s="225"/>
      <c r="FZR19" s="224"/>
      <c r="FZS19" s="224"/>
      <c r="FZT19" s="226"/>
      <c r="FZU19" s="227"/>
      <c r="FZV19" s="220"/>
      <c r="FZW19" s="221"/>
      <c r="FZX19" s="222"/>
      <c r="FZY19" s="223"/>
      <c r="FZZ19" s="223"/>
      <c r="GAA19" s="223"/>
      <c r="GAB19" s="223"/>
      <c r="GAC19" s="224"/>
      <c r="GAD19" s="223"/>
      <c r="GAE19" s="224"/>
      <c r="GAF19" s="224"/>
      <c r="GAG19" s="225"/>
      <c r="GAH19" s="224"/>
      <c r="GAI19" s="224"/>
      <c r="GAJ19" s="226"/>
      <c r="GAK19" s="227"/>
      <c r="GAL19" s="220"/>
      <c r="GAM19" s="221"/>
      <c r="GAN19" s="222"/>
      <c r="GAO19" s="223"/>
      <c r="GAP19" s="223"/>
      <c r="GAQ19" s="223"/>
      <c r="GAR19" s="223"/>
      <c r="GAS19" s="224"/>
      <c r="GAT19" s="223"/>
      <c r="GAU19" s="224"/>
      <c r="GAV19" s="224"/>
      <c r="GAW19" s="225"/>
      <c r="GAX19" s="224"/>
      <c r="GAY19" s="224"/>
      <c r="GAZ19" s="226"/>
      <c r="GBA19" s="227"/>
      <c r="GBB19" s="220"/>
      <c r="GBC19" s="221"/>
      <c r="GBD19" s="222"/>
      <c r="GBE19" s="223"/>
      <c r="GBF19" s="223"/>
      <c r="GBG19" s="223"/>
      <c r="GBH19" s="223"/>
      <c r="GBI19" s="224"/>
      <c r="GBJ19" s="223"/>
      <c r="GBK19" s="224"/>
      <c r="GBL19" s="224"/>
      <c r="GBM19" s="225"/>
      <c r="GBN19" s="224"/>
      <c r="GBO19" s="224"/>
      <c r="GBP19" s="226"/>
      <c r="GBQ19" s="227"/>
      <c r="GBR19" s="220"/>
      <c r="GBS19" s="221"/>
      <c r="GBT19" s="222"/>
      <c r="GBU19" s="223"/>
      <c r="GBV19" s="223"/>
      <c r="GBW19" s="223"/>
      <c r="GBX19" s="223"/>
      <c r="GBY19" s="224"/>
      <c r="GBZ19" s="223"/>
      <c r="GCA19" s="224"/>
      <c r="GCB19" s="224"/>
      <c r="GCC19" s="225"/>
      <c r="GCD19" s="224"/>
      <c r="GCE19" s="224"/>
      <c r="GCF19" s="226"/>
      <c r="GCG19" s="227"/>
      <c r="GCH19" s="220"/>
      <c r="GCI19" s="221"/>
      <c r="GCJ19" s="222"/>
      <c r="GCK19" s="223"/>
      <c r="GCL19" s="223"/>
      <c r="GCM19" s="223"/>
      <c r="GCN19" s="223"/>
      <c r="GCO19" s="224"/>
      <c r="GCP19" s="223"/>
      <c r="GCQ19" s="224"/>
      <c r="GCR19" s="224"/>
      <c r="GCS19" s="225"/>
      <c r="GCT19" s="224"/>
      <c r="GCU19" s="224"/>
      <c r="GCV19" s="226"/>
      <c r="GCW19" s="227"/>
      <c r="GCX19" s="220"/>
      <c r="GCY19" s="221"/>
      <c r="GCZ19" s="222"/>
      <c r="GDA19" s="223"/>
      <c r="GDB19" s="223"/>
      <c r="GDC19" s="223"/>
      <c r="GDD19" s="223"/>
      <c r="GDE19" s="224"/>
      <c r="GDF19" s="223"/>
      <c r="GDG19" s="224"/>
      <c r="GDH19" s="224"/>
      <c r="GDI19" s="225"/>
      <c r="GDJ19" s="224"/>
      <c r="GDK19" s="224"/>
      <c r="GDL19" s="226"/>
      <c r="GDM19" s="227"/>
      <c r="GDN19" s="220"/>
      <c r="GDO19" s="221"/>
      <c r="GDP19" s="222"/>
      <c r="GDQ19" s="223"/>
      <c r="GDR19" s="223"/>
      <c r="GDS19" s="223"/>
      <c r="GDT19" s="223"/>
      <c r="GDU19" s="224"/>
      <c r="GDV19" s="223"/>
      <c r="GDW19" s="224"/>
      <c r="GDX19" s="224"/>
      <c r="GDY19" s="225"/>
      <c r="GDZ19" s="224"/>
      <c r="GEA19" s="224"/>
      <c r="GEB19" s="226"/>
      <c r="GEC19" s="227"/>
      <c r="GED19" s="220"/>
      <c r="GEE19" s="221"/>
      <c r="GEF19" s="222"/>
      <c r="GEG19" s="223"/>
      <c r="GEH19" s="223"/>
      <c r="GEI19" s="223"/>
      <c r="GEJ19" s="223"/>
      <c r="GEK19" s="224"/>
      <c r="GEL19" s="223"/>
      <c r="GEM19" s="224"/>
      <c r="GEN19" s="224"/>
      <c r="GEO19" s="225"/>
      <c r="GEP19" s="224"/>
      <c r="GEQ19" s="224"/>
      <c r="GER19" s="226"/>
      <c r="GES19" s="227"/>
      <c r="GET19" s="220"/>
      <c r="GEU19" s="221"/>
      <c r="GEV19" s="222"/>
      <c r="GEW19" s="223"/>
      <c r="GEX19" s="223"/>
      <c r="GEY19" s="223"/>
      <c r="GEZ19" s="223"/>
      <c r="GFA19" s="224"/>
      <c r="GFB19" s="223"/>
      <c r="GFC19" s="224"/>
      <c r="GFD19" s="224"/>
      <c r="GFE19" s="225"/>
      <c r="GFF19" s="224"/>
      <c r="GFG19" s="224"/>
      <c r="GFH19" s="226"/>
      <c r="GFI19" s="227"/>
      <c r="GFJ19" s="220"/>
      <c r="GFK19" s="221"/>
      <c r="GFL19" s="222"/>
      <c r="GFM19" s="223"/>
      <c r="GFN19" s="223"/>
      <c r="GFO19" s="223"/>
      <c r="GFP19" s="223"/>
      <c r="GFQ19" s="224"/>
      <c r="GFR19" s="223"/>
      <c r="GFS19" s="224"/>
      <c r="GFT19" s="224"/>
      <c r="GFU19" s="225"/>
      <c r="GFV19" s="224"/>
      <c r="GFW19" s="224"/>
      <c r="GFX19" s="226"/>
      <c r="GFY19" s="227"/>
      <c r="GFZ19" s="220"/>
      <c r="GGA19" s="221"/>
      <c r="GGB19" s="222"/>
      <c r="GGC19" s="223"/>
      <c r="GGD19" s="223"/>
      <c r="GGE19" s="223"/>
      <c r="GGF19" s="223"/>
      <c r="GGG19" s="224"/>
      <c r="GGH19" s="223"/>
      <c r="GGI19" s="224"/>
      <c r="GGJ19" s="224"/>
      <c r="GGK19" s="225"/>
      <c r="GGL19" s="224"/>
      <c r="GGM19" s="224"/>
      <c r="GGN19" s="226"/>
      <c r="GGO19" s="227"/>
      <c r="GGP19" s="220"/>
      <c r="GGQ19" s="221"/>
      <c r="GGR19" s="222"/>
      <c r="GGS19" s="223"/>
      <c r="GGT19" s="223"/>
      <c r="GGU19" s="223"/>
      <c r="GGV19" s="223"/>
      <c r="GGW19" s="224"/>
      <c r="GGX19" s="223"/>
      <c r="GGY19" s="224"/>
      <c r="GGZ19" s="224"/>
      <c r="GHA19" s="225"/>
      <c r="GHB19" s="224"/>
      <c r="GHC19" s="224"/>
      <c r="GHD19" s="226"/>
      <c r="GHE19" s="227"/>
      <c r="GHF19" s="220"/>
      <c r="GHG19" s="221"/>
      <c r="GHH19" s="222"/>
      <c r="GHI19" s="223"/>
      <c r="GHJ19" s="223"/>
      <c r="GHK19" s="223"/>
      <c r="GHL19" s="223"/>
      <c r="GHM19" s="224"/>
      <c r="GHN19" s="223"/>
      <c r="GHO19" s="224"/>
      <c r="GHP19" s="224"/>
      <c r="GHQ19" s="225"/>
      <c r="GHR19" s="224"/>
      <c r="GHS19" s="224"/>
      <c r="GHT19" s="226"/>
      <c r="GHU19" s="227"/>
      <c r="GHV19" s="220"/>
      <c r="GHW19" s="221"/>
      <c r="GHX19" s="222"/>
      <c r="GHY19" s="223"/>
      <c r="GHZ19" s="223"/>
      <c r="GIA19" s="223"/>
      <c r="GIB19" s="223"/>
      <c r="GIC19" s="224"/>
      <c r="GID19" s="223"/>
      <c r="GIE19" s="224"/>
      <c r="GIF19" s="224"/>
      <c r="GIG19" s="225"/>
      <c r="GIH19" s="224"/>
      <c r="GII19" s="224"/>
      <c r="GIJ19" s="226"/>
      <c r="GIK19" s="227"/>
      <c r="GIL19" s="220"/>
      <c r="GIM19" s="221"/>
      <c r="GIN19" s="222"/>
      <c r="GIO19" s="223"/>
      <c r="GIP19" s="223"/>
      <c r="GIQ19" s="223"/>
      <c r="GIR19" s="223"/>
      <c r="GIS19" s="224"/>
      <c r="GIT19" s="223"/>
      <c r="GIU19" s="224"/>
      <c r="GIV19" s="224"/>
      <c r="GIW19" s="225"/>
      <c r="GIX19" s="224"/>
      <c r="GIY19" s="224"/>
      <c r="GIZ19" s="226"/>
      <c r="GJA19" s="227"/>
      <c r="GJB19" s="220"/>
      <c r="GJC19" s="221"/>
      <c r="GJD19" s="222"/>
      <c r="GJE19" s="223"/>
      <c r="GJF19" s="223"/>
      <c r="GJG19" s="223"/>
      <c r="GJH19" s="223"/>
      <c r="GJI19" s="224"/>
      <c r="GJJ19" s="223"/>
      <c r="GJK19" s="224"/>
      <c r="GJL19" s="224"/>
      <c r="GJM19" s="225"/>
      <c r="GJN19" s="224"/>
      <c r="GJO19" s="224"/>
      <c r="GJP19" s="226"/>
      <c r="GJQ19" s="227"/>
      <c r="GJR19" s="220"/>
      <c r="GJS19" s="221"/>
      <c r="GJT19" s="222"/>
      <c r="GJU19" s="223"/>
      <c r="GJV19" s="223"/>
      <c r="GJW19" s="223"/>
      <c r="GJX19" s="223"/>
      <c r="GJY19" s="224"/>
      <c r="GJZ19" s="223"/>
      <c r="GKA19" s="224"/>
      <c r="GKB19" s="224"/>
      <c r="GKC19" s="225"/>
      <c r="GKD19" s="224"/>
      <c r="GKE19" s="224"/>
      <c r="GKF19" s="226"/>
      <c r="GKG19" s="227"/>
      <c r="GKH19" s="220"/>
      <c r="GKI19" s="221"/>
      <c r="GKJ19" s="222"/>
      <c r="GKK19" s="223"/>
      <c r="GKL19" s="223"/>
      <c r="GKM19" s="223"/>
      <c r="GKN19" s="223"/>
      <c r="GKO19" s="224"/>
      <c r="GKP19" s="223"/>
      <c r="GKQ19" s="224"/>
      <c r="GKR19" s="224"/>
      <c r="GKS19" s="225"/>
      <c r="GKT19" s="224"/>
      <c r="GKU19" s="224"/>
      <c r="GKV19" s="226"/>
      <c r="GKW19" s="227"/>
      <c r="GKX19" s="220"/>
      <c r="GKY19" s="221"/>
      <c r="GKZ19" s="222"/>
      <c r="GLA19" s="223"/>
      <c r="GLB19" s="223"/>
      <c r="GLC19" s="223"/>
      <c r="GLD19" s="223"/>
      <c r="GLE19" s="224"/>
      <c r="GLF19" s="223"/>
      <c r="GLG19" s="224"/>
      <c r="GLH19" s="224"/>
      <c r="GLI19" s="225"/>
      <c r="GLJ19" s="224"/>
      <c r="GLK19" s="224"/>
      <c r="GLL19" s="226"/>
      <c r="GLM19" s="227"/>
      <c r="GLN19" s="220"/>
      <c r="GLO19" s="221"/>
      <c r="GLP19" s="222"/>
      <c r="GLQ19" s="223"/>
      <c r="GLR19" s="223"/>
      <c r="GLS19" s="223"/>
      <c r="GLT19" s="223"/>
      <c r="GLU19" s="224"/>
      <c r="GLV19" s="223"/>
      <c r="GLW19" s="224"/>
      <c r="GLX19" s="224"/>
      <c r="GLY19" s="225"/>
      <c r="GLZ19" s="224"/>
      <c r="GMA19" s="224"/>
      <c r="GMB19" s="226"/>
      <c r="GMC19" s="227"/>
      <c r="GMD19" s="220"/>
      <c r="GME19" s="221"/>
      <c r="GMF19" s="222"/>
      <c r="GMG19" s="223"/>
      <c r="GMH19" s="223"/>
      <c r="GMI19" s="223"/>
      <c r="GMJ19" s="223"/>
      <c r="GMK19" s="224"/>
      <c r="GML19" s="223"/>
      <c r="GMM19" s="224"/>
      <c r="GMN19" s="224"/>
      <c r="GMO19" s="225"/>
      <c r="GMP19" s="224"/>
      <c r="GMQ19" s="224"/>
      <c r="GMR19" s="226"/>
      <c r="GMS19" s="227"/>
      <c r="GMT19" s="220"/>
      <c r="GMU19" s="221"/>
      <c r="GMV19" s="222"/>
      <c r="GMW19" s="223"/>
      <c r="GMX19" s="223"/>
      <c r="GMY19" s="223"/>
      <c r="GMZ19" s="223"/>
      <c r="GNA19" s="224"/>
      <c r="GNB19" s="223"/>
      <c r="GNC19" s="224"/>
      <c r="GND19" s="224"/>
      <c r="GNE19" s="225"/>
      <c r="GNF19" s="224"/>
      <c r="GNG19" s="224"/>
      <c r="GNH19" s="226"/>
      <c r="GNI19" s="227"/>
      <c r="GNJ19" s="220"/>
      <c r="GNK19" s="221"/>
      <c r="GNL19" s="222"/>
      <c r="GNM19" s="223"/>
      <c r="GNN19" s="223"/>
      <c r="GNO19" s="223"/>
      <c r="GNP19" s="223"/>
      <c r="GNQ19" s="224"/>
      <c r="GNR19" s="223"/>
      <c r="GNS19" s="224"/>
      <c r="GNT19" s="224"/>
      <c r="GNU19" s="225"/>
      <c r="GNV19" s="224"/>
      <c r="GNW19" s="224"/>
      <c r="GNX19" s="226"/>
      <c r="GNY19" s="227"/>
      <c r="GNZ19" s="220"/>
      <c r="GOA19" s="221"/>
      <c r="GOB19" s="222"/>
      <c r="GOC19" s="223"/>
      <c r="GOD19" s="223"/>
      <c r="GOE19" s="223"/>
      <c r="GOF19" s="223"/>
      <c r="GOG19" s="224"/>
      <c r="GOH19" s="223"/>
      <c r="GOI19" s="224"/>
      <c r="GOJ19" s="224"/>
      <c r="GOK19" s="225"/>
      <c r="GOL19" s="224"/>
      <c r="GOM19" s="224"/>
      <c r="GON19" s="226"/>
      <c r="GOO19" s="227"/>
      <c r="GOP19" s="220"/>
      <c r="GOQ19" s="221"/>
      <c r="GOR19" s="222"/>
      <c r="GOS19" s="223"/>
      <c r="GOT19" s="223"/>
      <c r="GOU19" s="223"/>
      <c r="GOV19" s="223"/>
      <c r="GOW19" s="224"/>
      <c r="GOX19" s="223"/>
      <c r="GOY19" s="224"/>
      <c r="GOZ19" s="224"/>
      <c r="GPA19" s="225"/>
      <c r="GPB19" s="224"/>
      <c r="GPC19" s="224"/>
      <c r="GPD19" s="226"/>
      <c r="GPE19" s="227"/>
      <c r="GPF19" s="220"/>
      <c r="GPG19" s="221"/>
      <c r="GPH19" s="222"/>
      <c r="GPI19" s="223"/>
      <c r="GPJ19" s="223"/>
      <c r="GPK19" s="223"/>
      <c r="GPL19" s="223"/>
      <c r="GPM19" s="224"/>
      <c r="GPN19" s="223"/>
      <c r="GPO19" s="224"/>
      <c r="GPP19" s="224"/>
      <c r="GPQ19" s="225"/>
      <c r="GPR19" s="224"/>
      <c r="GPS19" s="224"/>
      <c r="GPT19" s="226"/>
      <c r="GPU19" s="227"/>
      <c r="GPV19" s="220"/>
      <c r="GPW19" s="221"/>
      <c r="GPX19" s="222"/>
      <c r="GPY19" s="223"/>
      <c r="GPZ19" s="223"/>
      <c r="GQA19" s="223"/>
      <c r="GQB19" s="223"/>
      <c r="GQC19" s="224"/>
      <c r="GQD19" s="223"/>
      <c r="GQE19" s="224"/>
      <c r="GQF19" s="224"/>
      <c r="GQG19" s="225"/>
      <c r="GQH19" s="224"/>
      <c r="GQI19" s="224"/>
      <c r="GQJ19" s="226"/>
      <c r="GQK19" s="227"/>
      <c r="GQL19" s="220"/>
      <c r="GQM19" s="221"/>
      <c r="GQN19" s="222"/>
      <c r="GQO19" s="223"/>
      <c r="GQP19" s="223"/>
      <c r="GQQ19" s="223"/>
      <c r="GQR19" s="223"/>
      <c r="GQS19" s="224"/>
      <c r="GQT19" s="223"/>
      <c r="GQU19" s="224"/>
      <c r="GQV19" s="224"/>
      <c r="GQW19" s="225"/>
      <c r="GQX19" s="224"/>
      <c r="GQY19" s="224"/>
      <c r="GQZ19" s="226"/>
      <c r="GRA19" s="227"/>
      <c r="GRB19" s="220"/>
      <c r="GRC19" s="221"/>
      <c r="GRD19" s="222"/>
      <c r="GRE19" s="223"/>
      <c r="GRF19" s="223"/>
      <c r="GRG19" s="223"/>
      <c r="GRH19" s="223"/>
      <c r="GRI19" s="224"/>
      <c r="GRJ19" s="223"/>
      <c r="GRK19" s="224"/>
      <c r="GRL19" s="224"/>
      <c r="GRM19" s="225"/>
      <c r="GRN19" s="224"/>
      <c r="GRO19" s="224"/>
      <c r="GRP19" s="226"/>
      <c r="GRQ19" s="227"/>
      <c r="GRR19" s="220"/>
      <c r="GRS19" s="221"/>
      <c r="GRT19" s="222"/>
      <c r="GRU19" s="223"/>
      <c r="GRV19" s="223"/>
      <c r="GRW19" s="223"/>
      <c r="GRX19" s="223"/>
      <c r="GRY19" s="224"/>
      <c r="GRZ19" s="223"/>
      <c r="GSA19" s="224"/>
      <c r="GSB19" s="224"/>
      <c r="GSC19" s="225"/>
      <c r="GSD19" s="224"/>
      <c r="GSE19" s="224"/>
      <c r="GSF19" s="226"/>
      <c r="GSG19" s="227"/>
      <c r="GSH19" s="220"/>
      <c r="GSI19" s="221"/>
      <c r="GSJ19" s="222"/>
      <c r="GSK19" s="223"/>
      <c r="GSL19" s="223"/>
      <c r="GSM19" s="223"/>
      <c r="GSN19" s="223"/>
      <c r="GSO19" s="224"/>
      <c r="GSP19" s="223"/>
      <c r="GSQ19" s="224"/>
      <c r="GSR19" s="224"/>
      <c r="GSS19" s="225"/>
      <c r="GST19" s="224"/>
      <c r="GSU19" s="224"/>
      <c r="GSV19" s="226"/>
      <c r="GSW19" s="227"/>
      <c r="GSX19" s="220"/>
      <c r="GSY19" s="221"/>
      <c r="GSZ19" s="222"/>
      <c r="GTA19" s="223"/>
      <c r="GTB19" s="223"/>
      <c r="GTC19" s="223"/>
      <c r="GTD19" s="223"/>
      <c r="GTE19" s="224"/>
      <c r="GTF19" s="223"/>
      <c r="GTG19" s="224"/>
      <c r="GTH19" s="224"/>
      <c r="GTI19" s="225"/>
      <c r="GTJ19" s="224"/>
      <c r="GTK19" s="224"/>
      <c r="GTL19" s="226"/>
      <c r="GTM19" s="227"/>
      <c r="GTN19" s="220"/>
      <c r="GTO19" s="221"/>
      <c r="GTP19" s="222"/>
      <c r="GTQ19" s="223"/>
      <c r="GTR19" s="223"/>
      <c r="GTS19" s="223"/>
      <c r="GTT19" s="223"/>
      <c r="GTU19" s="224"/>
      <c r="GTV19" s="223"/>
      <c r="GTW19" s="224"/>
      <c r="GTX19" s="224"/>
      <c r="GTY19" s="225"/>
      <c r="GTZ19" s="224"/>
      <c r="GUA19" s="224"/>
      <c r="GUB19" s="226"/>
      <c r="GUC19" s="227"/>
      <c r="GUD19" s="220"/>
      <c r="GUE19" s="221"/>
      <c r="GUF19" s="222"/>
      <c r="GUG19" s="223"/>
      <c r="GUH19" s="223"/>
      <c r="GUI19" s="223"/>
      <c r="GUJ19" s="223"/>
      <c r="GUK19" s="224"/>
      <c r="GUL19" s="223"/>
      <c r="GUM19" s="224"/>
      <c r="GUN19" s="224"/>
      <c r="GUO19" s="225"/>
      <c r="GUP19" s="224"/>
      <c r="GUQ19" s="224"/>
      <c r="GUR19" s="226"/>
      <c r="GUS19" s="227"/>
      <c r="GUT19" s="220"/>
      <c r="GUU19" s="221"/>
      <c r="GUV19" s="222"/>
      <c r="GUW19" s="223"/>
      <c r="GUX19" s="223"/>
      <c r="GUY19" s="223"/>
      <c r="GUZ19" s="223"/>
      <c r="GVA19" s="224"/>
      <c r="GVB19" s="223"/>
      <c r="GVC19" s="224"/>
      <c r="GVD19" s="224"/>
      <c r="GVE19" s="225"/>
      <c r="GVF19" s="224"/>
      <c r="GVG19" s="224"/>
      <c r="GVH19" s="226"/>
      <c r="GVI19" s="227"/>
      <c r="GVJ19" s="220"/>
      <c r="GVK19" s="221"/>
      <c r="GVL19" s="222"/>
      <c r="GVM19" s="223"/>
      <c r="GVN19" s="223"/>
      <c r="GVO19" s="223"/>
      <c r="GVP19" s="223"/>
      <c r="GVQ19" s="224"/>
      <c r="GVR19" s="223"/>
      <c r="GVS19" s="224"/>
      <c r="GVT19" s="224"/>
      <c r="GVU19" s="225"/>
      <c r="GVV19" s="224"/>
      <c r="GVW19" s="224"/>
      <c r="GVX19" s="226"/>
      <c r="GVY19" s="227"/>
      <c r="GVZ19" s="220"/>
      <c r="GWA19" s="221"/>
      <c r="GWB19" s="222"/>
      <c r="GWC19" s="223"/>
      <c r="GWD19" s="223"/>
      <c r="GWE19" s="223"/>
      <c r="GWF19" s="223"/>
      <c r="GWG19" s="224"/>
      <c r="GWH19" s="223"/>
      <c r="GWI19" s="224"/>
      <c r="GWJ19" s="224"/>
      <c r="GWK19" s="225"/>
      <c r="GWL19" s="224"/>
      <c r="GWM19" s="224"/>
      <c r="GWN19" s="226"/>
      <c r="GWO19" s="227"/>
      <c r="GWP19" s="220"/>
      <c r="GWQ19" s="221"/>
      <c r="GWR19" s="222"/>
      <c r="GWS19" s="223"/>
      <c r="GWT19" s="223"/>
      <c r="GWU19" s="223"/>
      <c r="GWV19" s="223"/>
      <c r="GWW19" s="224"/>
      <c r="GWX19" s="223"/>
      <c r="GWY19" s="224"/>
      <c r="GWZ19" s="224"/>
      <c r="GXA19" s="225"/>
      <c r="GXB19" s="224"/>
      <c r="GXC19" s="224"/>
      <c r="GXD19" s="226"/>
      <c r="GXE19" s="227"/>
      <c r="GXF19" s="220"/>
      <c r="GXG19" s="221"/>
      <c r="GXH19" s="222"/>
      <c r="GXI19" s="223"/>
      <c r="GXJ19" s="223"/>
      <c r="GXK19" s="223"/>
      <c r="GXL19" s="223"/>
      <c r="GXM19" s="224"/>
      <c r="GXN19" s="223"/>
      <c r="GXO19" s="224"/>
      <c r="GXP19" s="224"/>
      <c r="GXQ19" s="225"/>
      <c r="GXR19" s="224"/>
      <c r="GXS19" s="224"/>
      <c r="GXT19" s="226"/>
      <c r="GXU19" s="227"/>
      <c r="GXV19" s="220"/>
      <c r="GXW19" s="221"/>
      <c r="GXX19" s="222"/>
      <c r="GXY19" s="223"/>
      <c r="GXZ19" s="223"/>
      <c r="GYA19" s="223"/>
      <c r="GYB19" s="223"/>
      <c r="GYC19" s="224"/>
      <c r="GYD19" s="223"/>
      <c r="GYE19" s="224"/>
      <c r="GYF19" s="224"/>
      <c r="GYG19" s="225"/>
      <c r="GYH19" s="224"/>
      <c r="GYI19" s="224"/>
      <c r="GYJ19" s="226"/>
      <c r="GYK19" s="227"/>
      <c r="GYL19" s="220"/>
      <c r="GYM19" s="221"/>
      <c r="GYN19" s="222"/>
      <c r="GYO19" s="223"/>
      <c r="GYP19" s="223"/>
      <c r="GYQ19" s="223"/>
      <c r="GYR19" s="223"/>
      <c r="GYS19" s="224"/>
      <c r="GYT19" s="223"/>
      <c r="GYU19" s="224"/>
      <c r="GYV19" s="224"/>
      <c r="GYW19" s="225"/>
      <c r="GYX19" s="224"/>
      <c r="GYY19" s="224"/>
      <c r="GYZ19" s="226"/>
      <c r="GZA19" s="227"/>
      <c r="GZB19" s="220"/>
      <c r="GZC19" s="221"/>
      <c r="GZD19" s="222"/>
      <c r="GZE19" s="223"/>
      <c r="GZF19" s="223"/>
      <c r="GZG19" s="223"/>
      <c r="GZH19" s="223"/>
      <c r="GZI19" s="224"/>
      <c r="GZJ19" s="223"/>
      <c r="GZK19" s="224"/>
      <c r="GZL19" s="224"/>
      <c r="GZM19" s="225"/>
      <c r="GZN19" s="224"/>
      <c r="GZO19" s="224"/>
      <c r="GZP19" s="226"/>
      <c r="GZQ19" s="227"/>
      <c r="GZR19" s="220"/>
      <c r="GZS19" s="221"/>
      <c r="GZT19" s="222"/>
      <c r="GZU19" s="223"/>
      <c r="GZV19" s="223"/>
      <c r="GZW19" s="223"/>
      <c r="GZX19" s="223"/>
      <c r="GZY19" s="224"/>
      <c r="GZZ19" s="223"/>
      <c r="HAA19" s="224"/>
      <c r="HAB19" s="224"/>
      <c r="HAC19" s="225"/>
      <c r="HAD19" s="224"/>
      <c r="HAE19" s="224"/>
      <c r="HAF19" s="226"/>
      <c r="HAG19" s="227"/>
      <c r="HAH19" s="220"/>
      <c r="HAI19" s="221"/>
      <c r="HAJ19" s="222"/>
      <c r="HAK19" s="223"/>
      <c r="HAL19" s="223"/>
      <c r="HAM19" s="223"/>
      <c r="HAN19" s="223"/>
      <c r="HAO19" s="224"/>
      <c r="HAP19" s="223"/>
      <c r="HAQ19" s="224"/>
      <c r="HAR19" s="224"/>
      <c r="HAS19" s="225"/>
      <c r="HAT19" s="224"/>
      <c r="HAU19" s="224"/>
      <c r="HAV19" s="226"/>
      <c r="HAW19" s="227"/>
      <c r="HAX19" s="220"/>
      <c r="HAY19" s="221"/>
      <c r="HAZ19" s="222"/>
      <c r="HBA19" s="223"/>
      <c r="HBB19" s="223"/>
      <c r="HBC19" s="223"/>
      <c r="HBD19" s="223"/>
      <c r="HBE19" s="224"/>
      <c r="HBF19" s="223"/>
      <c r="HBG19" s="224"/>
      <c r="HBH19" s="224"/>
      <c r="HBI19" s="225"/>
      <c r="HBJ19" s="224"/>
      <c r="HBK19" s="224"/>
      <c r="HBL19" s="226"/>
      <c r="HBM19" s="227"/>
      <c r="HBN19" s="220"/>
      <c r="HBO19" s="221"/>
      <c r="HBP19" s="222"/>
      <c r="HBQ19" s="223"/>
      <c r="HBR19" s="223"/>
      <c r="HBS19" s="223"/>
      <c r="HBT19" s="223"/>
      <c r="HBU19" s="224"/>
      <c r="HBV19" s="223"/>
      <c r="HBW19" s="224"/>
      <c r="HBX19" s="224"/>
      <c r="HBY19" s="225"/>
      <c r="HBZ19" s="224"/>
      <c r="HCA19" s="224"/>
      <c r="HCB19" s="226"/>
      <c r="HCC19" s="227"/>
      <c r="HCD19" s="220"/>
      <c r="HCE19" s="221"/>
      <c r="HCF19" s="222"/>
      <c r="HCG19" s="223"/>
      <c r="HCH19" s="223"/>
      <c r="HCI19" s="223"/>
      <c r="HCJ19" s="223"/>
      <c r="HCK19" s="224"/>
      <c r="HCL19" s="223"/>
      <c r="HCM19" s="224"/>
      <c r="HCN19" s="224"/>
      <c r="HCO19" s="225"/>
      <c r="HCP19" s="224"/>
      <c r="HCQ19" s="224"/>
      <c r="HCR19" s="226"/>
      <c r="HCS19" s="227"/>
      <c r="HCT19" s="220"/>
      <c r="HCU19" s="221"/>
      <c r="HCV19" s="222"/>
      <c r="HCW19" s="223"/>
      <c r="HCX19" s="223"/>
      <c r="HCY19" s="223"/>
      <c r="HCZ19" s="223"/>
      <c r="HDA19" s="224"/>
      <c r="HDB19" s="223"/>
      <c r="HDC19" s="224"/>
      <c r="HDD19" s="224"/>
      <c r="HDE19" s="225"/>
      <c r="HDF19" s="224"/>
      <c r="HDG19" s="224"/>
      <c r="HDH19" s="226"/>
      <c r="HDI19" s="227"/>
      <c r="HDJ19" s="220"/>
      <c r="HDK19" s="221"/>
      <c r="HDL19" s="222"/>
      <c r="HDM19" s="223"/>
      <c r="HDN19" s="223"/>
      <c r="HDO19" s="223"/>
      <c r="HDP19" s="223"/>
      <c r="HDQ19" s="224"/>
      <c r="HDR19" s="223"/>
      <c r="HDS19" s="224"/>
      <c r="HDT19" s="224"/>
      <c r="HDU19" s="225"/>
      <c r="HDV19" s="224"/>
      <c r="HDW19" s="224"/>
      <c r="HDX19" s="226"/>
      <c r="HDY19" s="227"/>
      <c r="HDZ19" s="220"/>
      <c r="HEA19" s="221"/>
      <c r="HEB19" s="222"/>
      <c r="HEC19" s="223"/>
      <c r="HED19" s="223"/>
      <c r="HEE19" s="223"/>
      <c r="HEF19" s="223"/>
      <c r="HEG19" s="224"/>
      <c r="HEH19" s="223"/>
      <c r="HEI19" s="224"/>
      <c r="HEJ19" s="224"/>
      <c r="HEK19" s="225"/>
      <c r="HEL19" s="224"/>
      <c r="HEM19" s="224"/>
      <c r="HEN19" s="226"/>
      <c r="HEO19" s="227"/>
      <c r="HEP19" s="220"/>
      <c r="HEQ19" s="221"/>
      <c r="HER19" s="222"/>
      <c r="HES19" s="223"/>
      <c r="HET19" s="223"/>
      <c r="HEU19" s="223"/>
      <c r="HEV19" s="223"/>
      <c r="HEW19" s="224"/>
      <c r="HEX19" s="223"/>
      <c r="HEY19" s="224"/>
      <c r="HEZ19" s="224"/>
      <c r="HFA19" s="225"/>
      <c r="HFB19" s="224"/>
      <c r="HFC19" s="224"/>
      <c r="HFD19" s="226"/>
      <c r="HFE19" s="227"/>
      <c r="HFF19" s="220"/>
      <c r="HFG19" s="221"/>
      <c r="HFH19" s="222"/>
      <c r="HFI19" s="223"/>
      <c r="HFJ19" s="223"/>
      <c r="HFK19" s="223"/>
      <c r="HFL19" s="223"/>
      <c r="HFM19" s="224"/>
      <c r="HFN19" s="223"/>
      <c r="HFO19" s="224"/>
      <c r="HFP19" s="224"/>
      <c r="HFQ19" s="225"/>
      <c r="HFR19" s="224"/>
      <c r="HFS19" s="224"/>
      <c r="HFT19" s="226"/>
      <c r="HFU19" s="227"/>
      <c r="HFV19" s="220"/>
      <c r="HFW19" s="221"/>
      <c r="HFX19" s="222"/>
      <c r="HFY19" s="223"/>
      <c r="HFZ19" s="223"/>
      <c r="HGA19" s="223"/>
      <c r="HGB19" s="223"/>
      <c r="HGC19" s="224"/>
      <c r="HGD19" s="223"/>
      <c r="HGE19" s="224"/>
      <c r="HGF19" s="224"/>
      <c r="HGG19" s="225"/>
      <c r="HGH19" s="224"/>
      <c r="HGI19" s="224"/>
      <c r="HGJ19" s="226"/>
      <c r="HGK19" s="227"/>
      <c r="HGL19" s="220"/>
      <c r="HGM19" s="221"/>
      <c r="HGN19" s="222"/>
      <c r="HGO19" s="223"/>
      <c r="HGP19" s="223"/>
      <c r="HGQ19" s="223"/>
      <c r="HGR19" s="223"/>
      <c r="HGS19" s="224"/>
      <c r="HGT19" s="223"/>
      <c r="HGU19" s="224"/>
      <c r="HGV19" s="224"/>
      <c r="HGW19" s="225"/>
      <c r="HGX19" s="224"/>
      <c r="HGY19" s="224"/>
      <c r="HGZ19" s="226"/>
      <c r="HHA19" s="227"/>
      <c r="HHB19" s="220"/>
      <c r="HHC19" s="221"/>
      <c r="HHD19" s="222"/>
      <c r="HHE19" s="223"/>
      <c r="HHF19" s="223"/>
      <c r="HHG19" s="223"/>
      <c r="HHH19" s="223"/>
      <c r="HHI19" s="224"/>
      <c r="HHJ19" s="223"/>
      <c r="HHK19" s="224"/>
      <c r="HHL19" s="224"/>
      <c r="HHM19" s="225"/>
      <c r="HHN19" s="224"/>
      <c r="HHO19" s="224"/>
      <c r="HHP19" s="226"/>
      <c r="HHQ19" s="227"/>
      <c r="HHR19" s="220"/>
      <c r="HHS19" s="221"/>
      <c r="HHT19" s="222"/>
      <c r="HHU19" s="223"/>
      <c r="HHV19" s="223"/>
      <c r="HHW19" s="223"/>
      <c r="HHX19" s="223"/>
      <c r="HHY19" s="224"/>
      <c r="HHZ19" s="223"/>
      <c r="HIA19" s="224"/>
      <c r="HIB19" s="224"/>
      <c r="HIC19" s="225"/>
      <c r="HID19" s="224"/>
      <c r="HIE19" s="224"/>
      <c r="HIF19" s="226"/>
      <c r="HIG19" s="227"/>
      <c r="HIH19" s="220"/>
      <c r="HII19" s="221"/>
      <c r="HIJ19" s="222"/>
      <c r="HIK19" s="223"/>
      <c r="HIL19" s="223"/>
      <c r="HIM19" s="223"/>
      <c r="HIN19" s="223"/>
      <c r="HIO19" s="224"/>
      <c r="HIP19" s="223"/>
      <c r="HIQ19" s="224"/>
      <c r="HIR19" s="224"/>
      <c r="HIS19" s="225"/>
      <c r="HIT19" s="224"/>
      <c r="HIU19" s="224"/>
      <c r="HIV19" s="226"/>
      <c r="HIW19" s="227"/>
      <c r="HIX19" s="220"/>
      <c r="HIY19" s="221"/>
      <c r="HIZ19" s="222"/>
      <c r="HJA19" s="223"/>
      <c r="HJB19" s="223"/>
      <c r="HJC19" s="223"/>
      <c r="HJD19" s="223"/>
      <c r="HJE19" s="224"/>
      <c r="HJF19" s="223"/>
      <c r="HJG19" s="224"/>
      <c r="HJH19" s="224"/>
      <c r="HJI19" s="225"/>
      <c r="HJJ19" s="224"/>
      <c r="HJK19" s="224"/>
      <c r="HJL19" s="226"/>
      <c r="HJM19" s="227"/>
      <c r="HJN19" s="220"/>
      <c r="HJO19" s="221"/>
      <c r="HJP19" s="222"/>
      <c r="HJQ19" s="223"/>
      <c r="HJR19" s="223"/>
      <c r="HJS19" s="223"/>
      <c r="HJT19" s="223"/>
      <c r="HJU19" s="224"/>
      <c r="HJV19" s="223"/>
      <c r="HJW19" s="224"/>
      <c r="HJX19" s="224"/>
      <c r="HJY19" s="225"/>
      <c r="HJZ19" s="224"/>
      <c r="HKA19" s="224"/>
      <c r="HKB19" s="226"/>
      <c r="HKC19" s="227"/>
      <c r="HKD19" s="220"/>
      <c r="HKE19" s="221"/>
      <c r="HKF19" s="222"/>
      <c r="HKG19" s="223"/>
      <c r="HKH19" s="223"/>
      <c r="HKI19" s="223"/>
      <c r="HKJ19" s="223"/>
      <c r="HKK19" s="224"/>
      <c r="HKL19" s="223"/>
      <c r="HKM19" s="224"/>
      <c r="HKN19" s="224"/>
      <c r="HKO19" s="225"/>
      <c r="HKP19" s="224"/>
      <c r="HKQ19" s="224"/>
      <c r="HKR19" s="226"/>
      <c r="HKS19" s="227"/>
      <c r="HKT19" s="220"/>
      <c r="HKU19" s="221"/>
      <c r="HKV19" s="222"/>
      <c r="HKW19" s="223"/>
      <c r="HKX19" s="223"/>
      <c r="HKY19" s="223"/>
      <c r="HKZ19" s="223"/>
      <c r="HLA19" s="224"/>
      <c r="HLB19" s="223"/>
      <c r="HLC19" s="224"/>
      <c r="HLD19" s="224"/>
      <c r="HLE19" s="225"/>
      <c r="HLF19" s="224"/>
      <c r="HLG19" s="224"/>
      <c r="HLH19" s="226"/>
      <c r="HLI19" s="227"/>
      <c r="HLJ19" s="220"/>
      <c r="HLK19" s="221"/>
      <c r="HLL19" s="222"/>
      <c r="HLM19" s="223"/>
      <c r="HLN19" s="223"/>
      <c r="HLO19" s="223"/>
      <c r="HLP19" s="223"/>
      <c r="HLQ19" s="224"/>
      <c r="HLR19" s="223"/>
      <c r="HLS19" s="224"/>
      <c r="HLT19" s="224"/>
      <c r="HLU19" s="225"/>
      <c r="HLV19" s="224"/>
      <c r="HLW19" s="224"/>
      <c r="HLX19" s="226"/>
      <c r="HLY19" s="227"/>
      <c r="HLZ19" s="220"/>
      <c r="HMA19" s="221"/>
      <c r="HMB19" s="222"/>
      <c r="HMC19" s="223"/>
      <c r="HMD19" s="223"/>
      <c r="HME19" s="223"/>
      <c r="HMF19" s="223"/>
      <c r="HMG19" s="224"/>
      <c r="HMH19" s="223"/>
      <c r="HMI19" s="224"/>
      <c r="HMJ19" s="224"/>
      <c r="HMK19" s="225"/>
      <c r="HML19" s="224"/>
      <c r="HMM19" s="224"/>
      <c r="HMN19" s="226"/>
      <c r="HMO19" s="227"/>
      <c r="HMP19" s="220"/>
      <c r="HMQ19" s="221"/>
      <c r="HMR19" s="222"/>
      <c r="HMS19" s="223"/>
      <c r="HMT19" s="223"/>
      <c r="HMU19" s="223"/>
      <c r="HMV19" s="223"/>
      <c r="HMW19" s="224"/>
      <c r="HMX19" s="223"/>
      <c r="HMY19" s="224"/>
      <c r="HMZ19" s="224"/>
      <c r="HNA19" s="225"/>
      <c r="HNB19" s="224"/>
      <c r="HNC19" s="224"/>
      <c r="HND19" s="226"/>
      <c r="HNE19" s="227"/>
      <c r="HNF19" s="220"/>
      <c r="HNG19" s="221"/>
      <c r="HNH19" s="222"/>
      <c r="HNI19" s="223"/>
      <c r="HNJ19" s="223"/>
      <c r="HNK19" s="223"/>
      <c r="HNL19" s="223"/>
      <c r="HNM19" s="224"/>
      <c r="HNN19" s="223"/>
      <c r="HNO19" s="224"/>
      <c r="HNP19" s="224"/>
      <c r="HNQ19" s="225"/>
      <c r="HNR19" s="224"/>
      <c r="HNS19" s="224"/>
      <c r="HNT19" s="226"/>
      <c r="HNU19" s="227"/>
      <c r="HNV19" s="220"/>
      <c r="HNW19" s="221"/>
      <c r="HNX19" s="222"/>
      <c r="HNY19" s="223"/>
      <c r="HNZ19" s="223"/>
      <c r="HOA19" s="223"/>
      <c r="HOB19" s="223"/>
      <c r="HOC19" s="224"/>
      <c r="HOD19" s="223"/>
      <c r="HOE19" s="224"/>
      <c r="HOF19" s="224"/>
      <c r="HOG19" s="225"/>
      <c r="HOH19" s="224"/>
      <c r="HOI19" s="224"/>
      <c r="HOJ19" s="226"/>
      <c r="HOK19" s="227"/>
      <c r="HOL19" s="220"/>
      <c r="HOM19" s="221"/>
      <c r="HON19" s="222"/>
      <c r="HOO19" s="223"/>
      <c r="HOP19" s="223"/>
      <c r="HOQ19" s="223"/>
      <c r="HOR19" s="223"/>
      <c r="HOS19" s="224"/>
      <c r="HOT19" s="223"/>
      <c r="HOU19" s="224"/>
      <c r="HOV19" s="224"/>
      <c r="HOW19" s="225"/>
      <c r="HOX19" s="224"/>
      <c r="HOY19" s="224"/>
      <c r="HOZ19" s="226"/>
      <c r="HPA19" s="227"/>
      <c r="HPB19" s="220"/>
      <c r="HPC19" s="221"/>
      <c r="HPD19" s="222"/>
      <c r="HPE19" s="223"/>
      <c r="HPF19" s="223"/>
      <c r="HPG19" s="223"/>
      <c r="HPH19" s="223"/>
      <c r="HPI19" s="224"/>
      <c r="HPJ19" s="223"/>
      <c r="HPK19" s="224"/>
      <c r="HPL19" s="224"/>
      <c r="HPM19" s="225"/>
      <c r="HPN19" s="224"/>
      <c r="HPO19" s="224"/>
      <c r="HPP19" s="226"/>
      <c r="HPQ19" s="227"/>
      <c r="HPR19" s="220"/>
      <c r="HPS19" s="221"/>
      <c r="HPT19" s="222"/>
      <c r="HPU19" s="223"/>
      <c r="HPV19" s="223"/>
      <c r="HPW19" s="223"/>
      <c r="HPX19" s="223"/>
      <c r="HPY19" s="224"/>
      <c r="HPZ19" s="223"/>
      <c r="HQA19" s="224"/>
      <c r="HQB19" s="224"/>
      <c r="HQC19" s="225"/>
      <c r="HQD19" s="224"/>
      <c r="HQE19" s="224"/>
      <c r="HQF19" s="226"/>
      <c r="HQG19" s="227"/>
      <c r="HQH19" s="220"/>
      <c r="HQI19" s="221"/>
      <c r="HQJ19" s="222"/>
      <c r="HQK19" s="223"/>
      <c r="HQL19" s="223"/>
      <c r="HQM19" s="223"/>
      <c r="HQN19" s="223"/>
      <c r="HQO19" s="224"/>
      <c r="HQP19" s="223"/>
      <c r="HQQ19" s="224"/>
      <c r="HQR19" s="224"/>
      <c r="HQS19" s="225"/>
      <c r="HQT19" s="224"/>
      <c r="HQU19" s="224"/>
      <c r="HQV19" s="226"/>
      <c r="HQW19" s="227"/>
      <c r="HQX19" s="220"/>
      <c r="HQY19" s="221"/>
      <c r="HQZ19" s="222"/>
      <c r="HRA19" s="223"/>
      <c r="HRB19" s="223"/>
      <c r="HRC19" s="223"/>
      <c r="HRD19" s="223"/>
      <c r="HRE19" s="224"/>
      <c r="HRF19" s="223"/>
      <c r="HRG19" s="224"/>
      <c r="HRH19" s="224"/>
      <c r="HRI19" s="225"/>
      <c r="HRJ19" s="224"/>
      <c r="HRK19" s="224"/>
      <c r="HRL19" s="226"/>
      <c r="HRM19" s="227"/>
      <c r="HRN19" s="220"/>
      <c r="HRO19" s="221"/>
      <c r="HRP19" s="222"/>
      <c r="HRQ19" s="223"/>
      <c r="HRR19" s="223"/>
      <c r="HRS19" s="223"/>
      <c r="HRT19" s="223"/>
      <c r="HRU19" s="224"/>
      <c r="HRV19" s="223"/>
      <c r="HRW19" s="224"/>
      <c r="HRX19" s="224"/>
      <c r="HRY19" s="225"/>
      <c r="HRZ19" s="224"/>
      <c r="HSA19" s="224"/>
      <c r="HSB19" s="226"/>
      <c r="HSC19" s="227"/>
      <c r="HSD19" s="220"/>
      <c r="HSE19" s="221"/>
      <c r="HSF19" s="222"/>
      <c r="HSG19" s="223"/>
      <c r="HSH19" s="223"/>
      <c r="HSI19" s="223"/>
      <c r="HSJ19" s="223"/>
      <c r="HSK19" s="224"/>
      <c r="HSL19" s="223"/>
      <c r="HSM19" s="224"/>
      <c r="HSN19" s="224"/>
      <c r="HSO19" s="225"/>
      <c r="HSP19" s="224"/>
      <c r="HSQ19" s="224"/>
      <c r="HSR19" s="226"/>
      <c r="HSS19" s="227"/>
      <c r="HST19" s="220"/>
      <c r="HSU19" s="221"/>
      <c r="HSV19" s="222"/>
      <c r="HSW19" s="223"/>
      <c r="HSX19" s="223"/>
      <c r="HSY19" s="223"/>
      <c r="HSZ19" s="223"/>
      <c r="HTA19" s="224"/>
      <c r="HTB19" s="223"/>
      <c r="HTC19" s="224"/>
      <c r="HTD19" s="224"/>
      <c r="HTE19" s="225"/>
      <c r="HTF19" s="224"/>
      <c r="HTG19" s="224"/>
      <c r="HTH19" s="226"/>
      <c r="HTI19" s="227"/>
      <c r="HTJ19" s="220"/>
      <c r="HTK19" s="221"/>
      <c r="HTL19" s="222"/>
      <c r="HTM19" s="223"/>
      <c r="HTN19" s="223"/>
      <c r="HTO19" s="223"/>
      <c r="HTP19" s="223"/>
      <c r="HTQ19" s="224"/>
      <c r="HTR19" s="223"/>
      <c r="HTS19" s="224"/>
      <c r="HTT19" s="224"/>
      <c r="HTU19" s="225"/>
      <c r="HTV19" s="224"/>
      <c r="HTW19" s="224"/>
      <c r="HTX19" s="226"/>
      <c r="HTY19" s="227"/>
      <c r="HTZ19" s="220"/>
      <c r="HUA19" s="221"/>
      <c r="HUB19" s="222"/>
      <c r="HUC19" s="223"/>
      <c r="HUD19" s="223"/>
      <c r="HUE19" s="223"/>
      <c r="HUF19" s="223"/>
      <c r="HUG19" s="224"/>
      <c r="HUH19" s="223"/>
      <c r="HUI19" s="224"/>
      <c r="HUJ19" s="224"/>
      <c r="HUK19" s="225"/>
      <c r="HUL19" s="224"/>
      <c r="HUM19" s="224"/>
      <c r="HUN19" s="226"/>
      <c r="HUO19" s="227"/>
      <c r="HUP19" s="220"/>
      <c r="HUQ19" s="221"/>
      <c r="HUR19" s="222"/>
      <c r="HUS19" s="223"/>
      <c r="HUT19" s="223"/>
      <c r="HUU19" s="223"/>
      <c r="HUV19" s="223"/>
      <c r="HUW19" s="224"/>
      <c r="HUX19" s="223"/>
      <c r="HUY19" s="224"/>
      <c r="HUZ19" s="224"/>
      <c r="HVA19" s="225"/>
      <c r="HVB19" s="224"/>
      <c r="HVC19" s="224"/>
      <c r="HVD19" s="226"/>
      <c r="HVE19" s="227"/>
      <c r="HVF19" s="220"/>
      <c r="HVG19" s="221"/>
      <c r="HVH19" s="222"/>
      <c r="HVI19" s="223"/>
      <c r="HVJ19" s="223"/>
      <c r="HVK19" s="223"/>
      <c r="HVL19" s="223"/>
      <c r="HVM19" s="224"/>
      <c r="HVN19" s="223"/>
      <c r="HVO19" s="224"/>
      <c r="HVP19" s="224"/>
      <c r="HVQ19" s="225"/>
      <c r="HVR19" s="224"/>
      <c r="HVS19" s="224"/>
      <c r="HVT19" s="226"/>
      <c r="HVU19" s="227"/>
      <c r="HVV19" s="220"/>
      <c r="HVW19" s="221"/>
      <c r="HVX19" s="222"/>
      <c r="HVY19" s="223"/>
      <c r="HVZ19" s="223"/>
      <c r="HWA19" s="223"/>
      <c r="HWB19" s="223"/>
      <c r="HWC19" s="224"/>
      <c r="HWD19" s="223"/>
      <c r="HWE19" s="224"/>
      <c r="HWF19" s="224"/>
      <c r="HWG19" s="225"/>
      <c r="HWH19" s="224"/>
      <c r="HWI19" s="224"/>
      <c r="HWJ19" s="226"/>
      <c r="HWK19" s="227"/>
      <c r="HWL19" s="220"/>
      <c r="HWM19" s="221"/>
      <c r="HWN19" s="222"/>
      <c r="HWO19" s="223"/>
      <c r="HWP19" s="223"/>
      <c r="HWQ19" s="223"/>
      <c r="HWR19" s="223"/>
      <c r="HWS19" s="224"/>
      <c r="HWT19" s="223"/>
      <c r="HWU19" s="224"/>
      <c r="HWV19" s="224"/>
      <c r="HWW19" s="225"/>
      <c r="HWX19" s="224"/>
      <c r="HWY19" s="224"/>
      <c r="HWZ19" s="226"/>
      <c r="HXA19" s="227"/>
      <c r="HXB19" s="220"/>
      <c r="HXC19" s="221"/>
      <c r="HXD19" s="222"/>
      <c r="HXE19" s="223"/>
      <c r="HXF19" s="223"/>
      <c r="HXG19" s="223"/>
      <c r="HXH19" s="223"/>
      <c r="HXI19" s="224"/>
      <c r="HXJ19" s="223"/>
      <c r="HXK19" s="224"/>
      <c r="HXL19" s="224"/>
      <c r="HXM19" s="225"/>
      <c r="HXN19" s="224"/>
      <c r="HXO19" s="224"/>
      <c r="HXP19" s="226"/>
      <c r="HXQ19" s="227"/>
      <c r="HXR19" s="220"/>
      <c r="HXS19" s="221"/>
      <c r="HXT19" s="222"/>
      <c r="HXU19" s="223"/>
      <c r="HXV19" s="223"/>
      <c r="HXW19" s="223"/>
      <c r="HXX19" s="223"/>
      <c r="HXY19" s="224"/>
      <c r="HXZ19" s="223"/>
      <c r="HYA19" s="224"/>
      <c r="HYB19" s="224"/>
      <c r="HYC19" s="225"/>
      <c r="HYD19" s="224"/>
      <c r="HYE19" s="224"/>
      <c r="HYF19" s="226"/>
      <c r="HYG19" s="227"/>
      <c r="HYH19" s="220"/>
      <c r="HYI19" s="221"/>
      <c r="HYJ19" s="222"/>
      <c r="HYK19" s="223"/>
      <c r="HYL19" s="223"/>
      <c r="HYM19" s="223"/>
      <c r="HYN19" s="223"/>
      <c r="HYO19" s="224"/>
      <c r="HYP19" s="223"/>
      <c r="HYQ19" s="224"/>
      <c r="HYR19" s="224"/>
      <c r="HYS19" s="225"/>
      <c r="HYT19" s="224"/>
      <c r="HYU19" s="224"/>
      <c r="HYV19" s="226"/>
      <c r="HYW19" s="227"/>
      <c r="HYX19" s="220"/>
      <c r="HYY19" s="221"/>
      <c r="HYZ19" s="222"/>
      <c r="HZA19" s="223"/>
      <c r="HZB19" s="223"/>
      <c r="HZC19" s="223"/>
      <c r="HZD19" s="223"/>
      <c r="HZE19" s="224"/>
      <c r="HZF19" s="223"/>
      <c r="HZG19" s="224"/>
      <c r="HZH19" s="224"/>
      <c r="HZI19" s="225"/>
      <c r="HZJ19" s="224"/>
      <c r="HZK19" s="224"/>
      <c r="HZL19" s="226"/>
      <c r="HZM19" s="227"/>
      <c r="HZN19" s="220"/>
      <c r="HZO19" s="221"/>
      <c r="HZP19" s="222"/>
      <c r="HZQ19" s="223"/>
      <c r="HZR19" s="223"/>
      <c r="HZS19" s="223"/>
      <c r="HZT19" s="223"/>
      <c r="HZU19" s="224"/>
      <c r="HZV19" s="223"/>
      <c r="HZW19" s="224"/>
      <c r="HZX19" s="224"/>
      <c r="HZY19" s="225"/>
      <c r="HZZ19" s="224"/>
      <c r="IAA19" s="224"/>
      <c r="IAB19" s="226"/>
      <c r="IAC19" s="227"/>
      <c r="IAD19" s="220"/>
      <c r="IAE19" s="221"/>
      <c r="IAF19" s="222"/>
      <c r="IAG19" s="223"/>
      <c r="IAH19" s="223"/>
      <c r="IAI19" s="223"/>
      <c r="IAJ19" s="223"/>
      <c r="IAK19" s="224"/>
      <c r="IAL19" s="223"/>
      <c r="IAM19" s="224"/>
      <c r="IAN19" s="224"/>
      <c r="IAO19" s="225"/>
      <c r="IAP19" s="224"/>
      <c r="IAQ19" s="224"/>
      <c r="IAR19" s="226"/>
      <c r="IAS19" s="227"/>
      <c r="IAT19" s="220"/>
      <c r="IAU19" s="221"/>
      <c r="IAV19" s="222"/>
      <c r="IAW19" s="223"/>
      <c r="IAX19" s="223"/>
      <c r="IAY19" s="223"/>
      <c r="IAZ19" s="223"/>
      <c r="IBA19" s="224"/>
      <c r="IBB19" s="223"/>
      <c r="IBC19" s="224"/>
      <c r="IBD19" s="224"/>
      <c r="IBE19" s="225"/>
      <c r="IBF19" s="224"/>
      <c r="IBG19" s="224"/>
      <c r="IBH19" s="226"/>
      <c r="IBI19" s="227"/>
      <c r="IBJ19" s="220"/>
      <c r="IBK19" s="221"/>
      <c r="IBL19" s="222"/>
      <c r="IBM19" s="223"/>
      <c r="IBN19" s="223"/>
      <c r="IBO19" s="223"/>
      <c r="IBP19" s="223"/>
      <c r="IBQ19" s="224"/>
      <c r="IBR19" s="223"/>
      <c r="IBS19" s="224"/>
      <c r="IBT19" s="224"/>
      <c r="IBU19" s="225"/>
      <c r="IBV19" s="224"/>
      <c r="IBW19" s="224"/>
      <c r="IBX19" s="226"/>
      <c r="IBY19" s="227"/>
      <c r="IBZ19" s="220"/>
      <c r="ICA19" s="221"/>
      <c r="ICB19" s="222"/>
      <c r="ICC19" s="223"/>
      <c r="ICD19" s="223"/>
      <c r="ICE19" s="223"/>
      <c r="ICF19" s="223"/>
      <c r="ICG19" s="224"/>
      <c r="ICH19" s="223"/>
      <c r="ICI19" s="224"/>
      <c r="ICJ19" s="224"/>
      <c r="ICK19" s="225"/>
      <c r="ICL19" s="224"/>
      <c r="ICM19" s="224"/>
      <c r="ICN19" s="226"/>
      <c r="ICO19" s="227"/>
      <c r="ICP19" s="220"/>
      <c r="ICQ19" s="221"/>
      <c r="ICR19" s="222"/>
      <c r="ICS19" s="223"/>
      <c r="ICT19" s="223"/>
      <c r="ICU19" s="223"/>
      <c r="ICV19" s="223"/>
      <c r="ICW19" s="224"/>
      <c r="ICX19" s="223"/>
      <c r="ICY19" s="224"/>
      <c r="ICZ19" s="224"/>
      <c r="IDA19" s="225"/>
      <c r="IDB19" s="224"/>
      <c r="IDC19" s="224"/>
      <c r="IDD19" s="226"/>
      <c r="IDE19" s="227"/>
      <c r="IDF19" s="220"/>
      <c r="IDG19" s="221"/>
      <c r="IDH19" s="222"/>
      <c r="IDI19" s="223"/>
      <c r="IDJ19" s="223"/>
      <c r="IDK19" s="223"/>
      <c r="IDL19" s="223"/>
      <c r="IDM19" s="224"/>
      <c r="IDN19" s="223"/>
      <c r="IDO19" s="224"/>
      <c r="IDP19" s="224"/>
      <c r="IDQ19" s="225"/>
      <c r="IDR19" s="224"/>
      <c r="IDS19" s="224"/>
      <c r="IDT19" s="226"/>
      <c r="IDU19" s="227"/>
      <c r="IDV19" s="220"/>
      <c r="IDW19" s="221"/>
      <c r="IDX19" s="222"/>
      <c r="IDY19" s="223"/>
      <c r="IDZ19" s="223"/>
      <c r="IEA19" s="223"/>
      <c r="IEB19" s="223"/>
      <c r="IEC19" s="224"/>
      <c r="IED19" s="223"/>
      <c r="IEE19" s="224"/>
      <c r="IEF19" s="224"/>
      <c r="IEG19" s="225"/>
      <c r="IEH19" s="224"/>
      <c r="IEI19" s="224"/>
      <c r="IEJ19" s="226"/>
      <c r="IEK19" s="227"/>
      <c r="IEL19" s="220"/>
      <c r="IEM19" s="221"/>
      <c r="IEN19" s="222"/>
      <c r="IEO19" s="223"/>
      <c r="IEP19" s="223"/>
      <c r="IEQ19" s="223"/>
      <c r="IER19" s="223"/>
      <c r="IES19" s="224"/>
      <c r="IET19" s="223"/>
      <c r="IEU19" s="224"/>
      <c r="IEV19" s="224"/>
      <c r="IEW19" s="225"/>
      <c r="IEX19" s="224"/>
      <c r="IEY19" s="224"/>
      <c r="IEZ19" s="226"/>
      <c r="IFA19" s="227"/>
      <c r="IFB19" s="220"/>
      <c r="IFC19" s="221"/>
      <c r="IFD19" s="222"/>
      <c r="IFE19" s="223"/>
      <c r="IFF19" s="223"/>
      <c r="IFG19" s="223"/>
      <c r="IFH19" s="223"/>
      <c r="IFI19" s="224"/>
      <c r="IFJ19" s="223"/>
      <c r="IFK19" s="224"/>
      <c r="IFL19" s="224"/>
      <c r="IFM19" s="225"/>
      <c r="IFN19" s="224"/>
      <c r="IFO19" s="224"/>
      <c r="IFP19" s="226"/>
      <c r="IFQ19" s="227"/>
      <c r="IFR19" s="220"/>
      <c r="IFS19" s="221"/>
      <c r="IFT19" s="222"/>
      <c r="IFU19" s="223"/>
      <c r="IFV19" s="223"/>
      <c r="IFW19" s="223"/>
      <c r="IFX19" s="223"/>
      <c r="IFY19" s="224"/>
      <c r="IFZ19" s="223"/>
      <c r="IGA19" s="224"/>
      <c r="IGB19" s="224"/>
      <c r="IGC19" s="225"/>
      <c r="IGD19" s="224"/>
      <c r="IGE19" s="224"/>
      <c r="IGF19" s="226"/>
      <c r="IGG19" s="227"/>
      <c r="IGH19" s="220"/>
      <c r="IGI19" s="221"/>
      <c r="IGJ19" s="222"/>
      <c r="IGK19" s="223"/>
      <c r="IGL19" s="223"/>
      <c r="IGM19" s="223"/>
      <c r="IGN19" s="223"/>
      <c r="IGO19" s="224"/>
      <c r="IGP19" s="223"/>
      <c r="IGQ19" s="224"/>
      <c r="IGR19" s="224"/>
      <c r="IGS19" s="225"/>
      <c r="IGT19" s="224"/>
      <c r="IGU19" s="224"/>
      <c r="IGV19" s="226"/>
      <c r="IGW19" s="227"/>
      <c r="IGX19" s="220"/>
      <c r="IGY19" s="221"/>
      <c r="IGZ19" s="222"/>
      <c r="IHA19" s="223"/>
      <c r="IHB19" s="223"/>
      <c r="IHC19" s="223"/>
      <c r="IHD19" s="223"/>
      <c r="IHE19" s="224"/>
      <c r="IHF19" s="223"/>
      <c r="IHG19" s="224"/>
      <c r="IHH19" s="224"/>
      <c r="IHI19" s="225"/>
      <c r="IHJ19" s="224"/>
      <c r="IHK19" s="224"/>
      <c r="IHL19" s="226"/>
      <c r="IHM19" s="227"/>
      <c r="IHN19" s="220"/>
      <c r="IHO19" s="221"/>
      <c r="IHP19" s="222"/>
      <c r="IHQ19" s="223"/>
      <c r="IHR19" s="223"/>
      <c r="IHS19" s="223"/>
      <c r="IHT19" s="223"/>
      <c r="IHU19" s="224"/>
      <c r="IHV19" s="223"/>
      <c r="IHW19" s="224"/>
      <c r="IHX19" s="224"/>
      <c r="IHY19" s="225"/>
      <c r="IHZ19" s="224"/>
      <c r="IIA19" s="224"/>
      <c r="IIB19" s="226"/>
      <c r="IIC19" s="227"/>
      <c r="IID19" s="220"/>
      <c r="IIE19" s="221"/>
      <c r="IIF19" s="222"/>
      <c r="IIG19" s="223"/>
      <c r="IIH19" s="223"/>
      <c r="III19" s="223"/>
      <c r="IIJ19" s="223"/>
      <c r="IIK19" s="224"/>
      <c r="IIL19" s="223"/>
      <c r="IIM19" s="224"/>
      <c r="IIN19" s="224"/>
      <c r="IIO19" s="225"/>
      <c r="IIP19" s="224"/>
      <c r="IIQ19" s="224"/>
      <c r="IIR19" s="226"/>
      <c r="IIS19" s="227"/>
      <c r="IIT19" s="220"/>
      <c r="IIU19" s="221"/>
      <c r="IIV19" s="222"/>
      <c r="IIW19" s="223"/>
      <c r="IIX19" s="223"/>
      <c r="IIY19" s="223"/>
      <c r="IIZ19" s="223"/>
      <c r="IJA19" s="224"/>
      <c r="IJB19" s="223"/>
      <c r="IJC19" s="224"/>
      <c r="IJD19" s="224"/>
      <c r="IJE19" s="225"/>
      <c r="IJF19" s="224"/>
      <c r="IJG19" s="224"/>
      <c r="IJH19" s="226"/>
      <c r="IJI19" s="227"/>
      <c r="IJJ19" s="220"/>
      <c r="IJK19" s="221"/>
      <c r="IJL19" s="222"/>
      <c r="IJM19" s="223"/>
      <c r="IJN19" s="223"/>
      <c r="IJO19" s="223"/>
      <c r="IJP19" s="223"/>
      <c r="IJQ19" s="224"/>
      <c r="IJR19" s="223"/>
      <c r="IJS19" s="224"/>
      <c r="IJT19" s="224"/>
      <c r="IJU19" s="225"/>
      <c r="IJV19" s="224"/>
      <c r="IJW19" s="224"/>
      <c r="IJX19" s="226"/>
      <c r="IJY19" s="227"/>
      <c r="IJZ19" s="220"/>
      <c r="IKA19" s="221"/>
      <c r="IKB19" s="222"/>
      <c r="IKC19" s="223"/>
      <c r="IKD19" s="223"/>
      <c r="IKE19" s="223"/>
      <c r="IKF19" s="223"/>
      <c r="IKG19" s="224"/>
      <c r="IKH19" s="223"/>
      <c r="IKI19" s="224"/>
      <c r="IKJ19" s="224"/>
      <c r="IKK19" s="225"/>
      <c r="IKL19" s="224"/>
      <c r="IKM19" s="224"/>
      <c r="IKN19" s="226"/>
      <c r="IKO19" s="227"/>
      <c r="IKP19" s="220"/>
      <c r="IKQ19" s="221"/>
      <c r="IKR19" s="222"/>
      <c r="IKS19" s="223"/>
      <c r="IKT19" s="223"/>
      <c r="IKU19" s="223"/>
      <c r="IKV19" s="223"/>
      <c r="IKW19" s="224"/>
      <c r="IKX19" s="223"/>
      <c r="IKY19" s="224"/>
      <c r="IKZ19" s="224"/>
      <c r="ILA19" s="225"/>
      <c r="ILB19" s="224"/>
      <c r="ILC19" s="224"/>
      <c r="ILD19" s="226"/>
      <c r="ILE19" s="227"/>
      <c r="ILF19" s="220"/>
      <c r="ILG19" s="221"/>
      <c r="ILH19" s="222"/>
      <c r="ILI19" s="223"/>
      <c r="ILJ19" s="223"/>
      <c r="ILK19" s="223"/>
      <c r="ILL19" s="223"/>
      <c r="ILM19" s="224"/>
      <c r="ILN19" s="223"/>
      <c r="ILO19" s="224"/>
      <c r="ILP19" s="224"/>
      <c r="ILQ19" s="225"/>
      <c r="ILR19" s="224"/>
      <c r="ILS19" s="224"/>
      <c r="ILT19" s="226"/>
      <c r="ILU19" s="227"/>
      <c r="ILV19" s="220"/>
      <c r="ILW19" s="221"/>
      <c r="ILX19" s="222"/>
      <c r="ILY19" s="223"/>
      <c r="ILZ19" s="223"/>
      <c r="IMA19" s="223"/>
      <c r="IMB19" s="223"/>
      <c r="IMC19" s="224"/>
      <c r="IMD19" s="223"/>
      <c r="IME19" s="224"/>
      <c r="IMF19" s="224"/>
      <c r="IMG19" s="225"/>
      <c r="IMH19" s="224"/>
      <c r="IMI19" s="224"/>
      <c r="IMJ19" s="226"/>
      <c r="IMK19" s="227"/>
      <c r="IML19" s="220"/>
      <c r="IMM19" s="221"/>
      <c r="IMN19" s="222"/>
      <c r="IMO19" s="223"/>
      <c r="IMP19" s="223"/>
      <c r="IMQ19" s="223"/>
      <c r="IMR19" s="223"/>
      <c r="IMS19" s="224"/>
      <c r="IMT19" s="223"/>
      <c r="IMU19" s="224"/>
      <c r="IMV19" s="224"/>
      <c r="IMW19" s="225"/>
      <c r="IMX19" s="224"/>
      <c r="IMY19" s="224"/>
      <c r="IMZ19" s="226"/>
      <c r="INA19" s="227"/>
      <c r="INB19" s="220"/>
      <c r="INC19" s="221"/>
      <c r="IND19" s="222"/>
      <c r="INE19" s="223"/>
      <c r="INF19" s="223"/>
      <c r="ING19" s="223"/>
      <c r="INH19" s="223"/>
      <c r="INI19" s="224"/>
      <c r="INJ19" s="223"/>
      <c r="INK19" s="224"/>
      <c r="INL19" s="224"/>
      <c r="INM19" s="225"/>
      <c r="INN19" s="224"/>
      <c r="INO19" s="224"/>
      <c r="INP19" s="226"/>
      <c r="INQ19" s="227"/>
      <c r="INR19" s="220"/>
      <c r="INS19" s="221"/>
      <c r="INT19" s="222"/>
      <c r="INU19" s="223"/>
      <c r="INV19" s="223"/>
      <c r="INW19" s="223"/>
      <c r="INX19" s="223"/>
      <c r="INY19" s="224"/>
      <c r="INZ19" s="223"/>
      <c r="IOA19" s="224"/>
      <c r="IOB19" s="224"/>
      <c r="IOC19" s="225"/>
      <c r="IOD19" s="224"/>
      <c r="IOE19" s="224"/>
      <c r="IOF19" s="226"/>
      <c r="IOG19" s="227"/>
      <c r="IOH19" s="220"/>
      <c r="IOI19" s="221"/>
      <c r="IOJ19" s="222"/>
      <c r="IOK19" s="223"/>
      <c r="IOL19" s="223"/>
      <c r="IOM19" s="223"/>
      <c r="ION19" s="223"/>
      <c r="IOO19" s="224"/>
      <c r="IOP19" s="223"/>
      <c r="IOQ19" s="224"/>
      <c r="IOR19" s="224"/>
      <c r="IOS19" s="225"/>
      <c r="IOT19" s="224"/>
      <c r="IOU19" s="224"/>
      <c r="IOV19" s="226"/>
      <c r="IOW19" s="227"/>
      <c r="IOX19" s="220"/>
      <c r="IOY19" s="221"/>
      <c r="IOZ19" s="222"/>
      <c r="IPA19" s="223"/>
      <c r="IPB19" s="223"/>
      <c r="IPC19" s="223"/>
      <c r="IPD19" s="223"/>
      <c r="IPE19" s="224"/>
      <c r="IPF19" s="223"/>
      <c r="IPG19" s="224"/>
      <c r="IPH19" s="224"/>
      <c r="IPI19" s="225"/>
      <c r="IPJ19" s="224"/>
      <c r="IPK19" s="224"/>
      <c r="IPL19" s="226"/>
      <c r="IPM19" s="227"/>
      <c r="IPN19" s="220"/>
      <c r="IPO19" s="221"/>
      <c r="IPP19" s="222"/>
      <c r="IPQ19" s="223"/>
      <c r="IPR19" s="223"/>
      <c r="IPS19" s="223"/>
      <c r="IPT19" s="223"/>
      <c r="IPU19" s="224"/>
      <c r="IPV19" s="223"/>
      <c r="IPW19" s="224"/>
      <c r="IPX19" s="224"/>
      <c r="IPY19" s="225"/>
      <c r="IPZ19" s="224"/>
      <c r="IQA19" s="224"/>
      <c r="IQB19" s="226"/>
      <c r="IQC19" s="227"/>
      <c r="IQD19" s="220"/>
      <c r="IQE19" s="221"/>
      <c r="IQF19" s="222"/>
      <c r="IQG19" s="223"/>
      <c r="IQH19" s="223"/>
      <c r="IQI19" s="223"/>
      <c r="IQJ19" s="223"/>
      <c r="IQK19" s="224"/>
      <c r="IQL19" s="223"/>
      <c r="IQM19" s="224"/>
      <c r="IQN19" s="224"/>
      <c r="IQO19" s="225"/>
      <c r="IQP19" s="224"/>
      <c r="IQQ19" s="224"/>
      <c r="IQR19" s="226"/>
      <c r="IQS19" s="227"/>
      <c r="IQT19" s="220"/>
      <c r="IQU19" s="221"/>
      <c r="IQV19" s="222"/>
      <c r="IQW19" s="223"/>
      <c r="IQX19" s="223"/>
      <c r="IQY19" s="223"/>
      <c r="IQZ19" s="223"/>
      <c r="IRA19" s="224"/>
      <c r="IRB19" s="223"/>
      <c r="IRC19" s="224"/>
      <c r="IRD19" s="224"/>
      <c r="IRE19" s="225"/>
      <c r="IRF19" s="224"/>
      <c r="IRG19" s="224"/>
      <c r="IRH19" s="226"/>
      <c r="IRI19" s="227"/>
      <c r="IRJ19" s="220"/>
      <c r="IRK19" s="221"/>
      <c r="IRL19" s="222"/>
      <c r="IRM19" s="223"/>
      <c r="IRN19" s="223"/>
      <c r="IRO19" s="223"/>
      <c r="IRP19" s="223"/>
      <c r="IRQ19" s="224"/>
      <c r="IRR19" s="223"/>
      <c r="IRS19" s="224"/>
      <c r="IRT19" s="224"/>
      <c r="IRU19" s="225"/>
      <c r="IRV19" s="224"/>
      <c r="IRW19" s="224"/>
      <c r="IRX19" s="226"/>
      <c r="IRY19" s="227"/>
      <c r="IRZ19" s="220"/>
      <c r="ISA19" s="221"/>
      <c r="ISB19" s="222"/>
      <c r="ISC19" s="223"/>
      <c r="ISD19" s="223"/>
      <c r="ISE19" s="223"/>
      <c r="ISF19" s="223"/>
      <c r="ISG19" s="224"/>
      <c r="ISH19" s="223"/>
      <c r="ISI19" s="224"/>
      <c r="ISJ19" s="224"/>
      <c r="ISK19" s="225"/>
      <c r="ISL19" s="224"/>
      <c r="ISM19" s="224"/>
      <c r="ISN19" s="226"/>
      <c r="ISO19" s="227"/>
      <c r="ISP19" s="220"/>
      <c r="ISQ19" s="221"/>
      <c r="ISR19" s="222"/>
      <c r="ISS19" s="223"/>
      <c r="IST19" s="223"/>
      <c r="ISU19" s="223"/>
      <c r="ISV19" s="223"/>
      <c r="ISW19" s="224"/>
      <c r="ISX19" s="223"/>
      <c r="ISY19" s="224"/>
      <c r="ISZ19" s="224"/>
      <c r="ITA19" s="225"/>
      <c r="ITB19" s="224"/>
      <c r="ITC19" s="224"/>
      <c r="ITD19" s="226"/>
      <c r="ITE19" s="227"/>
      <c r="ITF19" s="220"/>
      <c r="ITG19" s="221"/>
      <c r="ITH19" s="222"/>
      <c r="ITI19" s="223"/>
      <c r="ITJ19" s="223"/>
      <c r="ITK19" s="223"/>
      <c r="ITL19" s="223"/>
      <c r="ITM19" s="224"/>
      <c r="ITN19" s="223"/>
      <c r="ITO19" s="224"/>
      <c r="ITP19" s="224"/>
      <c r="ITQ19" s="225"/>
      <c r="ITR19" s="224"/>
      <c r="ITS19" s="224"/>
      <c r="ITT19" s="226"/>
      <c r="ITU19" s="227"/>
      <c r="ITV19" s="220"/>
      <c r="ITW19" s="221"/>
      <c r="ITX19" s="222"/>
      <c r="ITY19" s="223"/>
      <c r="ITZ19" s="223"/>
      <c r="IUA19" s="223"/>
      <c r="IUB19" s="223"/>
      <c r="IUC19" s="224"/>
      <c r="IUD19" s="223"/>
      <c r="IUE19" s="224"/>
      <c r="IUF19" s="224"/>
      <c r="IUG19" s="225"/>
      <c r="IUH19" s="224"/>
      <c r="IUI19" s="224"/>
      <c r="IUJ19" s="226"/>
      <c r="IUK19" s="227"/>
      <c r="IUL19" s="220"/>
      <c r="IUM19" s="221"/>
      <c r="IUN19" s="222"/>
      <c r="IUO19" s="223"/>
      <c r="IUP19" s="223"/>
      <c r="IUQ19" s="223"/>
      <c r="IUR19" s="223"/>
      <c r="IUS19" s="224"/>
      <c r="IUT19" s="223"/>
      <c r="IUU19" s="224"/>
      <c r="IUV19" s="224"/>
      <c r="IUW19" s="225"/>
      <c r="IUX19" s="224"/>
      <c r="IUY19" s="224"/>
      <c r="IUZ19" s="226"/>
      <c r="IVA19" s="227"/>
      <c r="IVB19" s="220"/>
      <c r="IVC19" s="221"/>
      <c r="IVD19" s="222"/>
      <c r="IVE19" s="223"/>
      <c r="IVF19" s="223"/>
      <c r="IVG19" s="223"/>
      <c r="IVH19" s="223"/>
      <c r="IVI19" s="224"/>
      <c r="IVJ19" s="223"/>
      <c r="IVK19" s="224"/>
      <c r="IVL19" s="224"/>
      <c r="IVM19" s="225"/>
      <c r="IVN19" s="224"/>
      <c r="IVO19" s="224"/>
      <c r="IVP19" s="226"/>
      <c r="IVQ19" s="227"/>
      <c r="IVR19" s="220"/>
      <c r="IVS19" s="221"/>
      <c r="IVT19" s="222"/>
      <c r="IVU19" s="223"/>
      <c r="IVV19" s="223"/>
      <c r="IVW19" s="223"/>
      <c r="IVX19" s="223"/>
      <c r="IVY19" s="224"/>
      <c r="IVZ19" s="223"/>
      <c r="IWA19" s="224"/>
      <c r="IWB19" s="224"/>
      <c r="IWC19" s="225"/>
      <c r="IWD19" s="224"/>
      <c r="IWE19" s="224"/>
      <c r="IWF19" s="226"/>
      <c r="IWG19" s="227"/>
      <c r="IWH19" s="220"/>
      <c r="IWI19" s="221"/>
      <c r="IWJ19" s="222"/>
      <c r="IWK19" s="223"/>
      <c r="IWL19" s="223"/>
      <c r="IWM19" s="223"/>
      <c r="IWN19" s="223"/>
      <c r="IWO19" s="224"/>
      <c r="IWP19" s="223"/>
      <c r="IWQ19" s="224"/>
      <c r="IWR19" s="224"/>
      <c r="IWS19" s="225"/>
      <c r="IWT19" s="224"/>
      <c r="IWU19" s="224"/>
      <c r="IWV19" s="226"/>
      <c r="IWW19" s="227"/>
      <c r="IWX19" s="220"/>
      <c r="IWY19" s="221"/>
      <c r="IWZ19" s="222"/>
      <c r="IXA19" s="223"/>
      <c r="IXB19" s="223"/>
      <c r="IXC19" s="223"/>
      <c r="IXD19" s="223"/>
      <c r="IXE19" s="224"/>
      <c r="IXF19" s="223"/>
      <c r="IXG19" s="224"/>
      <c r="IXH19" s="224"/>
      <c r="IXI19" s="225"/>
      <c r="IXJ19" s="224"/>
      <c r="IXK19" s="224"/>
      <c r="IXL19" s="226"/>
      <c r="IXM19" s="227"/>
      <c r="IXN19" s="220"/>
      <c r="IXO19" s="221"/>
      <c r="IXP19" s="222"/>
      <c r="IXQ19" s="223"/>
      <c r="IXR19" s="223"/>
      <c r="IXS19" s="223"/>
      <c r="IXT19" s="223"/>
      <c r="IXU19" s="224"/>
      <c r="IXV19" s="223"/>
      <c r="IXW19" s="224"/>
      <c r="IXX19" s="224"/>
      <c r="IXY19" s="225"/>
      <c r="IXZ19" s="224"/>
      <c r="IYA19" s="224"/>
      <c r="IYB19" s="226"/>
      <c r="IYC19" s="227"/>
      <c r="IYD19" s="220"/>
      <c r="IYE19" s="221"/>
      <c r="IYF19" s="222"/>
      <c r="IYG19" s="223"/>
      <c r="IYH19" s="223"/>
      <c r="IYI19" s="223"/>
      <c r="IYJ19" s="223"/>
      <c r="IYK19" s="224"/>
      <c r="IYL19" s="223"/>
      <c r="IYM19" s="224"/>
      <c r="IYN19" s="224"/>
      <c r="IYO19" s="225"/>
      <c r="IYP19" s="224"/>
      <c r="IYQ19" s="224"/>
      <c r="IYR19" s="226"/>
      <c r="IYS19" s="227"/>
      <c r="IYT19" s="220"/>
      <c r="IYU19" s="221"/>
      <c r="IYV19" s="222"/>
      <c r="IYW19" s="223"/>
      <c r="IYX19" s="223"/>
      <c r="IYY19" s="223"/>
      <c r="IYZ19" s="223"/>
      <c r="IZA19" s="224"/>
      <c r="IZB19" s="223"/>
      <c r="IZC19" s="224"/>
      <c r="IZD19" s="224"/>
      <c r="IZE19" s="225"/>
      <c r="IZF19" s="224"/>
      <c r="IZG19" s="224"/>
      <c r="IZH19" s="226"/>
      <c r="IZI19" s="227"/>
      <c r="IZJ19" s="220"/>
      <c r="IZK19" s="221"/>
      <c r="IZL19" s="222"/>
      <c r="IZM19" s="223"/>
      <c r="IZN19" s="223"/>
      <c r="IZO19" s="223"/>
      <c r="IZP19" s="223"/>
      <c r="IZQ19" s="224"/>
      <c r="IZR19" s="223"/>
      <c r="IZS19" s="224"/>
      <c r="IZT19" s="224"/>
      <c r="IZU19" s="225"/>
      <c r="IZV19" s="224"/>
      <c r="IZW19" s="224"/>
      <c r="IZX19" s="226"/>
      <c r="IZY19" s="227"/>
      <c r="IZZ19" s="220"/>
      <c r="JAA19" s="221"/>
      <c r="JAB19" s="222"/>
      <c r="JAC19" s="223"/>
      <c r="JAD19" s="223"/>
      <c r="JAE19" s="223"/>
      <c r="JAF19" s="223"/>
      <c r="JAG19" s="224"/>
      <c r="JAH19" s="223"/>
      <c r="JAI19" s="224"/>
      <c r="JAJ19" s="224"/>
      <c r="JAK19" s="225"/>
      <c r="JAL19" s="224"/>
      <c r="JAM19" s="224"/>
      <c r="JAN19" s="226"/>
      <c r="JAO19" s="227"/>
      <c r="JAP19" s="220"/>
      <c r="JAQ19" s="221"/>
      <c r="JAR19" s="222"/>
      <c r="JAS19" s="223"/>
      <c r="JAT19" s="223"/>
      <c r="JAU19" s="223"/>
      <c r="JAV19" s="223"/>
      <c r="JAW19" s="224"/>
      <c r="JAX19" s="223"/>
      <c r="JAY19" s="224"/>
      <c r="JAZ19" s="224"/>
      <c r="JBA19" s="225"/>
      <c r="JBB19" s="224"/>
      <c r="JBC19" s="224"/>
      <c r="JBD19" s="226"/>
      <c r="JBE19" s="227"/>
      <c r="JBF19" s="220"/>
      <c r="JBG19" s="221"/>
      <c r="JBH19" s="222"/>
      <c r="JBI19" s="223"/>
      <c r="JBJ19" s="223"/>
      <c r="JBK19" s="223"/>
      <c r="JBL19" s="223"/>
      <c r="JBM19" s="224"/>
      <c r="JBN19" s="223"/>
      <c r="JBO19" s="224"/>
      <c r="JBP19" s="224"/>
      <c r="JBQ19" s="225"/>
      <c r="JBR19" s="224"/>
      <c r="JBS19" s="224"/>
      <c r="JBT19" s="226"/>
      <c r="JBU19" s="227"/>
      <c r="JBV19" s="220"/>
      <c r="JBW19" s="221"/>
      <c r="JBX19" s="222"/>
      <c r="JBY19" s="223"/>
      <c r="JBZ19" s="223"/>
      <c r="JCA19" s="223"/>
      <c r="JCB19" s="223"/>
      <c r="JCC19" s="224"/>
      <c r="JCD19" s="223"/>
      <c r="JCE19" s="224"/>
      <c r="JCF19" s="224"/>
      <c r="JCG19" s="225"/>
      <c r="JCH19" s="224"/>
      <c r="JCI19" s="224"/>
      <c r="JCJ19" s="226"/>
      <c r="JCK19" s="227"/>
      <c r="JCL19" s="220"/>
      <c r="JCM19" s="221"/>
      <c r="JCN19" s="222"/>
      <c r="JCO19" s="223"/>
      <c r="JCP19" s="223"/>
      <c r="JCQ19" s="223"/>
      <c r="JCR19" s="223"/>
      <c r="JCS19" s="224"/>
      <c r="JCT19" s="223"/>
      <c r="JCU19" s="224"/>
      <c r="JCV19" s="224"/>
      <c r="JCW19" s="225"/>
      <c r="JCX19" s="224"/>
      <c r="JCY19" s="224"/>
      <c r="JCZ19" s="226"/>
      <c r="JDA19" s="227"/>
      <c r="JDB19" s="220"/>
      <c r="JDC19" s="221"/>
      <c r="JDD19" s="222"/>
      <c r="JDE19" s="223"/>
      <c r="JDF19" s="223"/>
      <c r="JDG19" s="223"/>
      <c r="JDH19" s="223"/>
      <c r="JDI19" s="224"/>
      <c r="JDJ19" s="223"/>
      <c r="JDK19" s="224"/>
      <c r="JDL19" s="224"/>
      <c r="JDM19" s="225"/>
      <c r="JDN19" s="224"/>
      <c r="JDO19" s="224"/>
      <c r="JDP19" s="226"/>
      <c r="JDQ19" s="227"/>
      <c r="JDR19" s="220"/>
      <c r="JDS19" s="221"/>
      <c r="JDT19" s="222"/>
      <c r="JDU19" s="223"/>
      <c r="JDV19" s="223"/>
      <c r="JDW19" s="223"/>
      <c r="JDX19" s="223"/>
      <c r="JDY19" s="224"/>
      <c r="JDZ19" s="223"/>
      <c r="JEA19" s="224"/>
      <c r="JEB19" s="224"/>
      <c r="JEC19" s="225"/>
      <c r="JED19" s="224"/>
      <c r="JEE19" s="224"/>
      <c r="JEF19" s="226"/>
      <c r="JEG19" s="227"/>
      <c r="JEH19" s="220"/>
      <c r="JEI19" s="221"/>
      <c r="JEJ19" s="222"/>
      <c r="JEK19" s="223"/>
      <c r="JEL19" s="223"/>
      <c r="JEM19" s="223"/>
      <c r="JEN19" s="223"/>
      <c r="JEO19" s="224"/>
      <c r="JEP19" s="223"/>
      <c r="JEQ19" s="224"/>
      <c r="JER19" s="224"/>
      <c r="JES19" s="225"/>
      <c r="JET19" s="224"/>
      <c r="JEU19" s="224"/>
      <c r="JEV19" s="226"/>
      <c r="JEW19" s="227"/>
      <c r="JEX19" s="220"/>
      <c r="JEY19" s="221"/>
      <c r="JEZ19" s="222"/>
      <c r="JFA19" s="223"/>
      <c r="JFB19" s="223"/>
      <c r="JFC19" s="223"/>
      <c r="JFD19" s="223"/>
      <c r="JFE19" s="224"/>
      <c r="JFF19" s="223"/>
      <c r="JFG19" s="224"/>
      <c r="JFH19" s="224"/>
      <c r="JFI19" s="225"/>
      <c r="JFJ19" s="224"/>
      <c r="JFK19" s="224"/>
      <c r="JFL19" s="226"/>
      <c r="JFM19" s="227"/>
      <c r="JFN19" s="220"/>
      <c r="JFO19" s="221"/>
      <c r="JFP19" s="222"/>
      <c r="JFQ19" s="223"/>
      <c r="JFR19" s="223"/>
      <c r="JFS19" s="223"/>
      <c r="JFT19" s="223"/>
      <c r="JFU19" s="224"/>
      <c r="JFV19" s="223"/>
      <c r="JFW19" s="224"/>
      <c r="JFX19" s="224"/>
      <c r="JFY19" s="225"/>
      <c r="JFZ19" s="224"/>
      <c r="JGA19" s="224"/>
      <c r="JGB19" s="226"/>
      <c r="JGC19" s="227"/>
      <c r="JGD19" s="220"/>
      <c r="JGE19" s="221"/>
      <c r="JGF19" s="222"/>
      <c r="JGG19" s="223"/>
      <c r="JGH19" s="223"/>
      <c r="JGI19" s="223"/>
      <c r="JGJ19" s="223"/>
      <c r="JGK19" s="224"/>
      <c r="JGL19" s="223"/>
      <c r="JGM19" s="224"/>
      <c r="JGN19" s="224"/>
      <c r="JGO19" s="225"/>
      <c r="JGP19" s="224"/>
      <c r="JGQ19" s="224"/>
      <c r="JGR19" s="226"/>
      <c r="JGS19" s="227"/>
      <c r="JGT19" s="220"/>
      <c r="JGU19" s="221"/>
      <c r="JGV19" s="222"/>
      <c r="JGW19" s="223"/>
      <c r="JGX19" s="223"/>
      <c r="JGY19" s="223"/>
      <c r="JGZ19" s="223"/>
      <c r="JHA19" s="224"/>
      <c r="JHB19" s="223"/>
      <c r="JHC19" s="224"/>
      <c r="JHD19" s="224"/>
      <c r="JHE19" s="225"/>
      <c r="JHF19" s="224"/>
      <c r="JHG19" s="224"/>
      <c r="JHH19" s="226"/>
      <c r="JHI19" s="227"/>
      <c r="JHJ19" s="220"/>
      <c r="JHK19" s="221"/>
      <c r="JHL19" s="222"/>
      <c r="JHM19" s="223"/>
      <c r="JHN19" s="223"/>
      <c r="JHO19" s="223"/>
      <c r="JHP19" s="223"/>
      <c r="JHQ19" s="224"/>
      <c r="JHR19" s="223"/>
      <c r="JHS19" s="224"/>
      <c r="JHT19" s="224"/>
      <c r="JHU19" s="225"/>
      <c r="JHV19" s="224"/>
      <c r="JHW19" s="224"/>
      <c r="JHX19" s="226"/>
      <c r="JHY19" s="227"/>
      <c r="JHZ19" s="220"/>
      <c r="JIA19" s="221"/>
      <c r="JIB19" s="222"/>
      <c r="JIC19" s="223"/>
      <c r="JID19" s="223"/>
      <c r="JIE19" s="223"/>
      <c r="JIF19" s="223"/>
      <c r="JIG19" s="224"/>
      <c r="JIH19" s="223"/>
      <c r="JII19" s="224"/>
      <c r="JIJ19" s="224"/>
      <c r="JIK19" s="225"/>
      <c r="JIL19" s="224"/>
      <c r="JIM19" s="224"/>
      <c r="JIN19" s="226"/>
      <c r="JIO19" s="227"/>
      <c r="JIP19" s="220"/>
      <c r="JIQ19" s="221"/>
      <c r="JIR19" s="222"/>
      <c r="JIS19" s="223"/>
      <c r="JIT19" s="223"/>
      <c r="JIU19" s="223"/>
      <c r="JIV19" s="223"/>
      <c r="JIW19" s="224"/>
      <c r="JIX19" s="223"/>
      <c r="JIY19" s="224"/>
      <c r="JIZ19" s="224"/>
      <c r="JJA19" s="225"/>
      <c r="JJB19" s="224"/>
      <c r="JJC19" s="224"/>
      <c r="JJD19" s="226"/>
      <c r="JJE19" s="227"/>
      <c r="JJF19" s="220"/>
      <c r="JJG19" s="221"/>
      <c r="JJH19" s="222"/>
      <c r="JJI19" s="223"/>
      <c r="JJJ19" s="223"/>
      <c r="JJK19" s="223"/>
      <c r="JJL19" s="223"/>
      <c r="JJM19" s="224"/>
      <c r="JJN19" s="223"/>
      <c r="JJO19" s="224"/>
      <c r="JJP19" s="224"/>
      <c r="JJQ19" s="225"/>
      <c r="JJR19" s="224"/>
      <c r="JJS19" s="224"/>
      <c r="JJT19" s="226"/>
      <c r="JJU19" s="227"/>
      <c r="JJV19" s="220"/>
      <c r="JJW19" s="221"/>
      <c r="JJX19" s="222"/>
      <c r="JJY19" s="223"/>
      <c r="JJZ19" s="223"/>
      <c r="JKA19" s="223"/>
      <c r="JKB19" s="223"/>
      <c r="JKC19" s="224"/>
      <c r="JKD19" s="223"/>
      <c r="JKE19" s="224"/>
      <c r="JKF19" s="224"/>
      <c r="JKG19" s="225"/>
      <c r="JKH19" s="224"/>
      <c r="JKI19" s="224"/>
      <c r="JKJ19" s="226"/>
      <c r="JKK19" s="227"/>
      <c r="JKL19" s="220"/>
      <c r="JKM19" s="221"/>
      <c r="JKN19" s="222"/>
      <c r="JKO19" s="223"/>
      <c r="JKP19" s="223"/>
      <c r="JKQ19" s="223"/>
      <c r="JKR19" s="223"/>
      <c r="JKS19" s="224"/>
      <c r="JKT19" s="223"/>
      <c r="JKU19" s="224"/>
      <c r="JKV19" s="224"/>
      <c r="JKW19" s="225"/>
      <c r="JKX19" s="224"/>
      <c r="JKY19" s="224"/>
      <c r="JKZ19" s="226"/>
      <c r="JLA19" s="227"/>
      <c r="JLB19" s="220"/>
      <c r="JLC19" s="221"/>
      <c r="JLD19" s="222"/>
      <c r="JLE19" s="223"/>
      <c r="JLF19" s="223"/>
      <c r="JLG19" s="223"/>
      <c r="JLH19" s="223"/>
      <c r="JLI19" s="224"/>
      <c r="JLJ19" s="223"/>
      <c r="JLK19" s="224"/>
      <c r="JLL19" s="224"/>
      <c r="JLM19" s="225"/>
      <c r="JLN19" s="224"/>
      <c r="JLO19" s="224"/>
      <c r="JLP19" s="226"/>
      <c r="JLQ19" s="227"/>
      <c r="JLR19" s="220"/>
      <c r="JLS19" s="221"/>
      <c r="JLT19" s="222"/>
      <c r="JLU19" s="223"/>
      <c r="JLV19" s="223"/>
      <c r="JLW19" s="223"/>
      <c r="JLX19" s="223"/>
      <c r="JLY19" s="224"/>
      <c r="JLZ19" s="223"/>
      <c r="JMA19" s="224"/>
      <c r="JMB19" s="224"/>
      <c r="JMC19" s="225"/>
      <c r="JMD19" s="224"/>
      <c r="JME19" s="224"/>
      <c r="JMF19" s="226"/>
      <c r="JMG19" s="227"/>
      <c r="JMH19" s="220"/>
      <c r="JMI19" s="221"/>
      <c r="JMJ19" s="222"/>
      <c r="JMK19" s="223"/>
      <c r="JML19" s="223"/>
      <c r="JMM19" s="223"/>
      <c r="JMN19" s="223"/>
      <c r="JMO19" s="224"/>
      <c r="JMP19" s="223"/>
      <c r="JMQ19" s="224"/>
      <c r="JMR19" s="224"/>
      <c r="JMS19" s="225"/>
      <c r="JMT19" s="224"/>
      <c r="JMU19" s="224"/>
      <c r="JMV19" s="226"/>
      <c r="JMW19" s="227"/>
      <c r="JMX19" s="220"/>
      <c r="JMY19" s="221"/>
      <c r="JMZ19" s="222"/>
      <c r="JNA19" s="223"/>
      <c r="JNB19" s="223"/>
      <c r="JNC19" s="223"/>
      <c r="JND19" s="223"/>
      <c r="JNE19" s="224"/>
      <c r="JNF19" s="223"/>
      <c r="JNG19" s="224"/>
      <c r="JNH19" s="224"/>
      <c r="JNI19" s="225"/>
      <c r="JNJ19" s="224"/>
      <c r="JNK19" s="224"/>
      <c r="JNL19" s="226"/>
      <c r="JNM19" s="227"/>
      <c r="JNN19" s="220"/>
      <c r="JNO19" s="221"/>
      <c r="JNP19" s="222"/>
      <c r="JNQ19" s="223"/>
      <c r="JNR19" s="223"/>
      <c r="JNS19" s="223"/>
      <c r="JNT19" s="223"/>
      <c r="JNU19" s="224"/>
      <c r="JNV19" s="223"/>
      <c r="JNW19" s="224"/>
      <c r="JNX19" s="224"/>
      <c r="JNY19" s="225"/>
      <c r="JNZ19" s="224"/>
      <c r="JOA19" s="224"/>
      <c r="JOB19" s="226"/>
      <c r="JOC19" s="227"/>
      <c r="JOD19" s="220"/>
      <c r="JOE19" s="221"/>
      <c r="JOF19" s="222"/>
      <c r="JOG19" s="223"/>
      <c r="JOH19" s="223"/>
      <c r="JOI19" s="223"/>
      <c r="JOJ19" s="223"/>
      <c r="JOK19" s="224"/>
      <c r="JOL19" s="223"/>
      <c r="JOM19" s="224"/>
      <c r="JON19" s="224"/>
      <c r="JOO19" s="225"/>
      <c r="JOP19" s="224"/>
      <c r="JOQ19" s="224"/>
      <c r="JOR19" s="226"/>
      <c r="JOS19" s="227"/>
      <c r="JOT19" s="220"/>
      <c r="JOU19" s="221"/>
      <c r="JOV19" s="222"/>
      <c r="JOW19" s="223"/>
      <c r="JOX19" s="223"/>
      <c r="JOY19" s="223"/>
      <c r="JOZ19" s="223"/>
      <c r="JPA19" s="224"/>
      <c r="JPB19" s="223"/>
      <c r="JPC19" s="224"/>
      <c r="JPD19" s="224"/>
      <c r="JPE19" s="225"/>
      <c r="JPF19" s="224"/>
      <c r="JPG19" s="224"/>
      <c r="JPH19" s="226"/>
      <c r="JPI19" s="227"/>
      <c r="JPJ19" s="220"/>
      <c r="JPK19" s="221"/>
      <c r="JPL19" s="222"/>
      <c r="JPM19" s="223"/>
      <c r="JPN19" s="223"/>
      <c r="JPO19" s="223"/>
      <c r="JPP19" s="223"/>
      <c r="JPQ19" s="224"/>
      <c r="JPR19" s="223"/>
      <c r="JPS19" s="224"/>
      <c r="JPT19" s="224"/>
      <c r="JPU19" s="225"/>
      <c r="JPV19" s="224"/>
      <c r="JPW19" s="224"/>
      <c r="JPX19" s="226"/>
      <c r="JPY19" s="227"/>
      <c r="JPZ19" s="220"/>
      <c r="JQA19" s="221"/>
      <c r="JQB19" s="222"/>
      <c r="JQC19" s="223"/>
      <c r="JQD19" s="223"/>
      <c r="JQE19" s="223"/>
      <c r="JQF19" s="223"/>
      <c r="JQG19" s="224"/>
      <c r="JQH19" s="223"/>
      <c r="JQI19" s="224"/>
      <c r="JQJ19" s="224"/>
      <c r="JQK19" s="225"/>
      <c r="JQL19" s="224"/>
      <c r="JQM19" s="224"/>
      <c r="JQN19" s="226"/>
      <c r="JQO19" s="227"/>
      <c r="JQP19" s="220"/>
      <c r="JQQ19" s="221"/>
      <c r="JQR19" s="222"/>
      <c r="JQS19" s="223"/>
      <c r="JQT19" s="223"/>
      <c r="JQU19" s="223"/>
      <c r="JQV19" s="223"/>
      <c r="JQW19" s="224"/>
      <c r="JQX19" s="223"/>
      <c r="JQY19" s="224"/>
      <c r="JQZ19" s="224"/>
      <c r="JRA19" s="225"/>
      <c r="JRB19" s="224"/>
      <c r="JRC19" s="224"/>
      <c r="JRD19" s="226"/>
      <c r="JRE19" s="227"/>
      <c r="JRF19" s="220"/>
      <c r="JRG19" s="221"/>
      <c r="JRH19" s="222"/>
      <c r="JRI19" s="223"/>
      <c r="JRJ19" s="223"/>
      <c r="JRK19" s="223"/>
      <c r="JRL19" s="223"/>
      <c r="JRM19" s="224"/>
      <c r="JRN19" s="223"/>
      <c r="JRO19" s="224"/>
      <c r="JRP19" s="224"/>
      <c r="JRQ19" s="225"/>
      <c r="JRR19" s="224"/>
      <c r="JRS19" s="224"/>
      <c r="JRT19" s="226"/>
      <c r="JRU19" s="227"/>
      <c r="JRV19" s="220"/>
      <c r="JRW19" s="221"/>
      <c r="JRX19" s="222"/>
      <c r="JRY19" s="223"/>
      <c r="JRZ19" s="223"/>
      <c r="JSA19" s="223"/>
      <c r="JSB19" s="223"/>
      <c r="JSC19" s="224"/>
      <c r="JSD19" s="223"/>
      <c r="JSE19" s="224"/>
      <c r="JSF19" s="224"/>
      <c r="JSG19" s="225"/>
      <c r="JSH19" s="224"/>
      <c r="JSI19" s="224"/>
      <c r="JSJ19" s="226"/>
      <c r="JSK19" s="227"/>
      <c r="JSL19" s="220"/>
      <c r="JSM19" s="221"/>
      <c r="JSN19" s="222"/>
      <c r="JSO19" s="223"/>
      <c r="JSP19" s="223"/>
      <c r="JSQ19" s="223"/>
      <c r="JSR19" s="223"/>
      <c r="JSS19" s="224"/>
      <c r="JST19" s="223"/>
      <c r="JSU19" s="224"/>
      <c r="JSV19" s="224"/>
      <c r="JSW19" s="225"/>
      <c r="JSX19" s="224"/>
      <c r="JSY19" s="224"/>
      <c r="JSZ19" s="226"/>
      <c r="JTA19" s="227"/>
      <c r="JTB19" s="220"/>
      <c r="JTC19" s="221"/>
      <c r="JTD19" s="222"/>
      <c r="JTE19" s="223"/>
      <c r="JTF19" s="223"/>
      <c r="JTG19" s="223"/>
      <c r="JTH19" s="223"/>
      <c r="JTI19" s="224"/>
      <c r="JTJ19" s="223"/>
      <c r="JTK19" s="224"/>
      <c r="JTL19" s="224"/>
      <c r="JTM19" s="225"/>
      <c r="JTN19" s="224"/>
      <c r="JTO19" s="224"/>
      <c r="JTP19" s="226"/>
      <c r="JTQ19" s="227"/>
      <c r="JTR19" s="220"/>
      <c r="JTS19" s="221"/>
      <c r="JTT19" s="222"/>
      <c r="JTU19" s="223"/>
      <c r="JTV19" s="223"/>
      <c r="JTW19" s="223"/>
      <c r="JTX19" s="223"/>
      <c r="JTY19" s="224"/>
      <c r="JTZ19" s="223"/>
      <c r="JUA19" s="224"/>
      <c r="JUB19" s="224"/>
      <c r="JUC19" s="225"/>
      <c r="JUD19" s="224"/>
      <c r="JUE19" s="224"/>
      <c r="JUF19" s="226"/>
      <c r="JUG19" s="227"/>
      <c r="JUH19" s="220"/>
      <c r="JUI19" s="221"/>
      <c r="JUJ19" s="222"/>
      <c r="JUK19" s="223"/>
      <c r="JUL19" s="223"/>
      <c r="JUM19" s="223"/>
      <c r="JUN19" s="223"/>
      <c r="JUO19" s="224"/>
      <c r="JUP19" s="223"/>
      <c r="JUQ19" s="224"/>
      <c r="JUR19" s="224"/>
      <c r="JUS19" s="225"/>
      <c r="JUT19" s="224"/>
      <c r="JUU19" s="224"/>
      <c r="JUV19" s="226"/>
      <c r="JUW19" s="227"/>
      <c r="JUX19" s="220"/>
      <c r="JUY19" s="221"/>
      <c r="JUZ19" s="222"/>
      <c r="JVA19" s="223"/>
      <c r="JVB19" s="223"/>
      <c r="JVC19" s="223"/>
      <c r="JVD19" s="223"/>
      <c r="JVE19" s="224"/>
      <c r="JVF19" s="223"/>
      <c r="JVG19" s="224"/>
      <c r="JVH19" s="224"/>
      <c r="JVI19" s="225"/>
      <c r="JVJ19" s="224"/>
      <c r="JVK19" s="224"/>
      <c r="JVL19" s="226"/>
      <c r="JVM19" s="227"/>
      <c r="JVN19" s="220"/>
      <c r="JVO19" s="221"/>
      <c r="JVP19" s="222"/>
      <c r="JVQ19" s="223"/>
      <c r="JVR19" s="223"/>
      <c r="JVS19" s="223"/>
      <c r="JVT19" s="223"/>
      <c r="JVU19" s="224"/>
      <c r="JVV19" s="223"/>
      <c r="JVW19" s="224"/>
      <c r="JVX19" s="224"/>
      <c r="JVY19" s="225"/>
      <c r="JVZ19" s="224"/>
      <c r="JWA19" s="224"/>
      <c r="JWB19" s="226"/>
      <c r="JWC19" s="227"/>
      <c r="JWD19" s="220"/>
      <c r="JWE19" s="221"/>
      <c r="JWF19" s="222"/>
      <c r="JWG19" s="223"/>
      <c r="JWH19" s="223"/>
      <c r="JWI19" s="223"/>
      <c r="JWJ19" s="223"/>
      <c r="JWK19" s="224"/>
      <c r="JWL19" s="223"/>
      <c r="JWM19" s="224"/>
      <c r="JWN19" s="224"/>
      <c r="JWO19" s="225"/>
      <c r="JWP19" s="224"/>
      <c r="JWQ19" s="224"/>
      <c r="JWR19" s="226"/>
      <c r="JWS19" s="227"/>
      <c r="JWT19" s="220"/>
      <c r="JWU19" s="221"/>
      <c r="JWV19" s="222"/>
      <c r="JWW19" s="223"/>
      <c r="JWX19" s="223"/>
      <c r="JWY19" s="223"/>
      <c r="JWZ19" s="223"/>
      <c r="JXA19" s="224"/>
      <c r="JXB19" s="223"/>
      <c r="JXC19" s="224"/>
      <c r="JXD19" s="224"/>
      <c r="JXE19" s="225"/>
      <c r="JXF19" s="224"/>
      <c r="JXG19" s="224"/>
      <c r="JXH19" s="226"/>
      <c r="JXI19" s="227"/>
      <c r="JXJ19" s="220"/>
      <c r="JXK19" s="221"/>
      <c r="JXL19" s="222"/>
      <c r="JXM19" s="223"/>
      <c r="JXN19" s="223"/>
      <c r="JXO19" s="223"/>
      <c r="JXP19" s="223"/>
      <c r="JXQ19" s="224"/>
      <c r="JXR19" s="223"/>
      <c r="JXS19" s="224"/>
      <c r="JXT19" s="224"/>
      <c r="JXU19" s="225"/>
      <c r="JXV19" s="224"/>
      <c r="JXW19" s="224"/>
      <c r="JXX19" s="226"/>
      <c r="JXY19" s="227"/>
      <c r="JXZ19" s="220"/>
      <c r="JYA19" s="221"/>
      <c r="JYB19" s="222"/>
      <c r="JYC19" s="223"/>
      <c r="JYD19" s="223"/>
      <c r="JYE19" s="223"/>
      <c r="JYF19" s="223"/>
      <c r="JYG19" s="224"/>
      <c r="JYH19" s="223"/>
      <c r="JYI19" s="224"/>
      <c r="JYJ19" s="224"/>
      <c r="JYK19" s="225"/>
      <c r="JYL19" s="224"/>
      <c r="JYM19" s="224"/>
      <c r="JYN19" s="226"/>
      <c r="JYO19" s="227"/>
      <c r="JYP19" s="220"/>
      <c r="JYQ19" s="221"/>
      <c r="JYR19" s="222"/>
      <c r="JYS19" s="223"/>
      <c r="JYT19" s="223"/>
      <c r="JYU19" s="223"/>
      <c r="JYV19" s="223"/>
      <c r="JYW19" s="224"/>
      <c r="JYX19" s="223"/>
      <c r="JYY19" s="224"/>
      <c r="JYZ19" s="224"/>
      <c r="JZA19" s="225"/>
      <c r="JZB19" s="224"/>
      <c r="JZC19" s="224"/>
      <c r="JZD19" s="226"/>
      <c r="JZE19" s="227"/>
      <c r="JZF19" s="220"/>
      <c r="JZG19" s="221"/>
      <c r="JZH19" s="222"/>
      <c r="JZI19" s="223"/>
      <c r="JZJ19" s="223"/>
      <c r="JZK19" s="223"/>
      <c r="JZL19" s="223"/>
      <c r="JZM19" s="224"/>
      <c r="JZN19" s="223"/>
      <c r="JZO19" s="224"/>
      <c r="JZP19" s="224"/>
      <c r="JZQ19" s="225"/>
      <c r="JZR19" s="224"/>
      <c r="JZS19" s="224"/>
      <c r="JZT19" s="226"/>
      <c r="JZU19" s="227"/>
      <c r="JZV19" s="220"/>
      <c r="JZW19" s="221"/>
      <c r="JZX19" s="222"/>
      <c r="JZY19" s="223"/>
      <c r="JZZ19" s="223"/>
      <c r="KAA19" s="223"/>
      <c r="KAB19" s="223"/>
      <c r="KAC19" s="224"/>
      <c r="KAD19" s="223"/>
      <c r="KAE19" s="224"/>
      <c r="KAF19" s="224"/>
      <c r="KAG19" s="225"/>
      <c r="KAH19" s="224"/>
      <c r="KAI19" s="224"/>
      <c r="KAJ19" s="226"/>
      <c r="KAK19" s="227"/>
      <c r="KAL19" s="220"/>
      <c r="KAM19" s="221"/>
      <c r="KAN19" s="222"/>
      <c r="KAO19" s="223"/>
      <c r="KAP19" s="223"/>
      <c r="KAQ19" s="223"/>
      <c r="KAR19" s="223"/>
      <c r="KAS19" s="224"/>
      <c r="KAT19" s="223"/>
      <c r="KAU19" s="224"/>
      <c r="KAV19" s="224"/>
      <c r="KAW19" s="225"/>
      <c r="KAX19" s="224"/>
      <c r="KAY19" s="224"/>
      <c r="KAZ19" s="226"/>
      <c r="KBA19" s="227"/>
      <c r="KBB19" s="220"/>
      <c r="KBC19" s="221"/>
      <c r="KBD19" s="222"/>
      <c r="KBE19" s="223"/>
      <c r="KBF19" s="223"/>
      <c r="KBG19" s="223"/>
      <c r="KBH19" s="223"/>
      <c r="KBI19" s="224"/>
      <c r="KBJ19" s="223"/>
      <c r="KBK19" s="224"/>
      <c r="KBL19" s="224"/>
      <c r="KBM19" s="225"/>
      <c r="KBN19" s="224"/>
      <c r="KBO19" s="224"/>
      <c r="KBP19" s="226"/>
      <c r="KBQ19" s="227"/>
      <c r="KBR19" s="220"/>
      <c r="KBS19" s="221"/>
      <c r="KBT19" s="222"/>
      <c r="KBU19" s="223"/>
      <c r="KBV19" s="223"/>
      <c r="KBW19" s="223"/>
      <c r="KBX19" s="223"/>
      <c r="KBY19" s="224"/>
      <c r="KBZ19" s="223"/>
      <c r="KCA19" s="224"/>
      <c r="KCB19" s="224"/>
      <c r="KCC19" s="225"/>
      <c r="KCD19" s="224"/>
      <c r="KCE19" s="224"/>
      <c r="KCF19" s="226"/>
      <c r="KCG19" s="227"/>
      <c r="KCH19" s="220"/>
      <c r="KCI19" s="221"/>
      <c r="KCJ19" s="222"/>
      <c r="KCK19" s="223"/>
      <c r="KCL19" s="223"/>
      <c r="KCM19" s="223"/>
      <c r="KCN19" s="223"/>
      <c r="KCO19" s="224"/>
      <c r="KCP19" s="223"/>
      <c r="KCQ19" s="224"/>
      <c r="KCR19" s="224"/>
      <c r="KCS19" s="225"/>
      <c r="KCT19" s="224"/>
      <c r="KCU19" s="224"/>
      <c r="KCV19" s="226"/>
      <c r="KCW19" s="227"/>
      <c r="KCX19" s="220"/>
      <c r="KCY19" s="221"/>
      <c r="KCZ19" s="222"/>
      <c r="KDA19" s="223"/>
      <c r="KDB19" s="223"/>
      <c r="KDC19" s="223"/>
      <c r="KDD19" s="223"/>
      <c r="KDE19" s="224"/>
      <c r="KDF19" s="223"/>
      <c r="KDG19" s="224"/>
      <c r="KDH19" s="224"/>
      <c r="KDI19" s="225"/>
      <c r="KDJ19" s="224"/>
      <c r="KDK19" s="224"/>
      <c r="KDL19" s="226"/>
      <c r="KDM19" s="227"/>
      <c r="KDN19" s="220"/>
      <c r="KDO19" s="221"/>
      <c r="KDP19" s="222"/>
      <c r="KDQ19" s="223"/>
      <c r="KDR19" s="223"/>
      <c r="KDS19" s="223"/>
      <c r="KDT19" s="223"/>
      <c r="KDU19" s="224"/>
      <c r="KDV19" s="223"/>
      <c r="KDW19" s="224"/>
      <c r="KDX19" s="224"/>
      <c r="KDY19" s="225"/>
      <c r="KDZ19" s="224"/>
      <c r="KEA19" s="224"/>
      <c r="KEB19" s="226"/>
      <c r="KEC19" s="227"/>
      <c r="KED19" s="220"/>
      <c r="KEE19" s="221"/>
      <c r="KEF19" s="222"/>
      <c r="KEG19" s="223"/>
      <c r="KEH19" s="223"/>
      <c r="KEI19" s="223"/>
      <c r="KEJ19" s="223"/>
      <c r="KEK19" s="224"/>
      <c r="KEL19" s="223"/>
      <c r="KEM19" s="224"/>
      <c r="KEN19" s="224"/>
      <c r="KEO19" s="225"/>
      <c r="KEP19" s="224"/>
      <c r="KEQ19" s="224"/>
      <c r="KER19" s="226"/>
      <c r="KES19" s="227"/>
      <c r="KET19" s="220"/>
      <c r="KEU19" s="221"/>
      <c r="KEV19" s="222"/>
      <c r="KEW19" s="223"/>
      <c r="KEX19" s="223"/>
      <c r="KEY19" s="223"/>
      <c r="KEZ19" s="223"/>
      <c r="KFA19" s="224"/>
      <c r="KFB19" s="223"/>
      <c r="KFC19" s="224"/>
      <c r="KFD19" s="224"/>
      <c r="KFE19" s="225"/>
      <c r="KFF19" s="224"/>
      <c r="KFG19" s="224"/>
      <c r="KFH19" s="226"/>
      <c r="KFI19" s="227"/>
      <c r="KFJ19" s="220"/>
      <c r="KFK19" s="221"/>
      <c r="KFL19" s="222"/>
      <c r="KFM19" s="223"/>
      <c r="KFN19" s="223"/>
      <c r="KFO19" s="223"/>
      <c r="KFP19" s="223"/>
      <c r="KFQ19" s="224"/>
      <c r="KFR19" s="223"/>
      <c r="KFS19" s="224"/>
      <c r="KFT19" s="224"/>
      <c r="KFU19" s="225"/>
      <c r="KFV19" s="224"/>
      <c r="KFW19" s="224"/>
      <c r="KFX19" s="226"/>
      <c r="KFY19" s="227"/>
      <c r="KFZ19" s="220"/>
      <c r="KGA19" s="221"/>
      <c r="KGB19" s="222"/>
      <c r="KGC19" s="223"/>
      <c r="KGD19" s="223"/>
      <c r="KGE19" s="223"/>
      <c r="KGF19" s="223"/>
      <c r="KGG19" s="224"/>
      <c r="KGH19" s="223"/>
      <c r="KGI19" s="224"/>
      <c r="KGJ19" s="224"/>
      <c r="KGK19" s="225"/>
      <c r="KGL19" s="224"/>
      <c r="KGM19" s="224"/>
      <c r="KGN19" s="226"/>
      <c r="KGO19" s="227"/>
      <c r="KGP19" s="220"/>
      <c r="KGQ19" s="221"/>
      <c r="KGR19" s="222"/>
      <c r="KGS19" s="223"/>
      <c r="KGT19" s="223"/>
      <c r="KGU19" s="223"/>
      <c r="KGV19" s="223"/>
      <c r="KGW19" s="224"/>
      <c r="KGX19" s="223"/>
      <c r="KGY19" s="224"/>
      <c r="KGZ19" s="224"/>
      <c r="KHA19" s="225"/>
      <c r="KHB19" s="224"/>
      <c r="KHC19" s="224"/>
      <c r="KHD19" s="226"/>
      <c r="KHE19" s="227"/>
      <c r="KHF19" s="220"/>
      <c r="KHG19" s="221"/>
      <c r="KHH19" s="222"/>
      <c r="KHI19" s="223"/>
      <c r="KHJ19" s="223"/>
      <c r="KHK19" s="223"/>
      <c r="KHL19" s="223"/>
      <c r="KHM19" s="224"/>
      <c r="KHN19" s="223"/>
      <c r="KHO19" s="224"/>
      <c r="KHP19" s="224"/>
      <c r="KHQ19" s="225"/>
      <c r="KHR19" s="224"/>
      <c r="KHS19" s="224"/>
      <c r="KHT19" s="226"/>
      <c r="KHU19" s="227"/>
      <c r="KHV19" s="220"/>
      <c r="KHW19" s="221"/>
      <c r="KHX19" s="222"/>
      <c r="KHY19" s="223"/>
      <c r="KHZ19" s="223"/>
      <c r="KIA19" s="223"/>
      <c r="KIB19" s="223"/>
      <c r="KIC19" s="224"/>
      <c r="KID19" s="223"/>
      <c r="KIE19" s="224"/>
      <c r="KIF19" s="224"/>
      <c r="KIG19" s="225"/>
      <c r="KIH19" s="224"/>
      <c r="KII19" s="224"/>
      <c r="KIJ19" s="226"/>
      <c r="KIK19" s="227"/>
      <c r="KIL19" s="220"/>
      <c r="KIM19" s="221"/>
      <c r="KIN19" s="222"/>
      <c r="KIO19" s="223"/>
      <c r="KIP19" s="223"/>
      <c r="KIQ19" s="223"/>
      <c r="KIR19" s="223"/>
      <c r="KIS19" s="224"/>
      <c r="KIT19" s="223"/>
      <c r="KIU19" s="224"/>
      <c r="KIV19" s="224"/>
      <c r="KIW19" s="225"/>
      <c r="KIX19" s="224"/>
      <c r="KIY19" s="224"/>
      <c r="KIZ19" s="226"/>
      <c r="KJA19" s="227"/>
      <c r="KJB19" s="220"/>
      <c r="KJC19" s="221"/>
      <c r="KJD19" s="222"/>
      <c r="KJE19" s="223"/>
      <c r="KJF19" s="223"/>
      <c r="KJG19" s="223"/>
      <c r="KJH19" s="223"/>
      <c r="KJI19" s="224"/>
      <c r="KJJ19" s="223"/>
      <c r="KJK19" s="224"/>
      <c r="KJL19" s="224"/>
      <c r="KJM19" s="225"/>
      <c r="KJN19" s="224"/>
      <c r="KJO19" s="224"/>
      <c r="KJP19" s="226"/>
      <c r="KJQ19" s="227"/>
      <c r="KJR19" s="220"/>
      <c r="KJS19" s="221"/>
      <c r="KJT19" s="222"/>
      <c r="KJU19" s="223"/>
      <c r="KJV19" s="223"/>
      <c r="KJW19" s="223"/>
      <c r="KJX19" s="223"/>
      <c r="KJY19" s="224"/>
      <c r="KJZ19" s="223"/>
      <c r="KKA19" s="224"/>
      <c r="KKB19" s="224"/>
      <c r="KKC19" s="225"/>
      <c r="KKD19" s="224"/>
      <c r="KKE19" s="224"/>
      <c r="KKF19" s="226"/>
      <c r="KKG19" s="227"/>
      <c r="KKH19" s="220"/>
      <c r="KKI19" s="221"/>
      <c r="KKJ19" s="222"/>
      <c r="KKK19" s="223"/>
      <c r="KKL19" s="223"/>
      <c r="KKM19" s="223"/>
      <c r="KKN19" s="223"/>
      <c r="KKO19" s="224"/>
      <c r="KKP19" s="223"/>
      <c r="KKQ19" s="224"/>
      <c r="KKR19" s="224"/>
      <c r="KKS19" s="225"/>
      <c r="KKT19" s="224"/>
      <c r="KKU19" s="224"/>
      <c r="KKV19" s="226"/>
      <c r="KKW19" s="227"/>
      <c r="KKX19" s="220"/>
      <c r="KKY19" s="221"/>
      <c r="KKZ19" s="222"/>
      <c r="KLA19" s="223"/>
      <c r="KLB19" s="223"/>
      <c r="KLC19" s="223"/>
      <c r="KLD19" s="223"/>
      <c r="KLE19" s="224"/>
      <c r="KLF19" s="223"/>
      <c r="KLG19" s="224"/>
      <c r="KLH19" s="224"/>
      <c r="KLI19" s="225"/>
      <c r="KLJ19" s="224"/>
      <c r="KLK19" s="224"/>
      <c r="KLL19" s="226"/>
      <c r="KLM19" s="227"/>
      <c r="KLN19" s="220"/>
      <c r="KLO19" s="221"/>
      <c r="KLP19" s="222"/>
      <c r="KLQ19" s="223"/>
      <c r="KLR19" s="223"/>
      <c r="KLS19" s="223"/>
      <c r="KLT19" s="223"/>
      <c r="KLU19" s="224"/>
      <c r="KLV19" s="223"/>
      <c r="KLW19" s="224"/>
      <c r="KLX19" s="224"/>
      <c r="KLY19" s="225"/>
      <c r="KLZ19" s="224"/>
      <c r="KMA19" s="224"/>
      <c r="KMB19" s="226"/>
      <c r="KMC19" s="227"/>
      <c r="KMD19" s="220"/>
      <c r="KME19" s="221"/>
      <c r="KMF19" s="222"/>
      <c r="KMG19" s="223"/>
      <c r="KMH19" s="223"/>
      <c r="KMI19" s="223"/>
      <c r="KMJ19" s="223"/>
      <c r="KMK19" s="224"/>
      <c r="KML19" s="223"/>
      <c r="KMM19" s="224"/>
      <c r="KMN19" s="224"/>
      <c r="KMO19" s="225"/>
      <c r="KMP19" s="224"/>
      <c r="KMQ19" s="224"/>
      <c r="KMR19" s="226"/>
      <c r="KMS19" s="227"/>
      <c r="KMT19" s="220"/>
      <c r="KMU19" s="221"/>
      <c r="KMV19" s="222"/>
      <c r="KMW19" s="223"/>
      <c r="KMX19" s="223"/>
      <c r="KMY19" s="223"/>
      <c r="KMZ19" s="223"/>
      <c r="KNA19" s="224"/>
      <c r="KNB19" s="223"/>
      <c r="KNC19" s="224"/>
      <c r="KND19" s="224"/>
      <c r="KNE19" s="225"/>
      <c r="KNF19" s="224"/>
      <c r="KNG19" s="224"/>
      <c r="KNH19" s="226"/>
      <c r="KNI19" s="227"/>
      <c r="KNJ19" s="220"/>
      <c r="KNK19" s="221"/>
      <c r="KNL19" s="222"/>
      <c r="KNM19" s="223"/>
      <c r="KNN19" s="223"/>
      <c r="KNO19" s="223"/>
      <c r="KNP19" s="223"/>
      <c r="KNQ19" s="224"/>
      <c r="KNR19" s="223"/>
      <c r="KNS19" s="224"/>
      <c r="KNT19" s="224"/>
      <c r="KNU19" s="225"/>
      <c r="KNV19" s="224"/>
      <c r="KNW19" s="224"/>
      <c r="KNX19" s="226"/>
      <c r="KNY19" s="227"/>
      <c r="KNZ19" s="220"/>
      <c r="KOA19" s="221"/>
      <c r="KOB19" s="222"/>
      <c r="KOC19" s="223"/>
      <c r="KOD19" s="223"/>
      <c r="KOE19" s="223"/>
      <c r="KOF19" s="223"/>
      <c r="KOG19" s="224"/>
      <c r="KOH19" s="223"/>
      <c r="KOI19" s="224"/>
      <c r="KOJ19" s="224"/>
      <c r="KOK19" s="225"/>
      <c r="KOL19" s="224"/>
      <c r="KOM19" s="224"/>
      <c r="KON19" s="226"/>
      <c r="KOO19" s="227"/>
      <c r="KOP19" s="220"/>
      <c r="KOQ19" s="221"/>
      <c r="KOR19" s="222"/>
      <c r="KOS19" s="223"/>
      <c r="KOT19" s="223"/>
      <c r="KOU19" s="223"/>
      <c r="KOV19" s="223"/>
      <c r="KOW19" s="224"/>
      <c r="KOX19" s="223"/>
      <c r="KOY19" s="224"/>
      <c r="KOZ19" s="224"/>
      <c r="KPA19" s="225"/>
      <c r="KPB19" s="224"/>
      <c r="KPC19" s="224"/>
      <c r="KPD19" s="226"/>
      <c r="KPE19" s="227"/>
      <c r="KPF19" s="220"/>
      <c r="KPG19" s="221"/>
      <c r="KPH19" s="222"/>
      <c r="KPI19" s="223"/>
      <c r="KPJ19" s="223"/>
      <c r="KPK19" s="223"/>
      <c r="KPL19" s="223"/>
      <c r="KPM19" s="224"/>
      <c r="KPN19" s="223"/>
      <c r="KPO19" s="224"/>
      <c r="KPP19" s="224"/>
      <c r="KPQ19" s="225"/>
      <c r="KPR19" s="224"/>
      <c r="KPS19" s="224"/>
      <c r="KPT19" s="226"/>
      <c r="KPU19" s="227"/>
      <c r="KPV19" s="220"/>
      <c r="KPW19" s="221"/>
      <c r="KPX19" s="222"/>
      <c r="KPY19" s="223"/>
      <c r="KPZ19" s="223"/>
      <c r="KQA19" s="223"/>
      <c r="KQB19" s="223"/>
      <c r="KQC19" s="224"/>
      <c r="KQD19" s="223"/>
      <c r="KQE19" s="224"/>
      <c r="KQF19" s="224"/>
      <c r="KQG19" s="225"/>
      <c r="KQH19" s="224"/>
      <c r="KQI19" s="224"/>
      <c r="KQJ19" s="226"/>
      <c r="KQK19" s="227"/>
      <c r="KQL19" s="220"/>
      <c r="KQM19" s="221"/>
      <c r="KQN19" s="222"/>
      <c r="KQO19" s="223"/>
      <c r="KQP19" s="223"/>
      <c r="KQQ19" s="223"/>
      <c r="KQR19" s="223"/>
      <c r="KQS19" s="224"/>
      <c r="KQT19" s="223"/>
      <c r="KQU19" s="224"/>
      <c r="KQV19" s="224"/>
      <c r="KQW19" s="225"/>
      <c r="KQX19" s="224"/>
      <c r="KQY19" s="224"/>
      <c r="KQZ19" s="226"/>
      <c r="KRA19" s="227"/>
      <c r="KRB19" s="220"/>
      <c r="KRC19" s="221"/>
      <c r="KRD19" s="222"/>
      <c r="KRE19" s="223"/>
      <c r="KRF19" s="223"/>
      <c r="KRG19" s="223"/>
      <c r="KRH19" s="223"/>
      <c r="KRI19" s="224"/>
      <c r="KRJ19" s="223"/>
      <c r="KRK19" s="224"/>
      <c r="KRL19" s="224"/>
      <c r="KRM19" s="225"/>
      <c r="KRN19" s="224"/>
      <c r="KRO19" s="224"/>
      <c r="KRP19" s="226"/>
      <c r="KRQ19" s="227"/>
      <c r="KRR19" s="220"/>
      <c r="KRS19" s="221"/>
      <c r="KRT19" s="222"/>
      <c r="KRU19" s="223"/>
      <c r="KRV19" s="223"/>
      <c r="KRW19" s="223"/>
      <c r="KRX19" s="223"/>
      <c r="KRY19" s="224"/>
      <c r="KRZ19" s="223"/>
      <c r="KSA19" s="224"/>
      <c r="KSB19" s="224"/>
      <c r="KSC19" s="225"/>
      <c r="KSD19" s="224"/>
      <c r="KSE19" s="224"/>
      <c r="KSF19" s="226"/>
      <c r="KSG19" s="227"/>
      <c r="KSH19" s="220"/>
      <c r="KSI19" s="221"/>
      <c r="KSJ19" s="222"/>
      <c r="KSK19" s="223"/>
      <c r="KSL19" s="223"/>
      <c r="KSM19" s="223"/>
      <c r="KSN19" s="223"/>
      <c r="KSO19" s="224"/>
      <c r="KSP19" s="223"/>
      <c r="KSQ19" s="224"/>
      <c r="KSR19" s="224"/>
      <c r="KSS19" s="225"/>
      <c r="KST19" s="224"/>
      <c r="KSU19" s="224"/>
      <c r="KSV19" s="226"/>
      <c r="KSW19" s="227"/>
      <c r="KSX19" s="220"/>
      <c r="KSY19" s="221"/>
      <c r="KSZ19" s="222"/>
      <c r="KTA19" s="223"/>
      <c r="KTB19" s="223"/>
      <c r="KTC19" s="223"/>
      <c r="KTD19" s="223"/>
      <c r="KTE19" s="224"/>
      <c r="KTF19" s="223"/>
      <c r="KTG19" s="224"/>
      <c r="KTH19" s="224"/>
      <c r="KTI19" s="225"/>
      <c r="KTJ19" s="224"/>
      <c r="KTK19" s="224"/>
      <c r="KTL19" s="226"/>
      <c r="KTM19" s="227"/>
      <c r="KTN19" s="220"/>
      <c r="KTO19" s="221"/>
      <c r="KTP19" s="222"/>
      <c r="KTQ19" s="223"/>
      <c r="KTR19" s="223"/>
      <c r="KTS19" s="223"/>
      <c r="KTT19" s="223"/>
      <c r="KTU19" s="224"/>
      <c r="KTV19" s="223"/>
      <c r="KTW19" s="224"/>
      <c r="KTX19" s="224"/>
      <c r="KTY19" s="225"/>
      <c r="KTZ19" s="224"/>
      <c r="KUA19" s="224"/>
      <c r="KUB19" s="226"/>
      <c r="KUC19" s="227"/>
      <c r="KUD19" s="220"/>
      <c r="KUE19" s="221"/>
      <c r="KUF19" s="222"/>
      <c r="KUG19" s="223"/>
      <c r="KUH19" s="223"/>
      <c r="KUI19" s="223"/>
      <c r="KUJ19" s="223"/>
      <c r="KUK19" s="224"/>
      <c r="KUL19" s="223"/>
      <c r="KUM19" s="224"/>
      <c r="KUN19" s="224"/>
      <c r="KUO19" s="225"/>
      <c r="KUP19" s="224"/>
      <c r="KUQ19" s="224"/>
      <c r="KUR19" s="226"/>
      <c r="KUS19" s="227"/>
      <c r="KUT19" s="220"/>
      <c r="KUU19" s="221"/>
      <c r="KUV19" s="222"/>
      <c r="KUW19" s="223"/>
      <c r="KUX19" s="223"/>
      <c r="KUY19" s="223"/>
      <c r="KUZ19" s="223"/>
      <c r="KVA19" s="224"/>
      <c r="KVB19" s="223"/>
      <c r="KVC19" s="224"/>
      <c r="KVD19" s="224"/>
      <c r="KVE19" s="225"/>
      <c r="KVF19" s="224"/>
      <c r="KVG19" s="224"/>
      <c r="KVH19" s="226"/>
      <c r="KVI19" s="227"/>
      <c r="KVJ19" s="220"/>
      <c r="KVK19" s="221"/>
      <c r="KVL19" s="222"/>
      <c r="KVM19" s="223"/>
      <c r="KVN19" s="223"/>
      <c r="KVO19" s="223"/>
      <c r="KVP19" s="223"/>
      <c r="KVQ19" s="224"/>
      <c r="KVR19" s="223"/>
      <c r="KVS19" s="224"/>
      <c r="KVT19" s="224"/>
      <c r="KVU19" s="225"/>
      <c r="KVV19" s="224"/>
      <c r="KVW19" s="224"/>
      <c r="KVX19" s="226"/>
      <c r="KVY19" s="227"/>
      <c r="KVZ19" s="220"/>
      <c r="KWA19" s="221"/>
      <c r="KWB19" s="222"/>
      <c r="KWC19" s="223"/>
      <c r="KWD19" s="223"/>
      <c r="KWE19" s="223"/>
      <c r="KWF19" s="223"/>
      <c r="KWG19" s="224"/>
      <c r="KWH19" s="223"/>
      <c r="KWI19" s="224"/>
      <c r="KWJ19" s="224"/>
      <c r="KWK19" s="225"/>
      <c r="KWL19" s="224"/>
      <c r="KWM19" s="224"/>
      <c r="KWN19" s="226"/>
      <c r="KWO19" s="227"/>
      <c r="KWP19" s="220"/>
      <c r="KWQ19" s="221"/>
      <c r="KWR19" s="222"/>
      <c r="KWS19" s="223"/>
      <c r="KWT19" s="223"/>
      <c r="KWU19" s="223"/>
      <c r="KWV19" s="223"/>
      <c r="KWW19" s="224"/>
      <c r="KWX19" s="223"/>
      <c r="KWY19" s="224"/>
      <c r="KWZ19" s="224"/>
      <c r="KXA19" s="225"/>
      <c r="KXB19" s="224"/>
      <c r="KXC19" s="224"/>
      <c r="KXD19" s="226"/>
      <c r="KXE19" s="227"/>
      <c r="KXF19" s="220"/>
      <c r="KXG19" s="221"/>
      <c r="KXH19" s="222"/>
      <c r="KXI19" s="223"/>
      <c r="KXJ19" s="223"/>
      <c r="KXK19" s="223"/>
      <c r="KXL19" s="223"/>
      <c r="KXM19" s="224"/>
      <c r="KXN19" s="223"/>
      <c r="KXO19" s="224"/>
      <c r="KXP19" s="224"/>
      <c r="KXQ19" s="225"/>
      <c r="KXR19" s="224"/>
      <c r="KXS19" s="224"/>
      <c r="KXT19" s="226"/>
      <c r="KXU19" s="227"/>
      <c r="KXV19" s="220"/>
      <c r="KXW19" s="221"/>
      <c r="KXX19" s="222"/>
      <c r="KXY19" s="223"/>
      <c r="KXZ19" s="223"/>
      <c r="KYA19" s="223"/>
      <c r="KYB19" s="223"/>
      <c r="KYC19" s="224"/>
      <c r="KYD19" s="223"/>
      <c r="KYE19" s="224"/>
      <c r="KYF19" s="224"/>
      <c r="KYG19" s="225"/>
      <c r="KYH19" s="224"/>
      <c r="KYI19" s="224"/>
      <c r="KYJ19" s="226"/>
      <c r="KYK19" s="227"/>
      <c r="KYL19" s="220"/>
      <c r="KYM19" s="221"/>
      <c r="KYN19" s="222"/>
      <c r="KYO19" s="223"/>
      <c r="KYP19" s="223"/>
      <c r="KYQ19" s="223"/>
      <c r="KYR19" s="223"/>
      <c r="KYS19" s="224"/>
      <c r="KYT19" s="223"/>
      <c r="KYU19" s="224"/>
      <c r="KYV19" s="224"/>
      <c r="KYW19" s="225"/>
      <c r="KYX19" s="224"/>
      <c r="KYY19" s="224"/>
      <c r="KYZ19" s="226"/>
      <c r="KZA19" s="227"/>
      <c r="KZB19" s="220"/>
      <c r="KZC19" s="221"/>
      <c r="KZD19" s="222"/>
      <c r="KZE19" s="223"/>
      <c r="KZF19" s="223"/>
      <c r="KZG19" s="223"/>
      <c r="KZH19" s="223"/>
      <c r="KZI19" s="224"/>
      <c r="KZJ19" s="223"/>
      <c r="KZK19" s="224"/>
      <c r="KZL19" s="224"/>
      <c r="KZM19" s="225"/>
      <c r="KZN19" s="224"/>
      <c r="KZO19" s="224"/>
      <c r="KZP19" s="226"/>
      <c r="KZQ19" s="227"/>
      <c r="KZR19" s="220"/>
      <c r="KZS19" s="221"/>
      <c r="KZT19" s="222"/>
      <c r="KZU19" s="223"/>
      <c r="KZV19" s="223"/>
      <c r="KZW19" s="223"/>
      <c r="KZX19" s="223"/>
      <c r="KZY19" s="224"/>
      <c r="KZZ19" s="223"/>
      <c r="LAA19" s="224"/>
      <c r="LAB19" s="224"/>
      <c r="LAC19" s="225"/>
      <c r="LAD19" s="224"/>
      <c r="LAE19" s="224"/>
      <c r="LAF19" s="226"/>
      <c r="LAG19" s="227"/>
      <c r="LAH19" s="220"/>
      <c r="LAI19" s="221"/>
      <c r="LAJ19" s="222"/>
      <c r="LAK19" s="223"/>
      <c r="LAL19" s="223"/>
      <c r="LAM19" s="223"/>
      <c r="LAN19" s="223"/>
      <c r="LAO19" s="224"/>
      <c r="LAP19" s="223"/>
      <c r="LAQ19" s="224"/>
      <c r="LAR19" s="224"/>
      <c r="LAS19" s="225"/>
      <c r="LAT19" s="224"/>
      <c r="LAU19" s="224"/>
      <c r="LAV19" s="226"/>
      <c r="LAW19" s="227"/>
      <c r="LAX19" s="220"/>
      <c r="LAY19" s="221"/>
      <c r="LAZ19" s="222"/>
      <c r="LBA19" s="223"/>
      <c r="LBB19" s="223"/>
      <c r="LBC19" s="223"/>
      <c r="LBD19" s="223"/>
      <c r="LBE19" s="224"/>
      <c r="LBF19" s="223"/>
      <c r="LBG19" s="224"/>
      <c r="LBH19" s="224"/>
      <c r="LBI19" s="225"/>
      <c r="LBJ19" s="224"/>
      <c r="LBK19" s="224"/>
      <c r="LBL19" s="226"/>
      <c r="LBM19" s="227"/>
      <c r="LBN19" s="220"/>
      <c r="LBO19" s="221"/>
      <c r="LBP19" s="222"/>
      <c r="LBQ19" s="223"/>
      <c r="LBR19" s="223"/>
      <c r="LBS19" s="223"/>
      <c r="LBT19" s="223"/>
      <c r="LBU19" s="224"/>
      <c r="LBV19" s="223"/>
      <c r="LBW19" s="224"/>
      <c r="LBX19" s="224"/>
      <c r="LBY19" s="225"/>
      <c r="LBZ19" s="224"/>
      <c r="LCA19" s="224"/>
      <c r="LCB19" s="226"/>
      <c r="LCC19" s="227"/>
      <c r="LCD19" s="220"/>
      <c r="LCE19" s="221"/>
      <c r="LCF19" s="222"/>
      <c r="LCG19" s="223"/>
      <c r="LCH19" s="223"/>
      <c r="LCI19" s="223"/>
      <c r="LCJ19" s="223"/>
      <c r="LCK19" s="224"/>
      <c r="LCL19" s="223"/>
      <c r="LCM19" s="224"/>
      <c r="LCN19" s="224"/>
      <c r="LCO19" s="225"/>
      <c r="LCP19" s="224"/>
      <c r="LCQ19" s="224"/>
      <c r="LCR19" s="226"/>
      <c r="LCS19" s="227"/>
      <c r="LCT19" s="220"/>
      <c r="LCU19" s="221"/>
      <c r="LCV19" s="222"/>
      <c r="LCW19" s="223"/>
      <c r="LCX19" s="223"/>
      <c r="LCY19" s="223"/>
      <c r="LCZ19" s="223"/>
      <c r="LDA19" s="224"/>
      <c r="LDB19" s="223"/>
      <c r="LDC19" s="224"/>
      <c r="LDD19" s="224"/>
      <c r="LDE19" s="225"/>
      <c r="LDF19" s="224"/>
      <c r="LDG19" s="224"/>
      <c r="LDH19" s="226"/>
      <c r="LDI19" s="227"/>
      <c r="LDJ19" s="220"/>
      <c r="LDK19" s="221"/>
      <c r="LDL19" s="222"/>
      <c r="LDM19" s="223"/>
      <c r="LDN19" s="223"/>
      <c r="LDO19" s="223"/>
      <c r="LDP19" s="223"/>
      <c r="LDQ19" s="224"/>
      <c r="LDR19" s="223"/>
      <c r="LDS19" s="224"/>
      <c r="LDT19" s="224"/>
      <c r="LDU19" s="225"/>
      <c r="LDV19" s="224"/>
      <c r="LDW19" s="224"/>
      <c r="LDX19" s="226"/>
      <c r="LDY19" s="227"/>
      <c r="LDZ19" s="220"/>
      <c r="LEA19" s="221"/>
      <c r="LEB19" s="222"/>
      <c r="LEC19" s="223"/>
      <c r="LED19" s="223"/>
      <c r="LEE19" s="223"/>
      <c r="LEF19" s="223"/>
      <c r="LEG19" s="224"/>
      <c r="LEH19" s="223"/>
      <c r="LEI19" s="224"/>
      <c r="LEJ19" s="224"/>
      <c r="LEK19" s="225"/>
      <c r="LEL19" s="224"/>
      <c r="LEM19" s="224"/>
      <c r="LEN19" s="226"/>
      <c r="LEO19" s="227"/>
      <c r="LEP19" s="220"/>
      <c r="LEQ19" s="221"/>
      <c r="LER19" s="222"/>
      <c r="LES19" s="223"/>
      <c r="LET19" s="223"/>
      <c r="LEU19" s="223"/>
      <c r="LEV19" s="223"/>
      <c r="LEW19" s="224"/>
      <c r="LEX19" s="223"/>
      <c r="LEY19" s="224"/>
      <c r="LEZ19" s="224"/>
      <c r="LFA19" s="225"/>
      <c r="LFB19" s="224"/>
      <c r="LFC19" s="224"/>
      <c r="LFD19" s="226"/>
      <c r="LFE19" s="227"/>
      <c r="LFF19" s="220"/>
      <c r="LFG19" s="221"/>
      <c r="LFH19" s="222"/>
      <c r="LFI19" s="223"/>
      <c r="LFJ19" s="223"/>
      <c r="LFK19" s="223"/>
      <c r="LFL19" s="223"/>
      <c r="LFM19" s="224"/>
      <c r="LFN19" s="223"/>
      <c r="LFO19" s="224"/>
      <c r="LFP19" s="224"/>
      <c r="LFQ19" s="225"/>
      <c r="LFR19" s="224"/>
      <c r="LFS19" s="224"/>
      <c r="LFT19" s="226"/>
      <c r="LFU19" s="227"/>
      <c r="LFV19" s="220"/>
      <c r="LFW19" s="221"/>
      <c r="LFX19" s="222"/>
      <c r="LFY19" s="223"/>
      <c r="LFZ19" s="223"/>
      <c r="LGA19" s="223"/>
      <c r="LGB19" s="223"/>
      <c r="LGC19" s="224"/>
      <c r="LGD19" s="223"/>
      <c r="LGE19" s="224"/>
      <c r="LGF19" s="224"/>
      <c r="LGG19" s="225"/>
      <c r="LGH19" s="224"/>
      <c r="LGI19" s="224"/>
      <c r="LGJ19" s="226"/>
      <c r="LGK19" s="227"/>
      <c r="LGL19" s="220"/>
      <c r="LGM19" s="221"/>
      <c r="LGN19" s="222"/>
      <c r="LGO19" s="223"/>
      <c r="LGP19" s="223"/>
      <c r="LGQ19" s="223"/>
      <c r="LGR19" s="223"/>
      <c r="LGS19" s="224"/>
      <c r="LGT19" s="223"/>
      <c r="LGU19" s="224"/>
      <c r="LGV19" s="224"/>
      <c r="LGW19" s="225"/>
      <c r="LGX19" s="224"/>
      <c r="LGY19" s="224"/>
      <c r="LGZ19" s="226"/>
      <c r="LHA19" s="227"/>
      <c r="LHB19" s="220"/>
      <c r="LHC19" s="221"/>
      <c r="LHD19" s="222"/>
      <c r="LHE19" s="223"/>
      <c r="LHF19" s="223"/>
      <c r="LHG19" s="223"/>
      <c r="LHH19" s="223"/>
      <c r="LHI19" s="224"/>
      <c r="LHJ19" s="223"/>
      <c r="LHK19" s="224"/>
      <c r="LHL19" s="224"/>
      <c r="LHM19" s="225"/>
      <c r="LHN19" s="224"/>
      <c r="LHO19" s="224"/>
      <c r="LHP19" s="226"/>
      <c r="LHQ19" s="227"/>
      <c r="LHR19" s="220"/>
      <c r="LHS19" s="221"/>
      <c r="LHT19" s="222"/>
      <c r="LHU19" s="223"/>
      <c r="LHV19" s="223"/>
      <c r="LHW19" s="223"/>
      <c r="LHX19" s="223"/>
      <c r="LHY19" s="224"/>
      <c r="LHZ19" s="223"/>
      <c r="LIA19" s="224"/>
      <c r="LIB19" s="224"/>
      <c r="LIC19" s="225"/>
      <c r="LID19" s="224"/>
      <c r="LIE19" s="224"/>
      <c r="LIF19" s="226"/>
      <c r="LIG19" s="227"/>
      <c r="LIH19" s="220"/>
      <c r="LII19" s="221"/>
      <c r="LIJ19" s="222"/>
      <c r="LIK19" s="223"/>
      <c r="LIL19" s="223"/>
      <c r="LIM19" s="223"/>
      <c r="LIN19" s="223"/>
      <c r="LIO19" s="224"/>
      <c r="LIP19" s="223"/>
      <c r="LIQ19" s="224"/>
      <c r="LIR19" s="224"/>
      <c r="LIS19" s="225"/>
      <c r="LIT19" s="224"/>
      <c r="LIU19" s="224"/>
      <c r="LIV19" s="226"/>
      <c r="LIW19" s="227"/>
      <c r="LIX19" s="220"/>
      <c r="LIY19" s="221"/>
      <c r="LIZ19" s="222"/>
      <c r="LJA19" s="223"/>
      <c r="LJB19" s="223"/>
      <c r="LJC19" s="223"/>
      <c r="LJD19" s="223"/>
      <c r="LJE19" s="224"/>
      <c r="LJF19" s="223"/>
      <c r="LJG19" s="224"/>
      <c r="LJH19" s="224"/>
      <c r="LJI19" s="225"/>
      <c r="LJJ19" s="224"/>
      <c r="LJK19" s="224"/>
      <c r="LJL19" s="226"/>
      <c r="LJM19" s="227"/>
      <c r="LJN19" s="220"/>
      <c r="LJO19" s="221"/>
      <c r="LJP19" s="222"/>
      <c r="LJQ19" s="223"/>
      <c r="LJR19" s="223"/>
      <c r="LJS19" s="223"/>
      <c r="LJT19" s="223"/>
      <c r="LJU19" s="224"/>
      <c r="LJV19" s="223"/>
      <c r="LJW19" s="224"/>
      <c r="LJX19" s="224"/>
      <c r="LJY19" s="225"/>
      <c r="LJZ19" s="224"/>
      <c r="LKA19" s="224"/>
      <c r="LKB19" s="226"/>
      <c r="LKC19" s="227"/>
      <c r="LKD19" s="220"/>
      <c r="LKE19" s="221"/>
      <c r="LKF19" s="222"/>
      <c r="LKG19" s="223"/>
      <c r="LKH19" s="223"/>
      <c r="LKI19" s="223"/>
      <c r="LKJ19" s="223"/>
      <c r="LKK19" s="224"/>
      <c r="LKL19" s="223"/>
      <c r="LKM19" s="224"/>
      <c r="LKN19" s="224"/>
      <c r="LKO19" s="225"/>
      <c r="LKP19" s="224"/>
      <c r="LKQ19" s="224"/>
      <c r="LKR19" s="226"/>
      <c r="LKS19" s="227"/>
      <c r="LKT19" s="220"/>
      <c r="LKU19" s="221"/>
      <c r="LKV19" s="222"/>
      <c r="LKW19" s="223"/>
      <c r="LKX19" s="223"/>
      <c r="LKY19" s="223"/>
      <c r="LKZ19" s="223"/>
      <c r="LLA19" s="224"/>
      <c r="LLB19" s="223"/>
      <c r="LLC19" s="224"/>
      <c r="LLD19" s="224"/>
      <c r="LLE19" s="225"/>
      <c r="LLF19" s="224"/>
      <c r="LLG19" s="224"/>
      <c r="LLH19" s="226"/>
      <c r="LLI19" s="227"/>
      <c r="LLJ19" s="220"/>
      <c r="LLK19" s="221"/>
      <c r="LLL19" s="222"/>
      <c r="LLM19" s="223"/>
      <c r="LLN19" s="223"/>
      <c r="LLO19" s="223"/>
      <c r="LLP19" s="223"/>
      <c r="LLQ19" s="224"/>
      <c r="LLR19" s="223"/>
      <c r="LLS19" s="224"/>
      <c r="LLT19" s="224"/>
      <c r="LLU19" s="225"/>
      <c r="LLV19" s="224"/>
      <c r="LLW19" s="224"/>
      <c r="LLX19" s="226"/>
      <c r="LLY19" s="227"/>
      <c r="LLZ19" s="220"/>
      <c r="LMA19" s="221"/>
      <c r="LMB19" s="222"/>
      <c r="LMC19" s="223"/>
      <c r="LMD19" s="223"/>
      <c r="LME19" s="223"/>
      <c r="LMF19" s="223"/>
      <c r="LMG19" s="224"/>
      <c r="LMH19" s="223"/>
      <c r="LMI19" s="224"/>
      <c r="LMJ19" s="224"/>
      <c r="LMK19" s="225"/>
      <c r="LML19" s="224"/>
      <c r="LMM19" s="224"/>
      <c r="LMN19" s="226"/>
      <c r="LMO19" s="227"/>
      <c r="LMP19" s="220"/>
      <c r="LMQ19" s="221"/>
      <c r="LMR19" s="222"/>
      <c r="LMS19" s="223"/>
      <c r="LMT19" s="223"/>
      <c r="LMU19" s="223"/>
      <c r="LMV19" s="223"/>
      <c r="LMW19" s="224"/>
      <c r="LMX19" s="223"/>
      <c r="LMY19" s="224"/>
      <c r="LMZ19" s="224"/>
      <c r="LNA19" s="225"/>
      <c r="LNB19" s="224"/>
      <c r="LNC19" s="224"/>
      <c r="LND19" s="226"/>
      <c r="LNE19" s="227"/>
      <c r="LNF19" s="220"/>
      <c r="LNG19" s="221"/>
      <c r="LNH19" s="222"/>
      <c r="LNI19" s="223"/>
      <c r="LNJ19" s="223"/>
      <c r="LNK19" s="223"/>
      <c r="LNL19" s="223"/>
      <c r="LNM19" s="224"/>
      <c r="LNN19" s="223"/>
      <c r="LNO19" s="224"/>
      <c r="LNP19" s="224"/>
      <c r="LNQ19" s="225"/>
      <c r="LNR19" s="224"/>
      <c r="LNS19" s="224"/>
      <c r="LNT19" s="226"/>
      <c r="LNU19" s="227"/>
      <c r="LNV19" s="220"/>
      <c r="LNW19" s="221"/>
      <c r="LNX19" s="222"/>
      <c r="LNY19" s="223"/>
      <c r="LNZ19" s="223"/>
      <c r="LOA19" s="223"/>
      <c r="LOB19" s="223"/>
      <c r="LOC19" s="224"/>
      <c r="LOD19" s="223"/>
      <c r="LOE19" s="224"/>
      <c r="LOF19" s="224"/>
      <c r="LOG19" s="225"/>
      <c r="LOH19" s="224"/>
      <c r="LOI19" s="224"/>
      <c r="LOJ19" s="226"/>
      <c r="LOK19" s="227"/>
      <c r="LOL19" s="220"/>
      <c r="LOM19" s="221"/>
      <c r="LON19" s="222"/>
      <c r="LOO19" s="223"/>
      <c r="LOP19" s="223"/>
      <c r="LOQ19" s="223"/>
      <c r="LOR19" s="223"/>
      <c r="LOS19" s="224"/>
      <c r="LOT19" s="223"/>
      <c r="LOU19" s="224"/>
      <c r="LOV19" s="224"/>
      <c r="LOW19" s="225"/>
      <c r="LOX19" s="224"/>
      <c r="LOY19" s="224"/>
      <c r="LOZ19" s="226"/>
      <c r="LPA19" s="227"/>
      <c r="LPB19" s="220"/>
      <c r="LPC19" s="221"/>
      <c r="LPD19" s="222"/>
      <c r="LPE19" s="223"/>
      <c r="LPF19" s="223"/>
      <c r="LPG19" s="223"/>
      <c r="LPH19" s="223"/>
      <c r="LPI19" s="224"/>
      <c r="LPJ19" s="223"/>
      <c r="LPK19" s="224"/>
      <c r="LPL19" s="224"/>
      <c r="LPM19" s="225"/>
      <c r="LPN19" s="224"/>
      <c r="LPO19" s="224"/>
      <c r="LPP19" s="226"/>
      <c r="LPQ19" s="227"/>
      <c r="LPR19" s="220"/>
      <c r="LPS19" s="221"/>
      <c r="LPT19" s="222"/>
      <c r="LPU19" s="223"/>
      <c r="LPV19" s="223"/>
      <c r="LPW19" s="223"/>
      <c r="LPX19" s="223"/>
      <c r="LPY19" s="224"/>
      <c r="LPZ19" s="223"/>
      <c r="LQA19" s="224"/>
      <c r="LQB19" s="224"/>
      <c r="LQC19" s="225"/>
      <c r="LQD19" s="224"/>
      <c r="LQE19" s="224"/>
      <c r="LQF19" s="226"/>
      <c r="LQG19" s="227"/>
      <c r="LQH19" s="220"/>
      <c r="LQI19" s="221"/>
      <c r="LQJ19" s="222"/>
      <c r="LQK19" s="223"/>
      <c r="LQL19" s="223"/>
      <c r="LQM19" s="223"/>
      <c r="LQN19" s="223"/>
      <c r="LQO19" s="224"/>
      <c r="LQP19" s="223"/>
      <c r="LQQ19" s="224"/>
      <c r="LQR19" s="224"/>
      <c r="LQS19" s="225"/>
      <c r="LQT19" s="224"/>
      <c r="LQU19" s="224"/>
      <c r="LQV19" s="226"/>
      <c r="LQW19" s="227"/>
      <c r="LQX19" s="220"/>
      <c r="LQY19" s="221"/>
      <c r="LQZ19" s="222"/>
      <c r="LRA19" s="223"/>
      <c r="LRB19" s="223"/>
      <c r="LRC19" s="223"/>
      <c r="LRD19" s="223"/>
      <c r="LRE19" s="224"/>
      <c r="LRF19" s="223"/>
      <c r="LRG19" s="224"/>
      <c r="LRH19" s="224"/>
      <c r="LRI19" s="225"/>
      <c r="LRJ19" s="224"/>
      <c r="LRK19" s="224"/>
      <c r="LRL19" s="226"/>
      <c r="LRM19" s="227"/>
      <c r="LRN19" s="220"/>
      <c r="LRO19" s="221"/>
      <c r="LRP19" s="222"/>
      <c r="LRQ19" s="223"/>
      <c r="LRR19" s="223"/>
      <c r="LRS19" s="223"/>
      <c r="LRT19" s="223"/>
      <c r="LRU19" s="224"/>
      <c r="LRV19" s="223"/>
      <c r="LRW19" s="224"/>
      <c r="LRX19" s="224"/>
      <c r="LRY19" s="225"/>
      <c r="LRZ19" s="224"/>
      <c r="LSA19" s="224"/>
      <c r="LSB19" s="226"/>
      <c r="LSC19" s="227"/>
      <c r="LSD19" s="220"/>
      <c r="LSE19" s="221"/>
      <c r="LSF19" s="222"/>
      <c r="LSG19" s="223"/>
      <c r="LSH19" s="223"/>
      <c r="LSI19" s="223"/>
      <c r="LSJ19" s="223"/>
      <c r="LSK19" s="224"/>
      <c r="LSL19" s="223"/>
      <c r="LSM19" s="224"/>
      <c r="LSN19" s="224"/>
      <c r="LSO19" s="225"/>
      <c r="LSP19" s="224"/>
      <c r="LSQ19" s="224"/>
      <c r="LSR19" s="226"/>
      <c r="LSS19" s="227"/>
      <c r="LST19" s="220"/>
      <c r="LSU19" s="221"/>
      <c r="LSV19" s="222"/>
      <c r="LSW19" s="223"/>
      <c r="LSX19" s="223"/>
      <c r="LSY19" s="223"/>
      <c r="LSZ19" s="223"/>
      <c r="LTA19" s="224"/>
      <c r="LTB19" s="223"/>
      <c r="LTC19" s="224"/>
      <c r="LTD19" s="224"/>
      <c r="LTE19" s="225"/>
      <c r="LTF19" s="224"/>
      <c r="LTG19" s="224"/>
      <c r="LTH19" s="226"/>
      <c r="LTI19" s="227"/>
      <c r="LTJ19" s="220"/>
      <c r="LTK19" s="221"/>
      <c r="LTL19" s="222"/>
      <c r="LTM19" s="223"/>
      <c r="LTN19" s="223"/>
      <c r="LTO19" s="223"/>
      <c r="LTP19" s="223"/>
      <c r="LTQ19" s="224"/>
      <c r="LTR19" s="223"/>
      <c r="LTS19" s="224"/>
      <c r="LTT19" s="224"/>
      <c r="LTU19" s="225"/>
      <c r="LTV19" s="224"/>
      <c r="LTW19" s="224"/>
      <c r="LTX19" s="226"/>
      <c r="LTY19" s="227"/>
      <c r="LTZ19" s="220"/>
      <c r="LUA19" s="221"/>
      <c r="LUB19" s="222"/>
      <c r="LUC19" s="223"/>
      <c r="LUD19" s="223"/>
      <c r="LUE19" s="223"/>
      <c r="LUF19" s="223"/>
      <c r="LUG19" s="224"/>
      <c r="LUH19" s="223"/>
      <c r="LUI19" s="224"/>
      <c r="LUJ19" s="224"/>
      <c r="LUK19" s="225"/>
      <c r="LUL19" s="224"/>
      <c r="LUM19" s="224"/>
      <c r="LUN19" s="226"/>
      <c r="LUO19" s="227"/>
      <c r="LUP19" s="220"/>
      <c r="LUQ19" s="221"/>
      <c r="LUR19" s="222"/>
      <c r="LUS19" s="223"/>
      <c r="LUT19" s="223"/>
      <c r="LUU19" s="223"/>
      <c r="LUV19" s="223"/>
      <c r="LUW19" s="224"/>
      <c r="LUX19" s="223"/>
      <c r="LUY19" s="224"/>
      <c r="LUZ19" s="224"/>
      <c r="LVA19" s="225"/>
      <c r="LVB19" s="224"/>
      <c r="LVC19" s="224"/>
      <c r="LVD19" s="226"/>
      <c r="LVE19" s="227"/>
      <c r="LVF19" s="220"/>
      <c r="LVG19" s="221"/>
      <c r="LVH19" s="222"/>
      <c r="LVI19" s="223"/>
      <c r="LVJ19" s="223"/>
      <c r="LVK19" s="223"/>
      <c r="LVL19" s="223"/>
      <c r="LVM19" s="224"/>
      <c r="LVN19" s="223"/>
      <c r="LVO19" s="224"/>
      <c r="LVP19" s="224"/>
      <c r="LVQ19" s="225"/>
      <c r="LVR19" s="224"/>
      <c r="LVS19" s="224"/>
      <c r="LVT19" s="226"/>
      <c r="LVU19" s="227"/>
      <c r="LVV19" s="220"/>
      <c r="LVW19" s="221"/>
      <c r="LVX19" s="222"/>
      <c r="LVY19" s="223"/>
      <c r="LVZ19" s="223"/>
      <c r="LWA19" s="223"/>
      <c r="LWB19" s="223"/>
      <c r="LWC19" s="224"/>
      <c r="LWD19" s="223"/>
      <c r="LWE19" s="224"/>
      <c r="LWF19" s="224"/>
      <c r="LWG19" s="225"/>
      <c r="LWH19" s="224"/>
      <c r="LWI19" s="224"/>
      <c r="LWJ19" s="226"/>
      <c r="LWK19" s="227"/>
      <c r="LWL19" s="220"/>
      <c r="LWM19" s="221"/>
      <c r="LWN19" s="222"/>
      <c r="LWO19" s="223"/>
      <c r="LWP19" s="223"/>
      <c r="LWQ19" s="223"/>
      <c r="LWR19" s="223"/>
      <c r="LWS19" s="224"/>
      <c r="LWT19" s="223"/>
      <c r="LWU19" s="224"/>
      <c r="LWV19" s="224"/>
      <c r="LWW19" s="225"/>
      <c r="LWX19" s="224"/>
      <c r="LWY19" s="224"/>
      <c r="LWZ19" s="226"/>
      <c r="LXA19" s="227"/>
      <c r="LXB19" s="220"/>
      <c r="LXC19" s="221"/>
      <c r="LXD19" s="222"/>
      <c r="LXE19" s="223"/>
      <c r="LXF19" s="223"/>
      <c r="LXG19" s="223"/>
      <c r="LXH19" s="223"/>
      <c r="LXI19" s="224"/>
      <c r="LXJ19" s="223"/>
      <c r="LXK19" s="224"/>
      <c r="LXL19" s="224"/>
      <c r="LXM19" s="225"/>
      <c r="LXN19" s="224"/>
      <c r="LXO19" s="224"/>
      <c r="LXP19" s="226"/>
      <c r="LXQ19" s="227"/>
      <c r="LXR19" s="220"/>
      <c r="LXS19" s="221"/>
      <c r="LXT19" s="222"/>
      <c r="LXU19" s="223"/>
      <c r="LXV19" s="223"/>
      <c r="LXW19" s="223"/>
      <c r="LXX19" s="223"/>
      <c r="LXY19" s="224"/>
      <c r="LXZ19" s="223"/>
      <c r="LYA19" s="224"/>
      <c r="LYB19" s="224"/>
      <c r="LYC19" s="225"/>
      <c r="LYD19" s="224"/>
      <c r="LYE19" s="224"/>
      <c r="LYF19" s="226"/>
      <c r="LYG19" s="227"/>
      <c r="LYH19" s="220"/>
      <c r="LYI19" s="221"/>
      <c r="LYJ19" s="222"/>
      <c r="LYK19" s="223"/>
      <c r="LYL19" s="223"/>
      <c r="LYM19" s="223"/>
      <c r="LYN19" s="223"/>
      <c r="LYO19" s="224"/>
      <c r="LYP19" s="223"/>
      <c r="LYQ19" s="224"/>
      <c r="LYR19" s="224"/>
      <c r="LYS19" s="225"/>
      <c r="LYT19" s="224"/>
      <c r="LYU19" s="224"/>
      <c r="LYV19" s="226"/>
      <c r="LYW19" s="227"/>
      <c r="LYX19" s="220"/>
      <c r="LYY19" s="221"/>
      <c r="LYZ19" s="222"/>
      <c r="LZA19" s="223"/>
      <c r="LZB19" s="223"/>
      <c r="LZC19" s="223"/>
      <c r="LZD19" s="223"/>
      <c r="LZE19" s="224"/>
      <c r="LZF19" s="223"/>
      <c r="LZG19" s="224"/>
      <c r="LZH19" s="224"/>
      <c r="LZI19" s="225"/>
      <c r="LZJ19" s="224"/>
      <c r="LZK19" s="224"/>
      <c r="LZL19" s="226"/>
      <c r="LZM19" s="227"/>
      <c r="LZN19" s="220"/>
      <c r="LZO19" s="221"/>
      <c r="LZP19" s="222"/>
      <c r="LZQ19" s="223"/>
      <c r="LZR19" s="223"/>
      <c r="LZS19" s="223"/>
      <c r="LZT19" s="223"/>
      <c r="LZU19" s="224"/>
      <c r="LZV19" s="223"/>
      <c r="LZW19" s="224"/>
      <c r="LZX19" s="224"/>
      <c r="LZY19" s="225"/>
      <c r="LZZ19" s="224"/>
      <c r="MAA19" s="224"/>
      <c r="MAB19" s="226"/>
      <c r="MAC19" s="227"/>
      <c r="MAD19" s="220"/>
      <c r="MAE19" s="221"/>
      <c r="MAF19" s="222"/>
      <c r="MAG19" s="223"/>
      <c r="MAH19" s="223"/>
      <c r="MAI19" s="223"/>
      <c r="MAJ19" s="223"/>
      <c r="MAK19" s="224"/>
      <c r="MAL19" s="223"/>
      <c r="MAM19" s="224"/>
      <c r="MAN19" s="224"/>
      <c r="MAO19" s="225"/>
      <c r="MAP19" s="224"/>
      <c r="MAQ19" s="224"/>
      <c r="MAR19" s="226"/>
      <c r="MAS19" s="227"/>
      <c r="MAT19" s="220"/>
      <c r="MAU19" s="221"/>
      <c r="MAV19" s="222"/>
      <c r="MAW19" s="223"/>
      <c r="MAX19" s="223"/>
      <c r="MAY19" s="223"/>
      <c r="MAZ19" s="223"/>
      <c r="MBA19" s="224"/>
      <c r="MBB19" s="223"/>
      <c r="MBC19" s="224"/>
      <c r="MBD19" s="224"/>
      <c r="MBE19" s="225"/>
      <c r="MBF19" s="224"/>
      <c r="MBG19" s="224"/>
      <c r="MBH19" s="226"/>
      <c r="MBI19" s="227"/>
      <c r="MBJ19" s="220"/>
      <c r="MBK19" s="221"/>
      <c r="MBL19" s="222"/>
      <c r="MBM19" s="223"/>
      <c r="MBN19" s="223"/>
      <c r="MBO19" s="223"/>
      <c r="MBP19" s="223"/>
      <c r="MBQ19" s="224"/>
      <c r="MBR19" s="223"/>
      <c r="MBS19" s="224"/>
      <c r="MBT19" s="224"/>
      <c r="MBU19" s="225"/>
      <c r="MBV19" s="224"/>
      <c r="MBW19" s="224"/>
      <c r="MBX19" s="226"/>
      <c r="MBY19" s="227"/>
      <c r="MBZ19" s="220"/>
      <c r="MCA19" s="221"/>
      <c r="MCB19" s="222"/>
      <c r="MCC19" s="223"/>
      <c r="MCD19" s="223"/>
      <c r="MCE19" s="223"/>
      <c r="MCF19" s="223"/>
      <c r="MCG19" s="224"/>
      <c r="MCH19" s="223"/>
      <c r="MCI19" s="224"/>
      <c r="MCJ19" s="224"/>
      <c r="MCK19" s="225"/>
      <c r="MCL19" s="224"/>
      <c r="MCM19" s="224"/>
      <c r="MCN19" s="226"/>
      <c r="MCO19" s="227"/>
      <c r="MCP19" s="220"/>
      <c r="MCQ19" s="221"/>
      <c r="MCR19" s="222"/>
      <c r="MCS19" s="223"/>
      <c r="MCT19" s="223"/>
      <c r="MCU19" s="223"/>
      <c r="MCV19" s="223"/>
      <c r="MCW19" s="224"/>
      <c r="MCX19" s="223"/>
      <c r="MCY19" s="224"/>
      <c r="MCZ19" s="224"/>
      <c r="MDA19" s="225"/>
      <c r="MDB19" s="224"/>
      <c r="MDC19" s="224"/>
      <c r="MDD19" s="226"/>
      <c r="MDE19" s="227"/>
      <c r="MDF19" s="220"/>
      <c r="MDG19" s="221"/>
      <c r="MDH19" s="222"/>
      <c r="MDI19" s="223"/>
      <c r="MDJ19" s="223"/>
      <c r="MDK19" s="223"/>
      <c r="MDL19" s="223"/>
      <c r="MDM19" s="224"/>
      <c r="MDN19" s="223"/>
      <c r="MDO19" s="224"/>
      <c r="MDP19" s="224"/>
      <c r="MDQ19" s="225"/>
      <c r="MDR19" s="224"/>
      <c r="MDS19" s="224"/>
      <c r="MDT19" s="226"/>
      <c r="MDU19" s="227"/>
      <c r="MDV19" s="220"/>
      <c r="MDW19" s="221"/>
      <c r="MDX19" s="222"/>
      <c r="MDY19" s="223"/>
      <c r="MDZ19" s="223"/>
      <c r="MEA19" s="223"/>
      <c r="MEB19" s="223"/>
      <c r="MEC19" s="224"/>
      <c r="MED19" s="223"/>
      <c r="MEE19" s="224"/>
      <c r="MEF19" s="224"/>
      <c r="MEG19" s="225"/>
      <c r="MEH19" s="224"/>
      <c r="MEI19" s="224"/>
      <c r="MEJ19" s="226"/>
      <c r="MEK19" s="227"/>
      <c r="MEL19" s="220"/>
      <c r="MEM19" s="221"/>
      <c r="MEN19" s="222"/>
      <c r="MEO19" s="223"/>
      <c r="MEP19" s="223"/>
      <c r="MEQ19" s="223"/>
      <c r="MER19" s="223"/>
      <c r="MES19" s="224"/>
      <c r="MET19" s="223"/>
      <c r="MEU19" s="224"/>
      <c r="MEV19" s="224"/>
      <c r="MEW19" s="225"/>
      <c r="MEX19" s="224"/>
      <c r="MEY19" s="224"/>
      <c r="MEZ19" s="226"/>
      <c r="MFA19" s="227"/>
      <c r="MFB19" s="220"/>
      <c r="MFC19" s="221"/>
      <c r="MFD19" s="222"/>
      <c r="MFE19" s="223"/>
      <c r="MFF19" s="223"/>
      <c r="MFG19" s="223"/>
      <c r="MFH19" s="223"/>
      <c r="MFI19" s="224"/>
      <c r="MFJ19" s="223"/>
      <c r="MFK19" s="224"/>
      <c r="MFL19" s="224"/>
      <c r="MFM19" s="225"/>
      <c r="MFN19" s="224"/>
      <c r="MFO19" s="224"/>
      <c r="MFP19" s="226"/>
      <c r="MFQ19" s="227"/>
      <c r="MFR19" s="220"/>
      <c r="MFS19" s="221"/>
      <c r="MFT19" s="222"/>
      <c r="MFU19" s="223"/>
      <c r="MFV19" s="223"/>
      <c r="MFW19" s="223"/>
      <c r="MFX19" s="223"/>
      <c r="MFY19" s="224"/>
      <c r="MFZ19" s="223"/>
      <c r="MGA19" s="224"/>
      <c r="MGB19" s="224"/>
      <c r="MGC19" s="225"/>
      <c r="MGD19" s="224"/>
      <c r="MGE19" s="224"/>
      <c r="MGF19" s="226"/>
      <c r="MGG19" s="227"/>
      <c r="MGH19" s="220"/>
      <c r="MGI19" s="221"/>
      <c r="MGJ19" s="222"/>
      <c r="MGK19" s="223"/>
      <c r="MGL19" s="223"/>
      <c r="MGM19" s="223"/>
      <c r="MGN19" s="223"/>
      <c r="MGO19" s="224"/>
      <c r="MGP19" s="223"/>
      <c r="MGQ19" s="224"/>
      <c r="MGR19" s="224"/>
      <c r="MGS19" s="225"/>
      <c r="MGT19" s="224"/>
      <c r="MGU19" s="224"/>
      <c r="MGV19" s="226"/>
      <c r="MGW19" s="227"/>
      <c r="MGX19" s="220"/>
      <c r="MGY19" s="221"/>
      <c r="MGZ19" s="222"/>
      <c r="MHA19" s="223"/>
      <c r="MHB19" s="223"/>
      <c r="MHC19" s="223"/>
      <c r="MHD19" s="223"/>
      <c r="MHE19" s="224"/>
      <c r="MHF19" s="223"/>
      <c r="MHG19" s="224"/>
      <c r="MHH19" s="224"/>
      <c r="MHI19" s="225"/>
      <c r="MHJ19" s="224"/>
      <c r="MHK19" s="224"/>
      <c r="MHL19" s="226"/>
      <c r="MHM19" s="227"/>
      <c r="MHN19" s="220"/>
      <c r="MHO19" s="221"/>
      <c r="MHP19" s="222"/>
      <c r="MHQ19" s="223"/>
      <c r="MHR19" s="223"/>
      <c r="MHS19" s="223"/>
      <c r="MHT19" s="223"/>
      <c r="MHU19" s="224"/>
      <c r="MHV19" s="223"/>
      <c r="MHW19" s="224"/>
      <c r="MHX19" s="224"/>
      <c r="MHY19" s="225"/>
      <c r="MHZ19" s="224"/>
      <c r="MIA19" s="224"/>
      <c r="MIB19" s="226"/>
      <c r="MIC19" s="227"/>
      <c r="MID19" s="220"/>
      <c r="MIE19" s="221"/>
      <c r="MIF19" s="222"/>
      <c r="MIG19" s="223"/>
      <c r="MIH19" s="223"/>
      <c r="MII19" s="223"/>
      <c r="MIJ19" s="223"/>
      <c r="MIK19" s="224"/>
      <c r="MIL19" s="223"/>
      <c r="MIM19" s="224"/>
      <c r="MIN19" s="224"/>
      <c r="MIO19" s="225"/>
      <c r="MIP19" s="224"/>
      <c r="MIQ19" s="224"/>
      <c r="MIR19" s="226"/>
      <c r="MIS19" s="227"/>
      <c r="MIT19" s="220"/>
      <c r="MIU19" s="221"/>
      <c r="MIV19" s="222"/>
      <c r="MIW19" s="223"/>
      <c r="MIX19" s="223"/>
      <c r="MIY19" s="223"/>
      <c r="MIZ19" s="223"/>
      <c r="MJA19" s="224"/>
      <c r="MJB19" s="223"/>
      <c r="MJC19" s="224"/>
      <c r="MJD19" s="224"/>
      <c r="MJE19" s="225"/>
      <c r="MJF19" s="224"/>
      <c r="MJG19" s="224"/>
      <c r="MJH19" s="226"/>
      <c r="MJI19" s="227"/>
      <c r="MJJ19" s="220"/>
      <c r="MJK19" s="221"/>
      <c r="MJL19" s="222"/>
      <c r="MJM19" s="223"/>
      <c r="MJN19" s="223"/>
      <c r="MJO19" s="223"/>
      <c r="MJP19" s="223"/>
      <c r="MJQ19" s="224"/>
      <c r="MJR19" s="223"/>
      <c r="MJS19" s="224"/>
      <c r="MJT19" s="224"/>
      <c r="MJU19" s="225"/>
      <c r="MJV19" s="224"/>
      <c r="MJW19" s="224"/>
      <c r="MJX19" s="226"/>
      <c r="MJY19" s="227"/>
      <c r="MJZ19" s="220"/>
      <c r="MKA19" s="221"/>
      <c r="MKB19" s="222"/>
      <c r="MKC19" s="223"/>
      <c r="MKD19" s="223"/>
      <c r="MKE19" s="223"/>
      <c r="MKF19" s="223"/>
      <c r="MKG19" s="224"/>
      <c r="MKH19" s="223"/>
      <c r="MKI19" s="224"/>
      <c r="MKJ19" s="224"/>
      <c r="MKK19" s="225"/>
      <c r="MKL19" s="224"/>
      <c r="MKM19" s="224"/>
      <c r="MKN19" s="226"/>
      <c r="MKO19" s="227"/>
      <c r="MKP19" s="220"/>
      <c r="MKQ19" s="221"/>
      <c r="MKR19" s="222"/>
      <c r="MKS19" s="223"/>
      <c r="MKT19" s="223"/>
      <c r="MKU19" s="223"/>
      <c r="MKV19" s="223"/>
      <c r="MKW19" s="224"/>
      <c r="MKX19" s="223"/>
      <c r="MKY19" s="224"/>
      <c r="MKZ19" s="224"/>
      <c r="MLA19" s="225"/>
      <c r="MLB19" s="224"/>
      <c r="MLC19" s="224"/>
      <c r="MLD19" s="226"/>
      <c r="MLE19" s="227"/>
      <c r="MLF19" s="220"/>
      <c r="MLG19" s="221"/>
      <c r="MLH19" s="222"/>
      <c r="MLI19" s="223"/>
      <c r="MLJ19" s="223"/>
      <c r="MLK19" s="223"/>
      <c r="MLL19" s="223"/>
      <c r="MLM19" s="224"/>
      <c r="MLN19" s="223"/>
      <c r="MLO19" s="224"/>
      <c r="MLP19" s="224"/>
      <c r="MLQ19" s="225"/>
      <c r="MLR19" s="224"/>
      <c r="MLS19" s="224"/>
      <c r="MLT19" s="226"/>
      <c r="MLU19" s="227"/>
      <c r="MLV19" s="220"/>
      <c r="MLW19" s="221"/>
      <c r="MLX19" s="222"/>
      <c r="MLY19" s="223"/>
      <c r="MLZ19" s="223"/>
      <c r="MMA19" s="223"/>
      <c r="MMB19" s="223"/>
      <c r="MMC19" s="224"/>
      <c r="MMD19" s="223"/>
      <c r="MME19" s="224"/>
      <c r="MMF19" s="224"/>
      <c r="MMG19" s="225"/>
      <c r="MMH19" s="224"/>
      <c r="MMI19" s="224"/>
      <c r="MMJ19" s="226"/>
      <c r="MMK19" s="227"/>
      <c r="MML19" s="220"/>
      <c r="MMM19" s="221"/>
      <c r="MMN19" s="222"/>
      <c r="MMO19" s="223"/>
      <c r="MMP19" s="223"/>
      <c r="MMQ19" s="223"/>
      <c r="MMR19" s="223"/>
      <c r="MMS19" s="224"/>
      <c r="MMT19" s="223"/>
      <c r="MMU19" s="224"/>
      <c r="MMV19" s="224"/>
      <c r="MMW19" s="225"/>
      <c r="MMX19" s="224"/>
      <c r="MMY19" s="224"/>
      <c r="MMZ19" s="226"/>
      <c r="MNA19" s="227"/>
      <c r="MNB19" s="220"/>
      <c r="MNC19" s="221"/>
      <c r="MND19" s="222"/>
      <c r="MNE19" s="223"/>
      <c r="MNF19" s="223"/>
      <c r="MNG19" s="223"/>
      <c r="MNH19" s="223"/>
      <c r="MNI19" s="224"/>
      <c r="MNJ19" s="223"/>
      <c r="MNK19" s="224"/>
      <c r="MNL19" s="224"/>
      <c r="MNM19" s="225"/>
      <c r="MNN19" s="224"/>
      <c r="MNO19" s="224"/>
      <c r="MNP19" s="226"/>
      <c r="MNQ19" s="227"/>
      <c r="MNR19" s="220"/>
      <c r="MNS19" s="221"/>
      <c r="MNT19" s="222"/>
      <c r="MNU19" s="223"/>
      <c r="MNV19" s="223"/>
      <c r="MNW19" s="223"/>
      <c r="MNX19" s="223"/>
      <c r="MNY19" s="224"/>
      <c r="MNZ19" s="223"/>
      <c r="MOA19" s="224"/>
      <c r="MOB19" s="224"/>
      <c r="MOC19" s="225"/>
      <c r="MOD19" s="224"/>
      <c r="MOE19" s="224"/>
      <c r="MOF19" s="226"/>
      <c r="MOG19" s="227"/>
      <c r="MOH19" s="220"/>
      <c r="MOI19" s="221"/>
      <c r="MOJ19" s="222"/>
      <c r="MOK19" s="223"/>
      <c r="MOL19" s="223"/>
      <c r="MOM19" s="223"/>
      <c r="MON19" s="223"/>
      <c r="MOO19" s="224"/>
      <c r="MOP19" s="223"/>
      <c r="MOQ19" s="224"/>
      <c r="MOR19" s="224"/>
      <c r="MOS19" s="225"/>
      <c r="MOT19" s="224"/>
      <c r="MOU19" s="224"/>
      <c r="MOV19" s="226"/>
      <c r="MOW19" s="227"/>
      <c r="MOX19" s="220"/>
      <c r="MOY19" s="221"/>
      <c r="MOZ19" s="222"/>
      <c r="MPA19" s="223"/>
      <c r="MPB19" s="223"/>
      <c r="MPC19" s="223"/>
      <c r="MPD19" s="223"/>
      <c r="MPE19" s="224"/>
      <c r="MPF19" s="223"/>
      <c r="MPG19" s="224"/>
      <c r="MPH19" s="224"/>
      <c r="MPI19" s="225"/>
      <c r="MPJ19" s="224"/>
      <c r="MPK19" s="224"/>
      <c r="MPL19" s="226"/>
      <c r="MPM19" s="227"/>
      <c r="MPN19" s="220"/>
      <c r="MPO19" s="221"/>
      <c r="MPP19" s="222"/>
      <c r="MPQ19" s="223"/>
      <c r="MPR19" s="223"/>
      <c r="MPS19" s="223"/>
      <c r="MPT19" s="223"/>
      <c r="MPU19" s="224"/>
      <c r="MPV19" s="223"/>
      <c r="MPW19" s="224"/>
      <c r="MPX19" s="224"/>
      <c r="MPY19" s="225"/>
      <c r="MPZ19" s="224"/>
      <c r="MQA19" s="224"/>
      <c r="MQB19" s="226"/>
      <c r="MQC19" s="227"/>
      <c r="MQD19" s="220"/>
      <c r="MQE19" s="221"/>
      <c r="MQF19" s="222"/>
      <c r="MQG19" s="223"/>
      <c r="MQH19" s="223"/>
      <c r="MQI19" s="223"/>
      <c r="MQJ19" s="223"/>
      <c r="MQK19" s="224"/>
      <c r="MQL19" s="223"/>
      <c r="MQM19" s="224"/>
      <c r="MQN19" s="224"/>
      <c r="MQO19" s="225"/>
      <c r="MQP19" s="224"/>
      <c r="MQQ19" s="224"/>
      <c r="MQR19" s="226"/>
      <c r="MQS19" s="227"/>
      <c r="MQT19" s="220"/>
      <c r="MQU19" s="221"/>
      <c r="MQV19" s="222"/>
      <c r="MQW19" s="223"/>
      <c r="MQX19" s="223"/>
      <c r="MQY19" s="223"/>
      <c r="MQZ19" s="223"/>
      <c r="MRA19" s="224"/>
      <c r="MRB19" s="223"/>
      <c r="MRC19" s="224"/>
      <c r="MRD19" s="224"/>
      <c r="MRE19" s="225"/>
      <c r="MRF19" s="224"/>
      <c r="MRG19" s="224"/>
      <c r="MRH19" s="226"/>
      <c r="MRI19" s="227"/>
      <c r="MRJ19" s="220"/>
      <c r="MRK19" s="221"/>
      <c r="MRL19" s="222"/>
      <c r="MRM19" s="223"/>
      <c r="MRN19" s="223"/>
      <c r="MRO19" s="223"/>
      <c r="MRP19" s="223"/>
      <c r="MRQ19" s="224"/>
      <c r="MRR19" s="223"/>
      <c r="MRS19" s="224"/>
      <c r="MRT19" s="224"/>
      <c r="MRU19" s="225"/>
      <c r="MRV19" s="224"/>
      <c r="MRW19" s="224"/>
      <c r="MRX19" s="226"/>
      <c r="MRY19" s="227"/>
      <c r="MRZ19" s="220"/>
      <c r="MSA19" s="221"/>
      <c r="MSB19" s="222"/>
      <c r="MSC19" s="223"/>
      <c r="MSD19" s="223"/>
      <c r="MSE19" s="223"/>
      <c r="MSF19" s="223"/>
      <c r="MSG19" s="224"/>
      <c r="MSH19" s="223"/>
      <c r="MSI19" s="224"/>
      <c r="MSJ19" s="224"/>
      <c r="MSK19" s="225"/>
      <c r="MSL19" s="224"/>
      <c r="MSM19" s="224"/>
      <c r="MSN19" s="226"/>
      <c r="MSO19" s="227"/>
      <c r="MSP19" s="220"/>
      <c r="MSQ19" s="221"/>
      <c r="MSR19" s="222"/>
      <c r="MSS19" s="223"/>
      <c r="MST19" s="223"/>
      <c r="MSU19" s="223"/>
      <c r="MSV19" s="223"/>
      <c r="MSW19" s="224"/>
      <c r="MSX19" s="223"/>
      <c r="MSY19" s="224"/>
      <c r="MSZ19" s="224"/>
      <c r="MTA19" s="225"/>
      <c r="MTB19" s="224"/>
      <c r="MTC19" s="224"/>
      <c r="MTD19" s="226"/>
      <c r="MTE19" s="227"/>
      <c r="MTF19" s="220"/>
      <c r="MTG19" s="221"/>
      <c r="MTH19" s="222"/>
      <c r="MTI19" s="223"/>
      <c r="MTJ19" s="223"/>
      <c r="MTK19" s="223"/>
      <c r="MTL19" s="223"/>
      <c r="MTM19" s="224"/>
      <c r="MTN19" s="223"/>
      <c r="MTO19" s="224"/>
      <c r="MTP19" s="224"/>
      <c r="MTQ19" s="225"/>
      <c r="MTR19" s="224"/>
      <c r="MTS19" s="224"/>
      <c r="MTT19" s="226"/>
      <c r="MTU19" s="227"/>
      <c r="MTV19" s="220"/>
      <c r="MTW19" s="221"/>
      <c r="MTX19" s="222"/>
      <c r="MTY19" s="223"/>
      <c r="MTZ19" s="223"/>
      <c r="MUA19" s="223"/>
      <c r="MUB19" s="223"/>
      <c r="MUC19" s="224"/>
      <c r="MUD19" s="223"/>
      <c r="MUE19" s="224"/>
      <c r="MUF19" s="224"/>
      <c r="MUG19" s="225"/>
      <c r="MUH19" s="224"/>
      <c r="MUI19" s="224"/>
      <c r="MUJ19" s="226"/>
      <c r="MUK19" s="227"/>
      <c r="MUL19" s="220"/>
      <c r="MUM19" s="221"/>
      <c r="MUN19" s="222"/>
      <c r="MUO19" s="223"/>
      <c r="MUP19" s="223"/>
      <c r="MUQ19" s="223"/>
      <c r="MUR19" s="223"/>
      <c r="MUS19" s="224"/>
      <c r="MUT19" s="223"/>
      <c r="MUU19" s="224"/>
      <c r="MUV19" s="224"/>
      <c r="MUW19" s="225"/>
      <c r="MUX19" s="224"/>
      <c r="MUY19" s="224"/>
      <c r="MUZ19" s="226"/>
      <c r="MVA19" s="227"/>
      <c r="MVB19" s="220"/>
      <c r="MVC19" s="221"/>
      <c r="MVD19" s="222"/>
      <c r="MVE19" s="223"/>
      <c r="MVF19" s="223"/>
      <c r="MVG19" s="223"/>
      <c r="MVH19" s="223"/>
      <c r="MVI19" s="224"/>
      <c r="MVJ19" s="223"/>
      <c r="MVK19" s="224"/>
      <c r="MVL19" s="224"/>
      <c r="MVM19" s="225"/>
      <c r="MVN19" s="224"/>
      <c r="MVO19" s="224"/>
      <c r="MVP19" s="226"/>
      <c r="MVQ19" s="227"/>
      <c r="MVR19" s="220"/>
      <c r="MVS19" s="221"/>
      <c r="MVT19" s="222"/>
      <c r="MVU19" s="223"/>
      <c r="MVV19" s="223"/>
      <c r="MVW19" s="223"/>
      <c r="MVX19" s="223"/>
      <c r="MVY19" s="224"/>
      <c r="MVZ19" s="223"/>
      <c r="MWA19" s="224"/>
      <c r="MWB19" s="224"/>
      <c r="MWC19" s="225"/>
      <c r="MWD19" s="224"/>
      <c r="MWE19" s="224"/>
      <c r="MWF19" s="226"/>
      <c r="MWG19" s="227"/>
      <c r="MWH19" s="220"/>
      <c r="MWI19" s="221"/>
      <c r="MWJ19" s="222"/>
      <c r="MWK19" s="223"/>
      <c r="MWL19" s="223"/>
      <c r="MWM19" s="223"/>
      <c r="MWN19" s="223"/>
      <c r="MWO19" s="224"/>
      <c r="MWP19" s="223"/>
      <c r="MWQ19" s="224"/>
      <c r="MWR19" s="224"/>
      <c r="MWS19" s="225"/>
      <c r="MWT19" s="224"/>
      <c r="MWU19" s="224"/>
      <c r="MWV19" s="226"/>
      <c r="MWW19" s="227"/>
      <c r="MWX19" s="220"/>
      <c r="MWY19" s="221"/>
      <c r="MWZ19" s="222"/>
      <c r="MXA19" s="223"/>
      <c r="MXB19" s="223"/>
      <c r="MXC19" s="223"/>
      <c r="MXD19" s="223"/>
      <c r="MXE19" s="224"/>
      <c r="MXF19" s="223"/>
      <c r="MXG19" s="224"/>
      <c r="MXH19" s="224"/>
      <c r="MXI19" s="225"/>
      <c r="MXJ19" s="224"/>
      <c r="MXK19" s="224"/>
      <c r="MXL19" s="226"/>
      <c r="MXM19" s="227"/>
      <c r="MXN19" s="220"/>
      <c r="MXO19" s="221"/>
      <c r="MXP19" s="222"/>
      <c r="MXQ19" s="223"/>
      <c r="MXR19" s="223"/>
      <c r="MXS19" s="223"/>
      <c r="MXT19" s="223"/>
      <c r="MXU19" s="224"/>
      <c r="MXV19" s="223"/>
      <c r="MXW19" s="224"/>
      <c r="MXX19" s="224"/>
      <c r="MXY19" s="225"/>
      <c r="MXZ19" s="224"/>
      <c r="MYA19" s="224"/>
      <c r="MYB19" s="226"/>
      <c r="MYC19" s="227"/>
      <c r="MYD19" s="220"/>
      <c r="MYE19" s="221"/>
      <c r="MYF19" s="222"/>
      <c r="MYG19" s="223"/>
      <c r="MYH19" s="223"/>
      <c r="MYI19" s="223"/>
      <c r="MYJ19" s="223"/>
      <c r="MYK19" s="224"/>
      <c r="MYL19" s="223"/>
      <c r="MYM19" s="224"/>
      <c r="MYN19" s="224"/>
      <c r="MYO19" s="225"/>
      <c r="MYP19" s="224"/>
      <c r="MYQ19" s="224"/>
      <c r="MYR19" s="226"/>
      <c r="MYS19" s="227"/>
      <c r="MYT19" s="220"/>
      <c r="MYU19" s="221"/>
      <c r="MYV19" s="222"/>
      <c r="MYW19" s="223"/>
      <c r="MYX19" s="223"/>
      <c r="MYY19" s="223"/>
      <c r="MYZ19" s="223"/>
      <c r="MZA19" s="224"/>
      <c r="MZB19" s="223"/>
      <c r="MZC19" s="224"/>
      <c r="MZD19" s="224"/>
      <c r="MZE19" s="225"/>
      <c r="MZF19" s="224"/>
      <c r="MZG19" s="224"/>
      <c r="MZH19" s="226"/>
      <c r="MZI19" s="227"/>
      <c r="MZJ19" s="220"/>
      <c r="MZK19" s="221"/>
      <c r="MZL19" s="222"/>
      <c r="MZM19" s="223"/>
      <c r="MZN19" s="223"/>
      <c r="MZO19" s="223"/>
      <c r="MZP19" s="223"/>
      <c r="MZQ19" s="224"/>
      <c r="MZR19" s="223"/>
      <c r="MZS19" s="224"/>
      <c r="MZT19" s="224"/>
      <c r="MZU19" s="225"/>
      <c r="MZV19" s="224"/>
      <c r="MZW19" s="224"/>
      <c r="MZX19" s="226"/>
      <c r="MZY19" s="227"/>
      <c r="MZZ19" s="220"/>
      <c r="NAA19" s="221"/>
      <c r="NAB19" s="222"/>
      <c r="NAC19" s="223"/>
      <c r="NAD19" s="223"/>
      <c r="NAE19" s="223"/>
      <c r="NAF19" s="223"/>
      <c r="NAG19" s="224"/>
      <c r="NAH19" s="223"/>
      <c r="NAI19" s="224"/>
      <c r="NAJ19" s="224"/>
      <c r="NAK19" s="225"/>
      <c r="NAL19" s="224"/>
      <c r="NAM19" s="224"/>
      <c r="NAN19" s="226"/>
      <c r="NAO19" s="227"/>
      <c r="NAP19" s="220"/>
      <c r="NAQ19" s="221"/>
      <c r="NAR19" s="222"/>
      <c r="NAS19" s="223"/>
      <c r="NAT19" s="223"/>
      <c r="NAU19" s="223"/>
      <c r="NAV19" s="223"/>
      <c r="NAW19" s="224"/>
      <c r="NAX19" s="223"/>
      <c r="NAY19" s="224"/>
      <c r="NAZ19" s="224"/>
      <c r="NBA19" s="225"/>
      <c r="NBB19" s="224"/>
      <c r="NBC19" s="224"/>
      <c r="NBD19" s="226"/>
      <c r="NBE19" s="227"/>
      <c r="NBF19" s="220"/>
      <c r="NBG19" s="221"/>
      <c r="NBH19" s="222"/>
      <c r="NBI19" s="223"/>
      <c r="NBJ19" s="223"/>
      <c r="NBK19" s="223"/>
      <c r="NBL19" s="223"/>
      <c r="NBM19" s="224"/>
      <c r="NBN19" s="223"/>
      <c r="NBO19" s="224"/>
      <c r="NBP19" s="224"/>
      <c r="NBQ19" s="225"/>
      <c r="NBR19" s="224"/>
      <c r="NBS19" s="224"/>
      <c r="NBT19" s="226"/>
      <c r="NBU19" s="227"/>
      <c r="NBV19" s="220"/>
      <c r="NBW19" s="221"/>
      <c r="NBX19" s="222"/>
      <c r="NBY19" s="223"/>
      <c r="NBZ19" s="223"/>
      <c r="NCA19" s="223"/>
      <c r="NCB19" s="223"/>
      <c r="NCC19" s="224"/>
      <c r="NCD19" s="223"/>
      <c r="NCE19" s="224"/>
      <c r="NCF19" s="224"/>
      <c r="NCG19" s="225"/>
      <c r="NCH19" s="224"/>
      <c r="NCI19" s="224"/>
      <c r="NCJ19" s="226"/>
      <c r="NCK19" s="227"/>
      <c r="NCL19" s="220"/>
      <c r="NCM19" s="221"/>
      <c r="NCN19" s="222"/>
      <c r="NCO19" s="223"/>
      <c r="NCP19" s="223"/>
      <c r="NCQ19" s="223"/>
      <c r="NCR19" s="223"/>
      <c r="NCS19" s="224"/>
      <c r="NCT19" s="223"/>
      <c r="NCU19" s="224"/>
      <c r="NCV19" s="224"/>
      <c r="NCW19" s="225"/>
      <c r="NCX19" s="224"/>
      <c r="NCY19" s="224"/>
      <c r="NCZ19" s="226"/>
      <c r="NDA19" s="227"/>
      <c r="NDB19" s="220"/>
      <c r="NDC19" s="221"/>
      <c r="NDD19" s="222"/>
      <c r="NDE19" s="223"/>
      <c r="NDF19" s="223"/>
      <c r="NDG19" s="223"/>
      <c r="NDH19" s="223"/>
      <c r="NDI19" s="224"/>
      <c r="NDJ19" s="223"/>
      <c r="NDK19" s="224"/>
      <c r="NDL19" s="224"/>
      <c r="NDM19" s="225"/>
      <c r="NDN19" s="224"/>
      <c r="NDO19" s="224"/>
      <c r="NDP19" s="226"/>
      <c r="NDQ19" s="227"/>
      <c r="NDR19" s="220"/>
      <c r="NDS19" s="221"/>
      <c r="NDT19" s="222"/>
      <c r="NDU19" s="223"/>
      <c r="NDV19" s="223"/>
      <c r="NDW19" s="223"/>
      <c r="NDX19" s="223"/>
      <c r="NDY19" s="224"/>
      <c r="NDZ19" s="223"/>
      <c r="NEA19" s="224"/>
      <c r="NEB19" s="224"/>
      <c r="NEC19" s="225"/>
      <c r="NED19" s="224"/>
      <c r="NEE19" s="224"/>
      <c r="NEF19" s="226"/>
      <c r="NEG19" s="227"/>
      <c r="NEH19" s="220"/>
      <c r="NEI19" s="221"/>
      <c r="NEJ19" s="222"/>
      <c r="NEK19" s="223"/>
      <c r="NEL19" s="223"/>
      <c r="NEM19" s="223"/>
      <c r="NEN19" s="223"/>
      <c r="NEO19" s="224"/>
      <c r="NEP19" s="223"/>
      <c r="NEQ19" s="224"/>
      <c r="NER19" s="224"/>
      <c r="NES19" s="225"/>
      <c r="NET19" s="224"/>
      <c r="NEU19" s="224"/>
      <c r="NEV19" s="226"/>
      <c r="NEW19" s="227"/>
      <c r="NEX19" s="220"/>
      <c r="NEY19" s="221"/>
      <c r="NEZ19" s="222"/>
      <c r="NFA19" s="223"/>
      <c r="NFB19" s="223"/>
      <c r="NFC19" s="223"/>
      <c r="NFD19" s="223"/>
      <c r="NFE19" s="224"/>
      <c r="NFF19" s="223"/>
      <c r="NFG19" s="224"/>
      <c r="NFH19" s="224"/>
      <c r="NFI19" s="225"/>
      <c r="NFJ19" s="224"/>
      <c r="NFK19" s="224"/>
      <c r="NFL19" s="226"/>
      <c r="NFM19" s="227"/>
      <c r="NFN19" s="220"/>
      <c r="NFO19" s="221"/>
      <c r="NFP19" s="222"/>
      <c r="NFQ19" s="223"/>
      <c r="NFR19" s="223"/>
      <c r="NFS19" s="223"/>
      <c r="NFT19" s="223"/>
      <c r="NFU19" s="224"/>
      <c r="NFV19" s="223"/>
      <c r="NFW19" s="224"/>
      <c r="NFX19" s="224"/>
      <c r="NFY19" s="225"/>
      <c r="NFZ19" s="224"/>
      <c r="NGA19" s="224"/>
      <c r="NGB19" s="226"/>
      <c r="NGC19" s="227"/>
      <c r="NGD19" s="220"/>
      <c r="NGE19" s="221"/>
      <c r="NGF19" s="222"/>
      <c r="NGG19" s="223"/>
      <c r="NGH19" s="223"/>
      <c r="NGI19" s="223"/>
      <c r="NGJ19" s="223"/>
      <c r="NGK19" s="224"/>
      <c r="NGL19" s="223"/>
      <c r="NGM19" s="224"/>
      <c r="NGN19" s="224"/>
      <c r="NGO19" s="225"/>
      <c r="NGP19" s="224"/>
      <c r="NGQ19" s="224"/>
      <c r="NGR19" s="226"/>
      <c r="NGS19" s="227"/>
      <c r="NGT19" s="220"/>
      <c r="NGU19" s="221"/>
      <c r="NGV19" s="222"/>
      <c r="NGW19" s="223"/>
      <c r="NGX19" s="223"/>
      <c r="NGY19" s="223"/>
      <c r="NGZ19" s="223"/>
      <c r="NHA19" s="224"/>
      <c r="NHB19" s="223"/>
      <c r="NHC19" s="224"/>
      <c r="NHD19" s="224"/>
      <c r="NHE19" s="225"/>
      <c r="NHF19" s="224"/>
      <c r="NHG19" s="224"/>
      <c r="NHH19" s="226"/>
      <c r="NHI19" s="227"/>
      <c r="NHJ19" s="220"/>
      <c r="NHK19" s="221"/>
      <c r="NHL19" s="222"/>
      <c r="NHM19" s="223"/>
      <c r="NHN19" s="223"/>
      <c r="NHO19" s="223"/>
      <c r="NHP19" s="223"/>
      <c r="NHQ19" s="224"/>
      <c r="NHR19" s="223"/>
      <c r="NHS19" s="224"/>
      <c r="NHT19" s="224"/>
      <c r="NHU19" s="225"/>
      <c r="NHV19" s="224"/>
      <c r="NHW19" s="224"/>
      <c r="NHX19" s="226"/>
      <c r="NHY19" s="227"/>
      <c r="NHZ19" s="220"/>
      <c r="NIA19" s="221"/>
      <c r="NIB19" s="222"/>
      <c r="NIC19" s="223"/>
      <c r="NID19" s="223"/>
      <c r="NIE19" s="223"/>
      <c r="NIF19" s="223"/>
      <c r="NIG19" s="224"/>
      <c r="NIH19" s="223"/>
      <c r="NII19" s="224"/>
      <c r="NIJ19" s="224"/>
      <c r="NIK19" s="225"/>
      <c r="NIL19" s="224"/>
      <c r="NIM19" s="224"/>
      <c r="NIN19" s="226"/>
      <c r="NIO19" s="227"/>
      <c r="NIP19" s="220"/>
      <c r="NIQ19" s="221"/>
      <c r="NIR19" s="222"/>
      <c r="NIS19" s="223"/>
      <c r="NIT19" s="223"/>
      <c r="NIU19" s="223"/>
      <c r="NIV19" s="223"/>
      <c r="NIW19" s="224"/>
      <c r="NIX19" s="223"/>
      <c r="NIY19" s="224"/>
      <c r="NIZ19" s="224"/>
      <c r="NJA19" s="225"/>
      <c r="NJB19" s="224"/>
      <c r="NJC19" s="224"/>
      <c r="NJD19" s="226"/>
      <c r="NJE19" s="227"/>
      <c r="NJF19" s="220"/>
      <c r="NJG19" s="221"/>
      <c r="NJH19" s="222"/>
      <c r="NJI19" s="223"/>
      <c r="NJJ19" s="223"/>
      <c r="NJK19" s="223"/>
      <c r="NJL19" s="223"/>
      <c r="NJM19" s="224"/>
      <c r="NJN19" s="223"/>
      <c r="NJO19" s="224"/>
      <c r="NJP19" s="224"/>
      <c r="NJQ19" s="225"/>
      <c r="NJR19" s="224"/>
      <c r="NJS19" s="224"/>
      <c r="NJT19" s="226"/>
      <c r="NJU19" s="227"/>
      <c r="NJV19" s="220"/>
      <c r="NJW19" s="221"/>
      <c r="NJX19" s="222"/>
      <c r="NJY19" s="223"/>
      <c r="NJZ19" s="223"/>
      <c r="NKA19" s="223"/>
      <c r="NKB19" s="223"/>
      <c r="NKC19" s="224"/>
      <c r="NKD19" s="223"/>
      <c r="NKE19" s="224"/>
      <c r="NKF19" s="224"/>
      <c r="NKG19" s="225"/>
      <c r="NKH19" s="224"/>
      <c r="NKI19" s="224"/>
      <c r="NKJ19" s="226"/>
      <c r="NKK19" s="227"/>
      <c r="NKL19" s="220"/>
      <c r="NKM19" s="221"/>
      <c r="NKN19" s="222"/>
      <c r="NKO19" s="223"/>
      <c r="NKP19" s="223"/>
      <c r="NKQ19" s="223"/>
      <c r="NKR19" s="223"/>
      <c r="NKS19" s="224"/>
      <c r="NKT19" s="223"/>
      <c r="NKU19" s="224"/>
      <c r="NKV19" s="224"/>
      <c r="NKW19" s="225"/>
      <c r="NKX19" s="224"/>
      <c r="NKY19" s="224"/>
      <c r="NKZ19" s="226"/>
      <c r="NLA19" s="227"/>
      <c r="NLB19" s="220"/>
      <c r="NLC19" s="221"/>
      <c r="NLD19" s="222"/>
      <c r="NLE19" s="223"/>
      <c r="NLF19" s="223"/>
      <c r="NLG19" s="223"/>
      <c r="NLH19" s="223"/>
      <c r="NLI19" s="224"/>
      <c r="NLJ19" s="223"/>
      <c r="NLK19" s="224"/>
      <c r="NLL19" s="224"/>
      <c r="NLM19" s="225"/>
      <c r="NLN19" s="224"/>
      <c r="NLO19" s="224"/>
      <c r="NLP19" s="226"/>
      <c r="NLQ19" s="227"/>
      <c r="NLR19" s="220"/>
      <c r="NLS19" s="221"/>
      <c r="NLT19" s="222"/>
      <c r="NLU19" s="223"/>
      <c r="NLV19" s="223"/>
      <c r="NLW19" s="223"/>
      <c r="NLX19" s="223"/>
      <c r="NLY19" s="224"/>
      <c r="NLZ19" s="223"/>
      <c r="NMA19" s="224"/>
      <c r="NMB19" s="224"/>
      <c r="NMC19" s="225"/>
      <c r="NMD19" s="224"/>
      <c r="NME19" s="224"/>
      <c r="NMF19" s="226"/>
      <c r="NMG19" s="227"/>
      <c r="NMH19" s="220"/>
      <c r="NMI19" s="221"/>
      <c r="NMJ19" s="222"/>
      <c r="NMK19" s="223"/>
      <c r="NML19" s="223"/>
      <c r="NMM19" s="223"/>
      <c r="NMN19" s="223"/>
      <c r="NMO19" s="224"/>
      <c r="NMP19" s="223"/>
      <c r="NMQ19" s="224"/>
      <c r="NMR19" s="224"/>
      <c r="NMS19" s="225"/>
      <c r="NMT19" s="224"/>
      <c r="NMU19" s="224"/>
      <c r="NMV19" s="226"/>
      <c r="NMW19" s="227"/>
      <c r="NMX19" s="220"/>
      <c r="NMY19" s="221"/>
      <c r="NMZ19" s="222"/>
      <c r="NNA19" s="223"/>
      <c r="NNB19" s="223"/>
      <c r="NNC19" s="223"/>
      <c r="NND19" s="223"/>
      <c r="NNE19" s="224"/>
      <c r="NNF19" s="223"/>
      <c r="NNG19" s="224"/>
      <c r="NNH19" s="224"/>
      <c r="NNI19" s="225"/>
      <c r="NNJ19" s="224"/>
      <c r="NNK19" s="224"/>
      <c r="NNL19" s="226"/>
      <c r="NNM19" s="227"/>
      <c r="NNN19" s="220"/>
      <c r="NNO19" s="221"/>
      <c r="NNP19" s="222"/>
      <c r="NNQ19" s="223"/>
      <c r="NNR19" s="223"/>
      <c r="NNS19" s="223"/>
      <c r="NNT19" s="223"/>
      <c r="NNU19" s="224"/>
      <c r="NNV19" s="223"/>
      <c r="NNW19" s="224"/>
      <c r="NNX19" s="224"/>
      <c r="NNY19" s="225"/>
      <c r="NNZ19" s="224"/>
      <c r="NOA19" s="224"/>
      <c r="NOB19" s="226"/>
      <c r="NOC19" s="227"/>
      <c r="NOD19" s="220"/>
      <c r="NOE19" s="221"/>
      <c r="NOF19" s="222"/>
      <c r="NOG19" s="223"/>
      <c r="NOH19" s="223"/>
      <c r="NOI19" s="223"/>
      <c r="NOJ19" s="223"/>
      <c r="NOK19" s="224"/>
      <c r="NOL19" s="223"/>
      <c r="NOM19" s="224"/>
      <c r="NON19" s="224"/>
      <c r="NOO19" s="225"/>
      <c r="NOP19" s="224"/>
      <c r="NOQ19" s="224"/>
      <c r="NOR19" s="226"/>
      <c r="NOS19" s="227"/>
      <c r="NOT19" s="220"/>
      <c r="NOU19" s="221"/>
      <c r="NOV19" s="222"/>
      <c r="NOW19" s="223"/>
      <c r="NOX19" s="223"/>
      <c r="NOY19" s="223"/>
      <c r="NOZ19" s="223"/>
      <c r="NPA19" s="224"/>
      <c r="NPB19" s="223"/>
      <c r="NPC19" s="224"/>
      <c r="NPD19" s="224"/>
      <c r="NPE19" s="225"/>
      <c r="NPF19" s="224"/>
      <c r="NPG19" s="224"/>
      <c r="NPH19" s="226"/>
      <c r="NPI19" s="227"/>
      <c r="NPJ19" s="220"/>
      <c r="NPK19" s="221"/>
      <c r="NPL19" s="222"/>
      <c r="NPM19" s="223"/>
      <c r="NPN19" s="223"/>
      <c r="NPO19" s="223"/>
      <c r="NPP19" s="223"/>
      <c r="NPQ19" s="224"/>
      <c r="NPR19" s="223"/>
      <c r="NPS19" s="224"/>
      <c r="NPT19" s="224"/>
      <c r="NPU19" s="225"/>
      <c r="NPV19" s="224"/>
      <c r="NPW19" s="224"/>
      <c r="NPX19" s="226"/>
      <c r="NPY19" s="227"/>
      <c r="NPZ19" s="220"/>
      <c r="NQA19" s="221"/>
      <c r="NQB19" s="222"/>
      <c r="NQC19" s="223"/>
      <c r="NQD19" s="223"/>
      <c r="NQE19" s="223"/>
      <c r="NQF19" s="223"/>
      <c r="NQG19" s="224"/>
      <c r="NQH19" s="223"/>
      <c r="NQI19" s="224"/>
      <c r="NQJ19" s="224"/>
      <c r="NQK19" s="225"/>
      <c r="NQL19" s="224"/>
      <c r="NQM19" s="224"/>
      <c r="NQN19" s="226"/>
      <c r="NQO19" s="227"/>
      <c r="NQP19" s="220"/>
      <c r="NQQ19" s="221"/>
      <c r="NQR19" s="222"/>
      <c r="NQS19" s="223"/>
      <c r="NQT19" s="223"/>
      <c r="NQU19" s="223"/>
      <c r="NQV19" s="223"/>
      <c r="NQW19" s="224"/>
      <c r="NQX19" s="223"/>
      <c r="NQY19" s="224"/>
      <c r="NQZ19" s="224"/>
      <c r="NRA19" s="225"/>
      <c r="NRB19" s="224"/>
      <c r="NRC19" s="224"/>
      <c r="NRD19" s="226"/>
      <c r="NRE19" s="227"/>
      <c r="NRF19" s="220"/>
      <c r="NRG19" s="221"/>
      <c r="NRH19" s="222"/>
      <c r="NRI19" s="223"/>
      <c r="NRJ19" s="223"/>
      <c r="NRK19" s="223"/>
      <c r="NRL19" s="223"/>
      <c r="NRM19" s="224"/>
      <c r="NRN19" s="223"/>
      <c r="NRO19" s="224"/>
      <c r="NRP19" s="224"/>
      <c r="NRQ19" s="225"/>
      <c r="NRR19" s="224"/>
      <c r="NRS19" s="224"/>
      <c r="NRT19" s="226"/>
      <c r="NRU19" s="227"/>
      <c r="NRV19" s="220"/>
      <c r="NRW19" s="221"/>
      <c r="NRX19" s="222"/>
      <c r="NRY19" s="223"/>
      <c r="NRZ19" s="223"/>
      <c r="NSA19" s="223"/>
      <c r="NSB19" s="223"/>
      <c r="NSC19" s="224"/>
      <c r="NSD19" s="223"/>
      <c r="NSE19" s="224"/>
      <c r="NSF19" s="224"/>
      <c r="NSG19" s="225"/>
      <c r="NSH19" s="224"/>
      <c r="NSI19" s="224"/>
      <c r="NSJ19" s="226"/>
      <c r="NSK19" s="227"/>
      <c r="NSL19" s="220"/>
      <c r="NSM19" s="221"/>
      <c r="NSN19" s="222"/>
      <c r="NSO19" s="223"/>
      <c r="NSP19" s="223"/>
      <c r="NSQ19" s="223"/>
      <c r="NSR19" s="223"/>
      <c r="NSS19" s="224"/>
      <c r="NST19" s="223"/>
      <c r="NSU19" s="224"/>
      <c r="NSV19" s="224"/>
      <c r="NSW19" s="225"/>
      <c r="NSX19" s="224"/>
      <c r="NSY19" s="224"/>
      <c r="NSZ19" s="226"/>
      <c r="NTA19" s="227"/>
      <c r="NTB19" s="220"/>
      <c r="NTC19" s="221"/>
      <c r="NTD19" s="222"/>
      <c r="NTE19" s="223"/>
      <c r="NTF19" s="223"/>
      <c r="NTG19" s="223"/>
      <c r="NTH19" s="223"/>
      <c r="NTI19" s="224"/>
      <c r="NTJ19" s="223"/>
      <c r="NTK19" s="224"/>
      <c r="NTL19" s="224"/>
      <c r="NTM19" s="225"/>
      <c r="NTN19" s="224"/>
      <c r="NTO19" s="224"/>
      <c r="NTP19" s="226"/>
      <c r="NTQ19" s="227"/>
      <c r="NTR19" s="220"/>
      <c r="NTS19" s="221"/>
      <c r="NTT19" s="222"/>
      <c r="NTU19" s="223"/>
      <c r="NTV19" s="223"/>
      <c r="NTW19" s="223"/>
      <c r="NTX19" s="223"/>
      <c r="NTY19" s="224"/>
      <c r="NTZ19" s="223"/>
      <c r="NUA19" s="224"/>
      <c r="NUB19" s="224"/>
      <c r="NUC19" s="225"/>
      <c r="NUD19" s="224"/>
      <c r="NUE19" s="224"/>
      <c r="NUF19" s="226"/>
      <c r="NUG19" s="227"/>
      <c r="NUH19" s="220"/>
      <c r="NUI19" s="221"/>
      <c r="NUJ19" s="222"/>
      <c r="NUK19" s="223"/>
      <c r="NUL19" s="223"/>
      <c r="NUM19" s="223"/>
      <c r="NUN19" s="223"/>
      <c r="NUO19" s="224"/>
      <c r="NUP19" s="223"/>
      <c r="NUQ19" s="224"/>
      <c r="NUR19" s="224"/>
      <c r="NUS19" s="225"/>
      <c r="NUT19" s="224"/>
      <c r="NUU19" s="224"/>
      <c r="NUV19" s="226"/>
      <c r="NUW19" s="227"/>
      <c r="NUX19" s="220"/>
      <c r="NUY19" s="221"/>
      <c r="NUZ19" s="222"/>
      <c r="NVA19" s="223"/>
      <c r="NVB19" s="223"/>
      <c r="NVC19" s="223"/>
      <c r="NVD19" s="223"/>
      <c r="NVE19" s="224"/>
      <c r="NVF19" s="223"/>
      <c r="NVG19" s="224"/>
      <c r="NVH19" s="224"/>
      <c r="NVI19" s="225"/>
      <c r="NVJ19" s="224"/>
      <c r="NVK19" s="224"/>
      <c r="NVL19" s="226"/>
      <c r="NVM19" s="227"/>
      <c r="NVN19" s="220"/>
      <c r="NVO19" s="221"/>
      <c r="NVP19" s="222"/>
      <c r="NVQ19" s="223"/>
      <c r="NVR19" s="223"/>
      <c r="NVS19" s="223"/>
      <c r="NVT19" s="223"/>
      <c r="NVU19" s="224"/>
      <c r="NVV19" s="223"/>
      <c r="NVW19" s="224"/>
      <c r="NVX19" s="224"/>
      <c r="NVY19" s="225"/>
      <c r="NVZ19" s="224"/>
      <c r="NWA19" s="224"/>
      <c r="NWB19" s="226"/>
      <c r="NWC19" s="227"/>
      <c r="NWD19" s="220"/>
      <c r="NWE19" s="221"/>
      <c r="NWF19" s="222"/>
      <c r="NWG19" s="223"/>
      <c r="NWH19" s="223"/>
      <c r="NWI19" s="223"/>
      <c r="NWJ19" s="223"/>
      <c r="NWK19" s="224"/>
      <c r="NWL19" s="223"/>
      <c r="NWM19" s="224"/>
      <c r="NWN19" s="224"/>
      <c r="NWO19" s="225"/>
      <c r="NWP19" s="224"/>
      <c r="NWQ19" s="224"/>
      <c r="NWR19" s="226"/>
      <c r="NWS19" s="227"/>
      <c r="NWT19" s="220"/>
      <c r="NWU19" s="221"/>
      <c r="NWV19" s="222"/>
      <c r="NWW19" s="223"/>
      <c r="NWX19" s="223"/>
      <c r="NWY19" s="223"/>
      <c r="NWZ19" s="223"/>
      <c r="NXA19" s="224"/>
      <c r="NXB19" s="223"/>
      <c r="NXC19" s="224"/>
      <c r="NXD19" s="224"/>
      <c r="NXE19" s="225"/>
      <c r="NXF19" s="224"/>
      <c r="NXG19" s="224"/>
      <c r="NXH19" s="226"/>
      <c r="NXI19" s="227"/>
      <c r="NXJ19" s="220"/>
      <c r="NXK19" s="221"/>
      <c r="NXL19" s="222"/>
      <c r="NXM19" s="223"/>
      <c r="NXN19" s="223"/>
      <c r="NXO19" s="223"/>
      <c r="NXP19" s="223"/>
      <c r="NXQ19" s="224"/>
      <c r="NXR19" s="223"/>
      <c r="NXS19" s="224"/>
      <c r="NXT19" s="224"/>
      <c r="NXU19" s="225"/>
      <c r="NXV19" s="224"/>
      <c r="NXW19" s="224"/>
      <c r="NXX19" s="226"/>
      <c r="NXY19" s="227"/>
      <c r="NXZ19" s="220"/>
      <c r="NYA19" s="221"/>
      <c r="NYB19" s="222"/>
      <c r="NYC19" s="223"/>
      <c r="NYD19" s="223"/>
      <c r="NYE19" s="223"/>
      <c r="NYF19" s="223"/>
      <c r="NYG19" s="224"/>
      <c r="NYH19" s="223"/>
      <c r="NYI19" s="224"/>
      <c r="NYJ19" s="224"/>
      <c r="NYK19" s="225"/>
      <c r="NYL19" s="224"/>
      <c r="NYM19" s="224"/>
      <c r="NYN19" s="226"/>
      <c r="NYO19" s="227"/>
      <c r="NYP19" s="220"/>
      <c r="NYQ19" s="221"/>
      <c r="NYR19" s="222"/>
      <c r="NYS19" s="223"/>
      <c r="NYT19" s="223"/>
      <c r="NYU19" s="223"/>
      <c r="NYV19" s="223"/>
      <c r="NYW19" s="224"/>
      <c r="NYX19" s="223"/>
      <c r="NYY19" s="224"/>
      <c r="NYZ19" s="224"/>
      <c r="NZA19" s="225"/>
      <c r="NZB19" s="224"/>
      <c r="NZC19" s="224"/>
      <c r="NZD19" s="226"/>
      <c r="NZE19" s="227"/>
      <c r="NZF19" s="220"/>
      <c r="NZG19" s="221"/>
      <c r="NZH19" s="222"/>
      <c r="NZI19" s="223"/>
      <c r="NZJ19" s="223"/>
      <c r="NZK19" s="223"/>
      <c r="NZL19" s="223"/>
      <c r="NZM19" s="224"/>
      <c r="NZN19" s="223"/>
      <c r="NZO19" s="224"/>
      <c r="NZP19" s="224"/>
      <c r="NZQ19" s="225"/>
      <c r="NZR19" s="224"/>
      <c r="NZS19" s="224"/>
      <c r="NZT19" s="226"/>
      <c r="NZU19" s="227"/>
      <c r="NZV19" s="220"/>
      <c r="NZW19" s="221"/>
      <c r="NZX19" s="222"/>
      <c r="NZY19" s="223"/>
      <c r="NZZ19" s="223"/>
      <c r="OAA19" s="223"/>
      <c r="OAB19" s="223"/>
      <c r="OAC19" s="224"/>
      <c r="OAD19" s="223"/>
      <c r="OAE19" s="224"/>
      <c r="OAF19" s="224"/>
      <c r="OAG19" s="225"/>
      <c r="OAH19" s="224"/>
      <c r="OAI19" s="224"/>
      <c r="OAJ19" s="226"/>
      <c r="OAK19" s="227"/>
      <c r="OAL19" s="220"/>
      <c r="OAM19" s="221"/>
      <c r="OAN19" s="222"/>
      <c r="OAO19" s="223"/>
      <c r="OAP19" s="223"/>
      <c r="OAQ19" s="223"/>
      <c r="OAR19" s="223"/>
      <c r="OAS19" s="224"/>
      <c r="OAT19" s="223"/>
      <c r="OAU19" s="224"/>
      <c r="OAV19" s="224"/>
      <c r="OAW19" s="225"/>
      <c r="OAX19" s="224"/>
      <c r="OAY19" s="224"/>
      <c r="OAZ19" s="226"/>
      <c r="OBA19" s="227"/>
      <c r="OBB19" s="220"/>
      <c r="OBC19" s="221"/>
      <c r="OBD19" s="222"/>
      <c r="OBE19" s="223"/>
      <c r="OBF19" s="223"/>
      <c r="OBG19" s="223"/>
      <c r="OBH19" s="223"/>
      <c r="OBI19" s="224"/>
      <c r="OBJ19" s="223"/>
      <c r="OBK19" s="224"/>
      <c r="OBL19" s="224"/>
      <c r="OBM19" s="225"/>
      <c r="OBN19" s="224"/>
      <c r="OBO19" s="224"/>
      <c r="OBP19" s="226"/>
      <c r="OBQ19" s="227"/>
      <c r="OBR19" s="220"/>
      <c r="OBS19" s="221"/>
      <c r="OBT19" s="222"/>
      <c r="OBU19" s="223"/>
      <c r="OBV19" s="223"/>
      <c r="OBW19" s="223"/>
      <c r="OBX19" s="223"/>
      <c r="OBY19" s="224"/>
      <c r="OBZ19" s="223"/>
      <c r="OCA19" s="224"/>
      <c r="OCB19" s="224"/>
      <c r="OCC19" s="225"/>
      <c r="OCD19" s="224"/>
      <c r="OCE19" s="224"/>
      <c r="OCF19" s="226"/>
      <c r="OCG19" s="227"/>
      <c r="OCH19" s="220"/>
      <c r="OCI19" s="221"/>
      <c r="OCJ19" s="222"/>
      <c r="OCK19" s="223"/>
      <c r="OCL19" s="223"/>
      <c r="OCM19" s="223"/>
      <c r="OCN19" s="223"/>
      <c r="OCO19" s="224"/>
      <c r="OCP19" s="223"/>
      <c r="OCQ19" s="224"/>
      <c r="OCR19" s="224"/>
      <c r="OCS19" s="225"/>
      <c r="OCT19" s="224"/>
      <c r="OCU19" s="224"/>
      <c r="OCV19" s="226"/>
      <c r="OCW19" s="227"/>
      <c r="OCX19" s="220"/>
      <c r="OCY19" s="221"/>
      <c r="OCZ19" s="222"/>
      <c r="ODA19" s="223"/>
      <c r="ODB19" s="223"/>
      <c r="ODC19" s="223"/>
      <c r="ODD19" s="223"/>
      <c r="ODE19" s="224"/>
      <c r="ODF19" s="223"/>
      <c r="ODG19" s="224"/>
      <c r="ODH19" s="224"/>
      <c r="ODI19" s="225"/>
      <c r="ODJ19" s="224"/>
      <c r="ODK19" s="224"/>
      <c r="ODL19" s="226"/>
      <c r="ODM19" s="227"/>
      <c r="ODN19" s="220"/>
      <c r="ODO19" s="221"/>
      <c r="ODP19" s="222"/>
      <c r="ODQ19" s="223"/>
      <c r="ODR19" s="223"/>
      <c r="ODS19" s="223"/>
      <c r="ODT19" s="223"/>
      <c r="ODU19" s="224"/>
      <c r="ODV19" s="223"/>
      <c r="ODW19" s="224"/>
      <c r="ODX19" s="224"/>
      <c r="ODY19" s="225"/>
      <c r="ODZ19" s="224"/>
      <c r="OEA19" s="224"/>
      <c r="OEB19" s="226"/>
      <c r="OEC19" s="227"/>
      <c r="OED19" s="220"/>
      <c r="OEE19" s="221"/>
      <c r="OEF19" s="222"/>
      <c r="OEG19" s="223"/>
      <c r="OEH19" s="223"/>
      <c r="OEI19" s="223"/>
      <c r="OEJ19" s="223"/>
      <c r="OEK19" s="224"/>
      <c r="OEL19" s="223"/>
      <c r="OEM19" s="224"/>
      <c r="OEN19" s="224"/>
      <c r="OEO19" s="225"/>
      <c r="OEP19" s="224"/>
      <c r="OEQ19" s="224"/>
      <c r="OER19" s="226"/>
      <c r="OES19" s="227"/>
      <c r="OET19" s="220"/>
      <c r="OEU19" s="221"/>
      <c r="OEV19" s="222"/>
      <c r="OEW19" s="223"/>
      <c r="OEX19" s="223"/>
      <c r="OEY19" s="223"/>
      <c r="OEZ19" s="223"/>
      <c r="OFA19" s="224"/>
      <c r="OFB19" s="223"/>
      <c r="OFC19" s="224"/>
      <c r="OFD19" s="224"/>
      <c r="OFE19" s="225"/>
      <c r="OFF19" s="224"/>
      <c r="OFG19" s="224"/>
      <c r="OFH19" s="226"/>
      <c r="OFI19" s="227"/>
      <c r="OFJ19" s="220"/>
      <c r="OFK19" s="221"/>
      <c r="OFL19" s="222"/>
      <c r="OFM19" s="223"/>
      <c r="OFN19" s="223"/>
      <c r="OFO19" s="223"/>
      <c r="OFP19" s="223"/>
      <c r="OFQ19" s="224"/>
      <c r="OFR19" s="223"/>
      <c r="OFS19" s="224"/>
      <c r="OFT19" s="224"/>
      <c r="OFU19" s="225"/>
      <c r="OFV19" s="224"/>
      <c r="OFW19" s="224"/>
      <c r="OFX19" s="226"/>
      <c r="OFY19" s="227"/>
      <c r="OFZ19" s="220"/>
      <c r="OGA19" s="221"/>
      <c r="OGB19" s="222"/>
      <c r="OGC19" s="223"/>
      <c r="OGD19" s="223"/>
      <c r="OGE19" s="223"/>
      <c r="OGF19" s="223"/>
      <c r="OGG19" s="224"/>
      <c r="OGH19" s="223"/>
      <c r="OGI19" s="224"/>
      <c r="OGJ19" s="224"/>
      <c r="OGK19" s="225"/>
      <c r="OGL19" s="224"/>
      <c r="OGM19" s="224"/>
      <c r="OGN19" s="226"/>
      <c r="OGO19" s="227"/>
      <c r="OGP19" s="220"/>
      <c r="OGQ19" s="221"/>
      <c r="OGR19" s="222"/>
      <c r="OGS19" s="223"/>
      <c r="OGT19" s="223"/>
      <c r="OGU19" s="223"/>
      <c r="OGV19" s="223"/>
      <c r="OGW19" s="224"/>
      <c r="OGX19" s="223"/>
      <c r="OGY19" s="224"/>
      <c r="OGZ19" s="224"/>
      <c r="OHA19" s="225"/>
      <c r="OHB19" s="224"/>
      <c r="OHC19" s="224"/>
      <c r="OHD19" s="226"/>
      <c r="OHE19" s="227"/>
      <c r="OHF19" s="220"/>
      <c r="OHG19" s="221"/>
      <c r="OHH19" s="222"/>
      <c r="OHI19" s="223"/>
      <c r="OHJ19" s="223"/>
      <c r="OHK19" s="223"/>
      <c r="OHL19" s="223"/>
      <c r="OHM19" s="224"/>
      <c r="OHN19" s="223"/>
      <c r="OHO19" s="224"/>
      <c r="OHP19" s="224"/>
      <c r="OHQ19" s="225"/>
      <c r="OHR19" s="224"/>
      <c r="OHS19" s="224"/>
      <c r="OHT19" s="226"/>
      <c r="OHU19" s="227"/>
      <c r="OHV19" s="220"/>
      <c r="OHW19" s="221"/>
      <c r="OHX19" s="222"/>
      <c r="OHY19" s="223"/>
      <c r="OHZ19" s="223"/>
      <c r="OIA19" s="223"/>
      <c r="OIB19" s="223"/>
      <c r="OIC19" s="224"/>
      <c r="OID19" s="223"/>
      <c r="OIE19" s="224"/>
      <c r="OIF19" s="224"/>
      <c r="OIG19" s="225"/>
      <c r="OIH19" s="224"/>
      <c r="OII19" s="224"/>
      <c r="OIJ19" s="226"/>
      <c r="OIK19" s="227"/>
      <c r="OIL19" s="220"/>
      <c r="OIM19" s="221"/>
      <c r="OIN19" s="222"/>
      <c r="OIO19" s="223"/>
      <c r="OIP19" s="223"/>
      <c r="OIQ19" s="223"/>
      <c r="OIR19" s="223"/>
      <c r="OIS19" s="224"/>
      <c r="OIT19" s="223"/>
      <c r="OIU19" s="224"/>
      <c r="OIV19" s="224"/>
      <c r="OIW19" s="225"/>
      <c r="OIX19" s="224"/>
      <c r="OIY19" s="224"/>
      <c r="OIZ19" s="226"/>
      <c r="OJA19" s="227"/>
      <c r="OJB19" s="220"/>
      <c r="OJC19" s="221"/>
      <c r="OJD19" s="222"/>
      <c r="OJE19" s="223"/>
      <c r="OJF19" s="223"/>
      <c r="OJG19" s="223"/>
      <c r="OJH19" s="223"/>
      <c r="OJI19" s="224"/>
      <c r="OJJ19" s="223"/>
      <c r="OJK19" s="224"/>
      <c r="OJL19" s="224"/>
      <c r="OJM19" s="225"/>
      <c r="OJN19" s="224"/>
      <c r="OJO19" s="224"/>
      <c r="OJP19" s="226"/>
      <c r="OJQ19" s="227"/>
      <c r="OJR19" s="220"/>
      <c r="OJS19" s="221"/>
      <c r="OJT19" s="222"/>
      <c r="OJU19" s="223"/>
      <c r="OJV19" s="223"/>
      <c r="OJW19" s="223"/>
      <c r="OJX19" s="223"/>
      <c r="OJY19" s="224"/>
      <c r="OJZ19" s="223"/>
      <c r="OKA19" s="224"/>
      <c r="OKB19" s="224"/>
      <c r="OKC19" s="225"/>
      <c r="OKD19" s="224"/>
      <c r="OKE19" s="224"/>
      <c r="OKF19" s="226"/>
      <c r="OKG19" s="227"/>
      <c r="OKH19" s="220"/>
      <c r="OKI19" s="221"/>
      <c r="OKJ19" s="222"/>
      <c r="OKK19" s="223"/>
      <c r="OKL19" s="223"/>
      <c r="OKM19" s="223"/>
      <c r="OKN19" s="223"/>
      <c r="OKO19" s="224"/>
      <c r="OKP19" s="223"/>
      <c r="OKQ19" s="224"/>
      <c r="OKR19" s="224"/>
      <c r="OKS19" s="225"/>
      <c r="OKT19" s="224"/>
      <c r="OKU19" s="224"/>
      <c r="OKV19" s="226"/>
      <c r="OKW19" s="227"/>
      <c r="OKX19" s="220"/>
      <c r="OKY19" s="221"/>
      <c r="OKZ19" s="222"/>
      <c r="OLA19" s="223"/>
      <c r="OLB19" s="223"/>
      <c r="OLC19" s="223"/>
      <c r="OLD19" s="223"/>
      <c r="OLE19" s="224"/>
      <c r="OLF19" s="223"/>
      <c r="OLG19" s="224"/>
      <c r="OLH19" s="224"/>
      <c r="OLI19" s="225"/>
      <c r="OLJ19" s="224"/>
      <c r="OLK19" s="224"/>
      <c r="OLL19" s="226"/>
      <c r="OLM19" s="227"/>
      <c r="OLN19" s="220"/>
      <c r="OLO19" s="221"/>
      <c r="OLP19" s="222"/>
      <c r="OLQ19" s="223"/>
      <c r="OLR19" s="223"/>
      <c r="OLS19" s="223"/>
      <c r="OLT19" s="223"/>
      <c r="OLU19" s="224"/>
      <c r="OLV19" s="223"/>
      <c r="OLW19" s="224"/>
      <c r="OLX19" s="224"/>
      <c r="OLY19" s="225"/>
      <c r="OLZ19" s="224"/>
      <c r="OMA19" s="224"/>
      <c r="OMB19" s="226"/>
      <c r="OMC19" s="227"/>
      <c r="OMD19" s="220"/>
      <c r="OME19" s="221"/>
      <c r="OMF19" s="222"/>
      <c r="OMG19" s="223"/>
      <c r="OMH19" s="223"/>
      <c r="OMI19" s="223"/>
      <c r="OMJ19" s="223"/>
      <c r="OMK19" s="224"/>
      <c r="OML19" s="223"/>
      <c r="OMM19" s="224"/>
      <c r="OMN19" s="224"/>
      <c r="OMO19" s="225"/>
      <c r="OMP19" s="224"/>
      <c r="OMQ19" s="224"/>
      <c r="OMR19" s="226"/>
      <c r="OMS19" s="227"/>
      <c r="OMT19" s="220"/>
      <c r="OMU19" s="221"/>
      <c r="OMV19" s="222"/>
      <c r="OMW19" s="223"/>
      <c r="OMX19" s="223"/>
      <c r="OMY19" s="223"/>
      <c r="OMZ19" s="223"/>
      <c r="ONA19" s="224"/>
      <c r="ONB19" s="223"/>
      <c r="ONC19" s="224"/>
      <c r="OND19" s="224"/>
      <c r="ONE19" s="225"/>
      <c r="ONF19" s="224"/>
      <c r="ONG19" s="224"/>
      <c r="ONH19" s="226"/>
      <c r="ONI19" s="227"/>
      <c r="ONJ19" s="220"/>
      <c r="ONK19" s="221"/>
      <c r="ONL19" s="222"/>
      <c r="ONM19" s="223"/>
      <c r="ONN19" s="223"/>
      <c r="ONO19" s="223"/>
      <c r="ONP19" s="223"/>
      <c r="ONQ19" s="224"/>
      <c r="ONR19" s="223"/>
      <c r="ONS19" s="224"/>
      <c r="ONT19" s="224"/>
      <c r="ONU19" s="225"/>
      <c r="ONV19" s="224"/>
      <c r="ONW19" s="224"/>
      <c r="ONX19" s="226"/>
      <c r="ONY19" s="227"/>
      <c r="ONZ19" s="220"/>
      <c r="OOA19" s="221"/>
      <c r="OOB19" s="222"/>
      <c r="OOC19" s="223"/>
      <c r="OOD19" s="223"/>
      <c r="OOE19" s="223"/>
      <c r="OOF19" s="223"/>
      <c r="OOG19" s="224"/>
      <c r="OOH19" s="223"/>
      <c r="OOI19" s="224"/>
      <c r="OOJ19" s="224"/>
      <c r="OOK19" s="225"/>
      <c r="OOL19" s="224"/>
      <c r="OOM19" s="224"/>
      <c r="OON19" s="226"/>
      <c r="OOO19" s="227"/>
      <c r="OOP19" s="220"/>
      <c r="OOQ19" s="221"/>
      <c r="OOR19" s="222"/>
      <c r="OOS19" s="223"/>
      <c r="OOT19" s="223"/>
      <c r="OOU19" s="223"/>
      <c r="OOV19" s="223"/>
      <c r="OOW19" s="224"/>
      <c r="OOX19" s="223"/>
      <c r="OOY19" s="224"/>
      <c r="OOZ19" s="224"/>
      <c r="OPA19" s="225"/>
      <c r="OPB19" s="224"/>
      <c r="OPC19" s="224"/>
      <c r="OPD19" s="226"/>
      <c r="OPE19" s="227"/>
      <c r="OPF19" s="220"/>
      <c r="OPG19" s="221"/>
      <c r="OPH19" s="222"/>
      <c r="OPI19" s="223"/>
      <c r="OPJ19" s="223"/>
      <c r="OPK19" s="223"/>
      <c r="OPL19" s="223"/>
      <c r="OPM19" s="224"/>
      <c r="OPN19" s="223"/>
      <c r="OPO19" s="224"/>
      <c r="OPP19" s="224"/>
      <c r="OPQ19" s="225"/>
      <c r="OPR19" s="224"/>
      <c r="OPS19" s="224"/>
      <c r="OPT19" s="226"/>
      <c r="OPU19" s="227"/>
      <c r="OPV19" s="220"/>
      <c r="OPW19" s="221"/>
      <c r="OPX19" s="222"/>
      <c r="OPY19" s="223"/>
      <c r="OPZ19" s="223"/>
      <c r="OQA19" s="223"/>
      <c r="OQB19" s="223"/>
      <c r="OQC19" s="224"/>
      <c r="OQD19" s="223"/>
      <c r="OQE19" s="224"/>
      <c r="OQF19" s="224"/>
      <c r="OQG19" s="225"/>
      <c r="OQH19" s="224"/>
      <c r="OQI19" s="224"/>
      <c r="OQJ19" s="226"/>
      <c r="OQK19" s="227"/>
      <c r="OQL19" s="220"/>
      <c r="OQM19" s="221"/>
      <c r="OQN19" s="222"/>
      <c r="OQO19" s="223"/>
      <c r="OQP19" s="223"/>
      <c r="OQQ19" s="223"/>
      <c r="OQR19" s="223"/>
      <c r="OQS19" s="224"/>
      <c r="OQT19" s="223"/>
      <c r="OQU19" s="224"/>
      <c r="OQV19" s="224"/>
      <c r="OQW19" s="225"/>
      <c r="OQX19" s="224"/>
      <c r="OQY19" s="224"/>
      <c r="OQZ19" s="226"/>
      <c r="ORA19" s="227"/>
      <c r="ORB19" s="220"/>
      <c r="ORC19" s="221"/>
      <c r="ORD19" s="222"/>
      <c r="ORE19" s="223"/>
      <c r="ORF19" s="223"/>
      <c r="ORG19" s="223"/>
      <c r="ORH19" s="223"/>
      <c r="ORI19" s="224"/>
      <c r="ORJ19" s="223"/>
      <c r="ORK19" s="224"/>
      <c r="ORL19" s="224"/>
      <c r="ORM19" s="225"/>
      <c r="ORN19" s="224"/>
      <c r="ORO19" s="224"/>
      <c r="ORP19" s="226"/>
      <c r="ORQ19" s="227"/>
      <c r="ORR19" s="220"/>
      <c r="ORS19" s="221"/>
      <c r="ORT19" s="222"/>
      <c r="ORU19" s="223"/>
      <c r="ORV19" s="223"/>
      <c r="ORW19" s="223"/>
      <c r="ORX19" s="223"/>
      <c r="ORY19" s="224"/>
      <c r="ORZ19" s="223"/>
      <c r="OSA19" s="224"/>
      <c r="OSB19" s="224"/>
      <c r="OSC19" s="225"/>
      <c r="OSD19" s="224"/>
      <c r="OSE19" s="224"/>
      <c r="OSF19" s="226"/>
      <c r="OSG19" s="227"/>
      <c r="OSH19" s="220"/>
      <c r="OSI19" s="221"/>
      <c r="OSJ19" s="222"/>
      <c r="OSK19" s="223"/>
      <c r="OSL19" s="223"/>
      <c r="OSM19" s="223"/>
      <c r="OSN19" s="223"/>
      <c r="OSO19" s="224"/>
      <c r="OSP19" s="223"/>
      <c r="OSQ19" s="224"/>
      <c r="OSR19" s="224"/>
      <c r="OSS19" s="225"/>
      <c r="OST19" s="224"/>
      <c r="OSU19" s="224"/>
      <c r="OSV19" s="226"/>
      <c r="OSW19" s="227"/>
      <c r="OSX19" s="220"/>
      <c r="OSY19" s="221"/>
      <c r="OSZ19" s="222"/>
      <c r="OTA19" s="223"/>
      <c r="OTB19" s="223"/>
      <c r="OTC19" s="223"/>
      <c r="OTD19" s="223"/>
      <c r="OTE19" s="224"/>
      <c r="OTF19" s="223"/>
      <c r="OTG19" s="224"/>
      <c r="OTH19" s="224"/>
      <c r="OTI19" s="225"/>
      <c r="OTJ19" s="224"/>
      <c r="OTK19" s="224"/>
      <c r="OTL19" s="226"/>
      <c r="OTM19" s="227"/>
      <c r="OTN19" s="220"/>
      <c r="OTO19" s="221"/>
      <c r="OTP19" s="222"/>
      <c r="OTQ19" s="223"/>
      <c r="OTR19" s="223"/>
      <c r="OTS19" s="223"/>
      <c r="OTT19" s="223"/>
      <c r="OTU19" s="224"/>
      <c r="OTV19" s="223"/>
      <c r="OTW19" s="224"/>
      <c r="OTX19" s="224"/>
      <c r="OTY19" s="225"/>
      <c r="OTZ19" s="224"/>
      <c r="OUA19" s="224"/>
      <c r="OUB19" s="226"/>
      <c r="OUC19" s="227"/>
      <c r="OUD19" s="220"/>
      <c r="OUE19" s="221"/>
      <c r="OUF19" s="222"/>
      <c r="OUG19" s="223"/>
      <c r="OUH19" s="223"/>
      <c r="OUI19" s="223"/>
      <c r="OUJ19" s="223"/>
      <c r="OUK19" s="224"/>
      <c r="OUL19" s="223"/>
      <c r="OUM19" s="224"/>
      <c r="OUN19" s="224"/>
      <c r="OUO19" s="225"/>
      <c r="OUP19" s="224"/>
      <c r="OUQ19" s="224"/>
      <c r="OUR19" s="226"/>
      <c r="OUS19" s="227"/>
      <c r="OUT19" s="220"/>
      <c r="OUU19" s="221"/>
      <c r="OUV19" s="222"/>
      <c r="OUW19" s="223"/>
      <c r="OUX19" s="223"/>
      <c r="OUY19" s="223"/>
      <c r="OUZ19" s="223"/>
      <c r="OVA19" s="224"/>
      <c r="OVB19" s="223"/>
      <c r="OVC19" s="224"/>
      <c r="OVD19" s="224"/>
      <c r="OVE19" s="225"/>
      <c r="OVF19" s="224"/>
      <c r="OVG19" s="224"/>
      <c r="OVH19" s="226"/>
      <c r="OVI19" s="227"/>
      <c r="OVJ19" s="220"/>
      <c r="OVK19" s="221"/>
      <c r="OVL19" s="222"/>
      <c r="OVM19" s="223"/>
      <c r="OVN19" s="223"/>
      <c r="OVO19" s="223"/>
      <c r="OVP19" s="223"/>
      <c r="OVQ19" s="224"/>
      <c r="OVR19" s="223"/>
      <c r="OVS19" s="224"/>
      <c r="OVT19" s="224"/>
      <c r="OVU19" s="225"/>
      <c r="OVV19" s="224"/>
      <c r="OVW19" s="224"/>
      <c r="OVX19" s="226"/>
      <c r="OVY19" s="227"/>
      <c r="OVZ19" s="220"/>
      <c r="OWA19" s="221"/>
      <c r="OWB19" s="222"/>
      <c r="OWC19" s="223"/>
      <c r="OWD19" s="223"/>
      <c r="OWE19" s="223"/>
      <c r="OWF19" s="223"/>
      <c r="OWG19" s="224"/>
      <c r="OWH19" s="223"/>
      <c r="OWI19" s="224"/>
      <c r="OWJ19" s="224"/>
      <c r="OWK19" s="225"/>
      <c r="OWL19" s="224"/>
      <c r="OWM19" s="224"/>
      <c r="OWN19" s="226"/>
      <c r="OWO19" s="227"/>
      <c r="OWP19" s="220"/>
      <c r="OWQ19" s="221"/>
      <c r="OWR19" s="222"/>
      <c r="OWS19" s="223"/>
      <c r="OWT19" s="223"/>
      <c r="OWU19" s="223"/>
      <c r="OWV19" s="223"/>
      <c r="OWW19" s="224"/>
      <c r="OWX19" s="223"/>
      <c r="OWY19" s="224"/>
      <c r="OWZ19" s="224"/>
      <c r="OXA19" s="225"/>
      <c r="OXB19" s="224"/>
      <c r="OXC19" s="224"/>
      <c r="OXD19" s="226"/>
      <c r="OXE19" s="227"/>
      <c r="OXF19" s="220"/>
      <c r="OXG19" s="221"/>
      <c r="OXH19" s="222"/>
      <c r="OXI19" s="223"/>
      <c r="OXJ19" s="223"/>
      <c r="OXK19" s="223"/>
      <c r="OXL19" s="223"/>
      <c r="OXM19" s="224"/>
      <c r="OXN19" s="223"/>
      <c r="OXO19" s="224"/>
      <c r="OXP19" s="224"/>
      <c r="OXQ19" s="225"/>
      <c r="OXR19" s="224"/>
      <c r="OXS19" s="224"/>
      <c r="OXT19" s="226"/>
      <c r="OXU19" s="227"/>
      <c r="OXV19" s="220"/>
      <c r="OXW19" s="221"/>
      <c r="OXX19" s="222"/>
      <c r="OXY19" s="223"/>
      <c r="OXZ19" s="223"/>
      <c r="OYA19" s="223"/>
      <c r="OYB19" s="223"/>
      <c r="OYC19" s="224"/>
      <c r="OYD19" s="223"/>
      <c r="OYE19" s="224"/>
      <c r="OYF19" s="224"/>
      <c r="OYG19" s="225"/>
      <c r="OYH19" s="224"/>
      <c r="OYI19" s="224"/>
      <c r="OYJ19" s="226"/>
      <c r="OYK19" s="227"/>
      <c r="OYL19" s="220"/>
      <c r="OYM19" s="221"/>
      <c r="OYN19" s="222"/>
      <c r="OYO19" s="223"/>
      <c r="OYP19" s="223"/>
      <c r="OYQ19" s="223"/>
      <c r="OYR19" s="223"/>
      <c r="OYS19" s="224"/>
      <c r="OYT19" s="223"/>
      <c r="OYU19" s="224"/>
      <c r="OYV19" s="224"/>
      <c r="OYW19" s="225"/>
      <c r="OYX19" s="224"/>
      <c r="OYY19" s="224"/>
      <c r="OYZ19" s="226"/>
      <c r="OZA19" s="227"/>
      <c r="OZB19" s="220"/>
      <c r="OZC19" s="221"/>
      <c r="OZD19" s="222"/>
      <c r="OZE19" s="223"/>
      <c r="OZF19" s="223"/>
      <c r="OZG19" s="223"/>
      <c r="OZH19" s="223"/>
      <c r="OZI19" s="224"/>
      <c r="OZJ19" s="223"/>
      <c r="OZK19" s="224"/>
      <c r="OZL19" s="224"/>
      <c r="OZM19" s="225"/>
      <c r="OZN19" s="224"/>
      <c r="OZO19" s="224"/>
      <c r="OZP19" s="226"/>
      <c r="OZQ19" s="227"/>
      <c r="OZR19" s="220"/>
      <c r="OZS19" s="221"/>
      <c r="OZT19" s="222"/>
      <c r="OZU19" s="223"/>
      <c r="OZV19" s="223"/>
      <c r="OZW19" s="223"/>
      <c r="OZX19" s="223"/>
      <c r="OZY19" s="224"/>
      <c r="OZZ19" s="223"/>
      <c r="PAA19" s="224"/>
      <c r="PAB19" s="224"/>
      <c r="PAC19" s="225"/>
      <c r="PAD19" s="224"/>
      <c r="PAE19" s="224"/>
      <c r="PAF19" s="226"/>
      <c r="PAG19" s="227"/>
      <c r="PAH19" s="220"/>
      <c r="PAI19" s="221"/>
      <c r="PAJ19" s="222"/>
      <c r="PAK19" s="223"/>
      <c r="PAL19" s="223"/>
      <c r="PAM19" s="223"/>
      <c r="PAN19" s="223"/>
      <c r="PAO19" s="224"/>
      <c r="PAP19" s="223"/>
      <c r="PAQ19" s="224"/>
      <c r="PAR19" s="224"/>
      <c r="PAS19" s="225"/>
      <c r="PAT19" s="224"/>
      <c r="PAU19" s="224"/>
      <c r="PAV19" s="226"/>
      <c r="PAW19" s="227"/>
      <c r="PAX19" s="220"/>
      <c r="PAY19" s="221"/>
      <c r="PAZ19" s="222"/>
      <c r="PBA19" s="223"/>
      <c r="PBB19" s="223"/>
      <c r="PBC19" s="223"/>
      <c r="PBD19" s="223"/>
      <c r="PBE19" s="224"/>
      <c r="PBF19" s="223"/>
      <c r="PBG19" s="224"/>
      <c r="PBH19" s="224"/>
      <c r="PBI19" s="225"/>
      <c r="PBJ19" s="224"/>
      <c r="PBK19" s="224"/>
      <c r="PBL19" s="226"/>
      <c r="PBM19" s="227"/>
      <c r="PBN19" s="220"/>
      <c r="PBO19" s="221"/>
      <c r="PBP19" s="222"/>
      <c r="PBQ19" s="223"/>
      <c r="PBR19" s="223"/>
      <c r="PBS19" s="223"/>
      <c r="PBT19" s="223"/>
      <c r="PBU19" s="224"/>
      <c r="PBV19" s="223"/>
      <c r="PBW19" s="224"/>
      <c r="PBX19" s="224"/>
      <c r="PBY19" s="225"/>
      <c r="PBZ19" s="224"/>
      <c r="PCA19" s="224"/>
      <c r="PCB19" s="226"/>
      <c r="PCC19" s="227"/>
      <c r="PCD19" s="220"/>
      <c r="PCE19" s="221"/>
      <c r="PCF19" s="222"/>
      <c r="PCG19" s="223"/>
      <c r="PCH19" s="223"/>
      <c r="PCI19" s="223"/>
      <c r="PCJ19" s="223"/>
      <c r="PCK19" s="224"/>
      <c r="PCL19" s="223"/>
      <c r="PCM19" s="224"/>
      <c r="PCN19" s="224"/>
      <c r="PCO19" s="225"/>
      <c r="PCP19" s="224"/>
      <c r="PCQ19" s="224"/>
      <c r="PCR19" s="226"/>
      <c r="PCS19" s="227"/>
      <c r="PCT19" s="220"/>
      <c r="PCU19" s="221"/>
      <c r="PCV19" s="222"/>
      <c r="PCW19" s="223"/>
      <c r="PCX19" s="223"/>
      <c r="PCY19" s="223"/>
      <c r="PCZ19" s="223"/>
      <c r="PDA19" s="224"/>
      <c r="PDB19" s="223"/>
      <c r="PDC19" s="224"/>
      <c r="PDD19" s="224"/>
      <c r="PDE19" s="225"/>
      <c r="PDF19" s="224"/>
      <c r="PDG19" s="224"/>
      <c r="PDH19" s="226"/>
      <c r="PDI19" s="227"/>
      <c r="PDJ19" s="220"/>
      <c r="PDK19" s="221"/>
      <c r="PDL19" s="222"/>
      <c r="PDM19" s="223"/>
      <c r="PDN19" s="223"/>
      <c r="PDO19" s="223"/>
      <c r="PDP19" s="223"/>
      <c r="PDQ19" s="224"/>
      <c r="PDR19" s="223"/>
      <c r="PDS19" s="224"/>
      <c r="PDT19" s="224"/>
      <c r="PDU19" s="225"/>
      <c r="PDV19" s="224"/>
      <c r="PDW19" s="224"/>
      <c r="PDX19" s="226"/>
      <c r="PDY19" s="227"/>
      <c r="PDZ19" s="220"/>
      <c r="PEA19" s="221"/>
      <c r="PEB19" s="222"/>
      <c r="PEC19" s="223"/>
      <c r="PED19" s="223"/>
      <c r="PEE19" s="223"/>
      <c r="PEF19" s="223"/>
      <c r="PEG19" s="224"/>
      <c r="PEH19" s="223"/>
      <c r="PEI19" s="224"/>
      <c r="PEJ19" s="224"/>
      <c r="PEK19" s="225"/>
      <c r="PEL19" s="224"/>
      <c r="PEM19" s="224"/>
      <c r="PEN19" s="226"/>
      <c r="PEO19" s="227"/>
      <c r="PEP19" s="220"/>
      <c r="PEQ19" s="221"/>
      <c r="PER19" s="222"/>
      <c r="PES19" s="223"/>
      <c r="PET19" s="223"/>
      <c r="PEU19" s="223"/>
      <c r="PEV19" s="223"/>
      <c r="PEW19" s="224"/>
      <c r="PEX19" s="223"/>
      <c r="PEY19" s="224"/>
      <c r="PEZ19" s="224"/>
      <c r="PFA19" s="225"/>
      <c r="PFB19" s="224"/>
      <c r="PFC19" s="224"/>
      <c r="PFD19" s="226"/>
      <c r="PFE19" s="227"/>
      <c r="PFF19" s="220"/>
      <c r="PFG19" s="221"/>
      <c r="PFH19" s="222"/>
      <c r="PFI19" s="223"/>
      <c r="PFJ19" s="223"/>
      <c r="PFK19" s="223"/>
      <c r="PFL19" s="223"/>
      <c r="PFM19" s="224"/>
      <c r="PFN19" s="223"/>
      <c r="PFO19" s="224"/>
      <c r="PFP19" s="224"/>
      <c r="PFQ19" s="225"/>
      <c r="PFR19" s="224"/>
      <c r="PFS19" s="224"/>
      <c r="PFT19" s="226"/>
      <c r="PFU19" s="227"/>
      <c r="PFV19" s="220"/>
      <c r="PFW19" s="221"/>
      <c r="PFX19" s="222"/>
      <c r="PFY19" s="223"/>
      <c r="PFZ19" s="223"/>
      <c r="PGA19" s="223"/>
      <c r="PGB19" s="223"/>
      <c r="PGC19" s="224"/>
      <c r="PGD19" s="223"/>
      <c r="PGE19" s="224"/>
      <c r="PGF19" s="224"/>
      <c r="PGG19" s="225"/>
      <c r="PGH19" s="224"/>
      <c r="PGI19" s="224"/>
      <c r="PGJ19" s="226"/>
      <c r="PGK19" s="227"/>
      <c r="PGL19" s="220"/>
      <c r="PGM19" s="221"/>
      <c r="PGN19" s="222"/>
      <c r="PGO19" s="223"/>
      <c r="PGP19" s="223"/>
      <c r="PGQ19" s="223"/>
      <c r="PGR19" s="223"/>
      <c r="PGS19" s="224"/>
      <c r="PGT19" s="223"/>
      <c r="PGU19" s="224"/>
      <c r="PGV19" s="224"/>
      <c r="PGW19" s="225"/>
      <c r="PGX19" s="224"/>
      <c r="PGY19" s="224"/>
      <c r="PGZ19" s="226"/>
      <c r="PHA19" s="227"/>
      <c r="PHB19" s="220"/>
      <c r="PHC19" s="221"/>
      <c r="PHD19" s="222"/>
      <c r="PHE19" s="223"/>
      <c r="PHF19" s="223"/>
      <c r="PHG19" s="223"/>
      <c r="PHH19" s="223"/>
      <c r="PHI19" s="224"/>
      <c r="PHJ19" s="223"/>
      <c r="PHK19" s="224"/>
      <c r="PHL19" s="224"/>
      <c r="PHM19" s="225"/>
      <c r="PHN19" s="224"/>
      <c r="PHO19" s="224"/>
      <c r="PHP19" s="226"/>
      <c r="PHQ19" s="227"/>
      <c r="PHR19" s="220"/>
      <c r="PHS19" s="221"/>
      <c r="PHT19" s="222"/>
      <c r="PHU19" s="223"/>
      <c r="PHV19" s="223"/>
      <c r="PHW19" s="223"/>
      <c r="PHX19" s="223"/>
      <c r="PHY19" s="224"/>
      <c r="PHZ19" s="223"/>
      <c r="PIA19" s="224"/>
      <c r="PIB19" s="224"/>
      <c r="PIC19" s="225"/>
      <c r="PID19" s="224"/>
      <c r="PIE19" s="224"/>
      <c r="PIF19" s="226"/>
      <c r="PIG19" s="227"/>
      <c r="PIH19" s="220"/>
      <c r="PII19" s="221"/>
      <c r="PIJ19" s="222"/>
      <c r="PIK19" s="223"/>
      <c r="PIL19" s="223"/>
      <c r="PIM19" s="223"/>
      <c r="PIN19" s="223"/>
      <c r="PIO19" s="224"/>
      <c r="PIP19" s="223"/>
      <c r="PIQ19" s="224"/>
      <c r="PIR19" s="224"/>
      <c r="PIS19" s="225"/>
      <c r="PIT19" s="224"/>
      <c r="PIU19" s="224"/>
      <c r="PIV19" s="226"/>
      <c r="PIW19" s="227"/>
      <c r="PIX19" s="220"/>
      <c r="PIY19" s="221"/>
      <c r="PIZ19" s="222"/>
      <c r="PJA19" s="223"/>
      <c r="PJB19" s="223"/>
      <c r="PJC19" s="223"/>
      <c r="PJD19" s="223"/>
      <c r="PJE19" s="224"/>
      <c r="PJF19" s="223"/>
      <c r="PJG19" s="224"/>
      <c r="PJH19" s="224"/>
      <c r="PJI19" s="225"/>
      <c r="PJJ19" s="224"/>
      <c r="PJK19" s="224"/>
      <c r="PJL19" s="226"/>
      <c r="PJM19" s="227"/>
      <c r="PJN19" s="220"/>
      <c r="PJO19" s="221"/>
      <c r="PJP19" s="222"/>
      <c r="PJQ19" s="223"/>
      <c r="PJR19" s="223"/>
      <c r="PJS19" s="223"/>
      <c r="PJT19" s="223"/>
      <c r="PJU19" s="224"/>
      <c r="PJV19" s="223"/>
      <c r="PJW19" s="224"/>
      <c r="PJX19" s="224"/>
      <c r="PJY19" s="225"/>
      <c r="PJZ19" s="224"/>
      <c r="PKA19" s="224"/>
      <c r="PKB19" s="226"/>
      <c r="PKC19" s="227"/>
      <c r="PKD19" s="220"/>
      <c r="PKE19" s="221"/>
      <c r="PKF19" s="222"/>
      <c r="PKG19" s="223"/>
      <c r="PKH19" s="223"/>
      <c r="PKI19" s="223"/>
      <c r="PKJ19" s="223"/>
      <c r="PKK19" s="224"/>
      <c r="PKL19" s="223"/>
      <c r="PKM19" s="224"/>
      <c r="PKN19" s="224"/>
      <c r="PKO19" s="225"/>
      <c r="PKP19" s="224"/>
      <c r="PKQ19" s="224"/>
      <c r="PKR19" s="226"/>
      <c r="PKS19" s="227"/>
      <c r="PKT19" s="220"/>
      <c r="PKU19" s="221"/>
      <c r="PKV19" s="222"/>
      <c r="PKW19" s="223"/>
      <c r="PKX19" s="223"/>
      <c r="PKY19" s="223"/>
      <c r="PKZ19" s="223"/>
      <c r="PLA19" s="224"/>
      <c r="PLB19" s="223"/>
      <c r="PLC19" s="224"/>
      <c r="PLD19" s="224"/>
      <c r="PLE19" s="225"/>
      <c r="PLF19" s="224"/>
      <c r="PLG19" s="224"/>
      <c r="PLH19" s="226"/>
      <c r="PLI19" s="227"/>
      <c r="PLJ19" s="220"/>
      <c r="PLK19" s="221"/>
      <c r="PLL19" s="222"/>
      <c r="PLM19" s="223"/>
      <c r="PLN19" s="223"/>
      <c r="PLO19" s="223"/>
      <c r="PLP19" s="223"/>
      <c r="PLQ19" s="224"/>
      <c r="PLR19" s="223"/>
      <c r="PLS19" s="224"/>
      <c r="PLT19" s="224"/>
      <c r="PLU19" s="225"/>
      <c r="PLV19" s="224"/>
      <c r="PLW19" s="224"/>
      <c r="PLX19" s="226"/>
      <c r="PLY19" s="227"/>
      <c r="PLZ19" s="220"/>
      <c r="PMA19" s="221"/>
      <c r="PMB19" s="222"/>
      <c r="PMC19" s="223"/>
      <c r="PMD19" s="223"/>
      <c r="PME19" s="223"/>
      <c r="PMF19" s="223"/>
      <c r="PMG19" s="224"/>
      <c r="PMH19" s="223"/>
      <c r="PMI19" s="224"/>
      <c r="PMJ19" s="224"/>
      <c r="PMK19" s="225"/>
      <c r="PML19" s="224"/>
      <c r="PMM19" s="224"/>
      <c r="PMN19" s="226"/>
      <c r="PMO19" s="227"/>
      <c r="PMP19" s="220"/>
      <c r="PMQ19" s="221"/>
      <c r="PMR19" s="222"/>
      <c r="PMS19" s="223"/>
      <c r="PMT19" s="223"/>
      <c r="PMU19" s="223"/>
      <c r="PMV19" s="223"/>
      <c r="PMW19" s="224"/>
      <c r="PMX19" s="223"/>
      <c r="PMY19" s="224"/>
      <c r="PMZ19" s="224"/>
      <c r="PNA19" s="225"/>
      <c r="PNB19" s="224"/>
      <c r="PNC19" s="224"/>
      <c r="PND19" s="226"/>
      <c r="PNE19" s="227"/>
      <c r="PNF19" s="220"/>
      <c r="PNG19" s="221"/>
      <c r="PNH19" s="222"/>
      <c r="PNI19" s="223"/>
      <c r="PNJ19" s="223"/>
      <c r="PNK19" s="223"/>
      <c r="PNL19" s="223"/>
      <c r="PNM19" s="224"/>
      <c r="PNN19" s="223"/>
      <c r="PNO19" s="224"/>
      <c r="PNP19" s="224"/>
      <c r="PNQ19" s="225"/>
      <c r="PNR19" s="224"/>
      <c r="PNS19" s="224"/>
      <c r="PNT19" s="226"/>
      <c r="PNU19" s="227"/>
      <c r="PNV19" s="220"/>
      <c r="PNW19" s="221"/>
      <c r="PNX19" s="222"/>
      <c r="PNY19" s="223"/>
      <c r="PNZ19" s="223"/>
      <c r="POA19" s="223"/>
      <c r="POB19" s="223"/>
      <c r="POC19" s="224"/>
      <c r="POD19" s="223"/>
      <c r="POE19" s="224"/>
      <c r="POF19" s="224"/>
      <c r="POG19" s="225"/>
      <c r="POH19" s="224"/>
      <c r="POI19" s="224"/>
      <c r="POJ19" s="226"/>
      <c r="POK19" s="227"/>
      <c r="POL19" s="220"/>
      <c r="POM19" s="221"/>
      <c r="PON19" s="222"/>
      <c r="POO19" s="223"/>
      <c r="POP19" s="223"/>
      <c r="POQ19" s="223"/>
      <c r="POR19" s="223"/>
      <c r="POS19" s="224"/>
      <c r="POT19" s="223"/>
      <c r="POU19" s="224"/>
      <c r="POV19" s="224"/>
      <c r="POW19" s="225"/>
      <c r="POX19" s="224"/>
      <c r="POY19" s="224"/>
      <c r="POZ19" s="226"/>
      <c r="PPA19" s="227"/>
      <c r="PPB19" s="220"/>
      <c r="PPC19" s="221"/>
      <c r="PPD19" s="222"/>
      <c r="PPE19" s="223"/>
      <c r="PPF19" s="223"/>
      <c r="PPG19" s="223"/>
      <c r="PPH19" s="223"/>
      <c r="PPI19" s="224"/>
      <c r="PPJ19" s="223"/>
      <c r="PPK19" s="224"/>
      <c r="PPL19" s="224"/>
      <c r="PPM19" s="225"/>
      <c r="PPN19" s="224"/>
      <c r="PPO19" s="224"/>
      <c r="PPP19" s="226"/>
      <c r="PPQ19" s="227"/>
      <c r="PPR19" s="220"/>
      <c r="PPS19" s="221"/>
      <c r="PPT19" s="222"/>
      <c r="PPU19" s="223"/>
      <c r="PPV19" s="223"/>
      <c r="PPW19" s="223"/>
      <c r="PPX19" s="223"/>
      <c r="PPY19" s="224"/>
      <c r="PPZ19" s="223"/>
      <c r="PQA19" s="224"/>
      <c r="PQB19" s="224"/>
      <c r="PQC19" s="225"/>
      <c r="PQD19" s="224"/>
      <c r="PQE19" s="224"/>
      <c r="PQF19" s="226"/>
      <c r="PQG19" s="227"/>
      <c r="PQH19" s="220"/>
      <c r="PQI19" s="221"/>
      <c r="PQJ19" s="222"/>
      <c r="PQK19" s="223"/>
      <c r="PQL19" s="223"/>
      <c r="PQM19" s="223"/>
      <c r="PQN19" s="223"/>
      <c r="PQO19" s="224"/>
      <c r="PQP19" s="223"/>
      <c r="PQQ19" s="224"/>
      <c r="PQR19" s="224"/>
      <c r="PQS19" s="225"/>
      <c r="PQT19" s="224"/>
      <c r="PQU19" s="224"/>
      <c r="PQV19" s="226"/>
      <c r="PQW19" s="227"/>
      <c r="PQX19" s="220"/>
      <c r="PQY19" s="221"/>
      <c r="PQZ19" s="222"/>
      <c r="PRA19" s="223"/>
      <c r="PRB19" s="223"/>
      <c r="PRC19" s="223"/>
      <c r="PRD19" s="223"/>
      <c r="PRE19" s="224"/>
      <c r="PRF19" s="223"/>
      <c r="PRG19" s="224"/>
      <c r="PRH19" s="224"/>
      <c r="PRI19" s="225"/>
      <c r="PRJ19" s="224"/>
      <c r="PRK19" s="224"/>
      <c r="PRL19" s="226"/>
      <c r="PRM19" s="227"/>
      <c r="PRN19" s="220"/>
      <c r="PRO19" s="221"/>
      <c r="PRP19" s="222"/>
      <c r="PRQ19" s="223"/>
      <c r="PRR19" s="223"/>
      <c r="PRS19" s="223"/>
      <c r="PRT19" s="223"/>
      <c r="PRU19" s="224"/>
      <c r="PRV19" s="223"/>
      <c r="PRW19" s="224"/>
      <c r="PRX19" s="224"/>
      <c r="PRY19" s="225"/>
      <c r="PRZ19" s="224"/>
      <c r="PSA19" s="224"/>
      <c r="PSB19" s="226"/>
      <c r="PSC19" s="227"/>
      <c r="PSD19" s="220"/>
      <c r="PSE19" s="221"/>
      <c r="PSF19" s="222"/>
      <c r="PSG19" s="223"/>
      <c r="PSH19" s="223"/>
      <c r="PSI19" s="223"/>
      <c r="PSJ19" s="223"/>
      <c r="PSK19" s="224"/>
      <c r="PSL19" s="223"/>
      <c r="PSM19" s="224"/>
      <c r="PSN19" s="224"/>
      <c r="PSO19" s="225"/>
      <c r="PSP19" s="224"/>
      <c r="PSQ19" s="224"/>
      <c r="PSR19" s="226"/>
      <c r="PSS19" s="227"/>
      <c r="PST19" s="220"/>
      <c r="PSU19" s="221"/>
      <c r="PSV19" s="222"/>
      <c r="PSW19" s="223"/>
      <c r="PSX19" s="223"/>
      <c r="PSY19" s="223"/>
      <c r="PSZ19" s="223"/>
      <c r="PTA19" s="224"/>
      <c r="PTB19" s="223"/>
      <c r="PTC19" s="224"/>
      <c r="PTD19" s="224"/>
      <c r="PTE19" s="225"/>
      <c r="PTF19" s="224"/>
      <c r="PTG19" s="224"/>
      <c r="PTH19" s="226"/>
      <c r="PTI19" s="227"/>
      <c r="PTJ19" s="220"/>
      <c r="PTK19" s="221"/>
      <c r="PTL19" s="222"/>
      <c r="PTM19" s="223"/>
      <c r="PTN19" s="223"/>
      <c r="PTO19" s="223"/>
      <c r="PTP19" s="223"/>
      <c r="PTQ19" s="224"/>
      <c r="PTR19" s="223"/>
      <c r="PTS19" s="224"/>
      <c r="PTT19" s="224"/>
      <c r="PTU19" s="225"/>
      <c r="PTV19" s="224"/>
      <c r="PTW19" s="224"/>
      <c r="PTX19" s="226"/>
      <c r="PTY19" s="227"/>
      <c r="PTZ19" s="220"/>
      <c r="PUA19" s="221"/>
      <c r="PUB19" s="222"/>
      <c r="PUC19" s="223"/>
      <c r="PUD19" s="223"/>
      <c r="PUE19" s="223"/>
      <c r="PUF19" s="223"/>
      <c r="PUG19" s="224"/>
      <c r="PUH19" s="223"/>
      <c r="PUI19" s="224"/>
      <c r="PUJ19" s="224"/>
      <c r="PUK19" s="225"/>
      <c r="PUL19" s="224"/>
      <c r="PUM19" s="224"/>
      <c r="PUN19" s="226"/>
      <c r="PUO19" s="227"/>
      <c r="PUP19" s="220"/>
      <c r="PUQ19" s="221"/>
      <c r="PUR19" s="222"/>
      <c r="PUS19" s="223"/>
      <c r="PUT19" s="223"/>
      <c r="PUU19" s="223"/>
      <c r="PUV19" s="223"/>
      <c r="PUW19" s="224"/>
      <c r="PUX19" s="223"/>
      <c r="PUY19" s="224"/>
      <c r="PUZ19" s="224"/>
      <c r="PVA19" s="225"/>
      <c r="PVB19" s="224"/>
      <c r="PVC19" s="224"/>
      <c r="PVD19" s="226"/>
      <c r="PVE19" s="227"/>
      <c r="PVF19" s="220"/>
      <c r="PVG19" s="221"/>
      <c r="PVH19" s="222"/>
      <c r="PVI19" s="223"/>
      <c r="PVJ19" s="223"/>
      <c r="PVK19" s="223"/>
      <c r="PVL19" s="223"/>
      <c r="PVM19" s="224"/>
      <c r="PVN19" s="223"/>
      <c r="PVO19" s="224"/>
      <c r="PVP19" s="224"/>
      <c r="PVQ19" s="225"/>
      <c r="PVR19" s="224"/>
      <c r="PVS19" s="224"/>
      <c r="PVT19" s="226"/>
      <c r="PVU19" s="227"/>
      <c r="PVV19" s="220"/>
      <c r="PVW19" s="221"/>
      <c r="PVX19" s="222"/>
      <c r="PVY19" s="223"/>
      <c r="PVZ19" s="223"/>
      <c r="PWA19" s="223"/>
      <c r="PWB19" s="223"/>
      <c r="PWC19" s="224"/>
      <c r="PWD19" s="223"/>
      <c r="PWE19" s="224"/>
      <c r="PWF19" s="224"/>
      <c r="PWG19" s="225"/>
      <c r="PWH19" s="224"/>
      <c r="PWI19" s="224"/>
      <c r="PWJ19" s="226"/>
      <c r="PWK19" s="227"/>
      <c r="PWL19" s="220"/>
      <c r="PWM19" s="221"/>
      <c r="PWN19" s="222"/>
      <c r="PWO19" s="223"/>
      <c r="PWP19" s="223"/>
      <c r="PWQ19" s="223"/>
      <c r="PWR19" s="223"/>
      <c r="PWS19" s="224"/>
      <c r="PWT19" s="223"/>
      <c r="PWU19" s="224"/>
      <c r="PWV19" s="224"/>
      <c r="PWW19" s="225"/>
      <c r="PWX19" s="224"/>
      <c r="PWY19" s="224"/>
      <c r="PWZ19" s="226"/>
      <c r="PXA19" s="227"/>
      <c r="PXB19" s="220"/>
      <c r="PXC19" s="221"/>
      <c r="PXD19" s="222"/>
      <c r="PXE19" s="223"/>
      <c r="PXF19" s="223"/>
      <c r="PXG19" s="223"/>
      <c r="PXH19" s="223"/>
      <c r="PXI19" s="224"/>
      <c r="PXJ19" s="223"/>
      <c r="PXK19" s="224"/>
      <c r="PXL19" s="224"/>
      <c r="PXM19" s="225"/>
      <c r="PXN19" s="224"/>
      <c r="PXO19" s="224"/>
      <c r="PXP19" s="226"/>
      <c r="PXQ19" s="227"/>
      <c r="PXR19" s="220"/>
      <c r="PXS19" s="221"/>
      <c r="PXT19" s="222"/>
      <c r="PXU19" s="223"/>
      <c r="PXV19" s="223"/>
      <c r="PXW19" s="223"/>
      <c r="PXX19" s="223"/>
      <c r="PXY19" s="224"/>
      <c r="PXZ19" s="223"/>
      <c r="PYA19" s="224"/>
      <c r="PYB19" s="224"/>
      <c r="PYC19" s="225"/>
      <c r="PYD19" s="224"/>
      <c r="PYE19" s="224"/>
      <c r="PYF19" s="226"/>
      <c r="PYG19" s="227"/>
      <c r="PYH19" s="220"/>
      <c r="PYI19" s="221"/>
      <c r="PYJ19" s="222"/>
      <c r="PYK19" s="223"/>
      <c r="PYL19" s="223"/>
      <c r="PYM19" s="223"/>
      <c r="PYN19" s="223"/>
      <c r="PYO19" s="224"/>
      <c r="PYP19" s="223"/>
      <c r="PYQ19" s="224"/>
      <c r="PYR19" s="224"/>
      <c r="PYS19" s="225"/>
      <c r="PYT19" s="224"/>
      <c r="PYU19" s="224"/>
      <c r="PYV19" s="226"/>
      <c r="PYW19" s="227"/>
      <c r="PYX19" s="220"/>
      <c r="PYY19" s="221"/>
      <c r="PYZ19" s="222"/>
      <c r="PZA19" s="223"/>
      <c r="PZB19" s="223"/>
      <c r="PZC19" s="223"/>
      <c r="PZD19" s="223"/>
      <c r="PZE19" s="224"/>
      <c r="PZF19" s="223"/>
      <c r="PZG19" s="224"/>
      <c r="PZH19" s="224"/>
      <c r="PZI19" s="225"/>
      <c r="PZJ19" s="224"/>
      <c r="PZK19" s="224"/>
      <c r="PZL19" s="226"/>
      <c r="PZM19" s="227"/>
      <c r="PZN19" s="220"/>
      <c r="PZO19" s="221"/>
      <c r="PZP19" s="222"/>
      <c r="PZQ19" s="223"/>
      <c r="PZR19" s="223"/>
      <c r="PZS19" s="223"/>
      <c r="PZT19" s="223"/>
      <c r="PZU19" s="224"/>
      <c r="PZV19" s="223"/>
      <c r="PZW19" s="224"/>
      <c r="PZX19" s="224"/>
      <c r="PZY19" s="225"/>
      <c r="PZZ19" s="224"/>
      <c r="QAA19" s="224"/>
      <c r="QAB19" s="226"/>
      <c r="QAC19" s="227"/>
      <c r="QAD19" s="220"/>
      <c r="QAE19" s="221"/>
      <c r="QAF19" s="222"/>
      <c r="QAG19" s="223"/>
      <c r="QAH19" s="223"/>
      <c r="QAI19" s="223"/>
      <c r="QAJ19" s="223"/>
      <c r="QAK19" s="224"/>
      <c r="QAL19" s="223"/>
      <c r="QAM19" s="224"/>
      <c r="QAN19" s="224"/>
      <c r="QAO19" s="225"/>
      <c r="QAP19" s="224"/>
      <c r="QAQ19" s="224"/>
      <c r="QAR19" s="226"/>
      <c r="QAS19" s="227"/>
      <c r="QAT19" s="220"/>
      <c r="QAU19" s="221"/>
      <c r="QAV19" s="222"/>
      <c r="QAW19" s="223"/>
      <c r="QAX19" s="223"/>
      <c r="QAY19" s="223"/>
      <c r="QAZ19" s="223"/>
      <c r="QBA19" s="224"/>
      <c r="QBB19" s="223"/>
      <c r="QBC19" s="224"/>
      <c r="QBD19" s="224"/>
      <c r="QBE19" s="225"/>
      <c r="QBF19" s="224"/>
      <c r="QBG19" s="224"/>
      <c r="QBH19" s="226"/>
      <c r="QBI19" s="227"/>
      <c r="QBJ19" s="220"/>
      <c r="QBK19" s="221"/>
      <c r="QBL19" s="222"/>
      <c r="QBM19" s="223"/>
      <c r="QBN19" s="223"/>
      <c r="QBO19" s="223"/>
      <c r="QBP19" s="223"/>
      <c r="QBQ19" s="224"/>
      <c r="QBR19" s="223"/>
      <c r="QBS19" s="224"/>
      <c r="QBT19" s="224"/>
      <c r="QBU19" s="225"/>
      <c r="QBV19" s="224"/>
      <c r="QBW19" s="224"/>
      <c r="QBX19" s="226"/>
      <c r="QBY19" s="227"/>
      <c r="QBZ19" s="220"/>
      <c r="QCA19" s="221"/>
      <c r="QCB19" s="222"/>
      <c r="QCC19" s="223"/>
      <c r="QCD19" s="223"/>
      <c r="QCE19" s="223"/>
      <c r="QCF19" s="223"/>
      <c r="QCG19" s="224"/>
      <c r="QCH19" s="223"/>
      <c r="QCI19" s="224"/>
      <c r="QCJ19" s="224"/>
      <c r="QCK19" s="225"/>
      <c r="QCL19" s="224"/>
      <c r="QCM19" s="224"/>
      <c r="QCN19" s="226"/>
      <c r="QCO19" s="227"/>
      <c r="QCP19" s="220"/>
      <c r="QCQ19" s="221"/>
      <c r="QCR19" s="222"/>
      <c r="QCS19" s="223"/>
      <c r="QCT19" s="223"/>
      <c r="QCU19" s="223"/>
      <c r="QCV19" s="223"/>
      <c r="QCW19" s="224"/>
      <c r="QCX19" s="223"/>
      <c r="QCY19" s="224"/>
      <c r="QCZ19" s="224"/>
      <c r="QDA19" s="225"/>
      <c r="QDB19" s="224"/>
      <c r="QDC19" s="224"/>
      <c r="QDD19" s="226"/>
      <c r="QDE19" s="227"/>
      <c r="QDF19" s="220"/>
      <c r="QDG19" s="221"/>
      <c r="QDH19" s="222"/>
      <c r="QDI19" s="223"/>
      <c r="QDJ19" s="223"/>
      <c r="QDK19" s="223"/>
      <c r="QDL19" s="223"/>
      <c r="QDM19" s="224"/>
      <c r="QDN19" s="223"/>
      <c r="QDO19" s="224"/>
      <c r="QDP19" s="224"/>
      <c r="QDQ19" s="225"/>
      <c r="QDR19" s="224"/>
      <c r="QDS19" s="224"/>
      <c r="QDT19" s="226"/>
      <c r="QDU19" s="227"/>
      <c r="QDV19" s="220"/>
      <c r="QDW19" s="221"/>
      <c r="QDX19" s="222"/>
      <c r="QDY19" s="223"/>
      <c r="QDZ19" s="223"/>
      <c r="QEA19" s="223"/>
      <c r="QEB19" s="223"/>
      <c r="QEC19" s="224"/>
      <c r="QED19" s="223"/>
      <c r="QEE19" s="224"/>
      <c r="QEF19" s="224"/>
      <c r="QEG19" s="225"/>
      <c r="QEH19" s="224"/>
      <c r="QEI19" s="224"/>
      <c r="QEJ19" s="226"/>
      <c r="QEK19" s="227"/>
      <c r="QEL19" s="220"/>
      <c r="QEM19" s="221"/>
      <c r="QEN19" s="222"/>
      <c r="QEO19" s="223"/>
      <c r="QEP19" s="223"/>
      <c r="QEQ19" s="223"/>
      <c r="QER19" s="223"/>
      <c r="QES19" s="224"/>
      <c r="QET19" s="223"/>
      <c r="QEU19" s="224"/>
      <c r="QEV19" s="224"/>
      <c r="QEW19" s="225"/>
      <c r="QEX19" s="224"/>
      <c r="QEY19" s="224"/>
      <c r="QEZ19" s="226"/>
      <c r="QFA19" s="227"/>
      <c r="QFB19" s="220"/>
      <c r="QFC19" s="221"/>
      <c r="QFD19" s="222"/>
      <c r="QFE19" s="223"/>
      <c r="QFF19" s="223"/>
      <c r="QFG19" s="223"/>
      <c r="QFH19" s="223"/>
      <c r="QFI19" s="224"/>
      <c r="QFJ19" s="223"/>
      <c r="QFK19" s="224"/>
      <c r="QFL19" s="224"/>
      <c r="QFM19" s="225"/>
      <c r="QFN19" s="224"/>
      <c r="QFO19" s="224"/>
      <c r="QFP19" s="226"/>
      <c r="QFQ19" s="227"/>
      <c r="QFR19" s="220"/>
      <c r="QFS19" s="221"/>
      <c r="QFT19" s="222"/>
      <c r="QFU19" s="223"/>
      <c r="QFV19" s="223"/>
      <c r="QFW19" s="223"/>
      <c r="QFX19" s="223"/>
      <c r="QFY19" s="224"/>
      <c r="QFZ19" s="223"/>
      <c r="QGA19" s="224"/>
      <c r="QGB19" s="224"/>
      <c r="QGC19" s="225"/>
      <c r="QGD19" s="224"/>
      <c r="QGE19" s="224"/>
      <c r="QGF19" s="226"/>
      <c r="QGG19" s="227"/>
      <c r="QGH19" s="220"/>
      <c r="QGI19" s="221"/>
      <c r="QGJ19" s="222"/>
      <c r="QGK19" s="223"/>
      <c r="QGL19" s="223"/>
      <c r="QGM19" s="223"/>
      <c r="QGN19" s="223"/>
      <c r="QGO19" s="224"/>
      <c r="QGP19" s="223"/>
      <c r="QGQ19" s="224"/>
      <c r="QGR19" s="224"/>
      <c r="QGS19" s="225"/>
      <c r="QGT19" s="224"/>
      <c r="QGU19" s="224"/>
      <c r="QGV19" s="226"/>
      <c r="QGW19" s="227"/>
      <c r="QGX19" s="220"/>
      <c r="QGY19" s="221"/>
      <c r="QGZ19" s="222"/>
      <c r="QHA19" s="223"/>
      <c r="QHB19" s="223"/>
      <c r="QHC19" s="223"/>
      <c r="QHD19" s="223"/>
      <c r="QHE19" s="224"/>
      <c r="QHF19" s="223"/>
      <c r="QHG19" s="224"/>
      <c r="QHH19" s="224"/>
      <c r="QHI19" s="225"/>
      <c r="QHJ19" s="224"/>
      <c r="QHK19" s="224"/>
      <c r="QHL19" s="226"/>
      <c r="QHM19" s="227"/>
      <c r="QHN19" s="220"/>
      <c r="QHO19" s="221"/>
      <c r="QHP19" s="222"/>
      <c r="QHQ19" s="223"/>
      <c r="QHR19" s="223"/>
      <c r="QHS19" s="223"/>
      <c r="QHT19" s="223"/>
      <c r="QHU19" s="224"/>
      <c r="QHV19" s="223"/>
      <c r="QHW19" s="224"/>
      <c r="QHX19" s="224"/>
      <c r="QHY19" s="225"/>
      <c r="QHZ19" s="224"/>
      <c r="QIA19" s="224"/>
      <c r="QIB19" s="226"/>
      <c r="QIC19" s="227"/>
      <c r="QID19" s="220"/>
      <c r="QIE19" s="221"/>
      <c r="QIF19" s="222"/>
      <c r="QIG19" s="223"/>
      <c r="QIH19" s="223"/>
      <c r="QII19" s="223"/>
      <c r="QIJ19" s="223"/>
      <c r="QIK19" s="224"/>
      <c r="QIL19" s="223"/>
      <c r="QIM19" s="224"/>
      <c r="QIN19" s="224"/>
      <c r="QIO19" s="225"/>
      <c r="QIP19" s="224"/>
      <c r="QIQ19" s="224"/>
      <c r="QIR19" s="226"/>
      <c r="QIS19" s="227"/>
      <c r="QIT19" s="220"/>
      <c r="QIU19" s="221"/>
      <c r="QIV19" s="222"/>
      <c r="QIW19" s="223"/>
      <c r="QIX19" s="223"/>
      <c r="QIY19" s="223"/>
      <c r="QIZ19" s="223"/>
      <c r="QJA19" s="224"/>
      <c r="QJB19" s="223"/>
      <c r="QJC19" s="224"/>
      <c r="QJD19" s="224"/>
      <c r="QJE19" s="225"/>
      <c r="QJF19" s="224"/>
      <c r="QJG19" s="224"/>
      <c r="QJH19" s="226"/>
      <c r="QJI19" s="227"/>
      <c r="QJJ19" s="220"/>
      <c r="QJK19" s="221"/>
      <c r="QJL19" s="222"/>
      <c r="QJM19" s="223"/>
      <c r="QJN19" s="223"/>
      <c r="QJO19" s="223"/>
      <c r="QJP19" s="223"/>
      <c r="QJQ19" s="224"/>
      <c r="QJR19" s="223"/>
      <c r="QJS19" s="224"/>
      <c r="QJT19" s="224"/>
      <c r="QJU19" s="225"/>
      <c r="QJV19" s="224"/>
      <c r="QJW19" s="224"/>
      <c r="QJX19" s="226"/>
      <c r="QJY19" s="227"/>
      <c r="QJZ19" s="220"/>
      <c r="QKA19" s="221"/>
      <c r="QKB19" s="222"/>
      <c r="QKC19" s="223"/>
      <c r="QKD19" s="223"/>
      <c r="QKE19" s="223"/>
      <c r="QKF19" s="223"/>
      <c r="QKG19" s="224"/>
      <c r="QKH19" s="223"/>
      <c r="QKI19" s="224"/>
      <c r="QKJ19" s="224"/>
      <c r="QKK19" s="225"/>
      <c r="QKL19" s="224"/>
      <c r="QKM19" s="224"/>
      <c r="QKN19" s="226"/>
      <c r="QKO19" s="227"/>
      <c r="QKP19" s="220"/>
      <c r="QKQ19" s="221"/>
      <c r="QKR19" s="222"/>
      <c r="QKS19" s="223"/>
      <c r="QKT19" s="223"/>
      <c r="QKU19" s="223"/>
      <c r="QKV19" s="223"/>
      <c r="QKW19" s="224"/>
      <c r="QKX19" s="223"/>
      <c r="QKY19" s="224"/>
      <c r="QKZ19" s="224"/>
      <c r="QLA19" s="225"/>
      <c r="QLB19" s="224"/>
      <c r="QLC19" s="224"/>
      <c r="QLD19" s="226"/>
      <c r="QLE19" s="227"/>
      <c r="QLF19" s="220"/>
      <c r="QLG19" s="221"/>
      <c r="QLH19" s="222"/>
      <c r="QLI19" s="223"/>
      <c r="QLJ19" s="223"/>
      <c r="QLK19" s="223"/>
      <c r="QLL19" s="223"/>
      <c r="QLM19" s="224"/>
      <c r="QLN19" s="223"/>
      <c r="QLO19" s="224"/>
      <c r="QLP19" s="224"/>
      <c r="QLQ19" s="225"/>
      <c r="QLR19" s="224"/>
      <c r="QLS19" s="224"/>
      <c r="QLT19" s="226"/>
      <c r="QLU19" s="227"/>
      <c r="QLV19" s="220"/>
      <c r="QLW19" s="221"/>
      <c r="QLX19" s="222"/>
      <c r="QLY19" s="223"/>
      <c r="QLZ19" s="223"/>
      <c r="QMA19" s="223"/>
      <c r="QMB19" s="223"/>
      <c r="QMC19" s="224"/>
      <c r="QMD19" s="223"/>
      <c r="QME19" s="224"/>
      <c r="QMF19" s="224"/>
      <c r="QMG19" s="225"/>
      <c r="QMH19" s="224"/>
      <c r="QMI19" s="224"/>
      <c r="QMJ19" s="226"/>
      <c r="QMK19" s="227"/>
      <c r="QML19" s="220"/>
      <c r="QMM19" s="221"/>
      <c r="QMN19" s="222"/>
      <c r="QMO19" s="223"/>
      <c r="QMP19" s="223"/>
      <c r="QMQ19" s="223"/>
      <c r="QMR19" s="223"/>
      <c r="QMS19" s="224"/>
      <c r="QMT19" s="223"/>
      <c r="QMU19" s="224"/>
      <c r="QMV19" s="224"/>
      <c r="QMW19" s="225"/>
      <c r="QMX19" s="224"/>
      <c r="QMY19" s="224"/>
      <c r="QMZ19" s="226"/>
      <c r="QNA19" s="227"/>
      <c r="QNB19" s="220"/>
      <c r="QNC19" s="221"/>
      <c r="QND19" s="222"/>
      <c r="QNE19" s="223"/>
      <c r="QNF19" s="223"/>
      <c r="QNG19" s="223"/>
      <c r="QNH19" s="223"/>
      <c r="QNI19" s="224"/>
      <c r="QNJ19" s="223"/>
      <c r="QNK19" s="224"/>
      <c r="QNL19" s="224"/>
      <c r="QNM19" s="225"/>
      <c r="QNN19" s="224"/>
      <c r="QNO19" s="224"/>
      <c r="QNP19" s="226"/>
      <c r="QNQ19" s="227"/>
      <c r="QNR19" s="220"/>
      <c r="QNS19" s="221"/>
      <c r="QNT19" s="222"/>
      <c r="QNU19" s="223"/>
      <c r="QNV19" s="223"/>
      <c r="QNW19" s="223"/>
      <c r="QNX19" s="223"/>
      <c r="QNY19" s="224"/>
      <c r="QNZ19" s="223"/>
      <c r="QOA19" s="224"/>
      <c r="QOB19" s="224"/>
      <c r="QOC19" s="225"/>
      <c r="QOD19" s="224"/>
      <c r="QOE19" s="224"/>
      <c r="QOF19" s="226"/>
      <c r="QOG19" s="227"/>
      <c r="QOH19" s="220"/>
      <c r="QOI19" s="221"/>
      <c r="QOJ19" s="222"/>
      <c r="QOK19" s="223"/>
      <c r="QOL19" s="223"/>
      <c r="QOM19" s="223"/>
      <c r="QON19" s="223"/>
      <c r="QOO19" s="224"/>
      <c r="QOP19" s="223"/>
      <c r="QOQ19" s="224"/>
      <c r="QOR19" s="224"/>
      <c r="QOS19" s="225"/>
      <c r="QOT19" s="224"/>
      <c r="QOU19" s="224"/>
      <c r="QOV19" s="226"/>
      <c r="QOW19" s="227"/>
      <c r="QOX19" s="220"/>
      <c r="QOY19" s="221"/>
      <c r="QOZ19" s="222"/>
      <c r="QPA19" s="223"/>
      <c r="QPB19" s="223"/>
      <c r="QPC19" s="223"/>
      <c r="QPD19" s="223"/>
      <c r="QPE19" s="224"/>
      <c r="QPF19" s="223"/>
      <c r="QPG19" s="224"/>
      <c r="QPH19" s="224"/>
      <c r="QPI19" s="225"/>
      <c r="QPJ19" s="224"/>
      <c r="QPK19" s="224"/>
      <c r="QPL19" s="226"/>
      <c r="QPM19" s="227"/>
      <c r="QPN19" s="220"/>
      <c r="QPO19" s="221"/>
      <c r="QPP19" s="222"/>
      <c r="QPQ19" s="223"/>
      <c r="QPR19" s="223"/>
      <c r="QPS19" s="223"/>
      <c r="QPT19" s="223"/>
      <c r="QPU19" s="224"/>
      <c r="QPV19" s="223"/>
      <c r="QPW19" s="224"/>
      <c r="QPX19" s="224"/>
      <c r="QPY19" s="225"/>
      <c r="QPZ19" s="224"/>
      <c r="QQA19" s="224"/>
      <c r="QQB19" s="226"/>
      <c r="QQC19" s="227"/>
      <c r="QQD19" s="220"/>
      <c r="QQE19" s="221"/>
      <c r="QQF19" s="222"/>
      <c r="QQG19" s="223"/>
      <c r="QQH19" s="223"/>
      <c r="QQI19" s="223"/>
      <c r="QQJ19" s="223"/>
      <c r="QQK19" s="224"/>
      <c r="QQL19" s="223"/>
      <c r="QQM19" s="224"/>
      <c r="QQN19" s="224"/>
      <c r="QQO19" s="225"/>
      <c r="QQP19" s="224"/>
      <c r="QQQ19" s="224"/>
      <c r="QQR19" s="226"/>
      <c r="QQS19" s="227"/>
      <c r="QQT19" s="220"/>
      <c r="QQU19" s="221"/>
      <c r="QQV19" s="222"/>
      <c r="QQW19" s="223"/>
      <c r="QQX19" s="223"/>
      <c r="QQY19" s="223"/>
      <c r="QQZ19" s="223"/>
      <c r="QRA19" s="224"/>
      <c r="QRB19" s="223"/>
      <c r="QRC19" s="224"/>
      <c r="QRD19" s="224"/>
      <c r="QRE19" s="225"/>
      <c r="QRF19" s="224"/>
      <c r="QRG19" s="224"/>
      <c r="QRH19" s="226"/>
      <c r="QRI19" s="227"/>
      <c r="QRJ19" s="220"/>
      <c r="QRK19" s="221"/>
      <c r="QRL19" s="222"/>
      <c r="QRM19" s="223"/>
      <c r="QRN19" s="223"/>
      <c r="QRO19" s="223"/>
      <c r="QRP19" s="223"/>
      <c r="QRQ19" s="224"/>
      <c r="QRR19" s="223"/>
      <c r="QRS19" s="224"/>
      <c r="QRT19" s="224"/>
      <c r="QRU19" s="225"/>
      <c r="QRV19" s="224"/>
      <c r="QRW19" s="224"/>
      <c r="QRX19" s="226"/>
      <c r="QRY19" s="227"/>
      <c r="QRZ19" s="220"/>
      <c r="QSA19" s="221"/>
      <c r="QSB19" s="222"/>
      <c r="QSC19" s="223"/>
      <c r="QSD19" s="223"/>
      <c r="QSE19" s="223"/>
      <c r="QSF19" s="223"/>
      <c r="QSG19" s="224"/>
      <c r="QSH19" s="223"/>
      <c r="QSI19" s="224"/>
      <c r="QSJ19" s="224"/>
      <c r="QSK19" s="225"/>
      <c r="QSL19" s="224"/>
      <c r="QSM19" s="224"/>
      <c r="QSN19" s="226"/>
      <c r="QSO19" s="227"/>
      <c r="QSP19" s="220"/>
      <c r="QSQ19" s="221"/>
      <c r="QSR19" s="222"/>
      <c r="QSS19" s="223"/>
      <c r="QST19" s="223"/>
      <c r="QSU19" s="223"/>
      <c r="QSV19" s="223"/>
      <c r="QSW19" s="224"/>
      <c r="QSX19" s="223"/>
      <c r="QSY19" s="224"/>
      <c r="QSZ19" s="224"/>
      <c r="QTA19" s="225"/>
      <c r="QTB19" s="224"/>
      <c r="QTC19" s="224"/>
      <c r="QTD19" s="226"/>
      <c r="QTE19" s="227"/>
      <c r="QTF19" s="220"/>
      <c r="QTG19" s="221"/>
      <c r="QTH19" s="222"/>
      <c r="QTI19" s="223"/>
      <c r="QTJ19" s="223"/>
      <c r="QTK19" s="223"/>
      <c r="QTL19" s="223"/>
      <c r="QTM19" s="224"/>
      <c r="QTN19" s="223"/>
      <c r="QTO19" s="224"/>
      <c r="QTP19" s="224"/>
      <c r="QTQ19" s="225"/>
      <c r="QTR19" s="224"/>
      <c r="QTS19" s="224"/>
      <c r="QTT19" s="226"/>
      <c r="QTU19" s="227"/>
      <c r="QTV19" s="220"/>
      <c r="QTW19" s="221"/>
      <c r="QTX19" s="222"/>
      <c r="QTY19" s="223"/>
      <c r="QTZ19" s="223"/>
      <c r="QUA19" s="223"/>
      <c r="QUB19" s="223"/>
      <c r="QUC19" s="224"/>
      <c r="QUD19" s="223"/>
      <c r="QUE19" s="224"/>
      <c r="QUF19" s="224"/>
      <c r="QUG19" s="225"/>
      <c r="QUH19" s="224"/>
      <c r="QUI19" s="224"/>
      <c r="QUJ19" s="226"/>
      <c r="QUK19" s="227"/>
      <c r="QUL19" s="220"/>
      <c r="QUM19" s="221"/>
      <c r="QUN19" s="222"/>
      <c r="QUO19" s="223"/>
      <c r="QUP19" s="223"/>
      <c r="QUQ19" s="223"/>
      <c r="QUR19" s="223"/>
      <c r="QUS19" s="224"/>
      <c r="QUT19" s="223"/>
      <c r="QUU19" s="224"/>
      <c r="QUV19" s="224"/>
      <c r="QUW19" s="225"/>
      <c r="QUX19" s="224"/>
      <c r="QUY19" s="224"/>
      <c r="QUZ19" s="226"/>
      <c r="QVA19" s="227"/>
      <c r="QVB19" s="220"/>
      <c r="QVC19" s="221"/>
      <c r="QVD19" s="222"/>
      <c r="QVE19" s="223"/>
      <c r="QVF19" s="223"/>
      <c r="QVG19" s="223"/>
      <c r="QVH19" s="223"/>
      <c r="QVI19" s="224"/>
      <c r="QVJ19" s="223"/>
      <c r="QVK19" s="224"/>
      <c r="QVL19" s="224"/>
      <c r="QVM19" s="225"/>
      <c r="QVN19" s="224"/>
      <c r="QVO19" s="224"/>
      <c r="QVP19" s="226"/>
      <c r="QVQ19" s="227"/>
      <c r="QVR19" s="220"/>
      <c r="QVS19" s="221"/>
      <c r="QVT19" s="222"/>
      <c r="QVU19" s="223"/>
      <c r="QVV19" s="223"/>
      <c r="QVW19" s="223"/>
      <c r="QVX19" s="223"/>
      <c r="QVY19" s="224"/>
      <c r="QVZ19" s="223"/>
      <c r="QWA19" s="224"/>
      <c r="QWB19" s="224"/>
      <c r="QWC19" s="225"/>
      <c r="QWD19" s="224"/>
      <c r="QWE19" s="224"/>
      <c r="QWF19" s="226"/>
      <c r="QWG19" s="227"/>
      <c r="QWH19" s="220"/>
      <c r="QWI19" s="221"/>
      <c r="QWJ19" s="222"/>
      <c r="QWK19" s="223"/>
      <c r="QWL19" s="223"/>
      <c r="QWM19" s="223"/>
      <c r="QWN19" s="223"/>
      <c r="QWO19" s="224"/>
      <c r="QWP19" s="223"/>
      <c r="QWQ19" s="224"/>
      <c r="QWR19" s="224"/>
      <c r="QWS19" s="225"/>
      <c r="QWT19" s="224"/>
      <c r="QWU19" s="224"/>
      <c r="QWV19" s="226"/>
      <c r="QWW19" s="227"/>
      <c r="QWX19" s="220"/>
      <c r="QWY19" s="221"/>
      <c r="QWZ19" s="222"/>
      <c r="QXA19" s="223"/>
      <c r="QXB19" s="223"/>
      <c r="QXC19" s="223"/>
      <c r="QXD19" s="223"/>
      <c r="QXE19" s="224"/>
      <c r="QXF19" s="223"/>
      <c r="QXG19" s="224"/>
      <c r="QXH19" s="224"/>
      <c r="QXI19" s="225"/>
      <c r="QXJ19" s="224"/>
      <c r="QXK19" s="224"/>
      <c r="QXL19" s="226"/>
      <c r="QXM19" s="227"/>
      <c r="QXN19" s="220"/>
      <c r="QXO19" s="221"/>
      <c r="QXP19" s="222"/>
      <c r="QXQ19" s="223"/>
      <c r="QXR19" s="223"/>
      <c r="QXS19" s="223"/>
      <c r="QXT19" s="223"/>
      <c r="QXU19" s="224"/>
      <c r="QXV19" s="223"/>
      <c r="QXW19" s="224"/>
      <c r="QXX19" s="224"/>
      <c r="QXY19" s="225"/>
      <c r="QXZ19" s="224"/>
      <c r="QYA19" s="224"/>
      <c r="QYB19" s="226"/>
      <c r="QYC19" s="227"/>
      <c r="QYD19" s="220"/>
      <c r="QYE19" s="221"/>
      <c r="QYF19" s="222"/>
      <c r="QYG19" s="223"/>
      <c r="QYH19" s="223"/>
      <c r="QYI19" s="223"/>
      <c r="QYJ19" s="223"/>
      <c r="QYK19" s="224"/>
      <c r="QYL19" s="223"/>
      <c r="QYM19" s="224"/>
      <c r="QYN19" s="224"/>
      <c r="QYO19" s="225"/>
      <c r="QYP19" s="224"/>
      <c r="QYQ19" s="224"/>
      <c r="QYR19" s="226"/>
      <c r="QYS19" s="227"/>
      <c r="QYT19" s="220"/>
      <c r="QYU19" s="221"/>
      <c r="QYV19" s="222"/>
      <c r="QYW19" s="223"/>
      <c r="QYX19" s="223"/>
      <c r="QYY19" s="223"/>
      <c r="QYZ19" s="223"/>
      <c r="QZA19" s="224"/>
      <c r="QZB19" s="223"/>
      <c r="QZC19" s="224"/>
      <c r="QZD19" s="224"/>
      <c r="QZE19" s="225"/>
      <c r="QZF19" s="224"/>
      <c r="QZG19" s="224"/>
      <c r="QZH19" s="226"/>
      <c r="QZI19" s="227"/>
      <c r="QZJ19" s="220"/>
      <c r="QZK19" s="221"/>
      <c r="QZL19" s="222"/>
      <c r="QZM19" s="223"/>
      <c r="QZN19" s="223"/>
      <c r="QZO19" s="223"/>
      <c r="QZP19" s="223"/>
      <c r="QZQ19" s="224"/>
      <c r="QZR19" s="223"/>
      <c r="QZS19" s="224"/>
      <c r="QZT19" s="224"/>
      <c r="QZU19" s="225"/>
      <c r="QZV19" s="224"/>
      <c r="QZW19" s="224"/>
      <c r="QZX19" s="226"/>
      <c r="QZY19" s="227"/>
      <c r="QZZ19" s="220"/>
      <c r="RAA19" s="221"/>
      <c r="RAB19" s="222"/>
      <c r="RAC19" s="223"/>
      <c r="RAD19" s="223"/>
      <c r="RAE19" s="223"/>
      <c r="RAF19" s="223"/>
      <c r="RAG19" s="224"/>
      <c r="RAH19" s="223"/>
      <c r="RAI19" s="224"/>
      <c r="RAJ19" s="224"/>
      <c r="RAK19" s="225"/>
      <c r="RAL19" s="224"/>
      <c r="RAM19" s="224"/>
      <c r="RAN19" s="226"/>
      <c r="RAO19" s="227"/>
      <c r="RAP19" s="220"/>
      <c r="RAQ19" s="221"/>
      <c r="RAR19" s="222"/>
      <c r="RAS19" s="223"/>
      <c r="RAT19" s="223"/>
      <c r="RAU19" s="223"/>
      <c r="RAV19" s="223"/>
      <c r="RAW19" s="224"/>
      <c r="RAX19" s="223"/>
      <c r="RAY19" s="224"/>
      <c r="RAZ19" s="224"/>
      <c r="RBA19" s="225"/>
      <c r="RBB19" s="224"/>
      <c r="RBC19" s="224"/>
      <c r="RBD19" s="226"/>
      <c r="RBE19" s="227"/>
      <c r="RBF19" s="220"/>
      <c r="RBG19" s="221"/>
      <c r="RBH19" s="222"/>
      <c r="RBI19" s="223"/>
      <c r="RBJ19" s="223"/>
      <c r="RBK19" s="223"/>
      <c r="RBL19" s="223"/>
      <c r="RBM19" s="224"/>
      <c r="RBN19" s="223"/>
      <c r="RBO19" s="224"/>
      <c r="RBP19" s="224"/>
      <c r="RBQ19" s="225"/>
      <c r="RBR19" s="224"/>
      <c r="RBS19" s="224"/>
      <c r="RBT19" s="226"/>
      <c r="RBU19" s="227"/>
      <c r="RBV19" s="220"/>
      <c r="RBW19" s="221"/>
      <c r="RBX19" s="222"/>
      <c r="RBY19" s="223"/>
      <c r="RBZ19" s="223"/>
      <c r="RCA19" s="223"/>
      <c r="RCB19" s="223"/>
      <c r="RCC19" s="224"/>
      <c r="RCD19" s="223"/>
      <c r="RCE19" s="224"/>
      <c r="RCF19" s="224"/>
      <c r="RCG19" s="225"/>
      <c r="RCH19" s="224"/>
      <c r="RCI19" s="224"/>
      <c r="RCJ19" s="226"/>
      <c r="RCK19" s="227"/>
      <c r="RCL19" s="220"/>
      <c r="RCM19" s="221"/>
      <c r="RCN19" s="222"/>
      <c r="RCO19" s="223"/>
      <c r="RCP19" s="223"/>
      <c r="RCQ19" s="223"/>
      <c r="RCR19" s="223"/>
      <c r="RCS19" s="224"/>
      <c r="RCT19" s="223"/>
      <c r="RCU19" s="224"/>
      <c r="RCV19" s="224"/>
      <c r="RCW19" s="225"/>
      <c r="RCX19" s="224"/>
      <c r="RCY19" s="224"/>
      <c r="RCZ19" s="226"/>
      <c r="RDA19" s="227"/>
      <c r="RDB19" s="220"/>
      <c r="RDC19" s="221"/>
      <c r="RDD19" s="222"/>
      <c r="RDE19" s="223"/>
      <c r="RDF19" s="223"/>
      <c r="RDG19" s="223"/>
      <c r="RDH19" s="223"/>
      <c r="RDI19" s="224"/>
      <c r="RDJ19" s="223"/>
      <c r="RDK19" s="224"/>
      <c r="RDL19" s="224"/>
      <c r="RDM19" s="225"/>
      <c r="RDN19" s="224"/>
      <c r="RDO19" s="224"/>
      <c r="RDP19" s="226"/>
      <c r="RDQ19" s="227"/>
      <c r="RDR19" s="220"/>
      <c r="RDS19" s="221"/>
      <c r="RDT19" s="222"/>
      <c r="RDU19" s="223"/>
      <c r="RDV19" s="223"/>
      <c r="RDW19" s="223"/>
      <c r="RDX19" s="223"/>
      <c r="RDY19" s="224"/>
      <c r="RDZ19" s="223"/>
      <c r="REA19" s="224"/>
      <c r="REB19" s="224"/>
      <c r="REC19" s="225"/>
      <c r="RED19" s="224"/>
      <c r="REE19" s="224"/>
      <c r="REF19" s="226"/>
      <c r="REG19" s="227"/>
      <c r="REH19" s="220"/>
      <c r="REI19" s="221"/>
      <c r="REJ19" s="222"/>
      <c r="REK19" s="223"/>
      <c r="REL19" s="223"/>
      <c r="REM19" s="223"/>
      <c r="REN19" s="223"/>
      <c r="REO19" s="224"/>
      <c r="REP19" s="223"/>
      <c r="REQ19" s="224"/>
      <c r="RER19" s="224"/>
      <c r="RES19" s="225"/>
      <c r="RET19" s="224"/>
      <c r="REU19" s="224"/>
      <c r="REV19" s="226"/>
      <c r="REW19" s="227"/>
      <c r="REX19" s="220"/>
      <c r="REY19" s="221"/>
      <c r="REZ19" s="222"/>
      <c r="RFA19" s="223"/>
      <c r="RFB19" s="223"/>
      <c r="RFC19" s="223"/>
      <c r="RFD19" s="223"/>
      <c r="RFE19" s="224"/>
      <c r="RFF19" s="223"/>
      <c r="RFG19" s="224"/>
      <c r="RFH19" s="224"/>
      <c r="RFI19" s="225"/>
      <c r="RFJ19" s="224"/>
      <c r="RFK19" s="224"/>
      <c r="RFL19" s="226"/>
      <c r="RFM19" s="227"/>
      <c r="RFN19" s="220"/>
      <c r="RFO19" s="221"/>
      <c r="RFP19" s="222"/>
      <c r="RFQ19" s="223"/>
      <c r="RFR19" s="223"/>
      <c r="RFS19" s="223"/>
      <c r="RFT19" s="223"/>
      <c r="RFU19" s="224"/>
      <c r="RFV19" s="223"/>
      <c r="RFW19" s="224"/>
      <c r="RFX19" s="224"/>
      <c r="RFY19" s="225"/>
      <c r="RFZ19" s="224"/>
      <c r="RGA19" s="224"/>
      <c r="RGB19" s="226"/>
      <c r="RGC19" s="227"/>
      <c r="RGD19" s="220"/>
      <c r="RGE19" s="221"/>
      <c r="RGF19" s="222"/>
      <c r="RGG19" s="223"/>
      <c r="RGH19" s="223"/>
      <c r="RGI19" s="223"/>
      <c r="RGJ19" s="223"/>
      <c r="RGK19" s="224"/>
      <c r="RGL19" s="223"/>
      <c r="RGM19" s="224"/>
      <c r="RGN19" s="224"/>
      <c r="RGO19" s="225"/>
      <c r="RGP19" s="224"/>
      <c r="RGQ19" s="224"/>
      <c r="RGR19" s="226"/>
      <c r="RGS19" s="227"/>
      <c r="RGT19" s="220"/>
      <c r="RGU19" s="221"/>
      <c r="RGV19" s="222"/>
      <c r="RGW19" s="223"/>
      <c r="RGX19" s="223"/>
      <c r="RGY19" s="223"/>
      <c r="RGZ19" s="223"/>
      <c r="RHA19" s="224"/>
      <c r="RHB19" s="223"/>
      <c r="RHC19" s="224"/>
      <c r="RHD19" s="224"/>
      <c r="RHE19" s="225"/>
      <c r="RHF19" s="224"/>
      <c r="RHG19" s="224"/>
      <c r="RHH19" s="226"/>
      <c r="RHI19" s="227"/>
      <c r="RHJ19" s="220"/>
      <c r="RHK19" s="221"/>
      <c r="RHL19" s="222"/>
      <c r="RHM19" s="223"/>
      <c r="RHN19" s="223"/>
      <c r="RHO19" s="223"/>
      <c r="RHP19" s="223"/>
      <c r="RHQ19" s="224"/>
      <c r="RHR19" s="223"/>
      <c r="RHS19" s="224"/>
      <c r="RHT19" s="224"/>
      <c r="RHU19" s="225"/>
      <c r="RHV19" s="224"/>
      <c r="RHW19" s="224"/>
      <c r="RHX19" s="226"/>
      <c r="RHY19" s="227"/>
      <c r="RHZ19" s="220"/>
      <c r="RIA19" s="221"/>
      <c r="RIB19" s="222"/>
      <c r="RIC19" s="223"/>
      <c r="RID19" s="223"/>
      <c r="RIE19" s="223"/>
      <c r="RIF19" s="223"/>
      <c r="RIG19" s="224"/>
      <c r="RIH19" s="223"/>
      <c r="RII19" s="224"/>
      <c r="RIJ19" s="224"/>
      <c r="RIK19" s="225"/>
      <c r="RIL19" s="224"/>
      <c r="RIM19" s="224"/>
      <c r="RIN19" s="226"/>
      <c r="RIO19" s="227"/>
      <c r="RIP19" s="220"/>
      <c r="RIQ19" s="221"/>
      <c r="RIR19" s="222"/>
      <c r="RIS19" s="223"/>
      <c r="RIT19" s="223"/>
      <c r="RIU19" s="223"/>
      <c r="RIV19" s="223"/>
      <c r="RIW19" s="224"/>
      <c r="RIX19" s="223"/>
      <c r="RIY19" s="224"/>
      <c r="RIZ19" s="224"/>
      <c r="RJA19" s="225"/>
      <c r="RJB19" s="224"/>
      <c r="RJC19" s="224"/>
      <c r="RJD19" s="226"/>
      <c r="RJE19" s="227"/>
      <c r="RJF19" s="220"/>
      <c r="RJG19" s="221"/>
      <c r="RJH19" s="222"/>
      <c r="RJI19" s="223"/>
      <c r="RJJ19" s="223"/>
      <c r="RJK19" s="223"/>
      <c r="RJL19" s="223"/>
      <c r="RJM19" s="224"/>
      <c r="RJN19" s="223"/>
      <c r="RJO19" s="224"/>
      <c r="RJP19" s="224"/>
      <c r="RJQ19" s="225"/>
      <c r="RJR19" s="224"/>
      <c r="RJS19" s="224"/>
      <c r="RJT19" s="226"/>
      <c r="RJU19" s="227"/>
      <c r="RJV19" s="220"/>
      <c r="RJW19" s="221"/>
      <c r="RJX19" s="222"/>
      <c r="RJY19" s="223"/>
      <c r="RJZ19" s="223"/>
      <c r="RKA19" s="223"/>
      <c r="RKB19" s="223"/>
      <c r="RKC19" s="224"/>
      <c r="RKD19" s="223"/>
      <c r="RKE19" s="224"/>
      <c r="RKF19" s="224"/>
      <c r="RKG19" s="225"/>
      <c r="RKH19" s="224"/>
      <c r="RKI19" s="224"/>
      <c r="RKJ19" s="226"/>
      <c r="RKK19" s="227"/>
      <c r="RKL19" s="220"/>
      <c r="RKM19" s="221"/>
      <c r="RKN19" s="222"/>
      <c r="RKO19" s="223"/>
      <c r="RKP19" s="223"/>
      <c r="RKQ19" s="223"/>
      <c r="RKR19" s="223"/>
      <c r="RKS19" s="224"/>
      <c r="RKT19" s="223"/>
      <c r="RKU19" s="224"/>
      <c r="RKV19" s="224"/>
      <c r="RKW19" s="225"/>
      <c r="RKX19" s="224"/>
      <c r="RKY19" s="224"/>
      <c r="RKZ19" s="226"/>
      <c r="RLA19" s="227"/>
      <c r="RLB19" s="220"/>
      <c r="RLC19" s="221"/>
      <c r="RLD19" s="222"/>
      <c r="RLE19" s="223"/>
      <c r="RLF19" s="223"/>
      <c r="RLG19" s="223"/>
      <c r="RLH19" s="223"/>
      <c r="RLI19" s="224"/>
      <c r="RLJ19" s="223"/>
      <c r="RLK19" s="224"/>
      <c r="RLL19" s="224"/>
      <c r="RLM19" s="225"/>
      <c r="RLN19" s="224"/>
      <c r="RLO19" s="224"/>
      <c r="RLP19" s="226"/>
      <c r="RLQ19" s="227"/>
      <c r="RLR19" s="220"/>
      <c r="RLS19" s="221"/>
      <c r="RLT19" s="222"/>
      <c r="RLU19" s="223"/>
      <c r="RLV19" s="223"/>
      <c r="RLW19" s="223"/>
      <c r="RLX19" s="223"/>
      <c r="RLY19" s="224"/>
      <c r="RLZ19" s="223"/>
      <c r="RMA19" s="224"/>
      <c r="RMB19" s="224"/>
      <c r="RMC19" s="225"/>
      <c r="RMD19" s="224"/>
      <c r="RME19" s="224"/>
      <c r="RMF19" s="226"/>
      <c r="RMG19" s="227"/>
      <c r="RMH19" s="220"/>
      <c r="RMI19" s="221"/>
      <c r="RMJ19" s="222"/>
      <c r="RMK19" s="223"/>
      <c r="RML19" s="223"/>
      <c r="RMM19" s="223"/>
      <c r="RMN19" s="223"/>
      <c r="RMO19" s="224"/>
      <c r="RMP19" s="223"/>
      <c r="RMQ19" s="224"/>
      <c r="RMR19" s="224"/>
      <c r="RMS19" s="225"/>
      <c r="RMT19" s="224"/>
      <c r="RMU19" s="224"/>
      <c r="RMV19" s="226"/>
      <c r="RMW19" s="227"/>
      <c r="RMX19" s="220"/>
      <c r="RMY19" s="221"/>
      <c r="RMZ19" s="222"/>
      <c r="RNA19" s="223"/>
      <c r="RNB19" s="223"/>
      <c r="RNC19" s="223"/>
      <c r="RND19" s="223"/>
      <c r="RNE19" s="224"/>
      <c r="RNF19" s="223"/>
      <c r="RNG19" s="224"/>
      <c r="RNH19" s="224"/>
      <c r="RNI19" s="225"/>
      <c r="RNJ19" s="224"/>
      <c r="RNK19" s="224"/>
      <c r="RNL19" s="226"/>
      <c r="RNM19" s="227"/>
      <c r="RNN19" s="220"/>
      <c r="RNO19" s="221"/>
      <c r="RNP19" s="222"/>
      <c r="RNQ19" s="223"/>
      <c r="RNR19" s="223"/>
      <c r="RNS19" s="223"/>
      <c r="RNT19" s="223"/>
      <c r="RNU19" s="224"/>
      <c r="RNV19" s="223"/>
      <c r="RNW19" s="224"/>
      <c r="RNX19" s="224"/>
      <c r="RNY19" s="225"/>
      <c r="RNZ19" s="224"/>
      <c r="ROA19" s="224"/>
      <c r="ROB19" s="226"/>
      <c r="ROC19" s="227"/>
      <c r="ROD19" s="220"/>
      <c r="ROE19" s="221"/>
      <c r="ROF19" s="222"/>
      <c r="ROG19" s="223"/>
      <c r="ROH19" s="223"/>
      <c r="ROI19" s="223"/>
      <c r="ROJ19" s="223"/>
      <c r="ROK19" s="224"/>
      <c r="ROL19" s="223"/>
      <c r="ROM19" s="224"/>
      <c r="RON19" s="224"/>
      <c r="ROO19" s="225"/>
      <c r="ROP19" s="224"/>
      <c r="ROQ19" s="224"/>
      <c r="ROR19" s="226"/>
      <c r="ROS19" s="227"/>
      <c r="ROT19" s="220"/>
      <c r="ROU19" s="221"/>
      <c r="ROV19" s="222"/>
      <c r="ROW19" s="223"/>
      <c r="ROX19" s="223"/>
      <c r="ROY19" s="223"/>
      <c r="ROZ19" s="223"/>
      <c r="RPA19" s="224"/>
      <c r="RPB19" s="223"/>
      <c r="RPC19" s="224"/>
      <c r="RPD19" s="224"/>
      <c r="RPE19" s="225"/>
      <c r="RPF19" s="224"/>
      <c r="RPG19" s="224"/>
      <c r="RPH19" s="226"/>
      <c r="RPI19" s="227"/>
      <c r="RPJ19" s="220"/>
      <c r="RPK19" s="221"/>
      <c r="RPL19" s="222"/>
      <c r="RPM19" s="223"/>
      <c r="RPN19" s="223"/>
      <c r="RPO19" s="223"/>
      <c r="RPP19" s="223"/>
      <c r="RPQ19" s="224"/>
      <c r="RPR19" s="223"/>
      <c r="RPS19" s="224"/>
      <c r="RPT19" s="224"/>
      <c r="RPU19" s="225"/>
      <c r="RPV19" s="224"/>
      <c r="RPW19" s="224"/>
      <c r="RPX19" s="226"/>
      <c r="RPY19" s="227"/>
      <c r="RPZ19" s="220"/>
      <c r="RQA19" s="221"/>
      <c r="RQB19" s="222"/>
      <c r="RQC19" s="223"/>
      <c r="RQD19" s="223"/>
      <c r="RQE19" s="223"/>
      <c r="RQF19" s="223"/>
      <c r="RQG19" s="224"/>
      <c r="RQH19" s="223"/>
      <c r="RQI19" s="224"/>
      <c r="RQJ19" s="224"/>
      <c r="RQK19" s="225"/>
      <c r="RQL19" s="224"/>
      <c r="RQM19" s="224"/>
      <c r="RQN19" s="226"/>
      <c r="RQO19" s="227"/>
      <c r="RQP19" s="220"/>
      <c r="RQQ19" s="221"/>
      <c r="RQR19" s="222"/>
      <c r="RQS19" s="223"/>
      <c r="RQT19" s="223"/>
      <c r="RQU19" s="223"/>
      <c r="RQV19" s="223"/>
      <c r="RQW19" s="224"/>
      <c r="RQX19" s="223"/>
      <c r="RQY19" s="224"/>
      <c r="RQZ19" s="224"/>
      <c r="RRA19" s="225"/>
      <c r="RRB19" s="224"/>
      <c r="RRC19" s="224"/>
      <c r="RRD19" s="226"/>
      <c r="RRE19" s="227"/>
      <c r="RRF19" s="220"/>
      <c r="RRG19" s="221"/>
      <c r="RRH19" s="222"/>
      <c r="RRI19" s="223"/>
      <c r="RRJ19" s="223"/>
      <c r="RRK19" s="223"/>
      <c r="RRL19" s="223"/>
      <c r="RRM19" s="224"/>
      <c r="RRN19" s="223"/>
      <c r="RRO19" s="224"/>
      <c r="RRP19" s="224"/>
      <c r="RRQ19" s="225"/>
      <c r="RRR19" s="224"/>
      <c r="RRS19" s="224"/>
      <c r="RRT19" s="226"/>
      <c r="RRU19" s="227"/>
      <c r="RRV19" s="220"/>
      <c r="RRW19" s="221"/>
      <c r="RRX19" s="222"/>
      <c r="RRY19" s="223"/>
      <c r="RRZ19" s="223"/>
      <c r="RSA19" s="223"/>
      <c r="RSB19" s="223"/>
      <c r="RSC19" s="224"/>
      <c r="RSD19" s="223"/>
      <c r="RSE19" s="224"/>
      <c r="RSF19" s="224"/>
      <c r="RSG19" s="225"/>
      <c r="RSH19" s="224"/>
      <c r="RSI19" s="224"/>
      <c r="RSJ19" s="226"/>
      <c r="RSK19" s="227"/>
      <c r="RSL19" s="220"/>
      <c r="RSM19" s="221"/>
      <c r="RSN19" s="222"/>
      <c r="RSO19" s="223"/>
      <c r="RSP19" s="223"/>
      <c r="RSQ19" s="223"/>
      <c r="RSR19" s="223"/>
      <c r="RSS19" s="224"/>
      <c r="RST19" s="223"/>
      <c r="RSU19" s="224"/>
      <c r="RSV19" s="224"/>
      <c r="RSW19" s="225"/>
      <c r="RSX19" s="224"/>
      <c r="RSY19" s="224"/>
      <c r="RSZ19" s="226"/>
      <c r="RTA19" s="227"/>
      <c r="RTB19" s="220"/>
      <c r="RTC19" s="221"/>
      <c r="RTD19" s="222"/>
      <c r="RTE19" s="223"/>
      <c r="RTF19" s="223"/>
      <c r="RTG19" s="223"/>
      <c r="RTH19" s="223"/>
      <c r="RTI19" s="224"/>
      <c r="RTJ19" s="223"/>
      <c r="RTK19" s="224"/>
      <c r="RTL19" s="224"/>
      <c r="RTM19" s="225"/>
      <c r="RTN19" s="224"/>
      <c r="RTO19" s="224"/>
      <c r="RTP19" s="226"/>
      <c r="RTQ19" s="227"/>
      <c r="RTR19" s="220"/>
      <c r="RTS19" s="221"/>
      <c r="RTT19" s="222"/>
      <c r="RTU19" s="223"/>
      <c r="RTV19" s="223"/>
      <c r="RTW19" s="223"/>
      <c r="RTX19" s="223"/>
      <c r="RTY19" s="224"/>
      <c r="RTZ19" s="223"/>
      <c r="RUA19" s="224"/>
      <c r="RUB19" s="224"/>
      <c r="RUC19" s="225"/>
      <c r="RUD19" s="224"/>
      <c r="RUE19" s="224"/>
      <c r="RUF19" s="226"/>
      <c r="RUG19" s="227"/>
      <c r="RUH19" s="220"/>
      <c r="RUI19" s="221"/>
      <c r="RUJ19" s="222"/>
      <c r="RUK19" s="223"/>
      <c r="RUL19" s="223"/>
      <c r="RUM19" s="223"/>
      <c r="RUN19" s="223"/>
      <c r="RUO19" s="224"/>
      <c r="RUP19" s="223"/>
      <c r="RUQ19" s="224"/>
      <c r="RUR19" s="224"/>
      <c r="RUS19" s="225"/>
      <c r="RUT19" s="224"/>
      <c r="RUU19" s="224"/>
      <c r="RUV19" s="226"/>
      <c r="RUW19" s="227"/>
      <c r="RUX19" s="220"/>
      <c r="RUY19" s="221"/>
      <c r="RUZ19" s="222"/>
      <c r="RVA19" s="223"/>
      <c r="RVB19" s="223"/>
      <c r="RVC19" s="223"/>
      <c r="RVD19" s="223"/>
      <c r="RVE19" s="224"/>
      <c r="RVF19" s="223"/>
      <c r="RVG19" s="224"/>
      <c r="RVH19" s="224"/>
      <c r="RVI19" s="225"/>
      <c r="RVJ19" s="224"/>
      <c r="RVK19" s="224"/>
      <c r="RVL19" s="226"/>
      <c r="RVM19" s="227"/>
      <c r="RVN19" s="220"/>
      <c r="RVO19" s="221"/>
      <c r="RVP19" s="222"/>
      <c r="RVQ19" s="223"/>
      <c r="RVR19" s="223"/>
      <c r="RVS19" s="223"/>
      <c r="RVT19" s="223"/>
      <c r="RVU19" s="224"/>
      <c r="RVV19" s="223"/>
      <c r="RVW19" s="224"/>
      <c r="RVX19" s="224"/>
      <c r="RVY19" s="225"/>
      <c r="RVZ19" s="224"/>
      <c r="RWA19" s="224"/>
      <c r="RWB19" s="226"/>
      <c r="RWC19" s="227"/>
      <c r="RWD19" s="220"/>
      <c r="RWE19" s="221"/>
      <c r="RWF19" s="222"/>
      <c r="RWG19" s="223"/>
      <c r="RWH19" s="223"/>
      <c r="RWI19" s="223"/>
      <c r="RWJ19" s="223"/>
      <c r="RWK19" s="224"/>
      <c r="RWL19" s="223"/>
      <c r="RWM19" s="224"/>
      <c r="RWN19" s="224"/>
      <c r="RWO19" s="225"/>
      <c r="RWP19" s="224"/>
      <c r="RWQ19" s="224"/>
      <c r="RWR19" s="226"/>
      <c r="RWS19" s="227"/>
      <c r="RWT19" s="220"/>
      <c r="RWU19" s="221"/>
      <c r="RWV19" s="222"/>
      <c r="RWW19" s="223"/>
      <c r="RWX19" s="223"/>
      <c r="RWY19" s="223"/>
      <c r="RWZ19" s="223"/>
      <c r="RXA19" s="224"/>
      <c r="RXB19" s="223"/>
      <c r="RXC19" s="224"/>
      <c r="RXD19" s="224"/>
      <c r="RXE19" s="225"/>
      <c r="RXF19" s="224"/>
      <c r="RXG19" s="224"/>
      <c r="RXH19" s="226"/>
      <c r="RXI19" s="227"/>
      <c r="RXJ19" s="220"/>
      <c r="RXK19" s="221"/>
      <c r="RXL19" s="222"/>
      <c r="RXM19" s="223"/>
      <c r="RXN19" s="223"/>
      <c r="RXO19" s="223"/>
      <c r="RXP19" s="223"/>
      <c r="RXQ19" s="224"/>
      <c r="RXR19" s="223"/>
      <c r="RXS19" s="224"/>
      <c r="RXT19" s="224"/>
      <c r="RXU19" s="225"/>
      <c r="RXV19" s="224"/>
      <c r="RXW19" s="224"/>
      <c r="RXX19" s="226"/>
      <c r="RXY19" s="227"/>
      <c r="RXZ19" s="220"/>
      <c r="RYA19" s="221"/>
      <c r="RYB19" s="222"/>
      <c r="RYC19" s="223"/>
      <c r="RYD19" s="223"/>
      <c r="RYE19" s="223"/>
      <c r="RYF19" s="223"/>
      <c r="RYG19" s="224"/>
      <c r="RYH19" s="223"/>
      <c r="RYI19" s="224"/>
      <c r="RYJ19" s="224"/>
      <c r="RYK19" s="225"/>
      <c r="RYL19" s="224"/>
      <c r="RYM19" s="224"/>
      <c r="RYN19" s="226"/>
      <c r="RYO19" s="227"/>
      <c r="RYP19" s="220"/>
      <c r="RYQ19" s="221"/>
      <c r="RYR19" s="222"/>
      <c r="RYS19" s="223"/>
      <c r="RYT19" s="223"/>
      <c r="RYU19" s="223"/>
      <c r="RYV19" s="223"/>
      <c r="RYW19" s="224"/>
      <c r="RYX19" s="223"/>
      <c r="RYY19" s="224"/>
      <c r="RYZ19" s="224"/>
      <c r="RZA19" s="225"/>
      <c r="RZB19" s="224"/>
      <c r="RZC19" s="224"/>
      <c r="RZD19" s="226"/>
      <c r="RZE19" s="227"/>
      <c r="RZF19" s="220"/>
      <c r="RZG19" s="221"/>
      <c r="RZH19" s="222"/>
      <c r="RZI19" s="223"/>
      <c r="RZJ19" s="223"/>
      <c r="RZK19" s="223"/>
      <c r="RZL19" s="223"/>
      <c r="RZM19" s="224"/>
      <c r="RZN19" s="223"/>
      <c r="RZO19" s="224"/>
      <c r="RZP19" s="224"/>
      <c r="RZQ19" s="225"/>
      <c r="RZR19" s="224"/>
      <c r="RZS19" s="224"/>
      <c r="RZT19" s="226"/>
      <c r="RZU19" s="227"/>
      <c r="RZV19" s="220"/>
      <c r="RZW19" s="221"/>
      <c r="RZX19" s="222"/>
      <c r="RZY19" s="223"/>
      <c r="RZZ19" s="223"/>
      <c r="SAA19" s="223"/>
      <c r="SAB19" s="223"/>
      <c r="SAC19" s="224"/>
      <c r="SAD19" s="223"/>
      <c r="SAE19" s="224"/>
      <c r="SAF19" s="224"/>
      <c r="SAG19" s="225"/>
      <c r="SAH19" s="224"/>
      <c r="SAI19" s="224"/>
      <c r="SAJ19" s="226"/>
      <c r="SAK19" s="227"/>
      <c r="SAL19" s="220"/>
      <c r="SAM19" s="221"/>
      <c r="SAN19" s="222"/>
      <c r="SAO19" s="223"/>
      <c r="SAP19" s="223"/>
      <c r="SAQ19" s="223"/>
      <c r="SAR19" s="223"/>
      <c r="SAS19" s="224"/>
      <c r="SAT19" s="223"/>
      <c r="SAU19" s="224"/>
      <c r="SAV19" s="224"/>
      <c r="SAW19" s="225"/>
      <c r="SAX19" s="224"/>
      <c r="SAY19" s="224"/>
      <c r="SAZ19" s="226"/>
      <c r="SBA19" s="227"/>
      <c r="SBB19" s="220"/>
      <c r="SBC19" s="221"/>
      <c r="SBD19" s="222"/>
      <c r="SBE19" s="223"/>
      <c r="SBF19" s="223"/>
      <c r="SBG19" s="223"/>
      <c r="SBH19" s="223"/>
      <c r="SBI19" s="224"/>
      <c r="SBJ19" s="223"/>
      <c r="SBK19" s="224"/>
      <c r="SBL19" s="224"/>
      <c r="SBM19" s="225"/>
      <c r="SBN19" s="224"/>
      <c r="SBO19" s="224"/>
      <c r="SBP19" s="226"/>
      <c r="SBQ19" s="227"/>
      <c r="SBR19" s="220"/>
      <c r="SBS19" s="221"/>
      <c r="SBT19" s="222"/>
      <c r="SBU19" s="223"/>
      <c r="SBV19" s="223"/>
      <c r="SBW19" s="223"/>
      <c r="SBX19" s="223"/>
      <c r="SBY19" s="224"/>
      <c r="SBZ19" s="223"/>
      <c r="SCA19" s="224"/>
      <c r="SCB19" s="224"/>
      <c r="SCC19" s="225"/>
      <c r="SCD19" s="224"/>
      <c r="SCE19" s="224"/>
      <c r="SCF19" s="226"/>
      <c r="SCG19" s="227"/>
      <c r="SCH19" s="220"/>
      <c r="SCI19" s="221"/>
      <c r="SCJ19" s="222"/>
      <c r="SCK19" s="223"/>
      <c r="SCL19" s="223"/>
      <c r="SCM19" s="223"/>
      <c r="SCN19" s="223"/>
      <c r="SCO19" s="224"/>
      <c r="SCP19" s="223"/>
      <c r="SCQ19" s="224"/>
      <c r="SCR19" s="224"/>
      <c r="SCS19" s="225"/>
      <c r="SCT19" s="224"/>
      <c r="SCU19" s="224"/>
      <c r="SCV19" s="226"/>
      <c r="SCW19" s="227"/>
      <c r="SCX19" s="220"/>
      <c r="SCY19" s="221"/>
      <c r="SCZ19" s="222"/>
      <c r="SDA19" s="223"/>
      <c r="SDB19" s="223"/>
      <c r="SDC19" s="223"/>
      <c r="SDD19" s="223"/>
      <c r="SDE19" s="224"/>
      <c r="SDF19" s="223"/>
      <c r="SDG19" s="224"/>
      <c r="SDH19" s="224"/>
      <c r="SDI19" s="225"/>
      <c r="SDJ19" s="224"/>
      <c r="SDK19" s="224"/>
      <c r="SDL19" s="226"/>
      <c r="SDM19" s="227"/>
      <c r="SDN19" s="220"/>
      <c r="SDO19" s="221"/>
      <c r="SDP19" s="222"/>
      <c r="SDQ19" s="223"/>
      <c r="SDR19" s="223"/>
      <c r="SDS19" s="223"/>
      <c r="SDT19" s="223"/>
      <c r="SDU19" s="224"/>
      <c r="SDV19" s="223"/>
      <c r="SDW19" s="224"/>
      <c r="SDX19" s="224"/>
      <c r="SDY19" s="225"/>
      <c r="SDZ19" s="224"/>
      <c r="SEA19" s="224"/>
      <c r="SEB19" s="226"/>
      <c r="SEC19" s="227"/>
      <c r="SED19" s="220"/>
      <c r="SEE19" s="221"/>
      <c r="SEF19" s="222"/>
      <c r="SEG19" s="223"/>
      <c r="SEH19" s="223"/>
      <c r="SEI19" s="223"/>
      <c r="SEJ19" s="223"/>
      <c r="SEK19" s="224"/>
      <c r="SEL19" s="223"/>
      <c r="SEM19" s="224"/>
      <c r="SEN19" s="224"/>
      <c r="SEO19" s="225"/>
      <c r="SEP19" s="224"/>
      <c r="SEQ19" s="224"/>
      <c r="SER19" s="226"/>
      <c r="SES19" s="227"/>
      <c r="SET19" s="220"/>
      <c r="SEU19" s="221"/>
      <c r="SEV19" s="222"/>
      <c r="SEW19" s="223"/>
      <c r="SEX19" s="223"/>
      <c r="SEY19" s="223"/>
      <c r="SEZ19" s="223"/>
      <c r="SFA19" s="224"/>
      <c r="SFB19" s="223"/>
      <c r="SFC19" s="224"/>
      <c r="SFD19" s="224"/>
      <c r="SFE19" s="225"/>
      <c r="SFF19" s="224"/>
      <c r="SFG19" s="224"/>
      <c r="SFH19" s="226"/>
      <c r="SFI19" s="227"/>
      <c r="SFJ19" s="220"/>
      <c r="SFK19" s="221"/>
      <c r="SFL19" s="222"/>
      <c r="SFM19" s="223"/>
      <c r="SFN19" s="223"/>
      <c r="SFO19" s="223"/>
      <c r="SFP19" s="223"/>
      <c r="SFQ19" s="224"/>
      <c r="SFR19" s="223"/>
      <c r="SFS19" s="224"/>
      <c r="SFT19" s="224"/>
      <c r="SFU19" s="225"/>
      <c r="SFV19" s="224"/>
      <c r="SFW19" s="224"/>
      <c r="SFX19" s="226"/>
      <c r="SFY19" s="227"/>
      <c r="SFZ19" s="220"/>
      <c r="SGA19" s="221"/>
      <c r="SGB19" s="222"/>
      <c r="SGC19" s="223"/>
      <c r="SGD19" s="223"/>
      <c r="SGE19" s="223"/>
      <c r="SGF19" s="223"/>
      <c r="SGG19" s="224"/>
      <c r="SGH19" s="223"/>
      <c r="SGI19" s="224"/>
      <c r="SGJ19" s="224"/>
      <c r="SGK19" s="225"/>
      <c r="SGL19" s="224"/>
      <c r="SGM19" s="224"/>
      <c r="SGN19" s="226"/>
      <c r="SGO19" s="227"/>
      <c r="SGP19" s="220"/>
      <c r="SGQ19" s="221"/>
      <c r="SGR19" s="222"/>
      <c r="SGS19" s="223"/>
      <c r="SGT19" s="223"/>
      <c r="SGU19" s="223"/>
      <c r="SGV19" s="223"/>
      <c r="SGW19" s="224"/>
      <c r="SGX19" s="223"/>
      <c r="SGY19" s="224"/>
      <c r="SGZ19" s="224"/>
      <c r="SHA19" s="225"/>
      <c r="SHB19" s="224"/>
      <c r="SHC19" s="224"/>
      <c r="SHD19" s="226"/>
      <c r="SHE19" s="227"/>
      <c r="SHF19" s="220"/>
      <c r="SHG19" s="221"/>
      <c r="SHH19" s="222"/>
      <c r="SHI19" s="223"/>
      <c r="SHJ19" s="223"/>
      <c r="SHK19" s="223"/>
      <c r="SHL19" s="223"/>
      <c r="SHM19" s="224"/>
      <c r="SHN19" s="223"/>
      <c r="SHO19" s="224"/>
      <c r="SHP19" s="224"/>
      <c r="SHQ19" s="225"/>
      <c r="SHR19" s="224"/>
      <c r="SHS19" s="224"/>
      <c r="SHT19" s="226"/>
      <c r="SHU19" s="227"/>
      <c r="SHV19" s="220"/>
      <c r="SHW19" s="221"/>
      <c r="SHX19" s="222"/>
      <c r="SHY19" s="223"/>
      <c r="SHZ19" s="223"/>
      <c r="SIA19" s="223"/>
      <c r="SIB19" s="223"/>
      <c r="SIC19" s="224"/>
      <c r="SID19" s="223"/>
      <c r="SIE19" s="224"/>
      <c r="SIF19" s="224"/>
      <c r="SIG19" s="225"/>
      <c r="SIH19" s="224"/>
      <c r="SII19" s="224"/>
      <c r="SIJ19" s="226"/>
      <c r="SIK19" s="227"/>
      <c r="SIL19" s="220"/>
      <c r="SIM19" s="221"/>
      <c r="SIN19" s="222"/>
      <c r="SIO19" s="223"/>
      <c r="SIP19" s="223"/>
      <c r="SIQ19" s="223"/>
      <c r="SIR19" s="223"/>
      <c r="SIS19" s="224"/>
      <c r="SIT19" s="223"/>
      <c r="SIU19" s="224"/>
      <c r="SIV19" s="224"/>
      <c r="SIW19" s="225"/>
      <c r="SIX19" s="224"/>
      <c r="SIY19" s="224"/>
      <c r="SIZ19" s="226"/>
      <c r="SJA19" s="227"/>
      <c r="SJB19" s="220"/>
      <c r="SJC19" s="221"/>
      <c r="SJD19" s="222"/>
      <c r="SJE19" s="223"/>
      <c r="SJF19" s="223"/>
      <c r="SJG19" s="223"/>
      <c r="SJH19" s="223"/>
      <c r="SJI19" s="224"/>
      <c r="SJJ19" s="223"/>
      <c r="SJK19" s="224"/>
      <c r="SJL19" s="224"/>
      <c r="SJM19" s="225"/>
      <c r="SJN19" s="224"/>
      <c r="SJO19" s="224"/>
      <c r="SJP19" s="226"/>
      <c r="SJQ19" s="227"/>
      <c r="SJR19" s="220"/>
      <c r="SJS19" s="221"/>
      <c r="SJT19" s="222"/>
      <c r="SJU19" s="223"/>
      <c r="SJV19" s="223"/>
      <c r="SJW19" s="223"/>
      <c r="SJX19" s="223"/>
      <c r="SJY19" s="224"/>
      <c r="SJZ19" s="223"/>
      <c r="SKA19" s="224"/>
      <c r="SKB19" s="224"/>
      <c r="SKC19" s="225"/>
      <c r="SKD19" s="224"/>
      <c r="SKE19" s="224"/>
      <c r="SKF19" s="226"/>
      <c r="SKG19" s="227"/>
      <c r="SKH19" s="220"/>
      <c r="SKI19" s="221"/>
      <c r="SKJ19" s="222"/>
      <c r="SKK19" s="223"/>
      <c r="SKL19" s="223"/>
      <c r="SKM19" s="223"/>
      <c r="SKN19" s="223"/>
      <c r="SKO19" s="224"/>
      <c r="SKP19" s="223"/>
      <c r="SKQ19" s="224"/>
      <c r="SKR19" s="224"/>
      <c r="SKS19" s="225"/>
      <c r="SKT19" s="224"/>
      <c r="SKU19" s="224"/>
      <c r="SKV19" s="226"/>
      <c r="SKW19" s="227"/>
      <c r="SKX19" s="220"/>
      <c r="SKY19" s="221"/>
      <c r="SKZ19" s="222"/>
      <c r="SLA19" s="223"/>
      <c r="SLB19" s="223"/>
      <c r="SLC19" s="223"/>
      <c r="SLD19" s="223"/>
      <c r="SLE19" s="224"/>
      <c r="SLF19" s="223"/>
      <c r="SLG19" s="224"/>
      <c r="SLH19" s="224"/>
      <c r="SLI19" s="225"/>
      <c r="SLJ19" s="224"/>
      <c r="SLK19" s="224"/>
      <c r="SLL19" s="226"/>
      <c r="SLM19" s="227"/>
      <c r="SLN19" s="220"/>
      <c r="SLO19" s="221"/>
      <c r="SLP19" s="222"/>
      <c r="SLQ19" s="223"/>
      <c r="SLR19" s="223"/>
      <c r="SLS19" s="223"/>
      <c r="SLT19" s="223"/>
      <c r="SLU19" s="224"/>
      <c r="SLV19" s="223"/>
      <c r="SLW19" s="224"/>
      <c r="SLX19" s="224"/>
      <c r="SLY19" s="225"/>
      <c r="SLZ19" s="224"/>
      <c r="SMA19" s="224"/>
      <c r="SMB19" s="226"/>
      <c r="SMC19" s="227"/>
      <c r="SMD19" s="220"/>
      <c r="SME19" s="221"/>
      <c r="SMF19" s="222"/>
      <c r="SMG19" s="223"/>
      <c r="SMH19" s="223"/>
      <c r="SMI19" s="223"/>
      <c r="SMJ19" s="223"/>
      <c r="SMK19" s="224"/>
      <c r="SML19" s="223"/>
      <c r="SMM19" s="224"/>
      <c r="SMN19" s="224"/>
      <c r="SMO19" s="225"/>
      <c r="SMP19" s="224"/>
      <c r="SMQ19" s="224"/>
      <c r="SMR19" s="226"/>
      <c r="SMS19" s="227"/>
      <c r="SMT19" s="220"/>
      <c r="SMU19" s="221"/>
      <c r="SMV19" s="222"/>
      <c r="SMW19" s="223"/>
      <c r="SMX19" s="223"/>
      <c r="SMY19" s="223"/>
      <c r="SMZ19" s="223"/>
      <c r="SNA19" s="224"/>
      <c r="SNB19" s="223"/>
      <c r="SNC19" s="224"/>
      <c r="SND19" s="224"/>
      <c r="SNE19" s="225"/>
      <c r="SNF19" s="224"/>
      <c r="SNG19" s="224"/>
      <c r="SNH19" s="226"/>
      <c r="SNI19" s="227"/>
      <c r="SNJ19" s="220"/>
      <c r="SNK19" s="221"/>
      <c r="SNL19" s="222"/>
      <c r="SNM19" s="223"/>
      <c r="SNN19" s="223"/>
      <c r="SNO19" s="223"/>
      <c r="SNP19" s="223"/>
      <c r="SNQ19" s="224"/>
      <c r="SNR19" s="223"/>
      <c r="SNS19" s="224"/>
      <c r="SNT19" s="224"/>
      <c r="SNU19" s="225"/>
      <c r="SNV19" s="224"/>
      <c r="SNW19" s="224"/>
      <c r="SNX19" s="226"/>
      <c r="SNY19" s="227"/>
      <c r="SNZ19" s="220"/>
      <c r="SOA19" s="221"/>
      <c r="SOB19" s="222"/>
      <c r="SOC19" s="223"/>
      <c r="SOD19" s="223"/>
      <c r="SOE19" s="223"/>
      <c r="SOF19" s="223"/>
      <c r="SOG19" s="224"/>
      <c r="SOH19" s="223"/>
      <c r="SOI19" s="224"/>
      <c r="SOJ19" s="224"/>
      <c r="SOK19" s="225"/>
      <c r="SOL19" s="224"/>
      <c r="SOM19" s="224"/>
      <c r="SON19" s="226"/>
      <c r="SOO19" s="227"/>
      <c r="SOP19" s="220"/>
      <c r="SOQ19" s="221"/>
      <c r="SOR19" s="222"/>
      <c r="SOS19" s="223"/>
      <c r="SOT19" s="223"/>
      <c r="SOU19" s="223"/>
      <c r="SOV19" s="223"/>
      <c r="SOW19" s="224"/>
      <c r="SOX19" s="223"/>
      <c r="SOY19" s="224"/>
      <c r="SOZ19" s="224"/>
      <c r="SPA19" s="225"/>
      <c r="SPB19" s="224"/>
      <c r="SPC19" s="224"/>
      <c r="SPD19" s="226"/>
      <c r="SPE19" s="227"/>
      <c r="SPF19" s="220"/>
      <c r="SPG19" s="221"/>
      <c r="SPH19" s="222"/>
      <c r="SPI19" s="223"/>
      <c r="SPJ19" s="223"/>
      <c r="SPK19" s="223"/>
      <c r="SPL19" s="223"/>
      <c r="SPM19" s="224"/>
      <c r="SPN19" s="223"/>
      <c r="SPO19" s="224"/>
      <c r="SPP19" s="224"/>
      <c r="SPQ19" s="225"/>
      <c r="SPR19" s="224"/>
      <c r="SPS19" s="224"/>
      <c r="SPT19" s="226"/>
      <c r="SPU19" s="227"/>
      <c r="SPV19" s="220"/>
      <c r="SPW19" s="221"/>
      <c r="SPX19" s="222"/>
      <c r="SPY19" s="223"/>
      <c r="SPZ19" s="223"/>
      <c r="SQA19" s="223"/>
      <c r="SQB19" s="223"/>
      <c r="SQC19" s="224"/>
      <c r="SQD19" s="223"/>
      <c r="SQE19" s="224"/>
      <c r="SQF19" s="224"/>
      <c r="SQG19" s="225"/>
      <c r="SQH19" s="224"/>
      <c r="SQI19" s="224"/>
      <c r="SQJ19" s="226"/>
      <c r="SQK19" s="227"/>
      <c r="SQL19" s="220"/>
      <c r="SQM19" s="221"/>
      <c r="SQN19" s="222"/>
      <c r="SQO19" s="223"/>
      <c r="SQP19" s="223"/>
      <c r="SQQ19" s="223"/>
      <c r="SQR19" s="223"/>
      <c r="SQS19" s="224"/>
      <c r="SQT19" s="223"/>
      <c r="SQU19" s="224"/>
      <c r="SQV19" s="224"/>
      <c r="SQW19" s="225"/>
      <c r="SQX19" s="224"/>
      <c r="SQY19" s="224"/>
      <c r="SQZ19" s="226"/>
      <c r="SRA19" s="227"/>
      <c r="SRB19" s="220"/>
      <c r="SRC19" s="221"/>
      <c r="SRD19" s="222"/>
      <c r="SRE19" s="223"/>
      <c r="SRF19" s="223"/>
      <c r="SRG19" s="223"/>
      <c r="SRH19" s="223"/>
      <c r="SRI19" s="224"/>
      <c r="SRJ19" s="223"/>
      <c r="SRK19" s="224"/>
      <c r="SRL19" s="224"/>
      <c r="SRM19" s="225"/>
      <c r="SRN19" s="224"/>
      <c r="SRO19" s="224"/>
      <c r="SRP19" s="226"/>
      <c r="SRQ19" s="227"/>
      <c r="SRR19" s="220"/>
      <c r="SRS19" s="221"/>
      <c r="SRT19" s="222"/>
      <c r="SRU19" s="223"/>
      <c r="SRV19" s="223"/>
      <c r="SRW19" s="223"/>
      <c r="SRX19" s="223"/>
      <c r="SRY19" s="224"/>
      <c r="SRZ19" s="223"/>
      <c r="SSA19" s="224"/>
      <c r="SSB19" s="224"/>
      <c r="SSC19" s="225"/>
      <c r="SSD19" s="224"/>
      <c r="SSE19" s="224"/>
      <c r="SSF19" s="226"/>
      <c r="SSG19" s="227"/>
      <c r="SSH19" s="220"/>
      <c r="SSI19" s="221"/>
      <c r="SSJ19" s="222"/>
      <c r="SSK19" s="223"/>
      <c r="SSL19" s="223"/>
      <c r="SSM19" s="223"/>
      <c r="SSN19" s="223"/>
      <c r="SSO19" s="224"/>
      <c r="SSP19" s="223"/>
      <c r="SSQ19" s="224"/>
      <c r="SSR19" s="224"/>
      <c r="SSS19" s="225"/>
      <c r="SST19" s="224"/>
      <c r="SSU19" s="224"/>
      <c r="SSV19" s="226"/>
      <c r="SSW19" s="227"/>
      <c r="SSX19" s="220"/>
      <c r="SSY19" s="221"/>
      <c r="SSZ19" s="222"/>
      <c r="STA19" s="223"/>
      <c r="STB19" s="223"/>
      <c r="STC19" s="223"/>
      <c r="STD19" s="223"/>
      <c r="STE19" s="224"/>
      <c r="STF19" s="223"/>
      <c r="STG19" s="224"/>
      <c r="STH19" s="224"/>
      <c r="STI19" s="225"/>
      <c r="STJ19" s="224"/>
      <c r="STK19" s="224"/>
      <c r="STL19" s="226"/>
      <c r="STM19" s="227"/>
      <c r="STN19" s="220"/>
      <c r="STO19" s="221"/>
      <c r="STP19" s="222"/>
      <c r="STQ19" s="223"/>
      <c r="STR19" s="223"/>
      <c r="STS19" s="223"/>
      <c r="STT19" s="223"/>
      <c r="STU19" s="224"/>
      <c r="STV19" s="223"/>
      <c r="STW19" s="224"/>
      <c r="STX19" s="224"/>
      <c r="STY19" s="225"/>
      <c r="STZ19" s="224"/>
      <c r="SUA19" s="224"/>
      <c r="SUB19" s="226"/>
      <c r="SUC19" s="227"/>
      <c r="SUD19" s="220"/>
      <c r="SUE19" s="221"/>
      <c r="SUF19" s="222"/>
      <c r="SUG19" s="223"/>
      <c r="SUH19" s="223"/>
      <c r="SUI19" s="223"/>
      <c r="SUJ19" s="223"/>
      <c r="SUK19" s="224"/>
      <c r="SUL19" s="223"/>
      <c r="SUM19" s="224"/>
      <c r="SUN19" s="224"/>
      <c r="SUO19" s="225"/>
      <c r="SUP19" s="224"/>
      <c r="SUQ19" s="224"/>
      <c r="SUR19" s="226"/>
      <c r="SUS19" s="227"/>
      <c r="SUT19" s="220"/>
      <c r="SUU19" s="221"/>
      <c r="SUV19" s="222"/>
      <c r="SUW19" s="223"/>
      <c r="SUX19" s="223"/>
      <c r="SUY19" s="223"/>
      <c r="SUZ19" s="223"/>
      <c r="SVA19" s="224"/>
      <c r="SVB19" s="223"/>
      <c r="SVC19" s="224"/>
      <c r="SVD19" s="224"/>
      <c r="SVE19" s="225"/>
      <c r="SVF19" s="224"/>
      <c r="SVG19" s="224"/>
      <c r="SVH19" s="226"/>
      <c r="SVI19" s="227"/>
      <c r="SVJ19" s="220"/>
      <c r="SVK19" s="221"/>
      <c r="SVL19" s="222"/>
      <c r="SVM19" s="223"/>
      <c r="SVN19" s="223"/>
      <c r="SVO19" s="223"/>
      <c r="SVP19" s="223"/>
      <c r="SVQ19" s="224"/>
      <c r="SVR19" s="223"/>
      <c r="SVS19" s="224"/>
      <c r="SVT19" s="224"/>
      <c r="SVU19" s="225"/>
      <c r="SVV19" s="224"/>
      <c r="SVW19" s="224"/>
      <c r="SVX19" s="226"/>
      <c r="SVY19" s="227"/>
      <c r="SVZ19" s="220"/>
      <c r="SWA19" s="221"/>
      <c r="SWB19" s="222"/>
      <c r="SWC19" s="223"/>
      <c r="SWD19" s="223"/>
      <c r="SWE19" s="223"/>
      <c r="SWF19" s="223"/>
      <c r="SWG19" s="224"/>
      <c r="SWH19" s="223"/>
      <c r="SWI19" s="224"/>
      <c r="SWJ19" s="224"/>
      <c r="SWK19" s="225"/>
      <c r="SWL19" s="224"/>
      <c r="SWM19" s="224"/>
      <c r="SWN19" s="226"/>
      <c r="SWO19" s="227"/>
      <c r="SWP19" s="220"/>
      <c r="SWQ19" s="221"/>
      <c r="SWR19" s="222"/>
      <c r="SWS19" s="223"/>
      <c r="SWT19" s="223"/>
      <c r="SWU19" s="223"/>
      <c r="SWV19" s="223"/>
      <c r="SWW19" s="224"/>
      <c r="SWX19" s="223"/>
      <c r="SWY19" s="224"/>
      <c r="SWZ19" s="224"/>
      <c r="SXA19" s="225"/>
      <c r="SXB19" s="224"/>
      <c r="SXC19" s="224"/>
      <c r="SXD19" s="226"/>
      <c r="SXE19" s="227"/>
      <c r="SXF19" s="220"/>
      <c r="SXG19" s="221"/>
      <c r="SXH19" s="222"/>
      <c r="SXI19" s="223"/>
      <c r="SXJ19" s="223"/>
      <c r="SXK19" s="223"/>
      <c r="SXL19" s="223"/>
      <c r="SXM19" s="224"/>
      <c r="SXN19" s="223"/>
      <c r="SXO19" s="224"/>
      <c r="SXP19" s="224"/>
      <c r="SXQ19" s="225"/>
      <c r="SXR19" s="224"/>
      <c r="SXS19" s="224"/>
      <c r="SXT19" s="226"/>
      <c r="SXU19" s="227"/>
      <c r="SXV19" s="220"/>
      <c r="SXW19" s="221"/>
      <c r="SXX19" s="222"/>
      <c r="SXY19" s="223"/>
      <c r="SXZ19" s="223"/>
      <c r="SYA19" s="223"/>
      <c r="SYB19" s="223"/>
      <c r="SYC19" s="224"/>
      <c r="SYD19" s="223"/>
      <c r="SYE19" s="224"/>
      <c r="SYF19" s="224"/>
      <c r="SYG19" s="225"/>
      <c r="SYH19" s="224"/>
      <c r="SYI19" s="224"/>
      <c r="SYJ19" s="226"/>
      <c r="SYK19" s="227"/>
      <c r="SYL19" s="220"/>
      <c r="SYM19" s="221"/>
      <c r="SYN19" s="222"/>
      <c r="SYO19" s="223"/>
      <c r="SYP19" s="223"/>
      <c r="SYQ19" s="223"/>
      <c r="SYR19" s="223"/>
      <c r="SYS19" s="224"/>
      <c r="SYT19" s="223"/>
      <c r="SYU19" s="224"/>
      <c r="SYV19" s="224"/>
      <c r="SYW19" s="225"/>
      <c r="SYX19" s="224"/>
      <c r="SYY19" s="224"/>
      <c r="SYZ19" s="226"/>
      <c r="SZA19" s="227"/>
      <c r="SZB19" s="220"/>
      <c r="SZC19" s="221"/>
      <c r="SZD19" s="222"/>
      <c r="SZE19" s="223"/>
      <c r="SZF19" s="223"/>
      <c r="SZG19" s="223"/>
      <c r="SZH19" s="223"/>
      <c r="SZI19" s="224"/>
      <c r="SZJ19" s="223"/>
      <c r="SZK19" s="224"/>
      <c r="SZL19" s="224"/>
      <c r="SZM19" s="225"/>
      <c r="SZN19" s="224"/>
      <c r="SZO19" s="224"/>
      <c r="SZP19" s="226"/>
      <c r="SZQ19" s="227"/>
      <c r="SZR19" s="220"/>
      <c r="SZS19" s="221"/>
      <c r="SZT19" s="222"/>
      <c r="SZU19" s="223"/>
      <c r="SZV19" s="223"/>
      <c r="SZW19" s="223"/>
      <c r="SZX19" s="223"/>
      <c r="SZY19" s="224"/>
      <c r="SZZ19" s="223"/>
      <c r="TAA19" s="224"/>
      <c r="TAB19" s="224"/>
      <c r="TAC19" s="225"/>
      <c r="TAD19" s="224"/>
      <c r="TAE19" s="224"/>
      <c r="TAF19" s="226"/>
      <c r="TAG19" s="227"/>
      <c r="TAH19" s="220"/>
      <c r="TAI19" s="221"/>
      <c r="TAJ19" s="222"/>
      <c r="TAK19" s="223"/>
      <c r="TAL19" s="223"/>
      <c r="TAM19" s="223"/>
      <c r="TAN19" s="223"/>
      <c r="TAO19" s="224"/>
      <c r="TAP19" s="223"/>
      <c r="TAQ19" s="224"/>
      <c r="TAR19" s="224"/>
      <c r="TAS19" s="225"/>
      <c r="TAT19" s="224"/>
      <c r="TAU19" s="224"/>
      <c r="TAV19" s="226"/>
      <c r="TAW19" s="227"/>
      <c r="TAX19" s="220"/>
      <c r="TAY19" s="221"/>
      <c r="TAZ19" s="222"/>
      <c r="TBA19" s="223"/>
      <c r="TBB19" s="223"/>
      <c r="TBC19" s="223"/>
      <c r="TBD19" s="223"/>
      <c r="TBE19" s="224"/>
      <c r="TBF19" s="223"/>
      <c r="TBG19" s="224"/>
      <c r="TBH19" s="224"/>
      <c r="TBI19" s="225"/>
      <c r="TBJ19" s="224"/>
      <c r="TBK19" s="224"/>
      <c r="TBL19" s="226"/>
      <c r="TBM19" s="227"/>
      <c r="TBN19" s="220"/>
      <c r="TBO19" s="221"/>
      <c r="TBP19" s="222"/>
      <c r="TBQ19" s="223"/>
      <c r="TBR19" s="223"/>
      <c r="TBS19" s="223"/>
      <c r="TBT19" s="223"/>
      <c r="TBU19" s="224"/>
      <c r="TBV19" s="223"/>
      <c r="TBW19" s="224"/>
      <c r="TBX19" s="224"/>
      <c r="TBY19" s="225"/>
      <c r="TBZ19" s="224"/>
      <c r="TCA19" s="224"/>
      <c r="TCB19" s="226"/>
      <c r="TCC19" s="227"/>
      <c r="TCD19" s="220"/>
      <c r="TCE19" s="221"/>
      <c r="TCF19" s="222"/>
      <c r="TCG19" s="223"/>
      <c r="TCH19" s="223"/>
      <c r="TCI19" s="223"/>
      <c r="TCJ19" s="223"/>
      <c r="TCK19" s="224"/>
      <c r="TCL19" s="223"/>
      <c r="TCM19" s="224"/>
      <c r="TCN19" s="224"/>
      <c r="TCO19" s="225"/>
      <c r="TCP19" s="224"/>
      <c r="TCQ19" s="224"/>
      <c r="TCR19" s="226"/>
      <c r="TCS19" s="227"/>
      <c r="TCT19" s="220"/>
      <c r="TCU19" s="221"/>
      <c r="TCV19" s="222"/>
      <c r="TCW19" s="223"/>
      <c r="TCX19" s="223"/>
      <c r="TCY19" s="223"/>
      <c r="TCZ19" s="223"/>
      <c r="TDA19" s="224"/>
      <c r="TDB19" s="223"/>
      <c r="TDC19" s="224"/>
      <c r="TDD19" s="224"/>
      <c r="TDE19" s="225"/>
      <c r="TDF19" s="224"/>
      <c r="TDG19" s="224"/>
      <c r="TDH19" s="226"/>
      <c r="TDI19" s="227"/>
      <c r="TDJ19" s="220"/>
      <c r="TDK19" s="221"/>
      <c r="TDL19" s="222"/>
      <c r="TDM19" s="223"/>
      <c r="TDN19" s="223"/>
      <c r="TDO19" s="223"/>
      <c r="TDP19" s="223"/>
      <c r="TDQ19" s="224"/>
      <c r="TDR19" s="223"/>
      <c r="TDS19" s="224"/>
      <c r="TDT19" s="224"/>
      <c r="TDU19" s="225"/>
      <c r="TDV19" s="224"/>
      <c r="TDW19" s="224"/>
      <c r="TDX19" s="226"/>
      <c r="TDY19" s="227"/>
      <c r="TDZ19" s="220"/>
      <c r="TEA19" s="221"/>
      <c r="TEB19" s="222"/>
      <c r="TEC19" s="223"/>
      <c r="TED19" s="223"/>
      <c r="TEE19" s="223"/>
      <c r="TEF19" s="223"/>
      <c r="TEG19" s="224"/>
      <c r="TEH19" s="223"/>
      <c r="TEI19" s="224"/>
      <c r="TEJ19" s="224"/>
      <c r="TEK19" s="225"/>
      <c r="TEL19" s="224"/>
      <c r="TEM19" s="224"/>
      <c r="TEN19" s="226"/>
      <c r="TEO19" s="227"/>
      <c r="TEP19" s="220"/>
      <c r="TEQ19" s="221"/>
      <c r="TER19" s="222"/>
      <c r="TES19" s="223"/>
      <c r="TET19" s="223"/>
      <c r="TEU19" s="223"/>
      <c r="TEV19" s="223"/>
      <c r="TEW19" s="224"/>
      <c r="TEX19" s="223"/>
      <c r="TEY19" s="224"/>
      <c r="TEZ19" s="224"/>
      <c r="TFA19" s="225"/>
      <c r="TFB19" s="224"/>
      <c r="TFC19" s="224"/>
      <c r="TFD19" s="226"/>
      <c r="TFE19" s="227"/>
      <c r="TFF19" s="220"/>
      <c r="TFG19" s="221"/>
      <c r="TFH19" s="222"/>
      <c r="TFI19" s="223"/>
      <c r="TFJ19" s="223"/>
      <c r="TFK19" s="223"/>
      <c r="TFL19" s="223"/>
      <c r="TFM19" s="224"/>
      <c r="TFN19" s="223"/>
      <c r="TFO19" s="224"/>
      <c r="TFP19" s="224"/>
      <c r="TFQ19" s="225"/>
      <c r="TFR19" s="224"/>
      <c r="TFS19" s="224"/>
      <c r="TFT19" s="226"/>
      <c r="TFU19" s="227"/>
      <c r="TFV19" s="220"/>
      <c r="TFW19" s="221"/>
      <c r="TFX19" s="222"/>
      <c r="TFY19" s="223"/>
      <c r="TFZ19" s="223"/>
      <c r="TGA19" s="223"/>
      <c r="TGB19" s="223"/>
      <c r="TGC19" s="224"/>
      <c r="TGD19" s="223"/>
      <c r="TGE19" s="224"/>
      <c r="TGF19" s="224"/>
      <c r="TGG19" s="225"/>
      <c r="TGH19" s="224"/>
      <c r="TGI19" s="224"/>
      <c r="TGJ19" s="226"/>
      <c r="TGK19" s="227"/>
      <c r="TGL19" s="220"/>
      <c r="TGM19" s="221"/>
      <c r="TGN19" s="222"/>
      <c r="TGO19" s="223"/>
      <c r="TGP19" s="223"/>
      <c r="TGQ19" s="223"/>
      <c r="TGR19" s="223"/>
      <c r="TGS19" s="224"/>
      <c r="TGT19" s="223"/>
      <c r="TGU19" s="224"/>
      <c r="TGV19" s="224"/>
      <c r="TGW19" s="225"/>
      <c r="TGX19" s="224"/>
      <c r="TGY19" s="224"/>
      <c r="TGZ19" s="226"/>
      <c r="THA19" s="227"/>
      <c r="THB19" s="220"/>
      <c r="THC19" s="221"/>
      <c r="THD19" s="222"/>
      <c r="THE19" s="223"/>
      <c r="THF19" s="223"/>
      <c r="THG19" s="223"/>
      <c r="THH19" s="223"/>
      <c r="THI19" s="224"/>
      <c r="THJ19" s="223"/>
      <c r="THK19" s="224"/>
      <c r="THL19" s="224"/>
      <c r="THM19" s="225"/>
      <c r="THN19" s="224"/>
      <c r="THO19" s="224"/>
      <c r="THP19" s="226"/>
      <c r="THQ19" s="227"/>
      <c r="THR19" s="220"/>
      <c r="THS19" s="221"/>
      <c r="THT19" s="222"/>
      <c r="THU19" s="223"/>
      <c r="THV19" s="223"/>
      <c r="THW19" s="223"/>
      <c r="THX19" s="223"/>
      <c r="THY19" s="224"/>
      <c r="THZ19" s="223"/>
      <c r="TIA19" s="224"/>
      <c r="TIB19" s="224"/>
      <c r="TIC19" s="225"/>
      <c r="TID19" s="224"/>
      <c r="TIE19" s="224"/>
      <c r="TIF19" s="226"/>
      <c r="TIG19" s="227"/>
      <c r="TIH19" s="220"/>
      <c r="TII19" s="221"/>
      <c r="TIJ19" s="222"/>
      <c r="TIK19" s="223"/>
      <c r="TIL19" s="223"/>
      <c r="TIM19" s="223"/>
      <c r="TIN19" s="223"/>
      <c r="TIO19" s="224"/>
      <c r="TIP19" s="223"/>
      <c r="TIQ19" s="224"/>
      <c r="TIR19" s="224"/>
      <c r="TIS19" s="225"/>
      <c r="TIT19" s="224"/>
      <c r="TIU19" s="224"/>
      <c r="TIV19" s="226"/>
      <c r="TIW19" s="227"/>
      <c r="TIX19" s="220"/>
      <c r="TIY19" s="221"/>
      <c r="TIZ19" s="222"/>
      <c r="TJA19" s="223"/>
      <c r="TJB19" s="223"/>
      <c r="TJC19" s="223"/>
      <c r="TJD19" s="223"/>
      <c r="TJE19" s="224"/>
      <c r="TJF19" s="223"/>
      <c r="TJG19" s="224"/>
      <c r="TJH19" s="224"/>
      <c r="TJI19" s="225"/>
      <c r="TJJ19" s="224"/>
      <c r="TJK19" s="224"/>
      <c r="TJL19" s="226"/>
      <c r="TJM19" s="227"/>
      <c r="TJN19" s="220"/>
      <c r="TJO19" s="221"/>
      <c r="TJP19" s="222"/>
      <c r="TJQ19" s="223"/>
      <c r="TJR19" s="223"/>
      <c r="TJS19" s="223"/>
      <c r="TJT19" s="223"/>
      <c r="TJU19" s="224"/>
      <c r="TJV19" s="223"/>
      <c r="TJW19" s="224"/>
      <c r="TJX19" s="224"/>
      <c r="TJY19" s="225"/>
      <c r="TJZ19" s="224"/>
      <c r="TKA19" s="224"/>
      <c r="TKB19" s="226"/>
      <c r="TKC19" s="227"/>
      <c r="TKD19" s="220"/>
      <c r="TKE19" s="221"/>
      <c r="TKF19" s="222"/>
      <c r="TKG19" s="223"/>
      <c r="TKH19" s="223"/>
      <c r="TKI19" s="223"/>
      <c r="TKJ19" s="223"/>
      <c r="TKK19" s="224"/>
      <c r="TKL19" s="223"/>
      <c r="TKM19" s="224"/>
      <c r="TKN19" s="224"/>
      <c r="TKO19" s="225"/>
      <c r="TKP19" s="224"/>
      <c r="TKQ19" s="224"/>
      <c r="TKR19" s="226"/>
      <c r="TKS19" s="227"/>
      <c r="TKT19" s="220"/>
      <c r="TKU19" s="221"/>
      <c r="TKV19" s="222"/>
      <c r="TKW19" s="223"/>
      <c r="TKX19" s="223"/>
      <c r="TKY19" s="223"/>
      <c r="TKZ19" s="223"/>
      <c r="TLA19" s="224"/>
      <c r="TLB19" s="223"/>
      <c r="TLC19" s="224"/>
      <c r="TLD19" s="224"/>
      <c r="TLE19" s="225"/>
      <c r="TLF19" s="224"/>
      <c r="TLG19" s="224"/>
      <c r="TLH19" s="226"/>
      <c r="TLI19" s="227"/>
      <c r="TLJ19" s="220"/>
      <c r="TLK19" s="221"/>
      <c r="TLL19" s="222"/>
      <c r="TLM19" s="223"/>
      <c r="TLN19" s="223"/>
      <c r="TLO19" s="223"/>
      <c r="TLP19" s="223"/>
      <c r="TLQ19" s="224"/>
      <c r="TLR19" s="223"/>
      <c r="TLS19" s="224"/>
      <c r="TLT19" s="224"/>
      <c r="TLU19" s="225"/>
      <c r="TLV19" s="224"/>
      <c r="TLW19" s="224"/>
      <c r="TLX19" s="226"/>
      <c r="TLY19" s="227"/>
      <c r="TLZ19" s="220"/>
      <c r="TMA19" s="221"/>
      <c r="TMB19" s="222"/>
      <c r="TMC19" s="223"/>
      <c r="TMD19" s="223"/>
      <c r="TME19" s="223"/>
      <c r="TMF19" s="223"/>
      <c r="TMG19" s="224"/>
      <c r="TMH19" s="223"/>
      <c r="TMI19" s="224"/>
      <c r="TMJ19" s="224"/>
      <c r="TMK19" s="225"/>
      <c r="TML19" s="224"/>
      <c r="TMM19" s="224"/>
      <c r="TMN19" s="226"/>
      <c r="TMO19" s="227"/>
      <c r="TMP19" s="220"/>
      <c r="TMQ19" s="221"/>
      <c r="TMR19" s="222"/>
      <c r="TMS19" s="223"/>
      <c r="TMT19" s="223"/>
      <c r="TMU19" s="223"/>
      <c r="TMV19" s="223"/>
      <c r="TMW19" s="224"/>
      <c r="TMX19" s="223"/>
      <c r="TMY19" s="224"/>
      <c r="TMZ19" s="224"/>
      <c r="TNA19" s="225"/>
      <c r="TNB19" s="224"/>
      <c r="TNC19" s="224"/>
      <c r="TND19" s="226"/>
      <c r="TNE19" s="227"/>
      <c r="TNF19" s="220"/>
      <c r="TNG19" s="221"/>
      <c r="TNH19" s="222"/>
      <c r="TNI19" s="223"/>
      <c r="TNJ19" s="223"/>
      <c r="TNK19" s="223"/>
      <c r="TNL19" s="223"/>
      <c r="TNM19" s="224"/>
      <c r="TNN19" s="223"/>
      <c r="TNO19" s="224"/>
      <c r="TNP19" s="224"/>
      <c r="TNQ19" s="225"/>
      <c r="TNR19" s="224"/>
      <c r="TNS19" s="224"/>
      <c r="TNT19" s="226"/>
      <c r="TNU19" s="227"/>
      <c r="TNV19" s="220"/>
      <c r="TNW19" s="221"/>
      <c r="TNX19" s="222"/>
      <c r="TNY19" s="223"/>
      <c r="TNZ19" s="223"/>
      <c r="TOA19" s="223"/>
      <c r="TOB19" s="223"/>
      <c r="TOC19" s="224"/>
      <c r="TOD19" s="223"/>
      <c r="TOE19" s="224"/>
      <c r="TOF19" s="224"/>
      <c r="TOG19" s="225"/>
      <c r="TOH19" s="224"/>
      <c r="TOI19" s="224"/>
      <c r="TOJ19" s="226"/>
      <c r="TOK19" s="227"/>
      <c r="TOL19" s="220"/>
      <c r="TOM19" s="221"/>
      <c r="TON19" s="222"/>
      <c r="TOO19" s="223"/>
      <c r="TOP19" s="223"/>
      <c r="TOQ19" s="223"/>
      <c r="TOR19" s="223"/>
      <c r="TOS19" s="224"/>
      <c r="TOT19" s="223"/>
      <c r="TOU19" s="224"/>
      <c r="TOV19" s="224"/>
      <c r="TOW19" s="225"/>
      <c r="TOX19" s="224"/>
      <c r="TOY19" s="224"/>
      <c r="TOZ19" s="226"/>
      <c r="TPA19" s="227"/>
      <c r="TPB19" s="220"/>
      <c r="TPC19" s="221"/>
      <c r="TPD19" s="222"/>
      <c r="TPE19" s="223"/>
      <c r="TPF19" s="223"/>
      <c r="TPG19" s="223"/>
      <c r="TPH19" s="223"/>
      <c r="TPI19" s="224"/>
      <c r="TPJ19" s="223"/>
      <c r="TPK19" s="224"/>
      <c r="TPL19" s="224"/>
      <c r="TPM19" s="225"/>
      <c r="TPN19" s="224"/>
      <c r="TPO19" s="224"/>
      <c r="TPP19" s="226"/>
      <c r="TPQ19" s="227"/>
      <c r="TPR19" s="220"/>
      <c r="TPS19" s="221"/>
      <c r="TPT19" s="222"/>
      <c r="TPU19" s="223"/>
      <c r="TPV19" s="223"/>
      <c r="TPW19" s="223"/>
      <c r="TPX19" s="223"/>
      <c r="TPY19" s="224"/>
      <c r="TPZ19" s="223"/>
      <c r="TQA19" s="224"/>
      <c r="TQB19" s="224"/>
      <c r="TQC19" s="225"/>
      <c r="TQD19" s="224"/>
      <c r="TQE19" s="224"/>
      <c r="TQF19" s="226"/>
      <c r="TQG19" s="227"/>
      <c r="TQH19" s="220"/>
      <c r="TQI19" s="221"/>
      <c r="TQJ19" s="222"/>
      <c r="TQK19" s="223"/>
      <c r="TQL19" s="223"/>
      <c r="TQM19" s="223"/>
      <c r="TQN19" s="223"/>
      <c r="TQO19" s="224"/>
      <c r="TQP19" s="223"/>
      <c r="TQQ19" s="224"/>
      <c r="TQR19" s="224"/>
      <c r="TQS19" s="225"/>
      <c r="TQT19" s="224"/>
      <c r="TQU19" s="224"/>
      <c r="TQV19" s="226"/>
      <c r="TQW19" s="227"/>
      <c r="TQX19" s="220"/>
      <c r="TQY19" s="221"/>
      <c r="TQZ19" s="222"/>
      <c r="TRA19" s="223"/>
      <c r="TRB19" s="223"/>
      <c r="TRC19" s="223"/>
      <c r="TRD19" s="223"/>
      <c r="TRE19" s="224"/>
      <c r="TRF19" s="223"/>
      <c r="TRG19" s="224"/>
      <c r="TRH19" s="224"/>
      <c r="TRI19" s="225"/>
      <c r="TRJ19" s="224"/>
      <c r="TRK19" s="224"/>
      <c r="TRL19" s="226"/>
      <c r="TRM19" s="227"/>
      <c r="TRN19" s="220"/>
      <c r="TRO19" s="221"/>
      <c r="TRP19" s="222"/>
      <c r="TRQ19" s="223"/>
      <c r="TRR19" s="223"/>
      <c r="TRS19" s="223"/>
      <c r="TRT19" s="223"/>
      <c r="TRU19" s="224"/>
      <c r="TRV19" s="223"/>
      <c r="TRW19" s="224"/>
      <c r="TRX19" s="224"/>
      <c r="TRY19" s="225"/>
      <c r="TRZ19" s="224"/>
      <c r="TSA19" s="224"/>
      <c r="TSB19" s="226"/>
      <c r="TSC19" s="227"/>
      <c r="TSD19" s="220"/>
      <c r="TSE19" s="221"/>
      <c r="TSF19" s="222"/>
      <c r="TSG19" s="223"/>
      <c r="TSH19" s="223"/>
      <c r="TSI19" s="223"/>
      <c r="TSJ19" s="223"/>
      <c r="TSK19" s="224"/>
      <c r="TSL19" s="223"/>
      <c r="TSM19" s="224"/>
      <c r="TSN19" s="224"/>
      <c r="TSO19" s="225"/>
      <c r="TSP19" s="224"/>
      <c r="TSQ19" s="224"/>
      <c r="TSR19" s="226"/>
      <c r="TSS19" s="227"/>
      <c r="TST19" s="220"/>
      <c r="TSU19" s="221"/>
      <c r="TSV19" s="222"/>
      <c r="TSW19" s="223"/>
      <c r="TSX19" s="223"/>
      <c r="TSY19" s="223"/>
      <c r="TSZ19" s="223"/>
      <c r="TTA19" s="224"/>
      <c r="TTB19" s="223"/>
      <c r="TTC19" s="224"/>
      <c r="TTD19" s="224"/>
      <c r="TTE19" s="225"/>
      <c r="TTF19" s="224"/>
      <c r="TTG19" s="224"/>
      <c r="TTH19" s="226"/>
      <c r="TTI19" s="227"/>
      <c r="TTJ19" s="220"/>
      <c r="TTK19" s="221"/>
      <c r="TTL19" s="222"/>
      <c r="TTM19" s="223"/>
      <c r="TTN19" s="223"/>
      <c r="TTO19" s="223"/>
      <c r="TTP19" s="223"/>
      <c r="TTQ19" s="224"/>
      <c r="TTR19" s="223"/>
      <c r="TTS19" s="224"/>
      <c r="TTT19" s="224"/>
      <c r="TTU19" s="225"/>
      <c r="TTV19" s="224"/>
      <c r="TTW19" s="224"/>
      <c r="TTX19" s="226"/>
      <c r="TTY19" s="227"/>
      <c r="TTZ19" s="220"/>
      <c r="TUA19" s="221"/>
      <c r="TUB19" s="222"/>
      <c r="TUC19" s="223"/>
      <c r="TUD19" s="223"/>
      <c r="TUE19" s="223"/>
      <c r="TUF19" s="223"/>
      <c r="TUG19" s="224"/>
      <c r="TUH19" s="223"/>
      <c r="TUI19" s="224"/>
      <c r="TUJ19" s="224"/>
      <c r="TUK19" s="225"/>
      <c r="TUL19" s="224"/>
      <c r="TUM19" s="224"/>
      <c r="TUN19" s="226"/>
      <c r="TUO19" s="227"/>
      <c r="TUP19" s="220"/>
      <c r="TUQ19" s="221"/>
      <c r="TUR19" s="222"/>
      <c r="TUS19" s="223"/>
      <c r="TUT19" s="223"/>
      <c r="TUU19" s="223"/>
      <c r="TUV19" s="223"/>
      <c r="TUW19" s="224"/>
      <c r="TUX19" s="223"/>
      <c r="TUY19" s="224"/>
      <c r="TUZ19" s="224"/>
      <c r="TVA19" s="225"/>
      <c r="TVB19" s="224"/>
      <c r="TVC19" s="224"/>
      <c r="TVD19" s="226"/>
      <c r="TVE19" s="227"/>
      <c r="TVF19" s="220"/>
      <c r="TVG19" s="221"/>
      <c r="TVH19" s="222"/>
      <c r="TVI19" s="223"/>
      <c r="TVJ19" s="223"/>
      <c r="TVK19" s="223"/>
      <c r="TVL19" s="223"/>
      <c r="TVM19" s="224"/>
      <c r="TVN19" s="223"/>
      <c r="TVO19" s="224"/>
      <c r="TVP19" s="224"/>
      <c r="TVQ19" s="225"/>
      <c r="TVR19" s="224"/>
      <c r="TVS19" s="224"/>
      <c r="TVT19" s="226"/>
      <c r="TVU19" s="227"/>
      <c r="TVV19" s="220"/>
      <c r="TVW19" s="221"/>
      <c r="TVX19" s="222"/>
      <c r="TVY19" s="223"/>
      <c r="TVZ19" s="223"/>
      <c r="TWA19" s="223"/>
      <c r="TWB19" s="223"/>
      <c r="TWC19" s="224"/>
      <c r="TWD19" s="223"/>
      <c r="TWE19" s="224"/>
      <c r="TWF19" s="224"/>
      <c r="TWG19" s="225"/>
      <c r="TWH19" s="224"/>
      <c r="TWI19" s="224"/>
      <c r="TWJ19" s="226"/>
      <c r="TWK19" s="227"/>
      <c r="TWL19" s="220"/>
      <c r="TWM19" s="221"/>
      <c r="TWN19" s="222"/>
      <c r="TWO19" s="223"/>
      <c r="TWP19" s="223"/>
      <c r="TWQ19" s="223"/>
      <c r="TWR19" s="223"/>
      <c r="TWS19" s="224"/>
      <c r="TWT19" s="223"/>
      <c r="TWU19" s="224"/>
      <c r="TWV19" s="224"/>
      <c r="TWW19" s="225"/>
      <c r="TWX19" s="224"/>
      <c r="TWY19" s="224"/>
      <c r="TWZ19" s="226"/>
      <c r="TXA19" s="227"/>
      <c r="TXB19" s="220"/>
      <c r="TXC19" s="221"/>
      <c r="TXD19" s="222"/>
      <c r="TXE19" s="223"/>
      <c r="TXF19" s="223"/>
      <c r="TXG19" s="223"/>
      <c r="TXH19" s="223"/>
      <c r="TXI19" s="224"/>
      <c r="TXJ19" s="223"/>
      <c r="TXK19" s="224"/>
      <c r="TXL19" s="224"/>
      <c r="TXM19" s="225"/>
      <c r="TXN19" s="224"/>
      <c r="TXO19" s="224"/>
      <c r="TXP19" s="226"/>
      <c r="TXQ19" s="227"/>
      <c r="TXR19" s="220"/>
      <c r="TXS19" s="221"/>
      <c r="TXT19" s="222"/>
      <c r="TXU19" s="223"/>
      <c r="TXV19" s="223"/>
      <c r="TXW19" s="223"/>
      <c r="TXX19" s="223"/>
      <c r="TXY19" s="224"/>
      <c r="TXZ19" s="223"/>
      <c r="TYA19" s="224"/>
      <c r="TYB19" s="224"/>
      <c r="TYC19" s="225"/>
      <c r="TYD19" s="224"/>
      <c r="TYE19" s="224"/>
      <c r="TYF19" s="226"/>
      <c r="TYG19" s="227"/>
      <c r="TYH19" s="220"/>
      <c r="TYI19" s="221"/>
      <c r="TYJ19" s="222"/>
      <c r="TYK19" s="223"/>
      <c r="TYL19" s="223"/>
      <c r="TYM19" s="223"/>
      <c r="TYN19" s="223"/>
      <c r="TYO19" s="224"/>
      <c r="TYP19" s="223"/>
      <c r="TYQ19" s="224"/>
      <c r="TYR19" s="224"/>
      <c r="TYS19" s="225"/>
      <c r="TYT19" s="224"/>
      <c r="TYU19" s="224"/>
      <c r="TYV19" s="226"/>
      <c r="TYW19" s="227"/>
      <c r="TYX19" s="220"/>
      <c r="TYY19" s="221"/>
      <c r="TYZ19" s="222"/>
      <c r="TZA19" s="223"/>
      <c r="TZB19" s="223"/>
      <c r="TZC19" s="223"/>
      <c r="TZD19" s="223"/>
      <c r="TZE19" s="224"/>
      <c r="TZF19" s="223"/>
      <c r="TZG19" s="224"/>
      <c r="TZH19" s="224"/>
      <c r="TZI19" s="225"/>
      <c r="TZJ19" s="224"/>
      <c r="TZK19" s="224"/>
      <c r="TZL19" s="226"/>
      <c r="TZM19" s="227"/>
      <c r="TZN19" s="220"/>
      <c r="TZO19" s="221"/>
      <c r="TZP19" s="222"/>
      <c r="TZQ19" s="223"/>
      <c r="TZR19" s="223"/>
      <c r="TZS19" s="223"/>
      <c r="TZT19" s="223"/>
      <c r="TZU19" s="224"/>
      <c r="TZV19" s="223"/>
      <c r="TZW19" s="224"/>
      <c r="TZX19" s="224"/>
      <c r="TZY19" s="225"/>
      <c r="TZZ19" s="224"/>
      <c r="UAA19" s="224"/>
      <c r="UAB19" s="226"/>
      <c r="UAC19" s="227"/>
      <c r="UAD19" s="220"/>
      <c r="UAE19" s="221"/>
      <c r="UAF19" s="222"/>
      <c r="UAG19" s="223"/>
      <c r="UAH19" s="223"/>
      <c r="UAI19" s="223"/>
      <c r="UAJ19" s="223"/>
      <c r="UAK19" s="224"/>
      <c r="UAL19" s="223"/>
      <c r="UAM19" s="224"/>
      <c r="UAN19" s="224"/>
      <c r="UAO19" s="225"/>
      <c r="UAP19" s="224"/>
      <c r="UAQ19" s="224"/>
      <c r="UAR19" s="226"/>
      <c r="UAS19" s="227"/>
      <c r="UAT19" s="220"/>
      <c r="UAU19" s="221"/>
      <c r="UAV19" s="222"/>
      <c r="UAW19" s="223"/>
      <c r="UAX19" s="223"/>
      <c r="UAY19" s="223"/>
      <c r="UAZ19" s="223"/>
      <c r="UBA19" s="224"/>
      <c r="UBB19" s="223"/>
      <c r="UBC19" s="224"/>
      <c r="UBD19" s="224"/>
      <c r="UBE19" s="225"/>
      <c r="UBF19" s="224"/>
      <c r="UBG19" s="224"/>
      <c r="UBH19" s="226"/>
      <c r="UBI19" s="227"/>
      <c r="UBJ19" s="220"/>
      <c r="UBK19" s="221"/>
      <c r="UBL19" s="222"/>
      <c r="UBM19" s="223"/>
      <c r="UBN19" s="223"/>
      <c r="UBO19" s="223"/>
      <c r="UBP19" s="223"/>
      <c r="UBQ19" s="224"/>
      <c r="UBR19" s="223"/>
      <c r="UBS19" s="224"/>
      <c r="UBT19" s="224"/>
      <c r="UBU19" s="225"/>
      <c r="UBV19" s="224"/>
      <c r="UBW19" s="224"/>
      <c r="UBX19" s="226"/>
      <c r="UBY19" s="227"/>
      <c r="UBZ19" s="220"/>
      <c r="UCA19" s="221"/>
      <c r="UCB19" s="222"/>
      <c r="UCC19" s="223"/>
      <c r="UCD19" s="223"/>
      <c r="UCE19" s="223"/>
      <c r="UCF19" s="223"/>
      <c r="UCG19" s="224"/>
      <c r="UCH19" s="223"/>
      <c r="UCI19" s="224"/>
      <c r="UCJ19" s="224"/>
      <c r="UCK19" s="225"/>
      <c r="UCL19" s="224"/>
      <c r="UCM19" s="224"/>
      <c r="UCN19" s="226"/>
      <c r="UCO19" s="227"/>
      <c r="UCP19" s="220"/>
      <c r="UCQ19" s="221"/>
      <c r="UCR19" s="222"/>
      <c r="UCS19" s="223"/>
      <c r="UCT19" s="223"/>
      <c r="UCU19" s="223"/>
      <c r="UCV19" s="223"/>
      <c r="UCW19" s="224"/>
      <c r="UCX19" s="223"/>
      <c r="UCY19" s="224"/>
      <c r="UCZ19" s="224"/>
      <c r="UDA19" s="225"/>
      <c r="UDB19" s="224"/>
      <c r="UDC19" s="224"/>
      <c r="UDD19" s="226"/>
      <c r="UDE19" s="227"/>
      <c r="UDF19" s="220"/>
      <c r="UDG19" s="221"/>
      <c r="UDH19" s="222"/>
      <c r="UDI19" s="223"/>
      <c r="UDJ19" s="223"/>
      <c r="UDK19" s="223"/>
      <c r="UDL19" s="223"/>
      <c r="UDM19" s="224"/>
      <c r="UDN19" s="223"/>
      <c r="UDO19" s="224"/>
      <c r="UDP19" s="224"/>
      <c r="UDQ19" s="225"/>
      <c r="UDR19" s="224"/>
      <c r="UDS19" s="224"/>
      <c r="UDT19" s="226"/>
      <c r="UDU19" s="227"/>
      <c r="UDV19" s="220"/>
      <c r="UDW19" s="221"/>
      <c r="UDX19" s="222"/>
      <c r="UDY19" s="223"/>
      <c r="UDZ19" s="223"/>
      <c r="UEA19" s="223"/>
      <c r="UEB19" s="223"/>
      <c r="UEC19" s="224"/>
      <c r="UED19" s="223"/>
      <c r="UEE19" s="224"/>
      <c r="UEF19" s="224"/>
      <c r="UEG19" s="225"/>
      <c r="UEH19" s="224"/>
      <c r="UEI19" s="224"/>
      <c r="UEJ19" s="226"/>
      <c r="UEK19" s="227"/>
      <c r="UEL19" s="220"/>
      <c r="UEM19" s="221"/>
      <c r="UEN19" s="222"/>
      <c r="UEO19" s="223"/>
      <c r="UEP19" s="223"/>
      <c r="UEQ19" s="223"/>
      <c r="UER19" s="223"/>
      <c r="UES19" s="224"/>
      <c r="UET19" s="223"/>
      <c r="UEU19" s="224"/>
      <c r="UEV19" s="224"/>
      <c r="UEW19" s="225"/>
      <c r="UEX19" s="224"/>
      <c r="UEY19" s="224"/>
      <c r="UEZ19" s="226"/>
      <c r="UFA19" s="227"/>
      <c r="UFB19" s="220"/>
      <c r="UFC19" s="221"/>
      <c r="UFD19" s="222"/>
      <c r="UFE19" s="223"/>
      <c r="UFF19" s="223"/>
      <c r="UFG19" s="223"/>
      <c r="UFH19" s="223"/>
      <c r="UFI19" s="224"/>
      <c r="UFJ19" s="223"/>
      <c r="UFK19" s="224"/>
      <c r="UFL19" s="224"/>
      <c r="UFM19" s="225"/>
      <c r="UFN19" s="224"/>
      <c r="UFO19" s="224"/>
      <c r="UFP19" s="226"/>
      <c r="UFQ19" s="227"/>
      <c r="UFR19" s="220"/>
      <c r="UFS19" s="221"/>
      <c r="UFT19" s="222"/>
      <c r="UFU19" s="223"/>
      <c r="UFV19" s="223"/>
      <c r="UFW19" s="223"/>
      <c r="UFX19" s="223"/>
      <c r="UFY19" s="224"/>
      <c r="UFZ19" s="223"/>
      <c r="UGA19" s="224"/>
      <c r="UGB19" s="224"/>
      <c r="UGC19" s="225"/>
      <c r="UGD19" s="224"/>
      <c r="UGE19" s="224"/>
      <c r="UGF19" s="226"/>
      <c r="UGG19" s="227"/>
      <c r="UGH19" s="220"/>
      <c r="UGI19" s="221"/>
      <c r="UGJ19" s="222"/>
      <c r="UGK19" s="223"/>
      <c r="UGL19" s="223"/>
      <c r="UGM19" s="223"/>
      <c r="UGN19" s="223"/>
      <c r="UGO19" s="224"/>
      <c r="UGP19" s="223"/>
      <c r="UGQ19" s="224"/>
      <c r="UGR19" s="224"/>
      <c r="UGS19" s="225"/>
      <c r="UGT19" s="224"/>
      <c r="UGU19" s="224"/>
      <c r="UGV19" s="226"/>
      <c r="UGW19" s="227"/>
      <c r="UGX19" s="220"/>
      <c r="UGY19" s="221"/>
      <c r="UGZ19" s="222"/>
      <c r="UHA19" s="223"/>
      <c r="UHB19" s="223"/>
      <c r="UHC19" s="223"/>
      <c r="UHD19" s="223"/>
      <c r="UHE19" s="224"/>
      <c r="UHF19" s="223"/>
      <c r="UHG19" s="224"/>
      <c r="UHH19" s="224"/>
      <c r="UHI19" s="225"/>
      <c r="UHJ19" s="224"/>
      <c r="UHK19" s="224"/>
      <c r="UHL19" s="226"/>
      <c r="UHM19" s="227"/>
      <c r="UHN19" s="220"/>
      <c r="UHO19" s="221"/>
      <c r="UHP19" s="222"/>
      <c r="UHQ19" s="223"/>
      <c r="UHR19" s="223"/>
      <c r="UHS19" s="223"/>
      <c r="UHT19" s="223"/>
      <c r="UHU19" s="224"/>
      <c r="UHV19" s="223"/>
      <c r="UHW19" s="224"/>
      <c r="UHX19" s="224"/>
      <c r="UHY19" s="225"/>
      <c r="UHZ19" s="224"/>
      <c r="UIA19" s="224"/>
      <c r="UIB19" s="226"/>
      <c r="UIC19" s="227"/>
      <c r="UID19" s="220"/>
      <c r="UIE19" s="221"/>
      <c r="UIF19" s="222"/>
      <c r="UIG19" s="223"/>
      <c r="UIH19" s="223"/>
      <c r="UII19" s="223"/>
      <c r="UIJ19" s="223"/>
      <c r="UIK19" s="224"/>
      <c r="UIL19" s="223"/>
      <c r="UIM19" s="224"/>
      <c r="UIN19" s="224"/>
      <c r="UIO19" s="225"/>
      <c r="UIP19" s="224"/>
      <c r="UIQ19" s="224"/>
      <c r="UIR19" s="226"/>
      <c r="UIS19" s="227"/>
      <c r="UIT19" s="220"/>
      <c r="UIU19" s="221"/>
      <c r="UIV19" s="222"/>
      <c r="UIW19" s="223"/>
      <c r="UIX19" s="223"/>
      <c r="UIY19" s="223"/>
      <c r="UIZ19" s="223"/>
      <c r="UJA19" s="224"/>
      <c r="UJB19" s="223"/>
      <c r="UJC19" s="224"/>
      <c r="UJD19" s="224"/>
      <c r="UJE19" s="225"/>
      <c r="UJF19" s="224"/>
      <c r="UJG19" s="224"/>
      <c r="UJH19" s="226"/>
      <c r="UJI19" s="227"/>
      <c r="UJJ19" s="220"/>
      <c r="UJK19" s="221"/>
      <c r="UJL19" s="222"/>
      <c r="UJM19" s="223"/>
      <c r="UJN19" s="223"/>
      <c r="UJO19" s="223"/>
      <c r="UJP19" s="223"/>
      <c r="UJQ19" s="224"/>
      <c r="UJR19" s="223"/>
      <c r="UJS19" s="224"/>
      <c r="UJT19" s="224"/>
      <c r="UJU19" s="225"/>
      <c r="UJV19" s="224"/>
      <c r="UJW19" s="224"/>
      <c r="UJX19" s="226"/>
      <c r="UJY19" s="227"/>
      <c r="UJZ19" s="220"/>
      <c r="UKA19" s="221"/>
      <c r="UKB19" s="222"/>
      <c r="UKC19" s="223"/>
      <c r="UKD19" s="223"/>
      <c r="UKE19" s="223"/>
      <c r="UKF19" s="223"/>
      <c r="UKG19" s="224"/>
      <c r="UKH19" s="223"/>
      <c r="UKI19" s="224"/>
      <c r="UKJ19" s="224"/>
      <c r="UKK19" s="225"/>
      <c r="UKL19" s="224"/>
      <c r="UKM19" s="224"/>
      <c r="UKN19" s="226"/>
      <c r="UKO19" s="227"/>
      <c r="UKP19" s="220"/>
      <c r="UKQ19" s="221"/>
      <c r="UKR19" s="222"/>
      <c r="UKS19" s="223"/>
      <c r="UKT19" s="223"/>
      <c r="UKU19" s="223"/>
      <c r="UKV19" s="223"/>
      <c r="UKW19" s="224"/>
      <c r="UKX19" s="223"/>
      <c r="UKY19" s="224"/>
      <c r="UKZ19" s="224"/>
      <c r="ULA19" s="225"/>
      <c r="ULB19" s="224"/>
      <c r="ULC19" s="224"/>
      <c r="ULD19" s="226"/>
      <c r="ULE19" s="227"/>
      <c r="ULF19" s="220"/>
      <c r="ULG19" s="221"/>
      <c r="ULH19" s="222"/>
      <c r="ULI19" s="223"/>
      <c r="ULJ19" s="223"/>
      <c r="ULK19" s="223"/>
      <c r="ULL19" s="223"/>
      <c r="ULM19" s="224"/>
      <c r="ULN19" s="223"/>
      <c r="ULO19" s="224"/>
      <c r="ULP19" s="224"/>
      <c r="ULQ19" s="225"/>
      <c r="ULR19" s="224"/>
      <c r="ULS19" s="224"/>
      <c r="ULT19" s="226"/>
      <c r="ULU19" s="227"/>
      <c r="ULV19" s="220"/>
      <c r="ULW19" s="221"/>
      <c r="ULX19" s="222"/>
      <c r="ULY19" s="223"/>
      <c r="ULZ19" s="223"/>
      <c r="UMA19" s="223"/>
      <c r="UMB19" s="223"/>
      <c r="UMC19" s="224"/>
      <c r="UMD19" s="223"/>
      <c r="UME19" s="224"/>
      <c r="UMF19" s="224"/>
      <c r="UMG19" s="225"/>
      <c r="UMH19" s="224"/>
      <c r="UMI19" s="224"/>
      <c r="UMJ19" s="226"/>
      <c r="UMK19" s="227"/>
      <c r="UML19" s="220"/>
      <c r="UMM19" s="221"/>
      <c r="UMN19" s="222"/>
      <c r="UMO19" s="223"/>
      <c r="UMP19" s="223"/>
      <c r="UMQ19" s="223"/>
      <c r="UMR19" s="223"/>
      <c r="UMS19" s="224"/>
      <c r="UMT19" s="223"/>
      <c r="UMU19" s="224"/>
      <c r="UMV19" s="224"/>
      <c r="UMW19" s="225"/>
      <c r="UMX19" s="224"/>
      <c r="UMY19" s="224"/>
      <c r="UMZ19" s="226"/>
      <c r="UNA19" s="227"/>
      <c r="UNB19" s="220"/>
      <c r="UNC19" s="221"/>
      <c r="UND19" s="222"/>
      <c r="UNE19" s="223"/>
      <c r="UNF19" s="223"/>
      <c r="UNG19" s="223"/>
      <c r="UNH19" s="223"/>
      <c r="UNI19" s="224"/>
      <c r="UNJ19" s="223"/>
      <c r="UNK19" s="224"/>
      <c r="UNL19" s="224"/>
      <c r="UNM19" s="225"/>
      <c r="UNN19" s="224"/>
      <c r="UNO19" s="224"/>
      <c r="UNP19" s="226"/>
      <c r="UNQ19" s="227"/>
      <c r="UNR19" s="220"/>
      <c r="UNS19" s="221"/>
      <c r="UNT19" s="222"/>
      <c r="UNU19" s="223"/>
      <c r="UNV19" s="223"/>
      <c r="UNW19" s="223"/>
      <c r="UNX19" s="223"/>
      <c r="UNY19" s="224"/>
      <c r="UNZ19" s="223"/>
      <c r="UOA19" s="224"/>
      <c r="UOB19" s="224"/>
      <c r="UOC19" s="225"/>
      <c r="UOD19" s="224"/>
      <c r="UOE19" s="224"/>
      <c r="UOF19" s="226"/>
      <c r="UOG19" s="227"/>
      <c r="UOH19" s="220"/>
      <c r="UOI19" s="221"/>
      <c r="UOJ19" s="222"/>
      <c r="UOK19" s="223"/>
      <c r="UOL19" s="223"/>
      <c r="UOM19" s="223"/>
      <c r="UON19" s="223"/>
      <c r="UOO19" s="224"/>
      <c r="UOP19" s="223"/>
      <c r="UOQ19" s="224"/>
      <c r="UOR19" s="224"/>
      <c r="UOS19" s="225"/>
      <c r="UOT19" s="224"/>
      <c r="UOU19" s="224"/>
      <c r="UOV19" s="226"/>
      <c r="UOW19" s="227"/>
      <c r="UOX19" s="220"/>
      <c r="UOY19" s="221"/>
      <c r="UOZ19" s="222"/>
      <c r="UPA19" s="223"/>
      <c r="UPB19" s="223"/>
      <c r="UPC19" s="223"/>
      <c r="UPD19" s="223"/>
      <c r="UPE19" s="224"/>
      <c r="UPF19" s="223"/>
      <c r="UPG19" s="224"/>
      <c r="UPH19" s="224"/>
      <c r="UPI19" s="225"/>
      <c r="UPJ19" s="224"/>
      <c r="UPK19" s="224"/>
      <c r="UPL19" s="226"/>
      <c r="UPM19" s="227"/>
      <c r="UPN19" s="220"/>
      <c r="UPO19" s="221"/>
      <c r="UPP19" s="222"/>
      <c r="UPQ19" s="223"/>
      <c r="UPR19" s="223"/>
      <c r="UPS19" s="223"/>
      <c r="UPT19" s="223"/>
      <c r="UPU19" s="224"/>
      <c r="UPV19" s="223"/>
      <c r="UPW19" s="224"/>
      <c r="UPX19" s="224"/>
      <c r="UPY19" s="225"/>
      <c r="UPZ19" s="224"/>
      <c r="UQA19" s="224"/>
      <c r="UQB19" s="226"/>
      <c r="UQC19" s="227"/>
      <c r="UQD19" s="220"/>
      <c r="UQE19" s="221"/>
      <c r="UQF19" s="222"/>
      <c r="UQG19" s="223"/>
      <c r="UQH19" s="223"/>
      <c r="UQI19" s="223"/>
      <c r="UQJ19" s="223"/>
      <c r="UQK19" s="224"/>
      <c r="UQL19" s="223"/>
      <c r="UQM19" s="224"/>
      <c r="UQN19" s="224"/>
      <c r="UQO19" s="225"/>
      <c r="UQP19" s="224"/>
      <c r="UQQ19" s="224"/>
      <c r="UQR19" s="226"/>
      <c r="UQS19" s="227"/>
      <c r="UQT19" s="220"/>
      <c r="UQU19" s="221"/>
      <c r="UQV19" s="222"/>
      <c r="UQW19" s="223"/>
      <c r="UQX19" s="223"/>
      <c r="UQY19" s="223"/>
      <c r="UQZ19" s="223"/>
      <c r="URA19" s="224"/>
      <c r="URB19" s="223"/>
      <c r="URC19" s="224"/>
      <c r="URD19" s="224"/>
      <c r="URE19" s="225"/>
      <c r="URF19" s="224"/>
      <c r="URG19" s="224"/>
      <c r="URH19" s="226"/>
      <c r="URI19" s="227"/>
      <c r="URJ19" s="220"/>
      <c r="URK19" s="221"/>
      <c r="URL19" s="222"/>
      <c r="URM19" s="223"/>
      <c r="URN19" s="223"/>
      <c r="URO19" s="223"/>
      <c r="URP19" s="223"/>
      <c r="URQ19" s="224"/>
      <c r="URR19" s="223"/>
      <c r="URS19" s="224"/>
      <c r="URT19" s="224"/>
      <c r="URU19" s="225"/>
      <c r="URV19" s="224"/>
      <c r="URW19" s="224"/>
      <c r="URX19" s="226"/>
      <c r="URY19" s="227"/>
      <c r="URZ19" s="220"/>
      <c r="USA19" s="221"/>
      <c r="USB19" s="222"/>
      <c r="USC19" s="223"/>
      <c r="USD19" s="223"/>
      <c r="USE19" s="223"/>
      <c r="USF19" s="223"/>
      <c r="USG19" s="224"/>
      <c r="USH19" s="223"/>
      <c r="USI19" s="224"/>
      <c r="USJ19" s="224"/>
      <c r="USK19" s="225"/>
      <c r="USL19" s="224"/>
      <c r="USM19" s="224"/>
      <c r="USN19" s="226"/>
      <c r="USO19" s="227"/>
      <c r="USP19" s="220"/>
      <c r="USQ19" s="221"/>
      <c r="USR19" s="222"/>
      <c r="USS19" s="223"/>
      <c r="UST19" s="223"/>
      <c r="USU19" s="223"/>
      <c r="USV19" s="223"/>
      <c r="USW19" s="224"/>
      <c r="USX19" s="223"/>
      <c r="USY19" s="224"/>
      <c r="USZ19" s="224"/>
      <c r="UTA19" s="225"/>
      <c r="UTB19" s="224"/>
      <c r="UTC19" s="224"/>
      <c r="UTD19" s="226"/>
      <c r="UTE19" s="227"/>
      <c r="UTF19" s="220"/>
      <c r="UTG19" s="221"/>
      <c r="UTH19" s="222"/>
      <c r="UTI19" s="223"/>
      <c r="UTJ19" s="223"/>
      <c r="UTK19" s="223"/>
      <c r="UTL19" s="223"/>
      <c r="UTM19" s="224"/>
      <c r="UTN19" s="223"/>
      <c r="UTO19" s="224"/>
      <c r="UTP19" s="224"/>
      <c r="UTQ19" s="225"/>
      <c r="UTR19" s="224"/>
      <c r="UTS19" s="224"/>
      <c r="UTT19" s="226"/>
      <c r="UTU19" s="227"/>
      <c r="UTV19" s="220"/>
      <c r="UTW19" s="221"/>
      <c r="UTX19" s="222"/>
      <c r="UTY19" s="223"/>
      <c r="UTZ19" s="223"/>
      <c r="UUA19" s="223"/>
      <c r="UUB19" s="223"/>
      <c r="UUC19" s="224"/>
      <c r="UUD19" s="223"/>
      <c r="UUE19" s="224"/>
      <c r="UUF19" s="224"/>
      <c r="UUG19" s="225"/>
      <c r="UUH19" s="224"/>
      <c r="UUI19" s="224"/>
      <c r="UUJ19" s="226"/>
      <c r="UUK19" s="227"/>
      <c r="UUL19" s="220"/>
      <c r="UUM19" s="221"/>
      <c r="UUN19" s="222"/>
      <c r="UUO19" s="223"/>
      <c r="UUP19" s="223"/>
      <c r="UUQ19" s="223"/>
      <c r="UUR19" s="223"/>
      <c r="UUS19" s="224"/>
      <c r="UUT19" s="223"/>
      <c r="UUU19" s="224"/>
      <c r="UUV19" s="224"/>
      <c r="UUW19" s="225"/>
      <c r="UUX19" s="224"/>
      <c r="UUY19" s="224"/>
      <c r="UUZ19" s="226"/>
      <c r="UVA19" s="227"/>
      <c r="UVB19" s="220"/>
      <c r="UVC19" s="221"/>
      <c r="UVD19" s="222"/>
      <c r="UVE19" s="223"/>
      <c r="UVF19" s="223"/>
      <c r="UVG19" s="223"/>
      <c r="UVH19" s="223"/>
      <c r="UVI19" s="224"/>
      <c r="UVJ19" s="223"/>
      <c r="UVK19" s="224"/>
      <c r="UVL19" s="224"/>
      <c r="UVM19" s="225"/>
      <c r="UVN19" s="224"/>
      <c r="UVO19" s="224"/>
      <c r="UVP19" s="226"/>
      <c r="UVQ19" s="227"/>
      <c r="UVR19" s="220"/>
      <c r="UVS19" s="221"/>
      <c r="UVT19" s="222"/>
      <c r="UVU19" s="223"/>
      <c r="UVV19" s="223"/>
      <c r="UVW19" s="223"/>
      <c r="UVX19" s="223"/>
      <c r="UVY19" s="224"/>
      <c r="UVZ19" s="223"/>
      <c r="UWA19" s="224"/>
      <c r="UWB19" s="224"/>
      <c r="UWC19" s="225"/>
      <c r="UWD19" s="224"/>
      <c r="UWE19" s="224"/>
      <c r="UWF19" s="226"/>
      <c r="UWG19" s="227"/>
      <c r="UWH19" s="220"/>
      <c r="UWI19" s="221"/>
      <c r="UWJ19" s="222"/>
      <c r="UWK19" s="223"/>
      <c r="UWL19" s="223"/>
      <c r="UWM19" s="223"/>
      <c r="UWN19" s="223"/>
      <c r="UWO19" s="224"/>
      <c r="UWP19" s="223"/>
      <c r="UWQ19" s="224"/>
      <c r="UWR19" s="224"/>
      <c r="UWS19" s="225"/>
      <c r="UWT19" s="224"/>
      <c r="UWU19" s="224"/>
      <c r="UWV19" s="226"/>
      <c r="UWW19" s="227"/>
      <c r="UWX19" s="220"/>
      <c r="UWY19" s="221"/>
      <c r="UWZ19" s="222"/>
      <c r="UXA19" s="223"/>
      <c r="UXB19" s="223"/>
      <c r="UXC19" s="223"/>
      <c r="UXD19" s="223"/>
      <c r="UXE19" s="224"/>
      <c r="UXF19" s="223"/>
      <c r="UXG19" s="224"/>
      <c r="UXH19" s="224"/>
      <c r="UXI19" s="225"/>
      <c r="UXJ19" s="224"/>
      <c r="UXK19" s="224"/>
      <c r="UXL19" s="226"/>
      <c r="UXM19" s="227"/>
      <c r="UXN19" s="220"/>
      <c r="UXO19" s="221"/>
      <c r="UXP19" s="222"/>
      <c r="UXQ19" s="223"/>
      <c r="UXR19" s="223"/>
      <c r="UXS19" s="223"/>
      <c r="UXT19" s="223"/>
      <c r="UXU19" s="224"/>
      <c r="UXV19" s="223"/>
      <c r="UXW19" s="224"/>
      <c r="UXX19" s="224"/>
      <c r="UXY19" s="225"/>
      <c r="UXZ19" s="224"/>
      <c r="UYA19" s="224"/>
      <c r="UYB19" s="226"/>
      <c r="UYC19" s="227"/>
      <c r="UYD19" s="220"/>
      <c r="UYE19" s="221"/>
      <c r="UYF19" s="222"/>
      <c r="UYG19" s="223"/>
      <c r="UYH19" s="223"/>
      <c r="UYI19" s="223"/>
      <c r="UYJ19" s="223"/>
      <c r="UYK19" s="224"/>
      <c r="UYL19" s="223"/>
      <c r="UYM19" s="224"/>
      <c r="UYN19" s="224"/>
      <c r="UYO19" s="225"/>
      <c r="UYP19" s="224"/>
      <c r="UYQ19" s="224"/>
      <c r="UYR19" s="226"/>
      <c r="UYS19" s="227"/>
      <c r="UYT19" s="220"/>
      <c r="UYU19" s="221"/>
      <c r="UYV19" s="222"/>
      <c r="UYW19" s="223"/>
      <c r="UYX19" s="223"/>
      <c r="UYY19" s="223"/>
      <c r="UYZ19" s="223"/>
      <c r="UZA19" s="224"/>
      <c r="UZB19" s="223"/>
      <c r="UZC19" s="224"/>
      <c r="UZD19" s="224"/>
      <c r="UZE19" s="225"/>
      <c r="UZF19" s="224"/>
      <c r="UZG19" s="224"/>
      <c r="UZH19" s="226"/>
      <c r="UZI19" s="227"/>
      <c r="UZJ19" s="220"/>
      <c r="UZK19" s="221"/>
      <c r="UZL19" s="222"/>
      <c r="UZM19" s="223"/>
      <c r="UZN19" s="223"/>
      <c r="UZO19" s="223"/>
      <c r="UZP19" s="223"/>
      <c r="UZQ19" s="224"/>
      <c r="UZR19" s="223"/>
      <c r="UZS19" s="224"/>
      <c r="UZT19" s="224"/>
      <c r="UZU19" s="225"/>
      <c r="UZV19" s="224"/>
      <c r="UZW19" s="224"/>
      <c r="UZX19" s="226"/>
      <c r="UZY19" s="227"/>
      <c r="UZZ19" s="220"/>
      <c r="VAA19" s="221"/>
      <c r="VAB19" s="222"/>
      <c r="VAC19" s="223"/>
      <c r="VAD19" s="223"/>
      <c r="VAE19" s="223"/>
      <c r="VAF19" s="223"/>
      <c r="VAG19" s="224"/>
      <c r="VAH19" s="223"/>
      <c r="VAI19" s="224"/>
      <c r="VAJ19" s="224"/>
      <c r="VAK19" s="225"/>
      <c r="VAL19" s="224"/>
      <c r="VAM19" s="224"/>
      <c r="VAN19" s="226"/>
      <c r="VAO19" s="227"/>
      <c r="VAP19" s="220"/>
      <c r="VAQ19" s="221"/>
      <c r="VAR19" s="222"/>
      <c r="VAS19" s="223"/>
      <c r="VAT19" s="223"/>
      <c r="VAU19" s="223"/>
      <c r="VAV19" s="223"/>
      <c r="VAW19" s="224"/>
      <c r="VAX19" s="223"/>
      <c r="VAY19" s="224"/>
      <c r="VAZ19" s="224"/>
      <c r="VBA19" s="225"/>
      <c r="VBB19" s="224"/>
      <c r="VBC19" s="224"/>
      <c r="VBD19" s="226"/>
      <c r="VBE19" s="227"/>
      <c r="VBF19" s="220"/>
      <c r="VBG19" s="221"/>
      <c r="VBH19" s="222"/>
      <c r="VBI19" s="223"/>
      <c r="VBJ19" s="223"/>
      <c r="VBK19" s="223"/>
      <c r="VBL19" s="223"/>
      <c r="VBM19" s="224"/>
      <c r="VBN19" s="223"/>
      <c r="VBO19" s="224"/>
      <c r="VBP19" s="224"/>
      <c r="VBQ19" s="225"/>
      <c r="VBR19" s="224"/>
      <c r="VBS19" s="224"/>
      <c r="VBT19" s="226"/>
      <c r="VBU19" s="227"/>
      <c r="VBV19" s="220"/>
      <c r="VBW19" s="221"/>
      <c r="VBX19" s="222"/>
      <c r="VBY19" s="223"/>
      <c r="VBZ19" s="223"/>
      <c r="VCA19" s="223"/>
      <c r="VCB19" s="223"/>
      <c r="VCC19" s="224"/>
      <c r="VCD19" s="223"/>
      <c r="VCE19" s="224"/>
      <c r="VCF19" s="224"/>
      <c r="VCG19" s="225"/>
      <c r="VCH19" s="224"/>
      <c r="VCI19" s="224"/>
      <c r="VCJ19" s="226"/>
      <c r="VCK19" s="227"/>
      <c r="VCL19" s="220"/>
      <c r="VCM19" s="221"/>
      <c r="VCN19" s="222"/>
      <c r="VCO19" s="223"/>
      <c r="VCP19" s="223"/>
      <c r="VCQ19" s="223"/>
      <c r="VCR19" s="223"/>
      <c r="VCS19" s="224"/>
      <c r="VCT19" s="223"/>
      <c r="VCU19" s="224"/>
      <c r="VCV19" s="224"/>
      <c r="VCW19" s="225"/>
      <c r="VCX19" s="224"/>
      <c r="VCY19" s="224"/>
      <c r="VCZ19" s="226"/>
      <c r="VDA19" s="227"/>
      <c r="VDB19" s="220"/>
      <c r="VDC19" s="221"/>
      <c r="VDD19" s="222"/>
      <c r="VDE19" s="223"/>
      <c r="VDF19" s="223"/>
      <c r="VDG19" s="223"/>
      <c r="VDH19" s="223"/>
      <c r="VDI19" s="224"/>
      <c r="VDJ19" s="223"/>
      <c r="VDK19" s="224"/>
      <c r="VDL19" s="224"/>
      <c r="VDM19" s="225"/>
      <c r="VDN19" s="224"/>
      <c r="VDO19" s="224"/>
      <c r="VDP19" s="226"/>
      <c r="VDQ19" s="227"/>
      <c r="VDR19" s="220"/>
      <c r="VDS19" s="221"/>
      <c r="VDT19" s="222"/>
      <c r="VDU19" s="223"/>
      <c r="VDV19" s="223"/>
      <c r="VDW19" s="223"/>
      <c r="VDX19" s="223"/>
      <c r="VDY19" s="224"/>
      <c r="VDZ19" s="223"/>
      <c r="VEA19" s="224"/>
      <c r="VEB19" s="224"/>
      <c r="VEC19" s="225"/>
      <c r="VED19" s="224"/>
      <c r="VEE19" s="224"/>
      <c r="VEF19" s="226"/>
      <c r="VEG19" s="227"/>
      <c r="VEH19" s="220"/>
      <c r="VEI19" s="221"/>
      <c r="VEJ19" s="222"/>
      <c r="VEK19" s="223"/>
      <c r="VEL19" s="223"/>
      <c r="VEM19" s="223"/>
      <c r="VEN19" s="223"/>
      <c r="VEO19" s="224"/>
      <c r="VEP19" s="223"/>
      <c r="VEQ19" s="224"/>
      <c r="VER19" s="224"/>
      <c r="VES19" s="225"/>
      <c r="VET19" s="224"/>
      <c r="VEU19" s="224"/>
      <c r="VEV19" s="226"/>
      <c r="VEW19" s="227"/>
      <c r="VEX19" s="220"/>
      <c r="VEY19" s="221"/>
      <c r="VEZ19" s="222"/>
      <c r="VFA19" s="223"/>
      <c r="VFB19" s="223"/>
      <c r="VFC19" s="223"/>
      <c r="VFD19" s="223"/>
      <c r="VFE19" s="224"/>
      <c r="VFF19" s="223"/>
      <c r="VFG19" s="224"/>
      <c r="VFH19" s="224"/>
      <c r="VFI19" s="225"/>
      <c r="VFJ19" s="224"/>
      <c r="VFK19" s="224"/>
      <c r="VFL19" s="226"/>
      <c r="VFM19" s="227"/>
      <c r="VFN19" s="220"/>
      <c r="VFO19" s="221"/>
      <c r="VFP19" s="222"/>
      <c r="VFQ19" s="223"/>
      <c r="VFR19" s="223"/>
      <c r="VFS19" s="223"/>
      <c r="VFT19" s="223"/>
      <c r="VFU19" s="224"/>
      <c r="VFV19" s="223"/>
      <c r="VFW19" s="224"/>
      <c r="VFX19" s="224"/>
      <c r="VFY19" s="225"/>
      <c r="VFZ19" s="224"/>
      <c r="VGA19" s="224"/>
      <c r="VGB19" s="226"/>
      <c r="VGC19" s="227"/>
      <c r="VGD19" s="220"/>
      <c r="VGE19" s="221"/>
      <c r="VGF19" s="222"/>
      <c r="VGG19" s="223"/>
      <c r="VGH19" s="223"/>
      <c r="VGI19" s="223"/>
      <c r="VGJ19" s="223"/>
      <c r="VGK19" s="224"/>
      <c r="VGL19" s="223"/>
      <c r="VGM19" s="224"/>
      <c r="VGN19" s="224"/>
      <c r="VGO19" s="225"/>
      <c r="VGP19" s="224"/>
      <c r="VGQ19" s="224"/>
      <c r="VGR19" s="226"/>
      <c r="VGS19" s="227"/>
      <c r="VGT19" s="220"/>
      <c r="VGU19" s="221"/>
      <c r="VGV19" s="222"/>
      <c r="VGW19" s="223"/>
      <c r="VGX19" s="223"/>
      <c r="VGY19" s="223"/>
      <c r="VGZ19" s="223"/>
      <c r="VHA19" s="224"/>
      <c r="VHB19" s="223"/>
      <c r="VHC19" s="224"/>
      <c r="VHD19" s="224"/>
      <c r="VHE19" s="225"/>
      <c r="VHF19" s="224"/>
      <c r="VHG19" s="224"/>
      <c r="VHH19" s="226"/>
      <c r="VHI19" s="227"/>
      <c r="VHJ19" s="220"/>
      <c r="VHK19" s="221"/>
      <c r="VHL19" s="222"/>
      <c r="VHM19" s="223"/>
      <c r="VHN19" s="223"/>
      <c r="VHO19" s="223"/>
      <c r="VHP19" s="223"/>
      <c r="VHQ19" s="224"/>
      <c r="VHR19" s="223"/>
      <c r="VHS19" s="224"/>
      <c r="VHT19" s="224"/>
      <c r="VHU19" s="225"/>
      <c r="VHV19" s="224"/>
      <c r="VHW19" s="224"/>
      <c r="VHX19" s="226"/>
      <c r="VHY19" s="227"/>
      <c r="VHZ19" s="220"/>
      <c r="VIA19" s="221"/>
      <c r="VIB19" s="222"/>
      <c r="VIC19" s="223"/>
      <c r="VID19" s="223"/>
      <c r="VIE19" s="223"/>
      <c r="VIF19" s="223"/>
      <c r="VIG19" s="224"/>
      <c r="VIH19" s="223"/>
      <c r="VII19" s="224"/>
      <c r="VIJ19" s="224"/>
      <c r="VIK19" s="225"/>
      <c r="VIL19" s="224"/>
      <c r="VIM19" s="224"/>
      <c r="VIN19" s="226"/>
      <c r="VIO19" s="227"/>
      <c r="VIP19" s="220"/>
      <c r="VIQ19" s="221"/>
      <c r="VIR19" s="222"/>
      <c r="VIS19" s="223"/>
      <c r="VIT19" s="223"/>
      <c r="VIU19" s="223"/>
      <c r="VIV19" s="223"/>
      <c r="VIW19" s="224"/>
      <c r="VIX19" s="223"/>
      <c r="VIY19" s="224"/>
      <c r="VIZ19" s="224"/>
      <c r="VJA19" s="225"/>
      <c r="VJB19" s="224"/>
      <c r="VJC19" s="224"/>
      <c r="VJD19" s="226"/>
      <c r="VJE19" s="227"/>
      <c r="VJF19" s="220"/>
      <c r="VJG19" s="221"/>
      <c r="VJH19" s="222"/>
      <c r="VJI19" s="223"/>
      <c r="VJJ19" s="223"/>
      <c r="VJK19" s="223"/>
      <c r="VJL19" s="223"/>
      <c r="VJM19" s="224"/>
      <c r="VJN19" s="223"/>
      <c r="VJO19" s="224"/>
      <c r="VJP19" s="224"/>
      <c r="VJQ19" s="225"/>
      <c r="VJR19" s="224"/>
      <c r="VJS19" s="224"/>
      <c r="VJT19" s="226"/>
      <c r="VJU19" s="227"/>
      <c r="VJV19" s="220"/>
      <c r="VJW19" s="221"/>
      <c r="VJX19" s="222"/>
      <c r="VJY19" s="223"/>
      <c r="VJZ19" s="223"/>
      <c r="VKA19" s="223"/>
      <c r="VKB19" s="223"/>
      <c r="VKC19" s="224"/>
      <c r="VKD19" s="223"/>
      <c r="VKE19" s="224"/>
      <c r="VKF19" s="224"/>
      <c r="VKG19" s="225"/>
      <c r="VKH19" s="224"/>
      <c r="VKI19" s="224"/>
      <c r="VKJ19" s="226"/>
      <c r="VKK19" s="227"/>
      <c r="VKL19" s="220"/>
      <c r="VKM19" s="221"/>
      <c r="VKN19" s="222"/>
      <c r="VKO19" s="223"/>
      <c r="VKP19" s="223"/>
      <c r="VKQ19" s="223"/>
      <c r="VKR19" s="223"/>
      <c r="VKS19" s="224"/>
      <c r="VKT19" s="223"/>
      <c r="VKU19" s="224"/>
      <c r="VKV19" s="224"/>
      <c r="VKW19" s="225"/>
      <c r="VKX19" s="224"/>
      <c r="VKY19" s="224"/>
      <c r="VKZ19" s="226"/>
      <c r="VLA19" s="227"/>
      <c r="VLB19" s="220"/>
      <c r="VLC19" s="221"/>
      <c r="VLD19" s="222"/>
      <c r="VLE19" s="223"/>
      <c r="VLF19" s="223"/>
      <c r="VLG19" s="223"/>
      <c r="VLH19" s="223"/>
      <c r="VLI19" s="224"/>
      <c r="VLJ19" s="223"/>
      <c r="VLK19" s="224"/>
      <c r="VLL19" s="224"/>
      <c r="VLM19" s="225"/>
      <c r="VLN19" s="224"/>
      <c r="VLO19" s="224"/>
      <c r="VLP19" s="226"/>
      <c r="VLQ19" s="227"/>
      <c r="VLR19" s="220"/>
      <c r="VLS19" s="221"/>
      <c r="VLT19" s="222"/>
      <c r="VLU19" s="223"/>
      <c r="VLV19" s="223"/>
      <c r="VLW19" s="223"/>
      <c r="VLX19" s="223"/>
      <c r="VLY19" s="224"/>
      <c r="VLZ19" s="223"/>
      <c r="VMA19" s="224"/>
      <c r="VMB19" s="224"/>
      <c r="VMC19" s="225"/>
      <c r="VMD19" s="224"/>
      <c r="VME19" s="224"/>
      <c r="VMF19" s="226"/>
      <c r="VMG19" s="227"/>
      <c r="VMH19" s="220"/>
      <c r="VMI19" s="221"/>
      <c r="VMJ19" s="222"/>
      <c r="VMK19" s="223"/>
      <c r="VML19" s="223"/>
      <c r="VMM19" s="223"/>
      <c r="VMN19" s="223"/>
      <c r="VMO19" s="224"/>
      <c r="VMP19" s="223"/>
      <c r="VMQ19" s="224"/>
      <c r="VMR19" s="224"/>
      <c r="VMS19" s="225"/>
      <c r="VMT19" s="224"/>
      <c r="VMU19" s="224"/>
      <c r="VMV19" s="226"/>
      <c r="VMW19" s="227"/>
      <c r="VMX19" s="220"/>
      <c r="VMY19" s="221"/>
      <c r="VMZ19" s="222"/>
      <c r="VNA19" s="223"/>
      <c r="VNB19" s="223"/>
      <c r="VNC19" s="223"/>
      <c r="VND19" s="223"/>
      <c r="VNE19" s="224"/>
      <c r="VNF19" s="223"/>
      <c r="VNG19" s="224"/>
      <c r="VNH19" s="224"/>
      <c r="VNI19" s="225"/>
      <c r="VNJ19" s="224"/>
      <c r="VNK19" s="224"/>
      <c r="VNL19" s="226"/>
      <c r="VNM19" s="227"/>
      <c r="VNN19" s="220"/>
      <c r="VNO19" s="221"/>
      <c r="VNP19" s="222"/>
      <c r="VNQ19" s="223"/>
      <c r="VNR19" s="223"/>
      <c r="VNS19" s="223"/>
      <c r="VNT19" s="223"/>
      <c r="VNU19" s="224"/>
      <c r="VNV19" s="223"/>
      <c r="VNW19" s="224"/>
      <c r="VNX19" s="224"/>
      <c r="VNY19" s="225"/>
      <c r="VNZ19" s="224"/>
      <c r="VOA19" s="224"/>
      <c r="VOB19" s="226"/>
      <c r="VOC19" s="227"/>
      <c r="VOD19" s="220"/>
      <c r="VOE19" s="221"/>
      <c r="VOF19" s="222"/>
      <c r="VOG19" s="223"/>
      <c r="VOH19" s="223"/>
      <c r="VOI19" s="223"/>
      <c r="VOJ19" s="223"/>
      <c r="VOK19" s="224"/>
      <c r="VOL19" s="223"/>
      <c r="VOM19" s="224"/>
      <c r="VON19" s="224"/>
      <c r="VOO19" s="225"/>
      <c r="VOP19" s="224"/>
      <c r="VOQ19" s="224"/>
      <c r="VOR19" s="226"/>
      <c r="VOS19" s="227"/>
      <c r="VOT19" s="220"/>
      <c r="VOU19" s="221"/>
      <c r="VOV19" s="222"/>
      <c r="VOW19" s="223"/>
      <c r="VOX19" s="223"/>
      <c r="VOY19" s="223"/>
      <c r="VOZ19" s="223"/>
      <c r="VPA19" s="224"/>
      <c r="VPB19" s="223"/>
      <c r="VPC19" s="224"/>
      <c r="VPD19" s="224"/>
      <c r="VPE19" s="225"/>
      <c r="VPF19" s="224"/>
      <c r="VPG19" s="224"/>
      <c r="VPH19" s="226"/>
      <c r="VPI19" s="227"/>
      <c r="VPJ19" s="220"/>
      <c r="VPK19" s="221"/>
      <c r="VPL19" s="222"/>
      <c r="VPM19" s="223"/>
      <c r="VPN19" s="223"/>
      <c r="VPO19" s="223"/>
      <c r="VPP19" s="223"/>
      <c r="VPQ19" s="224"/>
      <c r="VPR19" s="223"/>
      <c r="VPS19" s="224"/>
      <c r="VPT19" s="224"/>
      <c r="VPU19" s="225"/>
      <c r="VPV19" s="224"/>
      <c r="VPW19" s="224"/>
      <c r="VPX19" s="226"/>
      <c r="VPY19" s="227"/>
      <c r="VPZ19" s="220"/>
      <c r="VQA19" s="221"/>
      <c r="VQB19" s="222"/>
      <c r="VQC19" s="223"/>
      <c r="VQD19" s="223"/>
      <c r="VQE19" s="223"/>
      <c r="VQF19" s="223"/>
      <c r="VQG19" s="224"/>
      <c r="VQH19" s="223"/>
      <c r="VQI19" s="224"/>
      <c r="VQJ19" s="224"/>
      <c r="VQK19" s="225"/>
      <c r="VQL19" s="224"/>
      <c r="VQM19" s="224"/>
      <c r="VQN19" s="226"/>
      <c r="VQO19" s="227"/>
      <c r="VQP19" s="220"/>
      <c r="VQQ19" s="221"/>
      <c r="VQR19" s="222"/>
      <c r="VQS19" s="223"/>
      <c r="VQT19" s="223"/>
      <c r="VQU19" s="223"/>
      <c r="VQV19" s="223"/>
      <c r="VQW19" s="224"/>
      <c r="VQX19" s="223"/>
      <c r="VQY19" s="224"/>
      <c r="VQZ19" s="224"/>
      <c r="VRA19" s="225"/>
      <c r="VRB19" s="224"/>
      <c r="VRC19" s="224"/>
      <c r="VRD19" s="226"/>
      <c r="VRE19" s="227"/>
      <c r="VRF19" s="220"/>
      <c r="VRG19" s="221"/>
      <c r="VRH19" s="222"/>
      <c r="VRI19" s="223"/>
      <c r="VRJ19" s="223"/>
      <c r="VRK19" s="223"/>
      <c r="VRL19" s="223"/>
      <c r="VRM19" s="224"/>
      <c r="VRN19" s="223"/>
      <c r="VRO19" s="224"/>
      <c r="VRP19" s="224"/>
      <c r="VRQ19" s="225"/>
      <c r="VRR19" s="224"/>
      <c r="VRS19" s="224"/>
      <c r="VRT19" s="226"/>
      <c r="VRU19" s="227"/>
      <c r="VRV19" s="220"/>
      <c r="VRW19" s="221"/>
      <c r="VRX19" s="222"/>
      <c r="VRY19" s="223"/>
      <c r="VRZ19" s="223"/>
      <c r="VSA19" s="223"/>
      <c r="VSB19" s="223"/>
      <c r="VSC19" s="224"/>
      <c r="VSD19" s="223"/>
      <c r="VSE19" s="224"/>
      <c r="VSF19" s="224"/>
      <c r="VSG19" s="225"/>
      <c r="VSH19" s="224"/>
      <c r="VSI19" s="224"/>
      <c r="VSJ19" s="226"/>
      <c r="VSK19" s="227"/>
      <c r="VSL19" s="220"/>
      <c r="VSM19" s="221"/>
      <c r="VSN19" s="222"/>
      <c r="VSO19" s="223"/>
      <c r="VSP19" s="223"/>
      <c r="VSQ19" s="223"/>
      <c r="VSR19" s="223"/>
      <c r="VSS19" s="224"/>
      <c r="VST19" s="223"/>
      <c r="VSU19" s="224"/>
      <c r="VSV19" s="224"/>
      <c r="VSW19" s="225"/>
      <c r="VSX19" s="224"/>
      <c r="VSY19" s="224"/>
      <c r="VSZ19" s="226"/>
      <c r="VTA19" s="227"/>
      <c r="VTB19" s="220"/>
      <c r="VTC19" s="221"/>
      <c r="VTD19" s="222"/>
      <c r="VTE19" s="223"/>
      <c r="VTF19" s="223"/>
      <c r="VTG19" s="223"/>
      <c r="VTH19" s="223"/>
      <c r="VTI19" s="224"/>
      <c r="VTJ19" s="223"/>
      <c r="VTK19" s="224"/>
      <c r="VTL19" s="224"/>
      <c r="VTM19" s="225"/>
      <c r="VTN19" s="224"/>
      <c r="VTO19" s="224"/>
      <c r="VTP19" s="226"/>
      <c r="VTQ19" s="227"/>
      <c r="VTR19" s="220"/>
      <c r="VTS19" s="221"/>
      <c r="VTT19" s="222"/>
      <c r="VTU19" s="223"/>
      <c r="VTV19" s="223"/>
      <c r="VTW19" s="223"/>
      <c r="VTX19" s="223"/>
      <c r="VTY19" s="224"/>
      <c r="VTZ19" s="223"/>
      <c r="VUA19" s="224"/>
      <c r="VUB19" s="224"/>
      <c r="VUC19" s="225"/>
      <c r="VUD19" s="224"/>
      <c r="VUE19" s="224"/>
      <c r="VUF19" s="226"/>
      <c r="VUG19" s="227"/>
      <c r="VUH19" s="220"/>
      <c r="VUI19" s="221"/>
      <c r="VUJ19" s="222"/>
      <c r="VUK19" s="223"/>
      <c r="VUL19" s="223"/>
      <c r="VUM19" s="223"/>
      <c r="VUN19" s="223"/>
      <c r="VUO19" s="224"/>
      <c r="VUP19" s="223"/>
      <c r="VUQ19" s="224"/>
      <c r="VUR19" s="224"/>
      <c r="VUS19" s="225"/>
      <c r="VUT19" s="224"/>
      <c r="VUU19" s="224"/>
      <c r="VUV19" s="226"/>
      <c r="VUW19" s="227"/>
      <c r="VUX19" s="220"/>
      <c r="VUY19" s="221"/>
      <c r="VUZ19" s="222"/>
      <c r="VVA19" s="223"/>
      <c r="VVB19" s="223"/>
      <c r="VVC19" s="223"/>
      <c r="VVD19" s="223"/>
      <c r="VVE19" s="224"/>
      <c r="VVF19" s="223"/>
      <c r="VVG19" s="224"/>
      <c r="VVH19" s="224"/>
      <c r="VVI19" s="225"/>
      <c r="VVJ19" s="224"/>
      <c r="VVK19" s="224"/>
      <c r="VVL19" s="226"/>
      <c r="VVM19" s="227"/>
      <c r="VVN19" s="220"/>
      <c r="VVO19" s="221"/>
      <c r="VVP19" s="222"/>
      <c r="VVQ19" s="223"/>
      <c r="VVR19" s="223"/>
      <c r="VVS19" s="223"/>
      <c r="VVT19" s="223"/>
      <c r="VVU19" s="224"/>
      <c r="VVV19" s="223"/>
      <c r="VVW19" s="224"/>
      <c r="VVX19" s="224"/>
      <c r="VVY19" s="225"/>
      <c r="VVZ19" s="224"/>
      <c r="VWA19" s="224"/>
      <c r="VWB19" s="226"/>
      <c r="VWC19" s="227"/>
      <c r="VWD19" s="220"/>
      <c r="VWE19" s="221"/>
      <c r="VWF19" s="222"/>
      <c r="VWG19" s="223"/>
      <c r="VWH19" s="223"/>
      <c r="VWI19" s="223"/>
      <c r="VWJ19" s="223"/>
      <c r="VWK19" s="224"/>
      <c r="VWL19" s="223"/>
      <c r="VWM19" s="224"/>
      <c r="VWN19" s="224"/>
      <c r="VWO19" s="225"/>
      <c r="VWP19" s="224"/>
      <c r="VWQ19" s="224"/>
      <c r="VWR19" s="226"/>
      <c r="VWS19" s="227"/>
      <c r="VWT19" s="220"/>
      <c r="VWU19" s="221"/>
      <c r="VWV19" s="222"/>
      <c r="VWW19" s="223"/>
      <c r="VWX19" s="223"/>
      <c r="VWY19" s="223"/>
      <c r="VWZ19" s="223"/>
      <c r="VXA19" s="224"/>
      <c r="VXB19" s="223"/>
      <c r="VXC19" s="224"/>
      <c r="VXD19" s="224"/>
      <c r="VXE19" s="225"/>
      <c r="VXF19" s="224"/>
      <c r="VXG19" s="224"/>
      <c r="VXH19" s="226"/>
      <c r="VXI19" s="227"/>
      <c r="VXJ19" s="220"/>
      <c r="VXK19" s="221"/>
      <c r="VXL19" s="222"/>
      <c r="VXM19" s="223"/>
      <c r="VXN19" s="223"/>
      <c r="VXO19" s="223"/>
      <c r="VXP19" s="223"/>
      <c r="VXQ19" s="224"/>
      <c r="VXR19" s="223"/>
      <c r="VXS19" s="224"/>
      <c r="VXT19" s="224"/>
      <c r="VXU19" s="225"/>
      <c r="VXV19" s="224"/>
      <c r="VXW19" s="224"/>
      <c r="VXX19" s="226"/>
      <c r="VXY19" s="227"/>
      <c r="VXZ19" s="220"/>
      <c r="VYA19" s="221"/>
      <c r="VYB19" s="222"/>
      <c r="VYC19" s="223"/>
      <c r="VYD19" s="223"/>
      <c r="VYE19" s="223"/>
      <c r="VYF19" s="223"/>
      <c r="VYG19" s="224"/>
      <c r="VYH19" s="223"/>
      <c r="VYI19" s="224"/>
      <c r="VYJ19" s="224"/>
      <c r="VYK19" s="225"/>
      <c r="VYL19" s="224"/>
      <c r="VYM19" s="224"/>
      <c r="VYN19" s="226"/>
      <c r="VYO19" s="227"/>
      <c r="VYP19" s="220"/>
      <c r="VYQ19" s="221"/>
      <c r="VYR19" s="222"/>
      <c r="VYS19" s="223"/>
      <c r="VYT19" s="223"/>
      <c r="VYU19" s="223"/>
      <c r="VYV19" s="223"/>
      <c r="VYW19" s="224"/>
      <c r="VYX19" s="223"/>
      <c r="VYY19" s="224"/>
      <c r="VYZ19" s="224"/>
      <c r="VZA19" s="225"/>
      <c r="VZB19" s="224"/>
      <c r="VZC19" s="224"/>
      <c r="VZD19" s="226"/>
      <c r="VZE19" s="227"/>
      <c r="VZF19" s="220"/>
      <c r="VZG19" s="221"/>
      <c r="VZH19" s="222"/>
      <c r="VZI19" s="223"/>
      <c r="VZJ19" s="223"/>
      <c r="VZK19" s="223"/>
      <c r="VZL19" s="223"/>
      <c r="VZM19" s="224"/>
      <c r="VZN19" s="223"/>
      <c r="VZO19" s="224"/>
      <c r="VZP19" s="224"/>
      <c r="VZQ19" s="225"/>
      <c r="VZR19" s="224"/>
      <c r="VZS19" s="224"/>
      <c r="VZT19" s="226"/>
      <c r="VZU19" s="227"/>
      <c r="VZV19" s="220"/>
      <c r="VZW19" s="221"/>
      <c r="VZX19" s="222"/>
      <c r="VZY19" s="223"/>
      <c r="VZZ19" s="223"/>
      <c r="WAA19" s="223"/>
      <c r="WAB19" s="223"/>
      <c r="WAC19" s="224"/>
      <c r="WAD19" s="223"/>
      <c r="WAE19" s="224"/>
      <c r="WAF19" s="224"/>
      <c r="WAG19" s="225"/>
      <c r="WAH19" s="224"/>
      <c r="WAI19" s="224"/>
      <c r="WAJ19" s="226"/>
      <c r="WAK19" s="227"/>
      <c r="WAL19" s="220"/>
      <c r="WAM19" s="221"/>
      <c r="WAN19" s="222"/>
      <c r="WAO19" s="223"/>
      <c r="WAP19" s="223"/>
      <c r="WAQ19" s="223"/>
      <c r="WAR19" s="223"/>
      <c r="WAS19" s="224"/>
      <c r="WAT19" s="223"/>
      <c r="WAU19" s="224"/>
      <c r="WAV19" s="224"/>
      <c r="WAW19" s="225"/>
      <c r="WAX19" s="224"/>
      <c r="WAY19" s="224"/>
      <c r="WAZ19" s="226"/>
      <c r="WBA19" s="227"/>
      <c r="WBB19" s="220"/>
      <c r="WBC19" s="221"/>
      <c r="WBD19" s="222"/>
      <c r="WBE19" s="223"/>
      <c r="WBF19" s="223"/>
      <c r="WBG19" s="223"/>
      <c r="WBH19" s="223"/>
      <c r="WBI19" s="224"/>
      <c r="WBJ19" s="223"/>
      <c r="WBK19" s="224"/>
      <c r="WBL19" s="224"/>
      <c r="WBM19" s="225"/>
      <c r="WBN19" s="224"/>
      <c r="WBO19" s="224"/>
      <c r="WBP19" s="226"/>
      <c r="WBQ19" s="227"/>
      <c r="WBR19" s="220"/>
      <c r="WBS19" s="221"/>
      <c r="WBT19" s="222"/>
      <c r="WBU19" s="223"/>
      <c r="WBV19" s="223"/>
      <c r="WBW19" s="223"/>
      <c r="WBX19" s="223"/>
      <c r="WBY19" s="224"/>
      <c r="WBZ19" s="223"/>
      <c r="WCA19" s="224"/>
      <c r="WCB19" s="224"/>
      <c r="WCC19" s="225"/>
      <c r="WCD19" s="224"/>
      <c r="WCE19" s="224"/>
      <c r="WCF19" s="226"/>
      <c r="WCG19" s="227"/>
      <c r="WCH19" s="220"/>
      <c r="WCI19" s="221"/>
      <c r="WCJ19" s="222"/>
      <c r="WCK19" s="223"/>
      <c r="WCL19" s="223"/>
      <c r="WCM19" s="223"/>
      <c r="WCN19" s="223"/>
      <c r="WCO19" s="224"/>
      <c r="WCP19" s="223"/>
      <c r="WCQ19" s="224"/>
      <c r="WCR19" s="224"/>
      <c r="WCS19" s="225"/>
      <c r="WCT19" s="224"/>
      <c r="WCU19" s="224"/>
      <c r="WCV19" s="226"/>
      <c r="WCW19" s="227"/>
      <c r="WCX19" s="220"/>
      <c r="WCY19" s="221"/>
      <c r="WCZ19" s="222"/>
      <c r="WDA19" s="223"/>
      <c r="WDB19" s="223"/>
      <c r="WDC19" s="223"/>
      <c r="WDD19" s="223"/>
      <c r="WDE19" s="224"/>
      <c r="WDF19" s="223"/>
      <c r="WDG19" s="224"/>
      <c r="WDH19" s="224"/>
      <c r="WDI19" s="225"/>
      <c r="WDJ19" s="224"/>
      <c r="WDK19" s="224"/>
      <c r="WDL19" s="226"/>
      <c r="WDM19" s="227"/>
      <c r="WDN19" s="220"/>
      <c r="WDO19" s="221"/>
      <c r="WDP19" s="222"/>
      <c r="WDQ19" s="223"/>
      <c r="WDR19" s="223"/>
      <c r="WDS19" s="223"/>
      <c r="WDT19" s="223"/>
      <c r="WDU19" s="224"/>
      <c r="WDV19" s="223"/>
      <c r="WDW19" s="224"/>
      <c r="WDX19" s="224"/>
      <c r="WDY19" s="225"/>
      <c r="WDZ19" s="224"/>
      <c r="WEA19" s="224"/>
      <c r="WEB19" s="226"/>
      <c r="WEC19" s="227"/>
      <c r="WED19" s="220"/>
      <c r="WEE19" s="221"/>
      <c r="WEF19" s="222"/>
      <c r="WEG19" s="223"/>
      <c r="WEH19" s="223"/>
      <c r="WEI19" s="223"/>
      <c r="WEJ19" s="223"/>
      <c r="WEK19" s="224"/>
      <c r="WEL19" s="223"/>
      <c r="WEM19" s="224"/>
      <c r="WEN19" s="224"/>
      <c r="WEO19" s="225"/>
      <c r="WEP19" s="224"/>
      <c r="WEQ19" s="224"/>
      <c r="WER19" s="226"/>
      <c r="WES19" s="227"/>
      <c r="WET19" s="220"/>
      <c r="WEU19" s="221"/>
      <c r="WEV19" s="222"/>
      <c r="WEW19" s="223"/>
      <c r="WEX19" s="223"/>
      <c r="WEY19" s="223"/>
      <c r="WEZ19" s="223"/>
      <c r="WFA19" s="224"/>
      <c r="WFB19" s="223"/>
      <c r="WFC19" s="224"/>
      <c r="WFD19" s="224"/>
      <c r="WFE19" s="225"/>
      <c r="WFF19" s="224"/>
      <c r="WFG19" s="224"/>
      <c r="WFH19" s="226"/>
      <c r="WFI19" s="227"/>
      <c r="WFJ19" s="220"/>
      <c r="WFK19" s="221"/>
      <c r="WFL19" s="222"/>
      <c r="WFM19" s="223"/>
      <c r="WFN19" s="223"/>
      <c r="WFO19" s="223"/>
      <c r="WFP19" s="223"/>
      <c r="WFQ19" s="224"/>
      <c r="WFR19" s="223"/>
      <c r="WFS19" s="224"/>
      <c r="WFT19" s="224"/>
      <c r="WFU19" s="225"/>
      <c r="WFV19" s="224"/>
      <c r="WFW19" s="224"/>
      <c r="WFX19" s="226"/>
      <c r="WFY19" s="227"/>
      <c r="WFZ19" s="220"/>
      <c r="WGA19" s="221"/>
      <c r="WGB19" s="222"/>
      <c r="WGC19" s="223"/>
      <c r="WGD19" s="223"/>
      <c r="WGE19" s="223"/>
      <c r="WGF19" s="223"/>
      <c r="WGG19" s="224"/>
      <c r="WGH19" s="223"/>
      <c r="WGI19" s="224"/>
      <c r="WGJ19" s="224"/>
      <c r="WGK19" s="225"/>
      <c r="WGL19" s="224"/>
      <c r="WGM19" s="224"/>
      <c r="WGN19" s="226"/>
      <c r="WGO19" s="227"/>
      <c r="WGP19" s="220"/>
      <c r="WGQ19" s="221"/>
      <c r="WGR19" s="222"/>
      <c r="WGS19" s="223"/>
      <c r="WGT19" s="223"/>
      <c r="WGU19" s="223"/>
      <c r="WGV19" s="223"/>
      <c r="WGW19" s="224"/>
      <c r="WGX19" s="223"/>
      <c r="WGY19" s="224"/>
      <c r="WGZ19" s="224"/>
      <c r="WHA19" s="225"/>
      <c r="WHB19" s="224"/>
      <c r="WHC19" s="224"/>
      <c r="WHD19" s="226"/>
      <c r="WHE19" s="227"/>
      <c r="WHF19" s="220"/>
      <c r="WHG19" s="221"/>
      <c r="WHH19" s="222"/>
      <c r="WHI19" s="223"/>
      <c r="WHJ19" s="223"/>
      <c r="WHK19" s="223"/>
      <c r="WHL19" s="223"/>
      <c r="WHM19" s="224"/>
      <c r="WHN19" s="223"/>
      <c r="WHO19" s="224"/>
      <c r="WHP19" s="224"/>
      <c r="WHQ19" s="225"/>
      <c r="WHR19" s="224"/>
      <c r="WHS19" s="224"/>
      <c r="WHT19" s="226"/>
      <c r="WHU19" s="227"/>
      <c r="WHV19" s="220"/>
      <c r="WHW19" s="221"/>
      <c r="WHX19" s="222"/>
      <c r="WHY19" s="223"/>
      <c r="WHZ19" s="223"/>
      <c r="WIA19" s="223"/>
      <c r="WIB19" s="223"/>
      <c r="WIC19" s="224"/>
      <c r="WID19" s="223"/>
      <c r="WIE19" s="224"/>
      <c r="WIF19" s="224"/>
      <c r="WIG19" s="225"/>
      <c r="WIH19" s="224"/>
      <c r="WII19" s="224"/>
      <c r="WIJ19" s="226"/>
      <c r="WIK19" s="227"/>
      <c r="WIL19" s="220"/>
      <c r="WIM19" s="221"/>
      <c r="WIN19" s="222"/>
      <c r="WIO19" s="223"/>
      <c r="WIP19" s="223"/>
      <c r="WIQ19" s="223"/>
      <c r="WIR19" s="223"/>
      <c r="WIS19" s="224"/>
      <c r="WIT19" s="223"/>
      <c r="WIU19" s="224"/>
      <c r="WIV19" s="224"/>
      <c r="WIW19" s="225"/>
      <c r="WIX19" s="224"/>
      <c r="WIY19" s="224"/>
      <c r="WIZ19" s="226"/>
      <c r="WJA19" s="227"/>
      <c r="WJB19" s="220"/>
      <c r="WJC19" s="221"/>
      <c r="WJD19" s="222"/>
      <c r="WJE19" s="223"/>
      <c r="WJF19" s="223"/>
      <c r="WJG19" s="223"/>
      <c r="WJH19" s="223"/>
      <c r="WJI19" s="224"/>
      <c r="WJJ19" s="223"/>
      <c r="WJK19" s="224"/>
      <c r="WJL19" s="224"/>
      <c r="WJM19" s="225"/>
      <c r="WJN19" s="224"/>
      <c r="WJO19" s="224"/>
      <c r="WJP19" s="226"/>
      <c r="WJQ19" s="227"/>
      <c r="WJR19" s="220"/>
      <c r="WJS19" s="221"/>
      <c r="WJT19" s="222"/>
      <c r="WJU19" s="223"/>
      <c r="WJV19" s="223"/>
      <c r="WJW19" s="223"/>
      <c r="WJX19" s="223"/>
      <c r="WJY19" s="224"/>
      <c r="WJZ19" s="223"/>
      <c r="WKA19" s="224"/>
      <c r="WKB19" s="224"/>
      <c r="WKC19" s="225"/>
      <c r="WKD19" s="224"/>
      <c r="WKE19" s="224"/>
      <c r="WKF19" s="226"/>
      <c r="WKG19" s="227"/>
      <c r="WKH19" s="220"/>
      <c r="WKI19" s="221"/>
      <c r="WKJ19" s="222"/>
      <c r="WKK19" s="223"/>
      <c r="WKL19" s="223"/>
      <c r="WKM19" s="223"/>
      <c r="WKN19" s="223"/>
      <c r="WKO19" s="224"/>
      <c r="WKP19" s="223"/>
      <c r="WKQ19" s="224"/>
      <c r="WKR19" s="224"/>
      <c r="WKS19" s="225"/>
      <c r="WKT19" s="224"/>
      <c r="WKU19" s="224"/>
      <c r="WKV19" s="226"/>
      <c r="WKW19" s="227"/>
      <c r="WKX19" s="220"/>
      <c r="WKY19" s="221"/>
      <c r="WKZ19" s="222"/>
      <c r="WLA19" s="223"/>
      <c r="WLB19" s="223"/>
      <c r="WLC19" s="223"/>
      <c r="WLD19" s="223"/>
      <c r="WLE19" s="224"/>
      <c r="WLF19" s="223"/>
      <c r="WLG19" s="224"/>
      <c r="WLH19" s="224"/>
      <c r="WLI19" s="225"/>
      <c r="WLJ19" s="224"/>
      <c r="WLK19" s="224"/>
      <c r="WLL19" s="226"/>
      <c r="WLM19" s="227"/>
      <c r="WLN19" s="220"/>
      <c r="WLO19" s="221"/>
      <c r="WLP19" s="222"/>
      <c r="WLQ19" s="223"/>
      <c r="WLR19" s="223"/>
      <c r="WLS19" s="223"/>
      <c r="WLT19" s="223"/>
      <c r="WLU19" s="224"/>
      <c r="WLV19" s="223"/>
      <c r="WLW19" s="224"/>
      <c r="WLX19" s="224"/>
      <c r="WLY19" s="225"/>
      <c r="WLZ19" s="224"/>
      <c r="WMA19" s="224"/>
      <c r="WMB19" s="226"/>
      <c r="WMC19" s="227"/>
      <c r="WMD19" s="220"/>
      <c r="WME19" s="221"/>
      <c r="WMF19" s="222"/>
      <c r="WMG19" s="223"/>
      <c r="WMH19" s="223"/>
      <c r="WMI19" s="223"/>
      <c r="WMJ19" s="223"/>
      <c r="WMK19" s="224"/>
      <c r="WML19" s="223"/>
      <c r="WMM19" s="224"/>
      <c r="WMN19" s="224"/>
      <c r="WMO19" s="225"/>
      <c r="WMP19" s="224"/>
      <c r="WMQ19" s="224"/>
      <c r="WMR19" s="226"/>
      <c r="WMS19" s="227"/>
      <c r="WMT19" s="220"/>
      <c r="WMU19" s="221"/>
      <c r="WMV19" s="222"/>
      <c r="WMW19" s="223"/>
      <c r="WMX19" s="223"/>
      <c r="WMY19" s="223"/>
      <c r="WMZ19" s="223"/>
      <c r="WNA19" s="224"/>
      <c r="WNB19" s="223"/>
      <c r="WNC19" s="224"/>
      <c r="WND19" s="224"/>
      <c r="WNE19" s="225"/>
      <c r="WNF19" s="224"/>
      <c r="WNG19" s="224"/>
      <c r="WNH19" s="226"/>
      <c r="WNI19" s="227"/>
      <c r="WNJ19" s="220"/>
      <c r="WNK19" s="221"/>
      <c r="WNL19" s="222"/>
      <c r="WNM19" s="223"/>
      <c r="WNN19" s="223"/>
      <c r="WNO19" s="223"/>
      <c r="WNP19" s="223"/>
      <c r="WNQ19" s="224"/>
      <c r="WNR19" s="223"/>
      <c r="WNS19" s="224"/>
      <c r="WNT19" s="224"/>
      <c r="WNU19" s="225"/>
      <c r="WNV19" s="224"/>
      <c r="WNW19" s="224"/>
      <c r="WNX19" s="226"/>
      <c r="WNY19" s="227"/>
      <c r="WNZ19" s="220"/>
      <c r="WOA19" s="221"/>
      <c r="WOB19" s="222"/>
      <c r="WOC19" s="223"/>
      <c r="WOD19" s="223"/>
      <c r="WOE19" s="223"/>
      <c r="WOF19" s="223"/>
      <c r="WOG19" s="224"/>
      <c r="WOH19" s="223"/>
      <c r="WOI19" s="224"/>
      <c r="WOJ19" s="224"/>
      <c r="WOK19" s="225"/>
      <c r="WOL19" s="224"/>
      <c r="WOM19" s="224"/>
      <c r="WON19" s="226"/>
      <c r="WOO19" s="227"/>
      <c r="WOP19" s="220"/>
      <c r="WOQ19" s="221"/>
      <c r="WOR19" s="222"/>
      <c r="WOS19" s="223"/>
      <c r="WOT19" s="223"/>
      <c r="WOU19" s="223"/>
      <c r="WOV19" s="223"/>
      <c r="WOW19" s="224"/>
      <c r="WOX19" s="223"/>
      <c r="WOY19" s="224"/>
      <c r="WOZ19" s="224"/>
      <c r="WPA19" s="225"/>
      <c r="WPB19" s="224"/>
      <c r="WPC19" s="224"/>
      <c r="WPD19" s="226"/>
      <c r="WPE19" s="227"/>
      <c r="WPF19" s="220"/>
      <c r="WPG19" s="221"/>
      <c r="WPH19" s="222"/>
      <c r="WPI19" s="223"/>
      <c r="WPJ19" s="223"/>
      <c r="WPK19" s="223"/>
      <c r="WPL19" s="223"/>
      <c r="WPM19" s="224"/>
      <c r="WPN19" s="223"/>
      <c r="WPO19" s="224"/>
      <c r="WPP19" s="224"/>
      <c r="WPQ19" s="225"/>
      <c r="WPR19" s="224"/>
      <c r="WPS19" s="224"/>
      <c r="WPT19" s="226"/>
      <c r="WPU19" s="227"/>
      <c r="WPV19" s="220"/>
      <c r="WPW19" s="221"/>
      <c r="WPX19" s="222"/>
      <c r="WPY19" s="223"/>
      <c r="WPZ19" s="223"/>
      <c r="WQA19" s="223"/>
      <c r="WQB19" s="223"/>
      <c r="WQC19" s="224"/>
      <c r="WQD19" s="223"/>
      <c r="WQE19" s="224"/>
      <c r="WQF19" s="224"/>
      <c r="WQG19" s="225"/>
      <c r="WQH19" s="224"/>
      <c r="WQI19" s="224"/>
      <c r="WQJ19" s="226"/>
      <c r="WQK19" s="227"/>
      <c r="WQL19" s="220"/>
      <c r="WQM19" s="221"/>
      <c r="WQN19" s="222"/>
      <c r="WQO19" s="223"/>
      <c r="WQP19" s="223"/>
      <c r="WQQ19" s="223"/>
      <c r="WQR19" s="223"/>
      <c r="WQS19" s="224"/>
      <c r="WQT19" s="223"/>
      <c r="WQU19" s="224"/>
      <c r="WQV19" s="224"/>
      <c r="WQW19" s="225"/>
      <c r="WQX19" s="224"/>
      <c r="WQY19" s="224"/>
      <c r="WQZ19" s="226"/>
      <c r="WRA19" s="227"/>
      <c r="WRB19" s="220"/>
      <c r="WRC19" s="221"/>
      <c r="WRD19" s="222"/>
      <c r="WRE19" s="223"/>
      <c r="WRF19" s="223"/>
      <c r="WRG19" s="223"/>
      <c r="WRH19" s="223"/>
      <c r="WRI19" s="224"/>
      <c r="WRJ19" s="223"/>
      <c r="WRK19" s="224"/>
      <c r="WRL19" s="224"/>
      <c r="WRM19" s="225"/>
      <c r="WRN19" s="224"/>
      <c r="WRO19" s="224"/>
      <c r="WRP19" s="226"/>
      <c r="WRQ19" s="227"/>
      <c r="WRR19" s="220"/>
      <c r="WRS19" s="221"/>
      <c r="WRT19" s="222"/>
      <c r="WRU19" s="223"/>
      <c r="WRV19" s="223"/>
      <c r="WRW19" s="223"/>
      <c r="WRX19" s="223"/>
      <c r="WRY19" s="224"/>
      <c r="WRZ19" s="223"/>
      <c r="WSA19" s="224"/>
      <c r="WSB19" s="224"/>
      <c r="WSC19" s="225"/>
      <c r="WSD19" s="224"/>
      <c r="WSE19" s="224"/>
      <c r="WSF19" s="226"/>
      <c r="WSG19" s="227"/>
      <c r="WSH19" s="220"/>
      <c r="WSI19" s="221"/>
      <c r="WSJ19" s="222"/>
      <c r="WSK19" s="223"/>
      <c r="WSL19" s="223"/>
      <c r="WSM19" s="223"/>
      <c r="WSN19" s="223"/>
      <c r="WSO19" s="224"/>
      <c r="WSP19" s="223"/>
      <c r="WSQ19" s="224"/>
      <c r="WSR19" s="224"/>
      <c r="WSS19" s="225"/>
      <c r="WST19" s="224"/>
      <c r="WSU19" s="224"/>
      <c r="WSV19" s="226"/>
      <c r="WSW19" s="227"/>
      <c r="WSX19" s="220"/>
      <c r="WSY19" s="221"/>
      <c r="WSZ19" s="222"/>
      <c r="WTA19" s="223"/>
      <c r="WTB19" s="223"/>
      <c r="WTC19" s="223"/>
      <c r="WTD19" s="223"/>
      <c r="WTE19" s="224"/>
      <c r="WTF19" s="223"/>
      <c r="WTG19" s="224"/>
      <c r="WTH19" s="224"/>
      <c r="WTI19" s="225"/>
      <c r="WTJ19" s="224"/>
      <c r="WTK19" s="224"/>
      <c r="WTL19" s="226"/>
      <c r="WTM19" s="227"/>
      <c r="WTN19" s="220"/>
      <c r="WTO19" s="221"/>
      <c r="WTP19" s="222"/>
      <c r="WTQ19" s="223"/>
      <c r="WTR19" s="223"/>
      <c r="WTS19" s="223"/>
      <c r="WTT19" s="223"/>
      <c r="WTU19" s="224"/>
      <c r="WTV19" s="223"/>
      <c r="WTW19" s="224"/>
      <c r="WTX19" s="224"/>
      <c r="WTY19" s="225"/>
      <c r="WTZ19" s="224"/>
      <c r="WUA19" s="224"/>
      <c r="WUB19" s="226"/>
      <c r="WUC19" s="227"/>
      <c r="WUD19" s="220"/>
      <c r="WUE19" s="221"/>
      <c r="WUF19" s="222"/>
      <c r="WUG19" s="223"/>
      <c r="WUH19" s="223"/>
      <c r="WUI19" s="223"/>
      <c r="WUJ19" s="223"/>
      <c r="WUK19" s="224"/>
      <c r="WUL19" s="223"/>
      <c r="WUM19" s="224"/>
      <c r="WUN19" s="224"/>
      <c r="WUO19" s="225"/>
      <c r="WUP19" s="224"/>
      <c r="WUQ19" s="224"/>
      <c r="WUR19" s="226"/>
      <c r="WUS19" s="227"/>
      <c r="WUT19" s="220"/>
      <c r="WUU19" s="221"/>
      <c r="WUV19" s="222"/>
      <c r="WUW19" s="223"/>
      <c r="WUX19" s="223"/>
      <c r="WUY19" s="223"/>
      <c r="WUZ19" s="223"/>
      <c r="WVA19" s="224"/>
      <c r="WVB19" s="223"/>
      <c r="WVC19" s="224"/>
      <c r="WVD19" s="224"/>
      <c r="WVE19" s="225"/>
      <c r="WVF19" s="224"/>
      <c r="WVG19" s="224"/>
      <c r="WVH19" s="226"/>
      <c r="WVI19" s="227"/>
      <c r="WVJ19" s="220"/>
      <c r="WVK19" s="221"/>
      <c r="WVL19" s="222"/>
      <c r="WVM19" s="223"/>
      <c r="WVN19" s="223"/>
      <c r="WVO19" s="223"/>
      <c r="WVP19" s="223"/>
      <c r="WVQ19" s="224"/>
      <c r="WVR19" s="223"/>
      <c r="WVS19" s="224"/>
      <c r="WVT19" s="224"/>
      <c r="WVU19" s="225"/>
      <c r="WVV19" s="224"/>
      <c r="WVW19" s="224"/>
      <c r="WVX19" s="226"/>
      <c r="WVY19" s="227"/>
      <c r="WVZ19" s="220"/>
      <c r="WWA19" s="221"/>
      <c r="WWB19" s="222"/>
      <c r="WWC19" s="223"/>
      <c r="WWD19" s="223"/>
      <c r="WWE19" s="223"/>
      <c r="WWF19" s="223"/>
      <c r="WWG19" s="224"/>
      <c r="WWH19" s="223"/>
      <c r="WWI19" s="224"/>
      <c r="WWJ19" s="224"/>
      <c r="WWK19" s="225"/>
      <c r="WWL19" s="224"/>
      <c r="WWM19" s="224"/>
      <c r="WWN19" s="226"/>
      <c r="WWO19" s="227"/>
      <c r="WWP19" s="220"/>
      <c r="WWQ19" s="221"/>
      <c r="WWR19" s="222"/>
      <c r="WWS19" s="223"/>
      <c r="WWT19" s="223"/>
      <c r="WWU19" s="223"/>
      <c r="WWV19" s="223"/>
      <c r="WWW19" s="224"/>
      <c r="WWX19" s="223"/>
      <c r="WWY19" s="224"/>
      <c r="WWZ19" s="224"/>
      <c r="WXA19" s="225"/>
      <c r="WXB19" s="224"/>
      <c r="WXC19" s="224"/>
      <c r="WXD19" s="226"/>
      <c r="WXE19" s="227"/>
      <c r="WXF19" s="220"/>
      <c r="WXG19" s="221"/>
      <c r="WXH19" s="222"/>
      <c r="WXI19" s="223"/>
      <c r="WXJ19" s="223"/>
      <c r="WXK19" s="223"/>
      <c r="WXL19" s="223"/>
      <c r="WXM19" s="224"/>
      <c r="WXN19" s="223"/>
      <c r="WXO19" s="224"/>
      <c r="WXP19" s="224"/>
      <c r="WXQ19" s="225"/>
      <c r="WXR19" s="224"/>
      <c r="WXS19" s="224"/>
      <c r="WXT19" s="226"/>
      <c r="WXU19" s="227"/>
      <c r="WXV19" s="220"/>
      <c r="WXW19" s="221"/>
      <c r="WXX19" s="222"/>
      <c r="WXY19" s="223"/>
      <c r="WXZ19" s="223"/>
      <c r="WYA19" s="223"/>
      <c r="WYB19" s="223"/>
      <c r="WYC19" s="224"/>
      <c r="WYD19" s="223"/>
      <c r="WYE19" s="224"/>
      <c r="WYF19" s="224"/>
      <c r="WYG19" s="225"/>
      <c r="WYH19" s="224"/>
      <c r="WYI19" s="224"/>
      <c r="WYJ19" s="226"/>
      <c r="WYK19" s="227"/>
      <c r="WYL19" s="220"/>
      <c r="WYM19" s="221"/>
      <c r="WYN19" s="222"/>
      <c r="WYO19" s="223"/>
      <c r="WYP19" s="223"/>
      <c r="WYQ19" s="223"/>
      <c r="WYR19" s="223"/>
      <c r="WYS19" s="224"/>
      <c r="WYT19" s="223"/>
      <c r="WYU19" s="224"/>
      <c r="WYV19" s="224"/>
      <c r="WYW19" s="225"/>
      <c r="WYX19" s="224"/>
      <c r="WYY19" s="224"/>
      <c r="WYZ19" s="226"/>
      <c r="WZA19" s="227"/>
      <c r="WZB19" s="220"/>
      <c r="WZC19" s="221"/>
      <c r="WZD19" s="222"/>
      <c r="WZE19" s="223"/>
      <c r="WZF19" s="223"/>
      <c r="WZG19" s="223"/>
      <c r="WZH19" s="223"/>
      <c r="WZI19" s="224"/>
      <c r="WZJ19" s="223"/>
      <c r="WZK19" s="224"/>
      <c r="WZL19" s="224"/>
      <c r="WZM19" s="225"/>
      <c r="WZN19" s="224"/>
      <c r="WZO19" s="224"/>
      <c r="WZP19" s="226"/>
      <c r="WZQ19" s="227"/>
      <c r="WZR19" s="220"/>
      <c r="WZS19" s="221"/>
      <c r="WZT19" s="222"/>
      <c r="WZU19" s="223"/>
      <c r="WZV19" s="223"/>
      <c r="WZW19" s="223"/>
      <c r="WZX19" s="223"/>
      <c r="WZY19" s="224"/>
      <c r="WZZ19" s="223"/>
      <c r="XAA19" s="224"/>
      <c r="XAB19" s="224"/>
      <c r="XAC19" s="225"/>
      <c r="XAD19" s="224"/>
      <c r="XAE19" s="224"/>
      <c r="XAF19" s="226"/>
      <c r="XAG19" s="227"/>
      <c r="XAH19" s="220"/>
      <c r="XAI19" s="221"/>
      <c r="XAJ19" s="222"/>
      <c r="XAK19" s="223"/>
      <c r="XAL19" s="223"/>
      <c r="XAM19" s="223"/>
      <c r="XAN19" s="223"/>
      <c r="XAO19" s="224"/>
      <c r="XAP19" s="223"/>
      <c r="XAQ19" s="224"/>
      <c r="XAR19" s="224"/>
      <c r="XAS19" s="225"/>
      <c r="XAT19" s="224"/>
      <c r="XAU19" s="224"/>
      <c r="XAV19" s="226"/>
      <c r="XAW19" s="227"/>
      <c r="XAX19" s="220"/>
      <c r="XAY19" s="221"/>
      <c r="XAZ19" s="222"/>
      <c r="XBA19" s="223"/>
      <c r="XBB19" s="223"/>
      <c r="XBC19" s="223"/>
      <c r="XBD19" s="223"/>
      <c r="XBE19" s="224"/>
      <c r="XBF19" s="223"/>
      <c r="XBG19" s="224"/>
      <c r="XBH19" s="224"/>
      <c r="XBI19" s="225"/>
      <c r="XBJ19" s="224"/>
      <c r="XBK19" s="224"/>
      <c r="XBL19" s="226"/>
      <c r="XBM19" s="227"/>
      <c r="XBN19" s="220"/>
      <c r="XBO19" s="221"/>
      <c r="XBP19" s="222"/>
      <c r="XBQ19" s="223"/>
      <c r="XBR19" s="223"/>
      <c r="XBS19" s="223"/>
      <c r="XBT19" s="223"/>
      <c r="XBU19" s="224"/>
      <c r="XBV19" s="223"/>
      <c r="XBW19" s="224"/>
      <c r="XBX19" s="224"/>
      <c r="XBY19" s="225"/>
      <c r="XBZ19" s="224"/>
      <c r="XCA19" s="224"/>
      <c r="XCB19" s="226"/>
      <c r="XCC19" s="227"/>
      <c r="XCD19" s="220"/>
      <c r="XCE19" s="221"/>
      <c r="XCF19" s="222"/>
      <c r="XCG19" s="223"/>
      <c r="XCH19" s="223"/>
      <c r="XCI19" s="223"/>
      <c r="XCJ19" s="223"/>
      <c r="XCK19" s="224"/>
      <c r="XCL19" s="223"/>
      <c r="XCM19" s="224"/>
      <c r="XCN19" s="224"/>
      <c r="XCO19" s="225"/>
      <c r="XCP19" s="224"/>
      <c r="XCQ19" s="224"/>
      <c r="XCR19" s="226"/>
      <c r="XCS19" s="227"/>
      <c r="XCT19" s="220"/>
      <c r="XCU19" s="221"/>
      <c r="XCV19" s="222"/>
      <c r="XCW19" s="223"/>
      <c r="XCX19" s="223"/>
      <c r="XCY19" s="223"/>
      <c r="XCZ19" s="223"/>
      <c r="XDA19" s="224"/>
      <c r="XDB19" s="223"/>
      <c r="XDC19" s="224"/>
      <c r="XDD19" s="224"/>
      <c r="XDE19" s="225"/>
      <c r="XDF19" s="224"/>
      <c r="XDG19" s="224"/>
      <c r="XDH19" s="226"/>
      <c r="XDI19" s="227"/>
      <c r="XDJ19" s="220"/>
      <c r="XDK19" s="221"/>
      <c r="XDL19" s="222"/>
      <c r="XDM19" s="223"/>
      <c r="XDN19" s="223"/>
      <c r="XDO19" s="223"/>
      <c r="XDP19" s="223"/>
      <c r="XDQ19" s="224"/>
      <c r="XDR19" s="223"/>
      <c r="XDS19" s="224"/>
      <c r="XDT19" s="224"/>
      <c r="XDU19" s="225"/>
      <c r="XDV19" s="224"/>
      <c r="XDW19" s="224"/>
      <c r="XDX19" s="226"/>
      <c r="XDY19" s="227"/>
      <c r="XDZ19" s="220"/>
      <c r="XEA19" s="221"/>
      <c r="XEB19" s="222"/>
      <c r="XEC19" s="223"/>
      <c r="XED19" s="223"/>
      <c r="XEE19" s="223"/>
      <c r="XEF19" s="223"/>
      <c r="XEG19" s="224"/>
      <c r="XEH19" s="223"/>
      <c r="XEI19" s="224"/>
      <c r="XEJ19" s="224"/>
      <c r="XEK19" s="225"/>
      <c r="XEL19" s="224"/>
      <c r="XEM19" s="224"/>
      <c r="XEN19" s="226"/>
      <c r="XEO19" s="227"/>
      <c r="XEP19" s="220"/>
      <c r="XEQ19" s="221"/>
      <c r="XER19" s="222"/>
      <c r="XES19" s="223"/>
      <c r="XET19" s="223"/>
      <c r="XEU19" s="223"/>
      <c r="XEV19" s="223"/>
      <c r="XEW19" s="224"/>
      <c r="XEX19" s="223"/>
      <c r="XEY19" s="224"/>
      <c r="XEZ19" s="224"/>
      <c r="XFA19" s="225"/>
      <c r="XFB19" s="224"/>
      <c r="XFC19" s="224"/>
      <c r="XFD19" s="226"/>
    </row>
    <row r="20" spans="1:16384" s="211" customFormat="1" ht="102.75" thickBot="1" x14ac:dyDescent="0.3">
      <c r="A20" s="1"/>
      <c r="B20" s="58" t="s">
        <v>77</v>
      </c>
      <c r="C20" s="59" t="s">
        <v>323</v>
      </c>
      <c r="D20" s="22" t="s">
        <v>361</v>
      </c>
      <c r="E20" s="231"/>
      <c r="F20" s="229"/>
      <c r="G20" s="131"/>
      <c r="H20" s="131"/>
      <c r="I20" s="131"/>
      <c r="J20" s="25"/>
      <c r="K20" s="131"/>
      <c r="L20" s="26"/>
      <c r="M20" s="26"/>
      <c r="N20" s="234"/>
      <c r="O20" s="3"/>
      <c r="P20" s="47"/>
      <c r="Q20" s="55" t="s">
        <v>324</v>
      </c>
      <c r="R20" s="210"/>
      <c r="S20" s="210"/>
      <c r="T20" s="210"/>
      <c r="U20" s="210"/>
      <c r="V20" s="210"/>
      <c r="W20" s="210"/>
      <c r="X20" s="210"/>
      <c r="Y20" s="210"/>
      <c r="Z20" s="210"/>
      <c r="AA20" s="210"/>
      <c r="AB20" s="210"/>
      <c r="AC20" s="210"/>
      <c r="AD20" s="210"/>
      <c r="AE20" s="210"/>
      <c r="AF20" s="210"/>
      <c r="AG20" s="210"/>
    </row>
    <row r="21" spans="1:16384" s="211" customFormat="1" ht="90" thickBot="1" x14ac:dyDescent="0.3">
      <c r="A21" s="1"/>
      <c r="B21" s="27" t="s">
        <v>78</v>
      </c>
      <c r="C21" s="60" t="s">
        <v>325</v>
      </c>
      <c r="D21" s="28" t="s">
        <v>326</v>
      </c>
      <c r="E21" s="29"/>
      <c r="F21" s="126"/>
      <c r="G21" s="126"/>
      <c r="H21" s="126"/>
      <c r="I21" s="126"/>
      <c r="J21" s="31"/>
      <c r="K21" s="126"/>
      <c r="L21" s="31"/>
      <c r="M21" s="31"/>
      <c r="N21" s="235"/>
      <c r="O21" s="3"/>
      <c r="P21" s="47"/>
      <c r="Q21" s="56" t="s">
        <v>327</v>
      </c>
      <c r="R21" s="210"/>
      <c r="S21" s="210"/>
      <c r="T21" s="210"/>
      <c r="U21" s="210"/>
      <c r="V21" s="210"/>
      <c r="W21" s="210"/>
      <c r="X21" s="210"/>
      <c r="Y21" s="210"/>
      <c r="Z21" s="210"/>
      <c r="AA21" s="210"/>
      <c r="AB21" s="210"/>
      <c r="AC21" s="210"/>
      <c r="AD21" s="210"/>
      <c r="AE21" s="210"/>
      <c r="AF21" s="210"/>
      <c r="AG21" s="210"/>
    </row>
    <row r="22" spans="1:16384" s="211" customFormat="1" ht="39" thickBot="1" x14ac:dyDescent="0.3">
      <c r="A22" s="1"/>
      <c r="B22" s="58" t="s">
        <v>79</v>
      </c>
      <c r="C22" s="59" t="s">
        <v>328</v>
      </c>
      <c r="D22" s="22" t="s">
        <v>362</v>
      </c>
      <c r="E22" s="23"/>
      <c r="F22" s="125"/>
      <c r="G22" s="125"/>
      <c r="H22" s="125"/>
      <c r="I22" s="125"/>
      <c r="J22" s="25"/>
      <c r="K22" s="125"/>
      <c r="L22" s="26"/>
      <c r="M22" s="26"/>
      <c r="N22" s="236"/>
      <c r="O22" s="3"/>
      <c r="P22" s="47"/>
      <c r="Q22" s="55" t="s">
        <v>329</v>
      </c>
      <c r="R22" s="210"/>
      <c r="S22" s="210"/>
      <c r="T22" s="210"/>
      <c r="U22" s="210"/>
      <c r="V22" s="210"/>
      <c r="W22" s="210"/>
      <c r="X22" s="210"/>
      <c r="Y22" s="210"/>
      <c r="Z22" s="210"/>
      <c r="AA22" s="210"/>
      <c r="AB22" s="210"/>
      <c r="AC22" s="210"/>
      <c r="AD22" s="210"/>
      <c r="AE22" s="210"/>
      <c r="AF22" s="210"/>
      <c r="AG22" s="210"/>
    </row>
    <row r="23" spans="1:16384" s="211" customFormat="1" ht="39" thickBot="1" x14ac:dyDescent="0.3">
      <c r="A23" s="1"/>
      <c r="B23" s="27" t="s">
        <v>80</v>
      </c>
      <c r="C23" s="60" t="s">
        <v>330</v>
      </c>
      <c r="D23" s="28" t="s">
        <v>331</v>
      </c>
      <c r="E23" s="29"/>
      <c r="F23" s="126"/>
      <c r="G23" s="126"/>
      <c r="H23" s="126"/>
      <c r="I23" s="126"/>
      <c r="J23" s="31"/>
      <c r="K23" s="126"/>
      <c r="L23" s="31"/>
      <c r="M23" s="31"/>
      <c r="N23" s="237"/>
      <c r="O23" s="3"/>
      <c r="P23" s="47"/>
      <c r="Q23" s="56" t="s">
        <v>332</v>
      </c>
      <c r="R23" s="46"/>
      <c r="S23" s="46"/>
      <c r="T23" s="46"/>
      <c r="U23" s="46"/>
      <c r="V23" s="46"/>
      <c r="W23" s="46"/>
      <c r="X23" s="46"/>
      <c r="Y23" s="46"/>
      <c r="Z23" s="46"/>
      <c r="AA23" s="46"/>
      <c r="AB23" s="46"/>
      <c r="AC23" s="46"/>
      <c r="AD23" s="46"/>
      <c r="AE23" s="46"/>
      <c r="AF23" s="46"/>
      <c r="AG23" s="46"/>
      <c r="AH23" s="207"/>
      <c r="AI23" s="207"/>
      <c r="AJ23" s="207"/>
      <c r="AK23" s="207"/>
      <c r="AL23" s="207"/>
      <c r="AM23" s="207"/>
      <c r="AN23" s="207"/>
      <c r="AO23" s="207"/>
      <c r="AP23" s="207"/>
      <c r="AQ23" s="207"/>
      <c r="AR23" s="207"/>
    </row>
    <row r="24" spans="1:16384" s="211" customFormat="1" ht="39" thickBot="1" x14ac:dyDescent="0.3">
      <c r="A24" s="1"/>
      <c r="B24" s="58" t="s">
        <v>81</v>
      </c>
      <c r="C24" s="59" t="s">
        <v>333</v>
      </c>
      <c r="D24" s="22" t="s">
        <v>365</v>
      </c>
      <c r="E24" s="23"/>
      <c r="F24" s="125"/>
      <c r="G24" s="125"/>
      <c r="H24" s="125"/>
      <c r="I24" s="125"/>
      <c r="J24" s="25"/>
      <c r="K24" s="125"/>
      <c r="L24" s="26"/>
      <c r="M24" s="26"/>
      <c r="N24" s="236"/>
      <c r="O24" s="3"/>
      <c r="P24" s="47"/>
      <c r="Q24" s="55" t="s">
        <v>334</v>
      </c>
      <c r="R24" s="46"/>
      <c r="S24" s="46"/>
      <c r="T24" s="46"/>
      <c r="U24" s="46"/>
      <c r="V24" s="46"/>
      <c r="W24" s="46"/>
      <c r="X24" s="46"/>
      <c r="Y24" s="46"/>
      <c r="Z24" s="46"/>
      <c r="AA24" s="46"/>
      <c r="AB24" s="46"/>
      <c r="AC24" s="46"/>
      <c r="AD24" s="46"/>
      <c r="AE24" s="46"/>
      <c r="AF24" s="46"/>
      <c r="AG24" s="46"/>
      <c r="AH24" s="207"/>
      <c r="AI24" s="207"/>
      <c r="AJ24" s="207"/>
      <c r="AK24" s="207"/>
      <c r="AL24" s="207"/>
      <c r="AM24" s="207"/>
      <c r="AN24" s="207"/>
      <c r="AO24" s="207"/>
      <c r="AP24" s="207"/>
      <c r="AQ24" s="207"/>
      <c r="AR24" s="207"/>
    </row>
    <row r="25" spans="1:16384" s="211" customFormat="1" ht="39" thickBot="1" x14ac:dyDescent="0.3">
      <c r="A25" s="1"/>
      <c r="B25" s="27" t="s">
        <v>82</v>
      </c>
      <c r="C25" s="60" t="s">
        <v>335</v>
      </c>
      <c r="D25" s="28" t="s">
        <v>382</v>
      </c>
      <c r="E25" s="29"/>
      <c r="F25" s="126"/>
      <c r="G25" s="126"/>
      <c r="H25" s="126"/>
      <c r="I25" s="126"/>
      <c r="J25" s="31"/>
      <c r="K25" s="126"/>
      <c r="L25" s="31"/>
      <c r="M25" s="31"/>
      <c r="N25" s="237"/>
      <c r="O25" s="3"/>
      <c r="P25" s="47"/>
      <c r="Q25" s="56" t="s">
        <v>336</v>
      </c>
      <c r="R25" s="46"/>
      <c r="S25" s="46"/>
      <c r="T25" s="46"/>
      <c r="U25" s="46"/>
      <c r="V25" s="46"/>
      <c r="W25" s="46"/>
      <c r="X25" s="46"/>
      <c r="Y25" s="46"/>
      <c r="Z25" s="46"/>
      <c r="AA25" s="46"/>
      <c r="AB25" s="46"/>
      <c r="AC25" s="46"/>
      <c r="AD25" s="46"/>
      <c r="AE25" s="46"/>
      <c r="AF25" s="46"/>
      <c r="AG25" s="46"/>
      <c r="AH25" s="207"/>
      <c r="AI25" s="207"/>
      <c r="AJ25" s="207"/>
      <c r="AK25" s="207"/>
      <c r="AL25" s="207"/>
      <c r="AM25" s="207"/>
      <c r="AN25" s="207"/>
      <c r="AO25" s="207"/>
      <c r="AP25" s="207"/>
      <c r="AQ25" s="207"/>
      <c r="AR25" s="207"/>
    </row>
    <row r="26" spans="1:16384" s="211" customFormat="1" ht="51.75" thickBot="1" x14ac:dyDescent="0.3">
      <c r="A26" s="1"/>
      <c r="B26" s="58" t="s">
        <v>83</v>
      </c>
      <c r="C26" s="64" t="s">
        <v>337</v>
      </c>
      <c r="D26" s="22" t="s">
        <v>338</v>
      </c>
      <c r="E26" s="23"/>
      <c r="F26" s="125"/>
      <c r="G26" s="125"/>
      <c r="H26" s="125"/>
      <c r="I26" s="125"/>
      <c r="J26" s="25"/>
      <c r="K26" s="125"/>
      <c r="L26" s="26"/>
      <c r="M26" s="26"/>
      <c r="N26" s="236"/>
      <c r="O26" s="3"/>
      <c r="P26" s="47"/>
      <c r="Q26" s="55" t="s">
        <v>339</v>
      </c>
      <c r="R26" s="46"/>
      <c r="S26" s="46"/>
      <c r="T26" s="46"/>
      <c r="U26" s="46"/>
      <c r="V26" s="46"/>
      <c r="W26" s="46"/>
      <c r="X26" s="46"/>
      <c r="Y26" s="46"/>
      <c r="Z26" s="46"/>
      <c r="AA26" s="46"/>
      <c r="AB26" s="46"/>
      <c r="AC26" s="46"/>
      <c r="AD26" s="46"/>
      <c r="AE26" s="46"/>
      <c r="AF26" s="46"/>
      <c r="AG26" s="46"/>
      <c r="AH26" s="207"/>
      <c r="AI26" s="207"/>
      <c r="AJ26" s="207"/>
      <c r="AK26" s="207"/>
      <c r="AL26" s="207"/>
      <c r="AM26" s="207"/>
      <c r="AN26" s="207"/>
      <c r="AO26" s="207"/>
      <c r="AP26" s="207"/>
      <c r="AQ26" s="207"/>
      <c r="AR26" s="207"/>
    </row>
    <row r="27" spans="1:16384" customFormat="1" ht="39" thickBot="1" x14ac:dyDescent="0.3">
      <c r="A27" s="1"/>
      <c r="B27" s="27" t="s">
        <v>84</v>
      </c>
      <c r="C27" s="60" t="s">
        <v>340</v>
      </c>
      <c r="D27" s="28" t="s">
        <v>363</v>
      </c>
      <c r="E27" s="29"/>
      <c r="F27" s="126"/>
      <c r="G27" s="126"/>
      <c r="H27" s="126"/>
      <c r="I27" s="126"/>
      <c r="J27" s="31"/>
      <c r="K27" s="126"/>
      <c r="L27" s="31"/>
      <c r="M27" s="31"/>
      <c r="N27" s="237"/>
      <c r="O27" s="3"/>
      <c r="P27" s="47"/>
      <c r="Q27" s="56" t="s">
        <v>341</v>
      </c>
      <c r="R27" s="46"/>
      <c r="S27" s="46"/>
      <c r="T27" s="46"/>
      <c r="U27" s="46"/>
      <c r="V27" s="46"/>
      <c r="W27" s="46"/>
      <c r="X27" s="46"/>
      <c r="Y27" s="46"/>
      <c r="Z27" s="46"/>
      <c r="AA27" s="46"/>
      <c r="AB27" s="46"/>
      <c r="AC27" s="46"/>
      <c r="AD27" s="46"/>
      <c r="AE27" s="46"/>
      <c r="AF27" s="46"/>
      <c r="AG27" s="46"/>
      <c r="AH27" s="207"/>
      <c r="AI27" s="207"/>
      <c r="AJ27" s="207"/>
      <c r="AK27" s="207"/>
      <c r="AL27" s="207"/>
      <c r="AM27" s="207"/>
      <c r="AN27" s="207"/>
      <c r="AO27" s="207"/>
      <c r="AP27" s="207"/>
      <c r="AQ27" s="207"/>
      <c r="AR27" s="207"/>
      <c r="AS27" s="211"/>
      <c r="AT27" s="211"/>
      <c r="AU27" s="211"/>
      <c r="AV27" s="211"/>
      <c r="AW27" s="211"/>
      <c r="AX27" s="211"/>
      <c r="AY27" s="211"/>
      <c r="AZ27" s="211"/>
      <c r="BA27" s="211"/>
      <c r="BB27" s="211"/>
      <c r="BC27" s="211"/>
      <c r="BD27" s="211"/>
      <c r="BE27" s="211"/>
      <c r="BF27" s="211"/>
      <c r="BG27" s="211"/>
      <c r="BH27" s="211"/>
      <c r="BI27" s="211"/>
      <c r="BJ27" s="211"/>
      <c r="BK27" s="211"/>
      <c r="BL27" s="211"/>
      <c r="BM27" s="211"/>
      <c r="BN27" s="211"/>
      <c r="BO27" s="211"/>
      <c r="BP27" s="211"/>
      <c r="BQ27" s="211"/>
      <c r="BR27" s="211"/>
      <c r="BS27" s="211"/>
      <c r="BT27" s="211"/>
      <c r="BU27" s="211"/>
      <c r="BV27" s="211"/>
      <c r="BW27" s="211"/>
      <c r="BX27" s="211"/>
      <c r="BY27" s="211"/>
      <c r="BZ27" s="211"/>
      <c r="CA27" s="211"/>
      <c r="CB27" s="211"/>
      <c r="CC27" s="211"/>
      <c r="CD27" s="211"/>
      <c r="CE27" s="211"/>
      <c r="CF27" s="211"/>
      <c r="CG27" s="211"/>
      <c r="CH27" s="211"/>
      <c r="CI27" s="211"/>
      <c r="CJ27" s="211"/>
      <c r="CK27" s="211"/>
      <c r="CL27" s="211"/>
      <c r="CM27" s="211"/>
      <c r="CN27" s="211"/>
      <c r="CO27" s="211"/>
      <c r="CP27" s="211"/>
      <c r="CQ27" s="211"/>
      <c r="CR27" s="211"/>
      <c r="CS27" s="211"/>
      <c r="CT27" s="211"/>
      <c r="CU27" s="211"/>
      <c r="CV27" s="211"/>
      <c r="CW27" s="211"/>
      <c r="CX27" s="211"/>
      <c r="CY27" s="211"/>
      <c r="CZ27" s="211"/>
      <c r="DA27" s="211"/>
      <c r="DB27" s="211"/>
      <c r="DC27" s="211"/>
      <c r="DD27" s="211"/>
      <c r="DE27" s="211"/>
      <c r="DF27" s="211"/>
      <c r="DG27" s="211"/>
      <c r="DH27" s="211"/>
      <c r="DI27" s="211"/>
      <c r="DJ27" s="211"/>
      <c r="DK27" s="211"/>
      <c r="DL27" s="211"/>
      <c r="DM27" s="211"/>
      <c r="DN27" s="211"/>
      <c r="DO27" s="211"/>
      <c r="DP27" s="211"/>
      <c r="DQ27" s="211"/>
      <c r="DR27" s="211"/>
      <c r="DS27" s="211"/>
      <c r="DT27" s="211"/>
      <c r="DU27" s="211"/>
      <c r="DV27" s="211"/>
      <c r="DW27" s="211"/>
      <c r="DX27" s="211"/>
      <c r="DY27" s="211"/>
      <c r="DZ27" s="211"/>
      <c r="EA27" s="211"/>
      <c r="EB27" s="211"/>
      <c r="EC27" s="211"/>
      <c r="ED27" s="211"/>
      <c r="EE27" s="211"/>
      <c r="EF27" s="211"/>
      <c r="EG27" s="211"/>
      <c r="EH27" s="211"/>
      <c r="EI27" s="211"/>
      <c r="EJ27" s="211"/>
      <c r="EK27" s="211"/>
      <c r="EL27" s="211"/>
      <c r="EM27" s="211"/>
      <c r="EN27" s="211"/>
      <c r="EO27" s="211"/>
      <c r="EP27" s="211"/>
      <c r="EQ27" s="211"/>
      <c r="ER27" s="211"/>
      <c r="ES27" s="211"/>
      <c r="ET27" s="211"/>
      <c r="EU27" s="211"/>
      <c r="EV27" s="211"/>
      <c r="EW27" s="211"/>
      <c r="EX27" s="211"/>
      <c r="EY27" s="211"/>
      <c r="EZ27" s="211"/>
      <c r="FA27" s="211"/>
      <c r="FB27" s="211"/>
      <c r="FC27" s="211"/>
      <c r="FD27" s="211"/>
      <c r="FE27" s="211"/>
      <c r="FF27" s="211"/>
      <c r="FG27" s="211"/>
      <c r="FH27" s="211"/>
      <c r="FI27" s="211"/>
      <c r="FJ27" s="211"/>
      <c r="FK27" s="211"/>
      <c r="FL27" s="211"/>
      <c r="FM27" s="211"/>
      <c r="FN27" s="211"/>
      <c r="FO27" s="211"/>
      <c r="FP27" s="211"/>
      <c r="FQ27" s="211"/>
      <c r="FR27" s="211"/>
      <c r="FS27" s="211"/>
      <c r="FT27" s="211"/>
      <c r="FU27" s="211"/>
      <c r="FV27" s="211"/>
      <c r="FW27" s="211"/>
      <c r="FX27" s="211"/>
      <c r="FY27" s="211"/>
      <c r="FZ27" s="211"/>
      <c r="GA27" s="211"/>
      <c r="GB27" s="211"/>
      <c r="GC27" s="211"/>
      <c r="GD27" s="211"/>
      <c r="GE27" s="211"/>
      <c r="GF27" s="211"/>
      <c r="GG27" s="211"/>
      <c r="GH27" s="211"/>
      <c r="GI27" s="211"/>
      <c r="GJ27" s="211"/>
      <c r="GK27" s="211"/>
      <c r="GL27" s="211"/>
      <c r="GM27" s="211"/>
      <c r="GN27" s="211"/>
      <c r="GO27" s="211"/>
      <c r="GP27" s="211"/>
      <c r="GQ27" s="211"/>
      <c r="GR27" s="211"/>
      <c r="GS27" s="211"/>
      <c r="GT27" s="211"/>
      <c r="GU27" s="211"/>
      <c r="GV27" s="211"/>
      <c r="GW27" s="211"/>
      <c r="GX27" s="211"/>
      <c r="GY27" s="211"/>
      <c r="GZ27" s="211"/>
      <c r="HA27" s="211"/>
      <c r="HB27" s="211"/>
      <c r="HC27" s="211"/>
      <c r="HD27" s="211"/>
      <c r="HE27" s="211"/>
      <c r="HF27" s="211"/>
      <c r="HG27" s="211"/>
      <c r="HH27" s="211"/>
      <c r="HI27" s="211"/>
      <c r="HJ27" s="211"/>
      <c r="HK27" s="211"/>
      <c r="HL27" s="211"/>
      <c r="HM27" s="211"/>
      <c r="HN27" s="211"/>
      <c r="HO27" s="211"/>
      <c r="HP27" s="211"/>
      <c r="HQ27" s="211"/>
      <c r="HR27" s="211"/>
      <c r="HS27" s="211"/>
      <c r="HT27" s="211"/>
      <c r="HU27" s="211"/>
      <c r="HV27" s="211"/>
      <c r="HW27" s="211"/>
      <c r="HX27" s="211"/>
      <c r="HY27" s="211"/>
      <c r="HZ27" s="211"/>
      <c r="IA27" s="211"/>
      <c r="IB27" s="211"/>
      <c r="IC27" s="211"/>
      <c r="ID27" s="211"/>
      <c r="IE27" s="211"/>
      <c r="IF27" s="211"/>
      <c r="IG27" s="211"/>
      <c r="IH27" s="211"/>
      <c r="II27" s="211"/>
      <c r="IJ27" s="211"/>
      <c r="IK27" s="211"/>
      <c r="IL27" s="211"/>
      <c r="IM27" s="211"/>
      <c r="IN27" s="211"/>
      <c r="IO27" s="211"/>
      <c r="IP27" s="211"/>
      <c r="IQ27" s="211"/>
      <c r="IR27" s="211"/>
      <c r="IS27" s="211"/>
      <c r="IT27" s="211"/>
      <c r="IU27" s="211"/>
      <c r="IV27" s="211"/>
      <c r="IW27" s="211"/>
      <c r="IX27" s="211"/>
      <c r="IY27" s="211"/>
      <c r="IZ27" s="211"/>
      <c r="JA27" s="211"/>
      <c r="JB27" s="211"/>
      <c r="JC27" s="211"/>
      <c r="JD27" s="211"/>
      <c r="JE27" s="211"/>
      <c r="JF27" s="211"/>
      <c r="JG27" s="211"/>
      <c r="JH27" s="211"/>
      <c r="JI27" s="211"/>
      <c r="JJ27" s="211"/>
      <c r="JK27" s="211"/>
      <c r="JL27" s="211"/>
      <c r="JM27" s="211"/>
      <c r="JN27" s="211"/>
      <c r="JO27" s="211"/>
      <c r="JP27" s="211"/>
      <c r="JQ27" s="211"/>
      <c r="JR27" s="211"/>
      <c r="JS27" s="211"/>
      <c r="JT27" s="211"/>
      <c r="JU27" s="211"/>
      <c r="JV27" s="211"/>
      <c r="JW27" s="211"/>
      <c r="JX27" s="211"/>
      <c r="JY27" s="211"/>
      <c r="JZ27" s="211"/>
      <c r="KA27" s="211"/>
      <c r="KB27" s="211"/>
      <c r="KC27" s="211"/>
      <c r="KD27" s="211"/>
      <c r="KE27" s="211"/>
      <c r="KF27" s="211"/>
      <c r="KG27" s="211"/>
      <c r="KH27" s="211"/>
      <c r="KI27" s="211"/>
      <c r="KJ27" s="211"/>
      <c r="KK27" s="211"/>
      <c r="KL27" s="211"/>
      <c r="KM27" s="211"/>
      <c r="KN27" s="211"/>
      <c r="KO27" s="211"/>
      <c r="KP27" s="211"/>
      <c r="KQ27" s="211"/>
      <c r="KR27" s="211"/>
      <c r="KS27" s="211"/>
      <c r="KT27" s="211"/>
      <c r="KU27" s="211"/>
      <c r="KV27" s="211"/>
      <c r="KW27" s="211"/>
      <c r="KX27" s="211"/>
      <c r="KY27" s="211"/>
      <c r="KZ27" s="211"/>
      <c r="LA27" s="211"/>
      <c r="LB27" s="211"/>
      <c r="LC27" s="211"/>
      <c r="LD27" s="211"/>
      <c r="LE27" s="211"/>
      <c r="LF27" s="211"/>
      <c r="LG27" s="211"/>
      <c r="LH27" s="211"/>
      <c r="LI27" s="211"/>
      <c r="LJ27" s="211"/>
      <c r="LK27" s="211"/>
      <c r="LL27" s="211"/>
      <c r="LM27" s="211"/>
      <c r="LN27" s="211"/>
      <c r="LO27" s="211"/>
      <c r="LP27" s="211"/>
      <c r="LQ27" s="211"/>
      <c r="LR27" s="211"/>
      <c r="LS27" s="211"/>
      <c r="LT27" s="211"/>
      <c r="LU27" s="211"/>
      <c r="LV27" s="211"/>
      <c r="LW27" s="211"/>
      <c r="LX27" s="211"/>
      <c r="LY27" s="211"/>
      <c r="LZ27" s="211"/>
      <c r="MA27" s="211"/>
      <c r="MB27" s="211"/>
      <c r="MC27" s="211"/>
      <c r="MD27" s="211"/>
      <c r="ME27" s="211"/>
      <c r="MF27" s="211"/>
      <c r="MG27" s="211"/>
      <c r="MH27" s="211"/>
      <c r="MI27" s="211"/>
      <c r="MJ27" s="211"/>
      <c r="MK27" s="211"/>
      <c r="ML27" s="211"/>
      <c r="MM27" s="211"/>
      <c r="MN27" s="211"/>
      <c r="MO27" s="211"/>
      <c r="MP27" s="211"/>
      <c r="MQ27" s="211"/>
      <c r="MR27" s="211"/>
      <c r="MS27" s="211"/>
      <c r="MT27" s="211"/>
      <c r="MU27" s="211"/>
      <c r="MV27" s="211"/>
      <c r="MW27" s="211"/>
      <c r="MX27" s="211"/>
      <c r="MY27" s="211"/>
      <c r="MZ27" s="211"/>
      <c r="NA27" s="211"/>
      <c r="NB27" s="211"/>
      <c r="NC27" s="211"/>
      <c r="ND27" s="211"/>
      <c r="NE27" s="211"/>
      <c r="NF27" s="211"/>
      <c r="NG27" s="211"/>
      <c r="NH27" s="211"/>
      <c r="NI27" s="211"/>
      <c r="NJ27" s="211"/>
      <c r="NK27" s="211"/>
      <c r="NL27" s="211"/>
      <c r="NM27" s="211"/>
      <c r="NN27" s="211"/>
      <c r="NO27" s="211"/>
      <c r="NP27" s="211"/>
      <c r="NQ27" s="211"/>
      <c r="NR27" s="211"/>
      <c r="NS27" s="211"/>
      <c r="NT27" s="211"/>
      <c r="NU27" s="211"/>
      <c r="NV27" s="211"/>
      <c r="NW27" s="211"/>
      <c r="NX27" s="211"/>
      <c r="NY27" s="211"/>
      <c r="NZ27" s="211"/>
      <c r="OA27" s="211"/>
      <c r="OB27" s="211"/>
      <c r="OC27" s="211"/>
      <c r="OD27" s="211"/>
      <c r="OE27" s="211"/>
      <c r="OF27" s="211"/>
      <c r="OG27" s="211"/>
      <c r="OH27" s="211"/>
      <c r="OI27" s="211"/>
      <c r="OJ27" s="211"/>
      <c r="OK27" s="211"/>
      <c r="OL27" s="211"/>
      <c r="OM27" s="211"/>
      <c r="ON27" s="211"/>
      <c r="OO27" s="211"/>
      <c r="OP27" s="211"/>
      <c r="OQ27" s="211"/>
      <c r="OR27" s="211"/>
      <c r="OS27" s="211"/>
      <c r="OT27" s="211"/>
      <c r="OU27" s="211"/>
      <c r="OV27" s="211"/>
      <c r="OW27" s="211"/>
      <c r="OX27" s="211"/>
      <c r="OY27" s="211"/>
      <c r="OZ27" s="211"/>
      <c r="PA27" s="211"/>
      <c r="PB27" s="211"/>
      <c r="PC27" s="211"/>
      <c r="PD27" s="211"/>
      <c r="PE27" s="211"/>
      <c r="PF27" s="211"/>
      <c r="PG27" s="211"/>
      <c r="PH27" s="211"/>
      <c r="PI27" s="211"/>
      <c r="PJ27" s="211"/>
      <c r="PK27" s="211"/>
      <c r="PL27" s="211"/>
      <c r="PM27" s="211"/>
      <c r="PN27" s="211"/>
      <c r="PO27" s="211"/>
      <c r="PP27" s="211"/>
      <c r="PQ27" s="211"/>
      <c r="PR27" s="211"/>
      <c r="PS27" s="211"/>
      <c r="PT27" s="211"/>
      <c r="PU27" s="211"/>
      <c r="PV27" s="211"/>
      <c r="PW27" s="211"/>
      <c r="PX27" s="211"/>
      <c r="PY27" s="211"/>
      <c r="PZ27" s="211"/>
      <c r="QA27" s="211"/>
      <c r="QB27" s="211"/>
      <c r="QC27" s="211"/>
      <c r="QD27" s="211"/>
      <c r="QE27" s="211"/>
      <c r="QF27" s="211"/>
      <c r="QG27" s="211"/>
      <c r="QH27" s="211"/>
      <c r="QI27" s="211"/>
    </row>
    <row r="28" spans="1:16384" customFormat="1" ht="90" thickBot="1" x14ac:dyDescent="0.3">
      <c r="A28" s="1"/>
      <c r="B28" s="69" t="s">
        <v>85</v>
      </c>
      <c r="C28" s="64" t="s">
        <v>342</v>
      </c>
      <c r="D28" s="22" t="s">
        <v>364</v>
      </c>
      <c r="E28" s="23"/>
      <c r="F28" s="144"/>
      <c r="G28" s="144"/>
      <c r="H28" s="144"/>
      <c r="I28" s="144"/>
      <c r="J28" s="145"/>
      <c r="K28" s="144"/>
      <c r="L28" s="145"/>
      <c r="M28" s="145"/>
      <c r="N28" s="238"/>
      <c r="O28" s="3"/>
      <c r="P28" s="47"/>
      <c r="Q28" s="55"/>
      <c r="R28" s="46"/>
      <c r="S28" s="46"/>
      <c r="T28" s="46"/>
      <c r="U28" s="46"/>
      <c r="V28" s="46"/>
      <c r="W28" s="46"/>
      <c r="X28" s="46"/>
      <c r="Y28" s="46"/>
      <c r="Z28" s="46"/>
      <c r="AA28" s="46"/>
      <c r="AB28" s="46"/>
      <c r="AC28" s="46"/>
      <c r="AD28" s="46"/>
      <c r="AE28" s="46"/>
      <c r="AF28" s="46"/>
      <c r="AG28" s="46"/>
      <c r="AH28" s="207"/>
      <c r="AI28" s="207"/>
      <c r="AJ28" s="207"/>
      <c r="AK28" s="207"/>
      <c r="AL28" s="207"/>
      <c r="AM28" s="207"/>
      <c r="AN28" s="207"/>
      <c r="AO28" s="207"/>
      <c r="AP28" s="207"/>
      <c r="AQ28" s="207"/>
      <c r="AR28" s="207"/>
      <c r="AS28" s="211"/>
      <c r="AT28" s="211"/>
      <c r="AU28" s="211"/>
      <c r="AV28" s="211"/>
      <c r="AW28" s="211"/>
      <c r="AX28" s="211"/>
      <c r="AY28" s="211"/>
      <c r="AZ28" s="211"/>
      <c r="BA28" s="211"/>
      <c r="BB28" s="211"/>
      <c r="BC28" s="211"/>
      <c r="BD28" s="211"/>
      <c r="BE28" s="211"/>
      <c r="BF28" s="211"/>
      <c r="BG28" s="211"/>
      <c r="BH28" s="211"/>
      <c r="BI28" s="211"/>
      <c r="BJ28" s="211"/>
      <c r="BK28" s="211"/>
      <c r="BL28" s="211"/>
      <c r="BM28" s="211"/>
      <c r="BN28" s="211"/>
      <c r="BO28" s="211"/>
      <c r="BP28" s="211"/>
      <c r="BQ28" s="211"/>
      <c r="BR28" s="211"/>
      <c r="BS28" s="211"/>
      <c r="BT28" s="211"/>
      <c r="BU28" s="211"/>
      <c r="BV28" s="211"/>
      <c r="BW28" s="211"/>
      <c r="BX28" s="211"/>
      <c r="BY28" s="211"/>
      <c r="BZ28" s="211"/>
      <c r="CA28" s="211"/>
      <c r="CB28" s="211"/>
      <c r="CC28" s="211"/>
      <c r="CD28" s="211"/>
      <c r="CE28" s="211"/>
      <c r="CF28" s="211"/>
      <c r="CG28" s="211"/>
      <c r="CH28" s="211"/>
      <c r="CI28" s="211"/>
      <c r="CJ28" s="211"/>
      <c r="CK28" s="211"/>
      <c r="CL28" s="211"/>
      <c r="CM28" s="211"/>
      <c r="CN28" s="211"/>
      <c r="CO28" s="211"/>
      <c r="CP28" s="211"/>
      <c r="CQ28" s="211"/>
      <c r="CR28" s="211"/>
      <c r="CS28" s="211"/>
      <c r="CT28" s="211"/>
      <c r="CU28" s="211"/>
      <c r="CV28" s="211"/>
      <c r="CW28" s="211"/>
      <c r="CX28" s="211"/>
      <c r="CY28" s="211"/>
      <c r="CZ28" s="211"/>
      <c r="DA28" s="211"/>
      <c r="DB28" s="211"/>
      <c r="DC28" s="211"/>
      <c r="DD28" s="211"/>
      <c r="DE28" s="211"/>
      <c r="DF28" s="211"/>
      <c r="DG28" s="211"/>
      <c r="DH28" s="211"/>
      <c r="DI28" s="211"/>
      <c r="DJ28" s="211"/>
      <c r="DK28" s="211"/>
      <c r="DL28" s="211"/>
      <c r="DM28" s="211"/>
      <c r="DN28" s="211"/>
      <c r="DO28" s="211"/>
      <c r="DP28" s="211"/>
      <c r="DQ28" s="211"/>
      <c r="DR28" s="211"/>
      <c r="DS28" s="211"/>
      <c r="DT28" s="211"/>
      <c r="DU28" s="211"/>
      <c r="DV28" s="211"/>
      <c r="DW28" s="211"/>
      <c r="DX28" s="211"/>
      <c r="DY28" s="211"/>
      <c r="DZ28" s="211"/>
      <c r="EA28" s="211"/>
      <c r="EB28" s="211"/>
      <c r="EC28" s="211"/>
      <c r="ED28" s="211"/>
      <c r="EE28" s="211"/>
      <c r="EF28" s="211"/>
      <c r="EG28" s="211"/>
      <c r="EH28" s="211"/>
      <c r="EI28" s="211"/>
      <c r="EJ28" s="211"/>
      <c r="EK28" s="211"/>
      <c r="EL28" s="211"/>
      <c r="EM28" s="211"/>
      <c r="EN28" s="211"/>
      <c r="EO28" s="211"/>
      <c r="EP28" s="211"/>
      <c r="EQ28" s="211"/>
      <c r="ER28" s="211"/>
      <c r="ES28" s="211"/>
      <c r="ET28" s="211"/>
      <c r="EU28" s="211"/>
      <c r="EV28" s="211"/>
      <c r="EW28" s="211"/>
      <c r="EX28" s="211"/>
      <c r="EY28" s="211"/>
      <c r="EZ28" s="211"/>
      <c r="FA28" s="211"/>
      <c r="FB28" s="211"/>
      <c r="FC28" s="211"/>
      <c r="FD28" s="211"/>
      <c r="FE28" s="211"/>
      <c r="FF28" s="211"/>
      <c r="FG28" s="211"/>
      <c r="FH28" s="211"/>
      <c r="FI28" s="211"/>
      <c r="FJ28" s="211"/>
      <c r="FK28" s="211"/>
      <c r="FL28" s="211"/>
      <c r="FM28" s="211"/>
      <c r="FN28" s="211"/>
      <c r="FO28" s="211"/>
      <c r="FP28" s="211"/>
      <c r="FQ28" s="211"/>
      <c r="FR28" s="211"/>
      <c r="FS28" s="211"/>
      <c r="FT28" s="211"/>
      <c r="FU28" s="211"/>
      <c r="FV28" s="211"/>
      <c r="FW28" s="211"/>
      <c r="FX28" s="211"/>
      <c r="FY28" s="211"/>
      <c r="FZ28" s="211"/>
      <c r="GA28" s="211"/>
      <c r="GB28" s="211"/>
      <c r="GC28" s="211"/>
      <c r="GD28" s="211"/>
      <c r="GE28" s="211"/>
      <c r="GF28" s="211"/>
      <c r="GG28" s="211"/>
      <c r="GH28" s="211"/>
      <c r="GI28" s="211"/>
      <c r="GJ28" s="211"/>
      <c r="GK28" s="211"/>
      <c r="GL28" s="211"/>
      <c r="GM28" s="211"/>
      <c r="GN28" s="211"/>
      <c r="GO28" s="211"/>
      <c r="GP28" s="211"/>
      <c r="GQ28" s="211"/>
      <c r="GR28" s="211"/>
      <c r="GS28" s="211"/>
      <c r="GT28" s="211"/>
      <c r="GU28" s="211"/>
      <c r="GV28" s="211"/>
      <c r="GW28" s="211"/>
      <c r="GX28" s="211"/>
      <c r="GY28" s="211"/>
      <c r="GZ28" s="211"/>
      <c r="HA28" s="211"/>
      <c r="HB28" s="211"/>
      <c r="HC28" s="211"/>
      <c r="HD28" s="211"/>
      <c r="HE28" s="211"/>
      <c r="HF28" s="211"/>
      <c r="HG28" s="211"/>
      <c r="HH28" s="211"/>
      <c r="HI28" s="211"/>
      <c r="HJ28" s="211"/>
      <c r="HK28" s="211"/>
      <c r="HL28" s="211"/>
      <c r="HM28" s="211"/>
      <c r="HN28" s="211"/>
      <c r="HO28" s="211"/>
      <c r="HP28" s="211"/>
      <c r="HQ28" s="211"/>
      <c r="HR28" s="211"/>
      <c r="HS28" s="211"/>
      <c r="HT28" s="211"/>
      <c r="HU28" s="211"/>
      <c r="HV28" s="211"/>
      <c r="HW28" s="211"/>
      <c r="HX28" s="211"/>
      <c r="HY28" s="211"/>
      <c r="HZ28" s="211"/>
      <c r="IA28" s="211"/>
      <c r="IB28" s="211"/>
      <c r="IC28" s="211"/>
      <c r="ID28" s="211"/>
      <c r="IE28" s="211"/>
      <c r="IF28" s="211"/>
      <c r="IG28" s="211"/>
      <c r="IH28" s="211"/>
      <c r="II28" s="211"/>
      <c r="IJ28" s="211"/>
      <c r="IK28" s="211"/>
      <c r="IL28" s="211"/>
      <c r="IM28" s="211"/>
      <c r="IN28" s="211"/>
      <c r="IO28" s="211"/>
      <c r="IP28" s="211"/>
      <c r="IQ28" s="211"/>
      <c r="IR28" s="211"/>
      <c r="IS28" s="211"/>
      <c r="IT28" s="211"/>
      <c r="IU28" s="211"/>
      <c r="IV28" s="211"/>
      <c r="IW28" s="211"/>
      <c r="IX28" s="211"/>
      <c r="IY28" s="211"/>
      <c r="IZ28" s="211"/>
      <c r="JA28" s="211"/>
      <c r="JB28" s="211"/>
      <c r="JC28" s="211"/>
      <c r="JD28" s="211"/>
      <c r="JE28" s="211"/>
      <c r="JF28" s="211"/>
      <c r="JG28" s="211"/>
      <c r="JH28" s="211"/>
      <c r="JI28" s="211"/>
      <c r="JJ28" s="211"/>
      <c r="JK28" s="211"/>
      <c r="JL28" s="211"/>
      <c r="JM28" s="211"/>
      <c r="JN28" s="211"/>
      <c r="JO28" s="211"/>
      <c r="JP28" s="211"/>
      <c r="JQ28" s="211"/>
      <c r="JR28" s="211"/>
      <c r="JS28" s="211"/>
      <c r="JT28" s="211"/>
      <c r="JU28" s="211"/>
      <c r="JV28" s="211"/>
      <c r="JW28" s="211"/>
      <c r="JX28" s="211"/>
      <c r="JY28" s="211"/>
      <c r="JZ28" s="211"/>
      <c r="KA28" s="211"/>
      <c r="KB28" s="211"/>
      <c r="KC28" s="211"/>
      <c r="KD28" s="211"/>
      <c r="KE28" s="211"/>
      <c r="KF28" s="211"/>
      <c r="KG28" s="211"/>
      <c r="KH28" s="211"/>
      <c r="KI28" s="211"/>
      <c r="KJ28" s="211"/>
      <c r="KK28" s="211"/>
      <c r="KL28" s="211"/>
      <c r="KM28" s="211"/>
      <c r="KN28" s="211"/>
      <c r="KO28" s="211"/>
      <c r="KP28" s="211"/>
      <c r="KQ28" s="211"/>
      <c r="KR28" s="211"/>
      <c r="KS28" s="211"/>
      <c r="KT28" s="211"/>
      <c r="KU28" s="211"/>
      <c r="KV28" s="211"/>
      <c r="KW28" s="211"/>
      <c r="KX28" s="211"/>
      <c r="KY28" s="211"/>
      <c r="KZ28" s="211"/>
      <c r="LA28" s="211"/>
      <c r="LB28" s="211"/>
      <c r="LC28" s="211"/>
      <c r="LD28" s="211"/>
      <c r="LE28" s="211"/>
      <c r="LF28" s="211"/>
      <c r="LG28" s="211"/>
      <c r="LH28" s="211"/>
      <c r="LI28" s="211"/>
      <c r="LJ28" s="211"/>
      <c r="LK28" s="211"/>
      <c r="LL28" s="211"/>
      <c r="LM28" s="211"/>
      <c r="LN28" s="211"/>
      <c r="LO28" s="211"/>
      <c r="LP28" s="211"/>
      <c r="LQ28" s="211"/>
      <c r="LR28" s="211"/>
      <c r="LS28" s="211"/>
      <c r="LT28" s="211"/>
      <c r="LU28" s="211"/>
      <c r="LV28" s="211"/>
      <c r="LW28" s="211"/>
      <c r="LX28" s="211"/>
      <c r="LY28" s="211"/>
      <c r="LZ28" s="211"/>
      <c r="MA28" s="211"/>
      <c r="MB28" s="211"/>
      <c r="MC28" s="211"/>
      <c r="MD28" s="211"/>
      <c r="ME28" s="211"/>
      <c r="MF28" s="211"/>
      <c r="MG28" s="211"/>
      <c r="MH28" s="211"/>
      <c r="MI28" s="211"/>
      <c r="MJ28" s="211"/>
      <c r="MK28" s="211"/>
      <c r="ML28" s="211"/>
      <c r="MM28" s="211"/>
      <c r="MN28" s="211"/>
      <c r="MO28" s="211"/>
      <c r="MP28" s="211"/>
      <c r="MQ28" s="211"/>
      <c r="MR28" s="211"/>
      <c r="MS28" s="211"/>
      <c r="MT28" s="211"/>
      <c r="MU28" s="211"/>
      <c r="MV28" s="211"/>
      <c r="MW28" s="211"/>
      <c r="MX28" s="211"/>
      <c r="MY28" s="211"/>
      <c r="MZ28" s="211"/>
      <c r="NA28" s="211"/>
      <c r="NB28" s="211"/>
      <c r="NC28" s="211"/>
      <c r="ND28" s="211"/>
      <c r="NE28" s="211"/>
      <c r="NF28" s="211"/>
      <c r="NG28" s="211"/>
      <c r="NH28" s="211"/>
      <c r="NI28" s="211"/>
      <c r="NJ28" s="211"/>
      <c r="NK28" s="211"/>
      <c r="NL28" s="211"/>
      <c r="NM28" s="211"/>
      <c r="NN28" s="211"/>
      <c r="NO28" s="211"/>
      <c r="NP28" s="211"/>
      <c r="NQ28" s="211"/>
      <c r="NR28" s="211"/>
      <c r="NS28" s="211"/>
      <c r="NT28" s="211"/>
      <c r="NU28" s="211"/>
      <c r="NV28" s="211"/>
      <c r="NW28" s="211"/>
      <c r="NX28" s="211"/>
      <c r="NY28" s="211"/>
      <c r="NZ28" s="211"/>
      <c r="OA28" s="211"/>
      <c r="OB28" s="211"/>
      <c r="OC28" s="211"/>
      <c r="OD28" s="211"/>
      <c r="OE28" s="211"/>
      <c r="OF28" s="211"/>
      <c r="OG28" s="211"/>
      <c r="OH28" s="211"/>
      <c r="OI28" s="211"/>
      <c r="OJ28" s="211"/>
      <c r="OK28" s="211"/>
      <c r="OL28" s="211"/>
      <c r="OM28" s="211"/>
      <c r="ON28" s="211"/>
      <c r="OO28" s="211"/>
      <c r="OP28" s="211"/>
      <c r="OQ28" s="211"/>
      <c r="OR28" s="211"/>
      <c r="OS28" s="211"/>
      <c r="OT28" s="211"/>
      <c r="OU28" s="211"/>
      <c r="OV28" s="211"/>
      <c r="OW28" s="211"/>
      <c r="OX28" s="211"/>
      <c r="OY28" s="211"/>
      <c r="OZ28" s="211"/>
      <c r="PA28" s="211"/>
      <c r="PB28" s="211"/>
      <c r="PC28" s="211"/>
      <c r="PD28" s="211"/>
      <c r="PE28" s="211"/>
      <c r="PF28" s="211"/>
      <c r="PG28" s="211"/>
      <c r="PH28" s="211"/>
      <c r="PI28" s="211"/>
      <c r="PJ28" s="211"/>
      <c r="PK28" s="211"/>
      <c r="PL28" s="211"/>
      <c r="PM28" s="211"/>
      <c r="PN28" s="211"/>
      <c r="PO28" s="211"/>
      <c r="PP28" s="211"/>
      <c r="PQ28" s="211"/>
      <c r="PR28" s="211"/>
      <c r="PS28" s="211"/>
      <c r="PT28" s="211"/>
      <c r="PU28" s="211"/>
      <c r="PV28" s="211"/>
      <c r="PW28" s="211"/>
      <c r="PX28" s="211"/>
      <c r="PY28" s="211"/>
      <c r="PZ28" s="211"/>
      <c r="QA28" s="211"/>
      <c r="QB28" s="211"/>
      <c r="QC28" s="211"/>
      <c r="QD28" s="211"/>
      <c r="QE28" s="211"/>
      <c r="QF28" s="211"/>
      <c r="QG28" s="211"/>
      <c r="QH28" s="211"/>
      <c r="QI28" s="211"/>
    </row>
    <row r="29" spans="1:16384" customFormat="1" x14ac:dyDescent="0.25">
      <c r="A29" s="46"/>
      <c r="B29" s="47"/>
      <c r="C29" s="47"/>
      <c r="D29" s="47"/>
      <c r="E29" s="47"/>
      <c r="F29" s="47"/>
      <c r="G29" s="47"/>
      <c r="H29" s="47"/>
      <c r="I29" s="47"/>
      <c r="J29" s="47"/>
      <c r="K29" s="47"/>
      <c r="L29" s="47"/>
      <c r="M29" s="47"/>
      <c r="N29" s="47"/>
      <c r="O29" s="47"/>
      <c r="P29" s="47"/>
      <c r="Q29" s="46"/>
      <c r="R29" s="46"/>
      <c r="S29" s="46"/>
      <c r="T29" s="46"/>
      <c r="U29" s="46"/>
      <c r="V29" s="46"/>
      <c r="W29" s="46"/>
      <c r="X29" s="46"/>
      <c r="Y29" s="46"/>
      <c r="Z29" s="46"/>
      <c r="AA29" s="46"/>
      <c r="AB29" s="46"/>
      <c r="AC29" s="46"/>
      <c r="AD29" s="46"/>
      <c r="AE29" s="46"/>
      <c r="AF29" s="46"/>
      <c r="AG29" s="46"/>
      <c r="AS29" s="211"/>
      <c r="AT29" s="211"/>
      <c r="AU29" s="211"/>
      <c r="AV29" s="211"/>
      <c r="AW29" s="211"/>
      <c r="AX29" s="211"/>
      <c r="AY29" s="211"/>
      <c r="AZ29" s="211"/>
      <c r="BA29" s="211"/>
      <c r="BB29" s="211"/>
      <c r="BC29" s="211"/>
      <c r="BD29" s="211"/>
      <c r="BE29" s="211"/>
      <c r="BF29" s="211"/>
      <c r="BG29" s="211"/>
      <c r="BH29" s="211"/>
      <c r="BI29" s="211"/>
      <c r="BJ29" s="211"/>
      <c r="BK29" s="211"/>
      <c r="BL29" s="211"/>
      <c r="BM29" s="211"/>
      <c r="BN29" s="211"/>
      <c r="BO29" s="211"/>
      <c r="BP29" s="211"/>
      <c r="BQ29" s="211"/>
      <c r="BR29" s="211"/>
      <c r="BS29" s="211"/>
      <c r="BT29" s="211"/>
      <c r="BU29" s="211"/>
      <c r="BV29" s="211"/>
      <c r="BW29" s="211"/>
      <c r="BX29" s="211"/>
      <c r="BY29" s="211"/>
      <c r="BZ29" s="211"/>
      <c r="CA29" s="211"/>
      <c r="CB29" s="211"/>
      <c r="CC29" s="211"/>
      <c r="CD29" s="211"/>
      <c r="CE29" s="211"/>
      <c r="CF29" s="211"/>
      <c r="CG29" s="211"/>
      <c r="CH29" s="211"/>
      <c r="CI29" s="211"/>
      <c r="CJ29" s="211"/>
      <c r="CK29" s="211"/>
      <c r="CL29" s="211"/>
      <c r="CM29" s="211"/>
      <c r="CN29" s="211"/>
      <c r="CO29" s="211"/>
      <c r="CP29" s="211"/>
      <c r="CQ29" s="211"/>
      <c r="CR29" s="211"/>
      <c r="CS29" s="211"/>
      <c r="CT29" s="211"/>
      <c r="CU29" s="211"/>
      <c r="CV29" s="211"/>
      <c r="CW29" s="211"/>
      <c r="CX29" s="211"/>
      <c r="CY29" s="211"/>
      <c r="CZ29" s="211"/>
      <c r="DA29" s="211"/>
      <c r="DB29" s="211"/>
      <c r="DC29" s="211"/>
      <c r="DD29" s="211"/>
      <c r="DE29" s="211"/>
      <c r="DF29" s="211"/>
      <c r="DG29" s="211"/>
      <c r="DH29" s="211"/>
      <c r="DI29" s="211"/>
      <c r="DJ29" s="211"/>
      <c r="DK29" s="211"/>
      <c r="DL29" s="211"/>
      <c r="DM29" s="211"/>
      <c r="DN29" s="211"/>
      <c r="DO29" s="211"/>
      <c r="DP29" s="211"/>
      <c r="DQ29" s="211"/>
      <c r="DR29" s="211"/>
      <c r="DS29" s="211"/>
      <c r="DT29" s="211"/>
      <c r="DU29" s="211"/>
      <c r="DV29" s="211"/>
      <c r="DW29" s="211"/>
      <c r="DX29" s="211"/>
      <c r="DY29" s="211"/>
      <c r="DZ29" s="211"/>
      <c r="EA29" s="211"/>
      <c r="EB29" s="211"/>
      <c r="EC29" s="211"/>
      <c r="ED29" s="211"/>
      <c r="EE29" s="211"/>
      <c r="EF29" s="211"/>
      <c r="EG29" s="211"/>
      <c r="EH29" s="211"/>
      <c r="EI29" s="211"/>
      <c r="EJ29" s="211"/>
      <c r="EK29" s="211"/>
      <c r="EL29" s="211"/>
      <c r="EM29" s="211"/>
      <c r="EN29" s="211"/>
      <c r="EO29" s="211"/>
      <c r="EP29" s="211"/>
      <c r="EQ29" s="211"/>
      <c r="ER29" s="211"/>
      <c r="ES29" s="211"/>
      <c r="ET29" s="211"/>
      <c r="EU29" s="211"/>
      <c r="EV29" s="211"/>
      <c r="EW29" s="211"/>
      <c r="EX29" s="211"/>
      <c r="EY29" s="211"/>
      <c r="EZ29" s="211"/>
      <c r="FA29" s="211"/>
      <c r="FB29" s="211"/>
      <c r="FC29" s="211"/>
      <c r="FD29" s="211"/>
      <c r="FE29" s="211"/>
      <c r="FF29" s="211"/>
      <c r="FG29" s="211"/>
      <c r="FH29" s="211"/>
      <c r="FI29" s="211"/>
      <c r="FJ29" s="211"/>
      <c r="FK29" s="211"/>
      <c r="FL29" s="211"/>
      <c r="FM29" s="211"/>
      <c r="FN29" s="211"/>
      <c r="FO29" s="211"/>
      <c r="FP29" s="211"/>
      <c r="FQ29" s="211"/>
      <c r="FR29" s="211"/>
      <c r="FS29" s="211"/>
      <c r="FT29" s="211"/>
      <c r="FU29" s="211"/>
      <c r="FV29" s="211"/>
      <c r="FW29" s="211"/>
      <c r="FX29" s="211"/>
      <c r="FY29" s="211"/>
      <c r="FZ29" s="211"/>
      <c r="GA29" s="211"/>
      <c r="GB29" s="211"/>
      <c r="GC29" s="211"/>
      <c r="GD29" s="211"/>
      <c r="GE29" s="211"/>
      <c r="GF29" s="211"/>
      <c r="GG29" s="211"/>
      <c r="GH29" s="211"/>
      <c r="GI29" s="211"/>
      <c r="GJ29" s="211"/>
      <c r="GK29" s="211"/>
      <c r="GL29" s="211"/>
      <c r="GM29" s="211"/>
      <c r="GN29" s="211"/>
      <c r="GO29" s="211"/>
      <c r="GP29" s="211"/>
      <c r="GQ29" s="211"/>
      <c r="GR29" s="211"/>
      <c r="GS29" s="211"/>
      <c r="GT29" s="211"/>
      <c r="GU29" s="211"/>
      <c r="GV29" s="211"/>
      <c r="GW29" s="211"/>
      <c r="GX29" s="211"/>
      <c r="GY29" s="211"/>
      <c r="GZ29" s="211"/>
      <c r="HA29" s="211"/>
      <c r="HB29" s="211"/>
      <c r="HC29" s="211"/>
      <c r="HD29" s="211"/>
      <c r="HE29" s="211"/>
      <c r="HF29" s="211"/>
      <c r="HG29" s="211"/>
      <c r="HH29" s="211"/>
      <c r="HI29" s="211"/>
      <c r="HJ29" s="211"/>
      <c r="HK29" s="211"/>
      <c r="HL29" s="211"/>
      <c r="HM29" s="211"/>
      <c r="HN29" s="211"/>
      <c r="HO29" s="211"/>
      <c r="HP29" s="211"/>
      <c r="HQ29" s="211"/>
      <c r="HR29" s="211"/>
      <c r="HS29" s="211"/>
      <c r="HT29" s="211"/>
      <c r="HU29" s="211"/>
      <c r="HV29" s="211"/>
      <c r="HW29" s="211"/>
      <c r="HX29" s="211"/>
      <c r="HY29" s="211"/>
      <c r="HZ29" s="211"/>
      <c r="IA29" s="211"/>
      <c r="IB29" s="211"/>
      <c r="IC29" s="211"/>
      <c r="ID29" s="211"/>
      <c r="IE29" s="211"/>
      <c r="IF29" s="211"/>
      <c r="IG29" s="211"/>
      <c r="IH29" s="211"/>
      <c r="II29" s="211"/>
      <c r="IJ29" s="211"/>
      <c r="IK29" s="211"/>
      <c r="IL29" s="211"/>
      <c r="IM29" s="211"/>
      <c r="IN29" s="211"/>
      <c r="IO29" s="211"/>
      <c r="IP29" s="211"/>
      <c r="IQ29" s="211"/>
      <c r="IR29" s="211"/>
      <c r="IS29" s="211"/>
      <c r="IT29" s="211"/>
      <c r="IU29" s="211"/>
      <c r="IV29" s="211"/>
      <c r="IW29" s="211"/>
      <c r="IX29" s="211"/>
      <c r="IY29" s="211"/>
      <c r="IZ29" s="211"/>
      <c r="JA29" s="211"/>
      <c r="JB29" s="211"/>
      <c r="JC29" s="211"/>
      <c r="JD29" s="211"/>
      <c r="JE29" s="211"/>
      <c r="JF29" s="211"/>
      <c r="JG29" s="211"/>
      <c r="JH29" s="211"/>
      <c r="JI29" s="211"/>
      <c r="JJ29" s="211"/>
      <c r="JK29" s="211"/>
      <c r="JL29" s="211"/>
      <c r="JM29" s="211"/>
      <c r="JN29" s="211"/>
      <c r="JO29" s="211"/>
      <c r="JP29" s="211"/>
      <c r="JQ29" s="211"/>
      <c r="JR29" s="211"/>
      <c r="JS29" s="211"/>
      <c r="JT29" s="211"/>
      <c r="JU29" s="211"/>
      <c r="JV29" s="211"/>
      <c r="JW29" s="211"/>
      <c r="JX29" s="211"/>
      <c r="JY29" s="211"/>
      <c r="JZ29" s="211"/>
      <c r="KA29" s="211"/>
      <c r="KB29" s="211"/>
      <c r="KC29" s="211"/>
      <c r="KD29" s="211"/>
      <c r="KE29" s="211"/>
      <c r="KF29" s="211"/>
      <c r="KG29" s="211"/>
      <c r="KH29" s="211"/>
      <c r="KI29" s="211"/>
      <c r="KJ29" s="211"/>
      <c r="KK29" s="211"/>
      <c r="KL29" s="211"/>
      <c r="KM29" s="211"/>
      <c r="KN29" s="211"/>
      <c r="KO29" s="211"/>
      <c r="KP29" s="211"/>
      <c r="KQ29" s="211"/>
      <c r="KR29" s="211"/>
      <c r="KS29" s="211"/>
      <c r="KT29" s="211"/>
      <c r="KU29" s="211"/>
      <c r="KV29" s="211"/>
      <c r="KW29" s="211"/>
      <c r="KX29" s="211"/>
      <c r="KY29" s="211"/>
      <c r="KZ29" s="211"/>
      <c r="LA29" s="211"/>
      <c r="LB29" s="211"/>
      <c r="LC29" s="211"/>
      <c r="LD29" s="211"/>
      <c r="LE29" s="211"/>
      <c r="LF29" s="211"/>
      <c r="LG29" s="211"/>
      <c r="LH29" s="211"/>
      <c r="LI29" s="211"/>
      <c r="LJ29" s="211"/>
      <c r="LK29" s="211"/>
      <c r="LL29" s="211"/>
      <c r="LM29" s="211"/>
      <c r="LN29" s="211"/>
      <c r="LO29" s="211"/>
      <c r="LP29" s="211"/>
      <c r="LQ29" s="211"/>
      <c r="LR29" s="211"/>
      <c r="LS29" s="211"/>
      <c r="LT29" s="211"/>
      <c r="LU29" s="211"/>
      <c r="LV29" s="211"/>
      <c r="LW29" s="211"/>
      <c r="LX29" s="211"/>
      <c r="LY29" s="211"/>
      <c r="LZ29" s="211"/>
      <c r="MA29" s="211"/>
      <c r="MB29" s="211"/>
      <c r="MC29" s="211"/>
      <c r="MD29" s="211"/>
      <c r="ME29" s="211"/>
      <c r="MF29" s="211"/>
      <c r="MG29" s="211"/>
      <c r="MH29" s="211"/>
      <c r="MI29" s="211"/>
      <c r="MJ29" s="211"/>
      <c r="MK29" s="211"/>
      <c r="ML29" s="211"/>
      <c r="MM29" s="211"/>
      <c r="MN29" s="211"/>
      <c r="MO29" s="211"/>
      <c r="MP29" s="211"/>
      <c r="MQ29" s="211"/>
      <c r="MR29" s="211"/>
      <c r="MS29" s="211"/>
      <c r="MT29" s="211"/>
      <c r="MU29" s="211"/>
      <c r="MV29" s="211"/>
      <c r="MW29" s="211"/>
      <c r="MX29" s="211"/>
      <c r="MY29" s="211"/>
      <c r="MZ29" s="211"/>
      <c r="NA29" s="211"/>
      <c r="NB29" s="211"/>
      <c r="NC29" s="211"/>
      <c r="ND29" s="211"/>
      <c r="NE29" s="211"/>
      <c r="NF29" s="211"/>
      <c r="NG29" s="211"/>
      <c r="NH29" s="211"/>
      <c r="NI29" s="211"/>
      <c r="NJ29" s="211"/>
      <c r="NK29" s="211"/>
      <c r="NL29" s="211"/>
      <c r="NM29" s="211"/>
      <c r="NN29" s="211"/>
      <c r="NO29" s="211"/>
      <c r="NP29" s="211"/>
      <c r="NQ29" s="211"/>
      <c r="NR29" s="211"/>
      <c r="NS29" s="211"/>
      <c r="NT29" s="211"/>
      <c r="NU29" s="211"/>
      <c r="NV29" s="211"/>
      <c r="NW29" s="211"/>
      <c r="NX29" s="211"/>
      <c r="NY29" s="211"/>
      <c r="NZ29" s="211"/>
      <c r="OA29" s="211"/>
      <c r="OB29" s="211"/>
      <c r="OC29" s="211"/>
      <c r="OD29" s="211"/>
      <c r="OE29" s="211"/>
      <c r="OF29" s="211"/>
      <c r="OG29" s="211"/>
      <c r="OH29" s="211"/>
      <c r="OI29" s="211"/>
      <c r="OJ29" s="211"/>
      <c r="OK29" s="211"/>
      <c r="OL29" s="211"/>
      <c r="OM29" s="211"/>
      <c r="ON29" s="211"/>
      <c r="OO29" s="211"/>
      <c r="OP29" s="211"/>
      <c r="OQ29" s="211"/>
      <c r="OR29" s="211"/>
      <c r="OS29" s="211"/>
      <c r="OT29" s="211"/>
      <c r="OU29" s="211"/>
      <c r="OV29" s="211"/>
      <c r="OW29" s="211"/>
      <c r="OX29" s="211"/>
      <c r="OY29" s="211"/>
      <c r="OZ29" s="211"/>
      <c r="PA29" s="211"/>
      <c r="PB29" s="211"/>
      <c r="PC29" s="211"/>
      <c r="PD29" s="211"/>
      <c r="PE29" s="211"/>
      <c r="PF29" s="211"/>
      <c r="PG29" s="211"/>
      <c r="PH29" s="211"/>
      <c r="PI29" s="211"/>
      <c r="PJ29" s="211"/>
      <c r="PK29" s="211"/>
      <c r="PL29" s="211"/>
      <c r="PM29" s="211"/>
      <c r="PN29" s="211"/>
      <c r="PO29" s="211"/>
      <c r="PP29" s="211"/>
      <c r="PQ29" s="211"/>
      <c r="PR29" s="211"/>
      <c r="PS29" s="211"/>
      <c r="PT29" s="211"/>
      <c r="PU29" s="211"/>
      <c r="PV29" s="211"/>
      <c r="PW29" s="211"/>
      <c r="PX29" s="211"/>
      <c r="PY29" s="211"/>
      <c r="PZ29" s="211"/>
      <c r="QA29" s="211"/>
      <c r="QB29" s="211"/>
      <c r="QC29" s="211"/>
      <c r="QD29" s="211"/>
      <c r="QE29" s="211"/>
      <c r="QF29" s="211"/>
      <c r="QG29" s="211"/>
      <c r="QH29" s="211"/>
      <c r="QI29" s="211"/>
    </row>
    <row r="30" spans="1:16384" customFormat="1" x14ac:dyDescent="0.25">
      <c r="A30" s="46"/>
      <c r="B30" s="47"/>
      <c r="C30" s="47"/>
      <c r="D30" s="47"/>
      <c r="E30" s="47"/>
      <c r="F30" s="46"/>
      <c r="G30" s="46"/>
      <c r="H30" s="46"/>
      <c r="I30" s="46"/>
      <c r="J30" s="46"/>
      <c r="K30" s="46"/>
      <c r="L30" s="47"/>
      <c r="M30" s="47"/>
      <c r="N30" s="47"/>
      <c r="O30" s="47"/>
      <c r="P30" s="47"/>
      <c r="Q30" s="46"/>
      <c r="R30" s="46"/>
      <c r="S30" s="46"/>
      <c r="T30" s="46"/>
      <c r="U30" s="46"/>
      <c r="V30" s="46"/>
      <c r="W30" s="46"/>
      <c r="X30" s="46"/>
      <c r="Y30" s="46"/>
      <c r="Z30" s="46"/>
      <c r="AA30" s="46"/>
      <c r="AB30" s="46"/>
      <c r="AC30" s="46"/>
      <c r="AD30" s="46"/>
      <c r="AE30" s="46"/>
      <c r="AF30" s="46"/>
      <c r="AG30" s="46"/>
      <c r="AS30" s="211"/>
      <c r="AT30" s="211"/>
      <c r="AU30" s="211"/>
      <c r="AV30" s="211"/>
      <c r="AW30" s="211"/>
      <c r="AX30" s="211"/>
      <c r="AY30" s="211"/>
      <c r="AZ30" s="211"/>
      <c r="BA30" s="211"/>
      <c r="BB30" s="211"/>
      <c r="BC30" s="211"/>
      <c r="BD30" s="211"/>
      <c r="BE30" s="211"/>
      <c r="BF30" s="211"/>
      <c r="BG30" s="211"/>
      <c r="BH30" s="211"/>
      <c r="BI30" s="211"/>
      <c r="BJ30" s="211"/>
      <c r="BK30" s="211"/>
      <c r="BL30" s="211"/>
      <c r="BM30" s="211"/>
      <c r="BN30" s="211"/>
      <c r="BO30" s="211"/>
      <c r="BP30" s="211"/>
      <c r="BQ30" s="211"/>
      <c r="BR30" s="211"/>
      <c r="BS30" s="211"/>
      <c r="BT30" s="211"/>
      <c r="BU30" s="211"/>
      <c r="BV30" s="211"/>
      <c r="BW30" s="211"/>
      <c r="BX30" s="211"/>
      <c r="BY30" s="211"/>
      <c r="BZ30" s="211"/>
      <c r="CA30" s="211"/>
      <c r="CB30" s="211"/>
      <c r="CC30" s="211"/>
      <c r="CD30" s="211"/>
      <c r="CE30" s="211"/>
      <c r="CF30" s="211"/>
      <c r="CG30" s="211"/>
      <c r="CH30" s="211"/>
      <c r="CI30" s="211"/>
      <c r="CJ30" s="211"/>
      <c r="CK30" s="211"/>
      <c r="CL30" s="211"/>
      <c r="CM30" s="211"/>
      <c r="CN30" s="211"/>
      <c r="CO30" s="211"/>
      <c r="CP30" s="211"/>
      <c r="CQ30" s="211"/>
      <c r="CR30" s="211"/>
      <c r="CS30" s="211"/>
      <c r="CT30" s="211"/>
      <c r="CU30" s="211"/>
      <c r="CV30" s="211"/>
      <c r="CW30" s="211"/>
      <c r="CX30" s="211"/>
      <c r="CY30" s="211"/>
      <c r="CZ30" s="211"/>
      <c r="DA30" s="211"/>
      <c r="DB30" s="211"/>
      <c r="DC30" s="211"/>
      <c r="DD30" s="211"/>
      <c r="DE30" s="211"/>
      <c r="DF30" s="211"/>
      <c r="DG30" s="211"/>
      <c r="DH30" s="211"/>
      <c r="DI30" s="211"/>
      <c r="DJ30" s="211"/>
      <c r="DK30" s="211"/>
      <c r="DL30" s="211"/>
      <c r="DM30" s="211"/>
      <c r="DN30" s="211"/>
      <c r="DO30" s="211"/>
      <c r="DP30" s="211"/>
      <c r="DQ30" s="211"/>
      <c r="DR30" s="211"/>
      <c r="DS30" s="211"/>
      <c r="DT30" s="211"/>
      <c r="DU30" s="211"/>
      <c r="DV30" s="211"/>
      <c r="DW30" s="211"/>
      <c r="DX30" s="211"/>
      <c r="DY30" s="211"/>
      <c r="DZ30" s="211"/>
      <c r="EA30" s="211"/>
      <c r="EB30" s="211"/>
      <c r="EC30" s="211"/>
      <c r="ED30" s="211"/>
      <c r="EE30" s="211"/>
      <c r="EF30" s="211"/>
      <c r="EG30" s="211"/>
      <c r="EH30" s="211"/>
      <c r="EI30" s="211"/>
      <c r="EJ30" s="211"/>
      <c r="EK30" s="211"/>
      <c r="EL30" s="211"/>
      <c r="EM30" s="211"/>
      <c r="EN30" s="211"/>
      <c r="EO30" s="211"/>
      <c r="EP30" s="211"/>
      <c r="EQ30" s="211"/>
      <c r="ER30" s="211"/>
      <c r="ES30" s="211"/>
      <c r="ET30" s="211"/>
      <c r="EU30" s="211"/>
      <c r="EV30" s="211"/>
      <c r="EW30" s="211"/>
      <c r="EX30" s="211"/>
      <c r="EY30" s="211"/>
      <c r="EZ30" s="211"/>
      <c r="FA30" s="211"/>
      <c r="FB30" s="211"/>
      <c r="FC30" s="211"/>
      <c r="FD30" s="211"/>
      <c r="FE30" s="211"/>
      <c r="FF30" s="211"/>
      <c r="FG30" s="211"/>
      <c r="FH30" s="211"/>
      <c r="FI30" s="211"/>
      <c r="FJ30" s="211"/>
      <c r="FK30" s="211"/>
      <c r="FL30" s="211"/>
      <c r="FM30" s="211"/>
      <c r="FN30" s="211"/>
      <c r="FO30" s="211"/>
      <c r="FP30" s="211"/>
      <c r="FQ30" s="211"/>
      <c r="FR30" s="211"/>
      <c r="FS30" s="211"/>
      <c r="FT30" s="211"/>
      <c r="FU30" s="211"/>
      <c r="FV30" s="211"/>
      <c r="FW30" s="211"/>
      <c r="FX30" s="211"/>
      <c r="FY30" s="211"/>
      <c r="FZ30" s="211"/>
      <c r="GA30" s="211"/>
      <c r="GB30" s="211"/>
      <c r="GC30" s="211"/>
      <c r="GD30" s="211"/>
      <c r="GE30" s="211"/>
      <c r="GF30" s="211"/>
      <c r="GG30" s="211"/>
      <c r="GH30" s="211"/>
      <c r="GI30" s="211"/>
      <c r="GJ30" s="211"/>
      <c r="GK30" s="211"/>
      <c r="GL30" s="211"/>
      <c r="GM30" s="211"/>
      <c r="GN30" s="211"/>
      <c r="GO30" s="211"/>
      <c r="GP30" s="211"/>
      <c r="GQ30" s="211"/>
      <c r="GR30" s="211"/>
      <c r="GS30" s="211"/>
      <c r="GT30" s="211"/>
      <c r="GU30" s="211"/>
      <c r="GV30" s="211"/>
      <c r="GW30" s="211"/>
      <c r="GX30" s="211"/>
      <c r="GY30" s="211"/>
      <c r="GZ30" s="211"/>
      <c r="HA30" s="211"/>
      <c r="HB30" s="211"/>
      <c r="HC30" s="211"/>
      <c r="HD30" s="211"/>
      <c r="HE30" s="211"/>
      <c r="HF30" s="211"/>
      <c r="HG30" s="211"/>
      <c r="HH30" s="211"/>
      <c r="HI30" s="211"/>
      <c r="HJ30" s="211"/>
      <c r="HK30" s="211"/>
      <c r="HL30" s="211"/>
      <c r="HM30" s="211"/>
      <c r="HN30" s="211"/>
      <c r="HO30" s="211"/>
      <c r="HP30" s="211"/>
      <c r="HQ30" s="211"/>
      <c r="HR30" s="211"/>
      <c r="HS30" s="211"/>
      <c r="HT30" s="211"/>
      <c r="HU30" s="211"/>
      <c r="HV30" s="211"/>
      <c r="HW30" s="211"/>
      <c r="HX30" s="211"/>
      <c r="HY30" s="211"/>
      <c r="HZ30" s="211"/>
      <c r="IA30" s="211"/>
      <c r="IB30" s="211"/>
      <c r="IC30" s="211"/>
      <c r="ID30" s="211"/>
      <c r="IE30" s="211"/>
      <c r="IF30" s="211"/>
      <c r="IG30" s="211"/>
      <c r="IH30" s="211"/>
      <c r="II30" s="211"/>
      <c r="IJ30" s="211"/>
      <c r="IK30" s="211"/>
      <c r="IL30" s="211"/>
      <c r="IM30" s="211"/>
      <c r="IN30" s="211"/>
      <c r="IO30" s="211"/>
      <c r="IP30" s="211"/>
      <c r="IQ30" s="211"/>
      <c r="IR30" s="211"/>
      <c r="IS30" s="211"/>
      <c r="IT30" s="211"/>
      <c r="IU30" s="211"/>
      <c r="IV30" s="211"/>
      <c r="IW30" s="211"/>
      <c r="IX30" s="211"/>
      <c r="IY30" s="211"/>
      <c r="IZ30" s="211"/>
      <c r="JA30" s="211"/>
      <c r="JB30" s="211"/>
      <c r="JC30" s="211"/>
      <c r="JD30" s="211"/>
      <c r="JE30" s="211"/>
      <c r="JF30" s="211"/>
      <c r="JG30" s="211"/>
      <c r="JH30" s="211"/>
      <c r="JI30" s="211"/>
      <c r="JJ30" s="211"/>
      <c r="JK30" s="211"/>
      <c r="JL30" s="211"/>
      <c r="JM30" s="211"/>
      <c r="JN30" s="211"/>
      <c r="JO30" s="211"/>
      <c r="JP30" s="211"/>
      <c r="JQ30" s="211"/>
      <c r="JR30" s="211"/>
      <c r="JS30" s="211"/>
      <c r="JT30" s="211"/>
      <c r="JU30" s="211"/>
      <c r="JV30" s="211"/>
      <c r="JW30" s="211"/>
      <c r="JX30" s="211"/>
      <c r="JY30" s="211"/>
      <c r="JZ30" s="211"/>
      <c r="KA30" s="211"/>
      <c r="KB30" s="211"/>
      <c r="KC30" s="211"/>
      <c r="KD30" s="211"/>
      <c r="KE30" s="211"/>
      <c r="KF30" s="211"/>
      <c r="KG30" s="211"/>
      <c r="KH30" s="211"/>
      <c r="KI30" s="211"/>
      <c r="KJ30" s="211"/>
      <c r="KK30" s="211"/>
      <c r="KL30" s="211"/>
      <c r="KM30" s="211"/>
      <c r="KN30" s="211"/>
      <c r="KO30" s="211"/>
      <c r="KP30" s="211"/>
      <c r="KQ30" s="211"/>
      <c r="KR30" s="211"/>
      <c r="KS30" s="211"/>
      <c r="KT30" s="211"/>
      <c r="KU30" s="211"/>
      <c r="KV30" s="211"/>
      <c r="KW30" s="211"/>
      <c r="KX30" s="211"/>
      <c r="KY30" s="211"/>
      <c r="KZ30" s="211"/>
      <c r="LA30" s="211"/>
      <c r="LB30" s="211"/>
      <c r="LC30" s="211"/>
      <c r="LD30" s="211"/>
      <c r="LE30" s="211"/>
      <c r="LF30" s="211"/>
      <c r="LG30" s="211"/>
      <c r="LH30" s="211"/>
      <c r="LI30" s="211"/>
      <c r="LJ30" s="211"/>
      <c r="LK30" s="211"/>
      <c r="LL30" s="211"/>
      <c r="LM30" s="211"/>
      <c r="LN30" s="211"/>
      <c r="LO30" s="211"/>
      <c r="LP30" s="211"/>
      <c r="LQ30" s="211"/>
      <c r="LR30" s="211"/>
      <c r="LS30" s="211"/>
      <c r="LT30" s="211"/>
      <c r="LU30" s="211"/>
      <c r="LV30" s="211"/>
      <c r="LW30" s="211"/>
      <c r="LX30" s="211"/>
      <c r="LY30" s="211"/>
      <c r="LZ30" s="211"/>
      <c r="MA30" s="211"/>
      <c r="MB30" s="211"/>
      <c r="MC30" s="211"/>
      <c r="MD30" s="211"/>
      <c r="ME30" s="211"/>
      <c r="MF30" s="211"/>
      <c r="MG30" s="211"/>
      <c r="MH30" s="211"/>
      <c r="MI30" s="211"/>
      <c r="MJ30" s="211"/>
      <c r="MK30" s="211"/>
      <c r="ML30" s="211"/>
      <c r="MM30" s="211"/>
      <c r="MN30" s="211"/>
      <c r="MO30" s="211"/>
      <c r="MP30" s="211"/>
      <c r="MQ30" s="211"/>
      <c r="MR30" s="211"/>
      <c r="MS30" s="211"/>
      <c r="MT30" s="211"/>
      <c r="MU30" s="211"/>
      <c r="MV30" s="211"/>
      <c r="MW30" s="211"/>
      <c r="MX30" s="211"/>
      <c r="MY30" s="211"/>
      <c r="MZ30" s="211"/>
      <c r="NA30" s="211"/>
      <c r="NB30" s="211"/>
      <c r="NC30" s="211"/>
      <c r="ND30" s="211"/>
      <c r="NE30" s="211"/>
      <c r="NF30" s="211"/>
      <c r="NG30" s="211"/>
      <c r="NH30" s="211"/>
      <c r="NI30" s="211"/>
      <c r="NJ30" s="211"/>
      <c r="NK30" s="211"/>
      <c r="NL30" s="211"/>
      <c r="NM30" s="211"/>
      <c r="NN30" s="211"/>
      <c r="NO30" s="211"/>
      <c r="NP30" s="211"/>
      <c r="NQ30" s="211"/>
      <c r="NR30" s="211"/>
      <c r="NS30" s="211"/>
      <c r="NT30" s="211"/>
      <c r="NU30" s="211"/>
      <c r="NV30" s="211"/>
      <c r="NW30" s="211"/>
      <c r="NX30" s="211"/>
      <c r="NY30" s="211"/>
      <c r="NZ30" s="211"/>
      <c r="OA30" s="211"/>
      <c r="OB30" s="211"/>
      <c r="OC30" s="211"/>
      <c r="OD30" s="211"/>
      <c r="OE30" s="211"/>
      <c r="OF30" s="211"/>
      <c r="OG30" s="211"/>
      <c r="OH30" s="211"/>
      <c r="OI30" s="211"/>
      <c r="OJ30" s="211"/>
      <c r="OK30" s="211"/>
      <c r="OL30" s="211"/>
      <c r="OM30" s="211"/>
      <c r="ON30" s="211"/>
      <c r="OO30" s="211"/>
      <c r="OP30" s="211"/>
      <c r="OQ30" s="211"/>
      <c r="OR30" s="211"/>
      <c r="OS30" s="211"/>
      <c r="OT30" s="211"/>
      <c r="OU30" s="211"/>
      <c r="OV30" s="211"/>
      <c r="OW30" s="211"/>
      <c r="OX30" s="211"/>
      <c r="OY30" s="211"/>
      <c r="OZ30" s="211"/>
      <c r="PA30" s="211"/>
      <c r="PB30" s="211"/>
      <c r="PC30" s="211"/>
      <c r="PD30" s="211"/>
      <c r="PE30" s="211"/>
      <c r="PF30" s="211"/>
      <c r="PG30" s="211"/>
      <c r="PH30" s="211"/>
      <c r="PI30" s="211"/>
      <c r="PJ30" s="211"/>
      <c r="PK30" s="211"/>
      <c r="PL30" s="211"/>
      <c r="PM30" s="211"/>
      <c r="PN30" s="211"/>
      <c r="PO30" s="211"/>
      <c r="PP30" s="211"/>
      <c r="PQ30" s="211"/>
      <c r="PR30" s="211"/>
      <c r="PS30" s="211"/>
      <c r="PT30" s="211"/>
      <c r="PU30" s="211"/>
      <c r="PV30" s="211"/>
      <c r="PW30" s="211"/>
      <c r="PX30" s="211"/>
      <c r="PY30" s="211"/>
      <c r="PZ30" s="211"/>
      <c r="QA30" s="211"/>
      <c r="QB30" s="211"/>
      <c r="QC30" s="211"/>
      <c r="QD30" s="211"/>
      <c r="QE30" s="211"/>
      <c r="QF30" s="211"/>
      <c r="QG30" s="211"/>
      <c r="QH30" s="211"/>
      <c r="QI30" s="211"/>
    </row>
    <row r="31" spans="1:16384" customFormat="1" x14ac:dyDescent="0.25">
      <c r="A31" s="46"/>
      <c r="B31" s="47"/>
      <c r="C31" s="47"/>
      <c r="D31" s="47"/>
      <c r="E31" s="47"/>
      <c r="F31" s="46"/>
      <c r="G31" s="46"/>
      <c r="H31" s="46"/>
      <c r="I31" s="46"/>
      <c r="J31" s="46"/>
      <c r="K31" s="46"/>
      <c r="L31" s="47"/>
      <c r="M31" s="47"/>
      <c r="N31" s="47"/>
      <c r="O31" s="47"/>
      <c r="P31" s="47"/>
      <c r="Q31" s="46"/>
      <c r="R31" s="46"/>
      <c r="S31" s="46"/>
      <c r="T31" s="46"/>
      <c r="U31" s="46"/>
      <c r="V31" s="46"/>
      <c r="W31" s="46"/>
      <c r="X31" s="46"/>
      <c r="Y31" s="46"/>
      <c r="Z31" s="46"/>
      <c r="AA31" s="46"/>
      <c r="AB31" s="46"/>
      <c r="AC31" s="46"/>
      <c r="AD31" s="46"/>
      <c r="AE31" s="46"/>
      <c r="AF31" s="46"/>
      <c r="AG31" s="46"/>
      <c r="AS31" s="211"/>
      <c r="AT31" s="211"/>
      <c r="AU31" s="211"/>
      <c r="AV31" s="211"/>
      <c r="AW31" s="211"/>
      <c r="AX31" s="211"/>
      <c r="AY31" s="211"/>
      <c r="AZ31" s="211"/>
      <c r="BA31" s="211"/>
      <c r="BB31" s="211"/>
      <c r="BC31" s="211"/>
      <c r="BD31" s="211"/>
      <c r="BE31" s="211"/>
      <c r="BF31" s="211"/>
      <c r="BG31" s="211"/>
      <c r="BH31" s="211"/>
      <c r="BI31" s="211"/>
      <c r="BJ31" s="211"/>
      <c r="BK31" s="211"/>
      <c r="BL31" s="211"/>
      <c r="BM31" s="211"/>
      <c r="BN31" s="211"/>
      <c r="BO31" s="211"/>
      <c r="BP31" s="211"/>
      <c r="BQ31" s="211"/>
      <c r="BR31" s="211"/>
      <c r="BS31" s="211"/>
      <c r="BT31" s="211"/>
      <c r="BU31" s="211"/>
      <c r="BV31" s="211"/>
      <c r="BW31" s="211"/>
      <c r="BX31" s="211"/>
      <c r="BY31" s="211"/>
      <c r="BZ31" s="211"/>
      <c r="CA31" s="211"/>
      <c r="CB31" s="211"/>
      <c r="CC31" s="211"/>
      <c r="CD31" s="211"/>
      <c r="CE31" s="211"/>
      <c r="CF31" s="211"/>
      <c r="CG31" s="211"/>
      <c r="CH31" s="211"/>
      <c r="CI31" s="211"/>
      <c r="CJ31" s="211"/>
      <c r="CK31" s="211"/>
      <c r="CL31" s="211"/>
      <c r="CM31" s="211"/>
      <c r="CN31" s="211"/>
      <c r="CO31" s="211"/>
      <c r="CP31" s="211"/>
      <c r="CQ31" s="211"/>
      <c r="CR31" s="211"/>
      <c r="CS31" s="211"/>
      <c r="CT31" s="211"/>
      <c r="CU31" s="211"/>
      <c r="CV31" s="211"/>
      <c r="CW31" s="211"/>
      <c r="CX31" s="211"/>
      <c r="CY31" s="211"/>
      <c r="CZ31" s="211"/>
      <c r="DA31" s="211"/>
      <c r="DB31" s="211"/>
      <c r="DC31" s="211"/>
      <c r="DD31" s="211"/>
      <c r="DE31" s="211"/>
      <c r="DF31" s="211"/>
      <c r="DG31" s="211"/>
      <c r="DH31" s="211"/>
      <c r="DI31" s="211"/>
      <c r="DJ31" s="211"/>
      <c r="DK31" s="211"/>
      <c r="DL31" s="211"/>
      <c r="DM31" s="211"/>
      <c r="DN31" s="211"/>
      <c r="DO31" s="211"/>
      <c r="DP31" s="211"/>
      <c r="DQ31" s="211"/>
      <c r="DR31" s="211"/>
      <c r="DS31" s="211"/>
      <c r="DT31" s="211"/>
      <c r="DU31" s="211"/>
      <c r="DV31" s="211"/>
      <c r="DW31" s="211"/>
      <c r="DX31" s="211"/>
      <c r="DY31" s="211"/>
      <c r="DZ31" s="211"/>
      <c r="EA31" s="211"/>
      <c r="EB31" s="211"/>
      <c r="EC31" s="211"/>
      <c r="ED31" s="211"/>
      <c r="EE31" s="211"/>
      <c r="EF31" s="211"/>
      <c r="EG31" s="211"/>
      <c r="EH31" s="211"/>
      <c r="EI31" s="211"/>
      <c r="EJ31" s="211"/>
      <c r="EK31" s="211"/>
      <c r="EL31" s="211"/>
      <c r="EM31" s="211"/>
      <c r="EN31" s="211"/>
      <c r="EO31" s="211"/>
      <c r="EP31" s="211"/>
      <c r="EQ31" s="211"/>
      <c r="ER31" s="211"/>
      <c r="ES31" s="211"/>
      <c r="ET31" s="211"/>
      <c r="EU31" s="211"/>
      <c r="EV31" s="211"/>
      <c r="EW31" s="211"/>
      <c r="EX31" s="211"/>
      <c r="EY31" s="211"/>
      <c r="EZ31" s="211"/>
      <c r="FA31" s="211"/>
      <c r="FB31" s="211"/>
      <c r="FC31" s="211"/>
      <c r="FD31" s="211"/>
      <c r="FE31" s="211"/>
      <c r="FF31" s="211"/>
      <c r="FG31" s="211"/>
      <c r="FH31" s="211"/>
      <c r="FI31" s="211"/>
      <c r="FJ31" s="211"/>
      <c r="FK31" s="211"/>
      <c r="FL31" s="211"/>
      <c r="FM31" s="211"/>
      <c r="FN31" s="211"/>
      <c r="FO31" s="211"/>
      <c r="FP31" s="211"/>
      <c r="FQ31" s="211"/>
      <c r="FR31" s="211"/>
      <c r="FS31" s="211"/>
      <c r="FT31" s="211"/>
      <c r="FU31" s="211"/>
      <c r="FV31" s="211"/>
      <c r="FW31" s="211"/>
      <c r="FX31" s="211"/>
      <c r="FY31" s="211"/>
      <c r="FZ31" s="211"/>
      <c r="GA31" s="211"/>
      <c r="GB31" s="211"/>
      <c r="GC31" s="211"/>
      <c r="GD31" s="211"/>
      <c r="GE31" s="211"/>
      <c r="GF31" s="211"/>
      <c r="GG31" s="211"/>
      <c r="GH31" s="211"/>
      <c r="GI31" s="211"/>
      <c r="GJ31" s="211"/>
      <c r="GK31" s="211"/>
      <c r="GL31" s="211"/>
      <c r="GM31" s="211"/>
      <c r="GN31" s="211"/>
      <c r="GO31" s="211"/>
      <c r="GP31" s="211"/>
      <c r="GQ31" s="211"/>
      <c r="GR31" s="211"/>
      <c r="GS31" s="211"/>
      <c r="GT31" s="211"/>
      <c r="GU31" s="211"/>
      <c r="GV31" s="211"/>
      <c r="GW31" s="211"/>
      <c r="GX31" s="211"/>
      <c r="GY31" s="211"/>
      <c r="GZ31" s="211"/>
      <c r="HA31" s="211"/>
      <c r="HB31" s="211"/>
      <c r="HC31" s="211"/>
      <c r="HD31" s="211"/>
      <c r="HE31" s="211"/>
      <c r="HF31" s="211"/>
      <c r="HG31" s="211"/>
      <c r="HH31" s="211"/>
      <c r="HI31" s="211"/>
      <c r="HJ31" s="211"/>
      <c r="HK31" s="211"/>
      <c r="HL31" s="211"/>
      <c r="HM31" s="211"/>
      <c r="HN31" s="211"/>
      <c r="HO31" s="211"/>
      <c r="HP31" s="211"/>
      <c r="HQ31" s="211"/>
      <c r="HR31" s="211"/>
      <c r="HS31" s="211"/>
      <c r="HT31" s="211"/>
      <c r="HU31" s="211"/>
      <c r="HV31" s="211"/>
      <c r="HW31" s="211"/>
      <c r="HX31" s="211"/>
      <c r="HY31" s="211"/>
      <c r="HZ31" s="211"/>
      <c r="IA31" s="211"/>
      <c r="IB31" s="211"/>
      <c r="IC31" s="211"/>
      <c r="ID31" s="211"/>
      <c r="IE31" s="211"/>
      <c r="IF31" s="211"/>
      <c r="IG31" s="211"/>
      <c r="IH31" s="211"/>
      <c r="II31" s="211"/>
      <c r="IJ31" s="211"/>
      <c r="IK31" s="211"/>
      <c r="IL31" s="211"/>
      <c r="IM31" s="211"/>
      <c r="IN31" s="211"/>
      <c r="IO31" s="211"/>
      <c r="IP31" s="211"/>
      <c r="IQ31" s="211"/>
      <c r="IR31" s="211"/>
      <c r="IS31" s="211"/>
      <c r="IT31" s="211"/>
      <c r="IU31" s="211"/>
      <c r="IV31" s="211"/>
      <c r="IW31" s="211"/>
      <c r="IX31" s="211"/>
      <c r="IY31" s="211"/>
      <c r="IZ31" s="211"/>
      <c r="JA31" s="211"/>
      <c r="JB31" s="211"/>
      <c r="JC31" s="211"/>
      <c r="JD31" s="211"/>
      <c r="JE31" s="211"/>
      <c r="JF31" s="211"/>
      <c r="JG31" s="211"/>
      <c r="JH31" s="211"/>
      <c r="JI31" s="211"/>
      <c r="JJ31" s="211"/>
      <c r="JK31" s="211"/>
      <c r="JL31" s="211"/>
      <c r="JM31" s="211"/>
      <c r="JN31" s="211"/>
      <c r="JO31" s="211"/>
      <c r="JP31" s="211"/>
      <c r="JQ31" s="211"/>
      <c r="JR31" s="211"/>
      <c r="JS31" s="211"/>
      <c r="JT31" s="211"/>
      <c r="JU31" s="211"/>
      <c r="JV31" s="211"/>
      <c r="JW31" s="211"/>
      <c r="JX31" s="211"/>
      <c r="JY31" s="211"/>
      <c r="JZ31" s="211"/>
      <c r="KA31" s="211"/>
      <c r="KB31" s="211"/>
      <c r="KC31" s="211"/>
      <c r="KD31" s="211"/>
      <c r="KE31" s="211"/>
      <c r="KF31" s="211"/>
      <c r="KG31" s="211"/>
      <c r="KH31" s="211"/>
      <c r="KI31" s="211"/>
      <c r="KJ31" s="211"/>
      <c r="KK31" s="211"/>
      <c r="KL31" s="211"/>
      <c r="KM31" s="211"/>
      <c r="KN31" s="211"/>
      <c r="KO31" s="211"/>
      <c r="KP31" s="211"/>
      <c r="KQ31" s="211"/>
      <c r="KR31" s="211"/>
      <c r="KS31" s="211"/>
      <c r="KT31" s="211"/>
      <c r="KU31" s="211"/>
      <c r="KV31" s="211"/>
      <c r="KW31" s="211"/>
      <c r="KX31" s="211"/>
      <c r="KY31" s="211"/>
      <c r="KZ31" s="211"/>
      <c r="LA31" s="211"/>
      <c r="LB31" s="211"/>
      <c r="LC31" s="211"/>
      <c r="LD31" s="211"/>
      <c r="LE31" s="211"/>
      <c r="LF31" s="211"/>
      <c r="LG31" s="211"/>
      <c r="LH31" s="211"/>
      <c r="LI31" s="211"/>
      <c r="LJ31" s="211"/>
      <c r="LK31" s="211"/>
      <c r="LL31" s="211"/>
      <c r="LM31" s="211"/>
      <c r="LN31" s="211"/>
      <c r="LO31" s="211"/>
      <c r="LP31" s="211"/>
      <c r="LQ31" s="211"/>
      <c r="LR31" s="211"/>
      <c r="LS31" s="211"/>
      <c r="LT31" s="211"/>
      <c r="LU31" s="211"/>
      <c r="LV31" s="211"/>
      <c r="LW31" s="211"/>
      <c r="LX31" s="211"/>
      <c r="LY31" s="211"/>
      <c r="LZ31" s="211"/>
      <c r="MA31" s="211"/>
      <c r="MB31" s="211"/>
      <c r="MC31" s="211"/>
      <c r="MD31" s="211"/>
      <c r="ME31" s="211"/>
      <c r="MF31" s="211"/>
      <c r="MG31" s="211"/>
      <c r="MH31" s="211"/>
      <c r="MI31" s="211"/>
      <c r="MJ31" s="211"/>
      <c r="MK31" s="211"/>
      <c r="ML31" s="211"/>
      <c r="MM31" s="211"/>
      <c r="MN31" s="211"/>
      <c r="MO31" s="211"/>
      <c r="MP31" s="211"/>
      <c r="MQ31" s="211"/>
      <c r="MR31" s="211"/>
      <c r="MS31" s="211"/>
      <c r="MT31" s="211"/>
      <c r="MU31" s="211"/>
      <c r="MV31" s="211"/>
      <c r="MW31" s="211"/>
      <c r="MX31" s="211"/>
      <c r="MY31" s="211"/>
      <c r="MZ31" s="211"/>
      <c r="NA31" s="211"/>
      <c r="NB31" s="211"/>
      <c r="NC31" s="211"/>
      <c r="ND31" s="211"/>
      <c r="NE31" s="211"/>
      <c r="NF31" s="211"/>
      <c r="NG31" s="211"/>
      <c r="NH31" s="211"/>
      <c r="NI31" s="211"/>
      <c r="NJ31" s="211"/>
      <c r="NK31" s="211"/>
      <c r="NL31" s="211"/>
      <c r="NM31" s="211"/>
      <c r="NN31" s="211"/>
      <c r="NO31" s="211"/>
      <c r="NP31" s="211"/>
      <c r="NQ31" s="211"/>
      <c r="NR31" s="211"/>
      <c r="NS31" s="211"/>
      <c r="NT31" s="211"/>
      <c r="NU31" s="211"/>
      <c r="NV31" s="211"/>
      <c r="NW31" s="211"/>
      <c r="NX31" s="211"/>
      <c r="NY31" s="211"/>
      <c r="NZ31" s="211"/>
      <c r="OA31" s="211"/>
      <c r="OB31" s="211"/>
      <c r="OC31" s="211"/>
      <c r="OD31" s="211"/>
      <c r="OE31" s="211"/>
      <c r="OF31" s="211"/>
      <c r="OG31" s="211"/>
      <c r="OH31" s="211"/>
      <c r="OI31" s="211"/>
      <c r="OJ31" s="211"/>
      <c r="OK31" s="211"/>
      <c r="OL31" s="211"/>
      <c r="OM31" s="211"/>
      <c r="ON31" s="211"/>
      <c r="OO31" s="211"/>
      <c r="OP31" s="211"/>
      <c r="OQ31" s="211"/>
      <c r="OR31" s="211"/>
      <c r="OS31" s="211"/>
      <c r="OT31" s="211"/>
      <c r="OU31" s="211"/>
      <c r="OV31" s="211"/>
      <c r="OW31" s="211"/>
      <c r="OX31" s="211"/>
      <c r="OY31" s="211"/>
      <c r="OZ31" s="211"/>
      <c r="PA31" s="211"/>
      <c r="PB31" s="211"/>
      <c r="PC31" s="211"/>
      <c r="PD31" s="211"/>
      <c r="PE31" s="211"/>
      <c r="PF31" s="211"/>
      <c r="PG31" s="211"/>
      <c r="PH31" s="211"/>
      <c r="PI31" s="211"/>
      <c r="PJ31" s="211"/>
      <c r="PK31" s="211"/>
      <c r="PL31" s="211"/>
      <c r="PM31" s="211"/>
      <c r="PN31" s="211"/>
      <c r="PO31" s="211"/>
      <c r="PP31" s="211"/>
      <c r="PQ31" s="211"/>
      <c r="PR31" s="211"/>
      <c r="PS31" s="211"/>
      <c r="PT31" s="211"/>
      <c r="PU31" s="211"/>
      <c r="PV31" s="211"/>
      <c r="PW31" s="211"/>
      <c r="PX31" s="211"/>
      <c r="PY31" s="211"/>
      <c r="PZ31" s="211"/>
      <c r="QA31" s="211"/>
      <c r="QB31" s="211"/>
      <c r="QC31" s="211"/>
      <c r="QD31" s="211"/>
      <c r="QE31" s="211"/>
      <c r="QF31" s="211"/>
      <c r="QG31" s="211"/>
      <c r="QH31" s="211"/>
      <c r="QI31" s="211"/>
    </row>
    <row r="32" spans="1:16384" customFormat="1" x14ac:dyDescent="0.25">
      <c r="A32" s="46"/>
      <c r="B32" s="47"/>
      <c r="C32" s="47"/>
      <c r="D32" s="47"/>
      <c r="E32" s="47"/>
      <c r="F32" s="46"/>
      <c r="G32" s="46"/>
      <c r="H32" s="46"/>
      <c r="I32" s="46"/>
      <c r="J32" s="46"/>
      <c r="K32" s="46"/>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t="s">
        <v>157</v>
      </c>
      <c r="G33" s="48" t="s">
        <v>158</v>
      </c>
      <c r="H33" s="48" t="s">
        <v>159</v>
      </c>
      <c r="I33" s="48" t="s">
        <v>160</v>
      </c>
      <c r="J33" s="48"/>
      <c r="K33" s="48" t="s">
        <v>161</v>
      </c>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8" cm="1">
        <f t="array" ref="F34">SUM(((F19:F28)="X")*(1))</f>
        <v>0</v>
      </c>
      <c r="G34" s="48" cm="1">
        <f t="array" ref="G34">SUM(((G19:G28)="X")*(1))</f>
        <v>0</v>
      </c>
      <c r="H34" s="48" cm="1">
        <f t="array" ref="H34">SUM(((H19:H28)="X")*(1))</f>
        <v>0</v>
      </c>
      <c r="I34" s="48" cm="1">
        <f t="array" ref="I34">SUM(((I19:I28)="X")*(1))</f>
        <v>0</v>
      </c>
      <c r="J34" s="48"/>
      <c r="K34" s="48" cm="1">
        <f t="array" ref="K34">SUM(((K19:K28)="")*(1))</f>
        <v>10</v>
      </c>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8"/>
      <c r="G35" s="48"/>
      <c r="H35" s="48"/>
      <c r="I35" s="48"/>
      <c r="J35" s="48"/>
      <c r="K35" s="48"/>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48" t="s">
        <v>162</v>
      </c>
      <c r="G36" s="48" t="s">
        <v>163</v>
      </c>
      <c r="H36" s="48" t="s">
        <v>164</v>
      </c>
      <c r="I36" s="48" t="s">
        <v>165</v>
      </c>
      <c r="J36" s="48"/>
      <c r="K36" s="48"/>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49">
        <f>IFERROR($F34/$K$34, 0)</f>
        <v>0</v>
      </c>
      <c r="G37" s="49">
        <f>IFERROR($G34/$K$34, 0)</f>
        <v>0</v>
      </c>
      <c r="H37" s="49">
        <f>IFERROR($H34/$K$34, 0)</f>
        <v>0</v>
      </c>
      <c r="I37" s="49">
        <f>IFERROR($I34/$K$34, 0)</f>
        <v>0</v>
      </c>
      <c r="J37" s="49"/>
      <c r="K37" s="49"/>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47"/>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7"/>
      <c r="C39" s="47"/>
      <c r="D39" s="47"/>
      <c r="E39" s="47"/>
      <c r="F39" s="50" t="s">
        <v>166</v>
      </c>
      <c r="G39" s="50"/>
      <c r="H39" s="50"/>
      <c r="I39" s="50"/>
      <c r="J39" s="50"/>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47"/>
      <c r="D40" s="47"/>
      <c r="E40" s="47"/>
      <c r="F40" s="49">
        <f>IFERROR(SUM(F37:J37),0)</f>
        <v>0</v>
      </c>
      <c r="G40" s="51"/>
      <c r="H40" s="51"/>
      <c r="I40" s="51"/>
      <c r="J40" s="51"/>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7"/>
      <c r="C41" s="47"/>
      <c r="D41" s="47"/>
      <c r="E41" s="47"/>
      <c r="F41" s="52" t="s">
        <v>167</v>
      </c>
      <c r="G41" s="47"/>
      <c r="H41" s="47"/>
      <c r="I41" s="47"/>
      <c r="J41" s="47"/>
      <c r="K41" s="47"/>
      <c r="L41" s="47"/>
      <c r="M41" s="47"/>
      <c r="N41" s="47"/>
      <c r="O41" s="47"/>
      <c r="P41" s="47"/>
      <c r="Q41" s="46"/>
      <c r="R41" s="46"/>
      <c r="S41" s="46"/>
      <c r="T41" s="46"/>
      <c r="U41" s="46"/>
      <c r="V41" s="46"/>
      <c r="W41" s="46"/>
      <c r="X41" s="46"/>
      <c r="Y41" s="46"/>
      <c r="Z41" s="46"/>
      <c r="AA41" s="46"/>
      <c r="AB41" s="46"/>
      <c r="AC41" s="46"/>
      <c r="AD41" s="46"/>
      <c r="AE41" s="46"/>
      <c r="AF41" s="46"/>
      <c r="AG41" s="46"/>
    </row>
    <row r="42" spans="1:33" ht="19.149999999999999" customHeight="1" x14ac:dyDescent="0.25">
      <c r="A42" s="46"/>
      <c r="B42" s="47"/>
      <c r="C42" s="47"/>
      <c r="D42" s="47"/>
      <c r="E42" s="47"/>
      <c r="F42" s="49">
        <f>IFERROR(COUNTA($K$20:$K$28)/(COUNTA($K$20:$K$28)+COUNTBLANK($K$20:$K$28)), 0)</f>
        <v>0</v>
      </c>
      <c r="G42" s="47"/>
      <c r="H42" s="47"/>
      <c r="I42" s="47"/>
      <c r="J42" s="47"/>
      <c r="K42" s="47"/>
      <c r="L42" s="47"/>
      <c r="M42" s="47"/>
      <c r="N42" s="47"/>
      <c r="O42" s="47"/>
      <c r="P42" s="47"/>
      <c r="Q42" s="46"/>
      <c r="R42" s="46"/>
      <c r="S42" s="46"/>
      <c r="T42" s="46"/>
      <c r="U42" s="46"/>
      <c r="V42" s="46"/>
      <c r="W42" s="46"/>
      <c r="X42" s="46"/>
      <c r="Y42" s="46"/>
      <c r="Z42" s="46"/>
      <c r="AA42" s="46"/>
      <c r="AB42" s="46"/>
      <c r="AC42" s="46"/>
      <c r="AD42" s="46"/>
      <c r="AE42" s="46"/>
      <c r="AF42" s="46"/>
      <c r="AG42" s="46"/>
    </row>
    <row r="43" spans="1:33" x14ac:dyDescent="0.25">
      <c r="A43" s="46"/>
      <c r="B43" s="47"/>
      <c r="C43" s="47"/>
      <c r="D43" s="47"/>
      <c r="E43" s="47"/>
      <c r="F43" s="47"/>
      <c r="G43" s="47"/>
      <c r="H43" s="47"/>
      <c r="I43" s="47"/>
      <c r="J43" s="47"/>
      <c r="K43" s="47"/>
      <c r="L43" s="47"/>
      <c r="M43" s="47"/>
      <c r="N43" s="47"/>
      <c r="O43" s="47"/>
      <c r="P43" s="47"/>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row>
    <row r="48" spans="1:33" x14ac:dyDescent="0.25">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row>
    <row r="49" spans="1:33" x14ac:dyDescent="0.25">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row>
    <row r="50" spans="1:33" x14ac:dyDescent="0.25">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row>
  </sheetData>
  <mergeCells count="2">
    <mergeCell ref="C13:D15"/>
    <mergeCell ref="C1:O3"/>
  </mergeCells>
  <conditionalFormatting sqref="C20:D28 B21 B23 B25 B27 B19:D19">
    <cfRule type="expression" dxfId="51" priority="14">
      <formula>$X19&gt;1</formula>
    </cfRule>
  </conditionalFormatting>
  <conditionalFormatting sqref="F19:F28">
    <cfRule type="expression" dxfId="50" priority="13">
      <formula>$F19&lt;&gt;""</formula>
    </cfRule>
  </conditionalFormatting>
  <conditionalFormatting sqref="F20:G28">
    <cfRule type="expression" dxfId="49" priority="12">
      <formula>$G20&lt;&gt;""</formula>
    </cfRule>
  </conditionalFormatting>
  <conditionalFormatting sqref="F20:H28">
    <cfRule type="expression" dxfId="48" priority="11">
      <formula>$H20&lt;&gt;""</formula>
    </cfRule>
  </conditionalFormatting>
  <conditionalFormatting sqref="F20:I28">
    <cfRule type="expression" dxfId="47" priority="15">
      <formula>$I20&lt;&gt;""</formula>
    </cfRule>
    <cfRule type="expression" dxfId="46" priority="16">
      <formula>OR(#REF!&lt;&gt;"", $K20&lt;&gt;"")</formula>
    </cfRule>
  </conditionalFormatting>
  <conditionalFormatting sqref="Q19:S19 AG19:AI19 AW19:AY19 BM19:BO19 CC19:CE19 CS19:CU19 DI19:DK19 DY19:EA19 EO19:EQ19 FE19:FG19 FU19:FW19 GK19:GM19 HA19:HC19 HQ19:HS19 IG19:II19 IW19:IY19 JM19:JO19 KC19:KE19 KS19:KU19 LI19:LK19 LY19:MA19 MO19:MQ19 NE19:NG19 NU19:NW19 OK19:OM19 PA19:PC19 PQ19:PS19 QG19:QI19 QW19:QY19 RM19:RO19 SC19:SE19 SS19:SU19 TI19:TK19 TY19:UA19 UO19:UQ19 VE19:VG19 VU19:VW19 WK19:WM19 XA19:XC19 XQ19:XS19 YG19:YI19 YW19:YY19 ZM19:ZO19 AAC19:AAE19 AAS19:AAU19 ABI19:ABK19 ABY19:ACA19 ACO19:ACQ19 ADE19:ADG19 ADU19:ADW19 AEK19:AEM19 AFA19:AFC19 AFQ19:AFS19 AGG19:AGI19 AGW19:AGY19 AHM19:AHO19 AIC19:AIE19 AIS19:AIU19 AJI19:AJK19 AJY19:AKA19 AKO19:AKQ19 ALE19:ALG19 ALU19:ALW19 AMK19:AMM19 ANA19:ANC19 ANQ19:ANS19 AOG19:AOI19 AOW19:AOY19 APM19:APO19 AQC19:AQE19 AQS19:AQU19 ARI19:ARK19 ARY19:ASA19 ASO19:ASQ19 ATE19:ATG19 ATU19:ATW19 AUK19:AUM19 AVA19:AVC19 AVQ19:AVS19 AWG19:AWI19 AWW19:AWY19 AXM19:AXO19 AYC19:AYE19 AYS19:AYU19 AZI19:AZK19 AZY19:BAA19 BAO19:BAQ19 BBE19:BBG19 BBU19:BBW19 BCK19:BCM19 BDA19:BDC19 BDQ19:BDS19 BEG19:BEI19 BEW19:BEY19 BFM19:BFO19 BGC19:BGE19 BGS19:BGU19 BHI19:BHK19 BHY19:BIA19 BIO19:BIQ19 BJE19:BJG19 BJU19:BJW19 BKK19:BKM19 BLA19:BLC19 BLQ19:BLS19 BMG19:BMI19 BMW19:BMY19 BNM19:BNO19 BOC19:BOE19 BOS19:BOU19 BPI19:BPK19 BPY19:BQA19 BQO19:BQQ19 BRE19:BRG19 BRU19:BRW19 BSK19:BSM19 BTA19:BTC19 BTQ19:BTS19 BUG19:BUI19 BUW19:BUY19 BVM19:BVO19 BWC19:BWE19 BWS19:BWU19 BXI19:BXK19 BXY19:BYA19 BYO19:BYQ19 BZE19:BZG19 BZU19:BZW19 CAK19:CAM19 CBA19:CBC19 CBQ19:CBS19 CCG19:CCI19 CCW19:CCY19 CDM19:CDO19 CEC19:CEE19 CES19:CEU19 CFI19:CFK19 CFY19:CGA19 CGO19:CGQ19 CHE19:CHG19 CHU19:CHW19 CIK19:CIM19 CJA19:CJC19 CJQ19:CJS19 CKG19:CKI19 CKW19:CKY19 CLM19:CLO19 CMC19:CME19 CMS19:CMU19 CNI19:CNK19 CNY19:COA19 COO19:COQ19 CPE19:CPG19 CPU19:CPW19 CQK19:CQM19 CRA19:CRC19 CRQ19:CRS19 CSG19:CSI19 CSW19:CSY19 CTM19:CTO19 CUC19:CUE19 CUS19:CUU19 CVI19:CVK19 CVY19:CWA19 CWO19:CWQ19 CXE19:CXG19 CXU19:CXW19 CYK19:CYM19 CZA19:CZC19 CZQ19:CZS19 DAG19:DAI19 DAW19:DAY19 DBM19:DBO19 DCC19:DCE19 DCS19:DCU19 DDI19:DDK19 DDY19:DEA19 DEO19:DEQ19 DFE19:DFG19 DFU19:DFW19 DGK19:DGM19 DHA19:DHC19 DHQ19:DHS19 DIG19:DII19 DIW19:DIY19 DJM19:DJO19 DKC19:DKE19 DKS19:DKU19 DLI19:DLK19 DLY19:DMA19 DMO19:DMQ19 DNE19:DNG19 DNU19:DNW19 DOK19:DOM19 DPA19:DPC19 DPQ19:DPS19 DQG19:DQI19 DQW19:DQY19 DRM19:DRO19 DSC19:DSE19 DSS19:DSU19 DTI19:DTK19 DTY19:DUA19 DUO19:DUQ19 DVE19:DVG19 DVU19:DVW19 DWK19:DWM19 DXA19:DXC19 DXQ19:DXS19 DYG19:DYI19 DYW19:DYY19 DZM19:DZO19 EAC19:EAE19 EAS19:EAU19 EBI19:EBK19 EBY19:ECA19 ECO19:ECQ19 EDE19:EDG19 EDU19:EDW19 EEK19:EEM19 EFA19:EFC19 EFQ19:EFS19 EGG19:EGI19 EGW19:EGY19 EHM19:EHO19 EIC19:EIE19 EIS19:EIU19 EJI19:EJK19 EJY19:EKA19 EKO19:EKQ19 ELE19:ELG19 ELU19:ELW19 EMK19:EMM19 ENA19:ENC19 ENQ19:ENS19 EOG19:EOI19 EOW19:EOY19 EPM19:EPO19 EQC19:EQE19 EQS19:EQU19 ERI19:ERK19 ERY19:ESA19 ESO19:ESQ19 ETE19:ETG19 ETU19:ETW19 EUK19:EUM19 EVA19:EVC19 EVQ19:EVS19 EWG19:EWI19 EWW19:EWY19 EXM19:EXO19 EYC19:EYE19 EYS19:EYU19 EZI19:EZK19 EZY19:FAA19 FAO19:FAQ19 FBE19:FBG19 FBU19:FBW19 FCK19:FCM19 FDA19:FDC19 FDQ19:FDS19 FEG19:FEI19 FEW19:FEY19 FFM19:FFO19 FGC19:FGE19 FGS19:FGU19 FHI19:FHK19 FHY19:FIA19 FIO19:FIQ19 FJE19:FJG19 FJU19:FJW19 FKK19:FKM19 FLA19:FLC19 FLQ19:FLS19 FMG19:FMI19 FMW19:FMY19 FNM19:FNO19 FOC19:FOE19 FOS19:FOU19 FPI19:FPK19 FPY19:FQA19 FQO19:FQQ19 FRE19:FRG19 FRU19:FRW19 FSK19:FSM19 FTA19:FTC19 FTQ19:FTS19 FUG19:FUI19 FUW19:FUY19 FVM19:FVO19 FWC19:FWE19 FWS19:FWU19 FXI19:FXK19 FXY19:FYA19 FYO19:FYQ19 FZE19:FZG19 FZU19:FZW19 GAK19:GAM19 GBA19:GBC19 GBQ19:GBS19 GCG19:GCI19 GCW19:GCY19 GDM19:GDO19 GEC19:GEE19 GES19:GEU19 GFI19:GFK19 GFY19:GGA19 GGO19:GGQ19 GHE19:GHG19 GHU19:GHW19 GIK19:GIM19 GJA19:GJC19 GJQ19:GJS19 GKG19:GKI19 GKW19:GKY19 GLM19:GLO19 GMC19:GME19 GMS19:GMU19 GNI19:GNK19 GNY19:GOA19 GOO19:GOQ19 GPE19:GPG19 GPU19:GPW19 GQK19:GQM19 GRA19:GRC19 GRQ19:GRS19 GSG19:GSI19 GSW19:GSY19 GTM19:GTO19 GUC19:GUE19 GUS19:GUU19 GVI19:GVK19 GVY19:GWA19 GWO19:GWQ19 GXE19:GXG19 GXU19:GXW19 GYK19:GYM19 GZA19:GZC19 GZQ19:GZS19 HAG19:HAI19 HAW19:HAY19 HBM19:HBO19 HCC19:HCE19 HCS19:HCU19 HDI19:HDK19 HDY19:HEA19 HEO19:HEQ19 HFE19:HFG19 HFU19:HFW19 HGK19:HGM19 HHA19:HHC19 HHQ19:HHS19 HIG19:HII19 HIW19:HIY19 HJM19:HJO19 HKC19:HKE19 HKS19:HKU19 HLI19:HLK19 HLY19:HMA19 HMO19:HMQ19 HNE19:HNG19 HNU19:HNW19 HOK19:HOM19 HPA19:HPC19 HPQ19:HPS19 HQG19:HQI19 HQW19:HQY19 HRM19:HRO19 HSC19:HSE19 HSS19:HSU19 HTI19:HTK19 HTY19:HUA19 HUO19:HUQ19 HVE19:HVG19 HVU19:HVW19 HWK19:HWM19 HXA19:HXC19 HXQ19:HXS19 HYG19:HYI19 HYW19:HYY19 HZM19:HZO19 IAC19:IAE19 IAS19:IAU19 IBI19:IBK19 IBY19:ICA19 ICO19:ICQ19 IDE19:IDG19 IDU19:IDW19 IEK19:IEM19 IFA19:IFC19 IFQ19:IFS19 IGG19:IGI19 IGW19:IGY19 IHM19:IHO19 IIC19:IIE19 IIS19:IIU19 IJI19:IJK19 IJY19:IKA19 IKO19:IKQ19 ILE19:ILG19 ILU19:ILW19 IMK19:IMM19 INA19:INC19 INQ19:INS19 IOG19:IOI19 IOW19:IOY19 IPM19:IPO19 IQC19:IQE19 IQS19:IQU19 IRI19:IRK19 IRY19:ISA19 ISO19:ISQ19 ITE19:ITG19 ITU19:ITW19 IUK19:IUM19 IVA19:IVC19 IVQ19:IVS19 IWG19:IWI19 IWW19:IWY19 IXM19:IXO19 IYC19:IYE19 IYS19:IYU19 IZI19:IZK19 IZY19:JAA19 JAO19:JAQ19 JBE19:JBG19 JBU19:JBW19 JCK19:JCM19 JDA19:JDC19 JDQ19:JDS19 JEG19:JEI19 JEW19:JEY19 JFM19:JFO19 JGC19:JGE19 JGS19:JGU19 JHI19:JHK19 JHY19:JIA19 JIO19:JIQ19 JJE19:JJG19 JJU19:JJW19 JKK19:JKM19 JLA19:JLC19 JLQ19:JLS19 JMG19:JMI19 JMW19:JMY19 JNM19:JNO19 JOC19:JOE19 JOS19:JOU19 JPI19:JPK19 JPY19:JQA19 JQO19:JQQ19 JRE19:JRG19 JRU19:JRW19 JSK19:JSM19 JTA19:JTC19 JTQ19:JTS19 JUG19:JUI19 JUW19:JUY19 JVM19:JVO19 JWC19:JWE19 JWS19:JWU19 JXI19:JXK19 JXY19:JYA19 JYO19:JYQ19 JZE19:JZG19 JZU19:JZW19 KAK19:KAM19 KBA19:KBC19 KBQ19:KBS19 KCG19:KCI19 KCW19:KCY19 KDM19:KDO19 KEC19:KEE19 KES19:KEU19 KFI19:KFK19 KFY19:KGA19 KGO19:KGQ19 KHE19:KHG19 KHU19:KHW19 KIK19:KIM19 KJA19:KJC19 KJQ19:KJS19 KKG19:KKI19 KKW19:KKY19 KLM19:KLO19 KMC19:KME19 KMS19:KMU19 KNI19:KNK19 KNY19:KOA19 KOO19:KOQ19 KPE19:KPG19 KPU19:KPW19 KQK19:KQM19 KRA19:KRC19 KRQ19:KRS19 KSG19:KSI19 KSW19:KSY19 KTM19:KTO19 KUC19:KUE19 KUS19:KUU19 KVI19:KVK19 KVY19:KWA19 KWO19:KWQ19 KXE19:KXG19 KXU19:KXW19 KYK19:KYM19 KZA19:KZC19 KZQ19:KZS19 LAG19:LAI19 LAW19:LAY19 LBM19:LBO19 LCC19:LCE19 LCS19:LCU19 LDI19:LDK19 LDY19:LEA19 LEO19:LEQ19 LFE19:LFG19 LFU19:LFW19 LGK19:LGM19 LHA19:LHC19 LHQ19:LHS19 LIG19:LII19 LIW19:LIY19 LJM19:LJO19 LKC19:LKE19 LKS19:LKU19 LLI19:LLK19 LLY19:LMA19 LMO19:LMQ19 LNE19:LNG19 LNU19:LNW19 LOK19:LOM19 LPA19:LPC19 LPQ19:LPS19 LQG19:LQI19 LQW19:LQY19 LRM19:LRO19 LSC19:LSE19 LSS19:LSU19 LTI19:LTK19 LTY19:LUA19 LUO19:LUQ19 LVE19:LVG19 LVU19:LVW19 LWK19:LWM19 LXA19:LXC19 LXQ19:LXS19 LYG19:LYI19 LYW19:LYY19 LZM19:LZO19 MAC19:MAE19 MAS19:MAU19 MBI19:MBK19 MBY19:MCA19 MCO19:MCQ19 MDE19:MDG19 MDU19:MDW19 MEK19:MEM19 MFA19:MFC19 MFQ19:MFS19 MGG19:MGI19 MGW19:MGY19 MHM19:MHO19 MIC19:MIE19 MIS19:MIU19 MJI19:MJK19 MJY19:MKA19 MKO19:MKQ19 MLE19:MLG19 MLU19:MLW19 MMK19:MMM19 MNA19:MNC19 MNQ19:MNS19 MOG19:MOI19 MOW19:MOY19 MPM19:MPO19 MQC19:MQE19 MQS19:MQU19 MRI19:MRK19 MRY19:MSA19 MSO19:MSQ19 MTE19:MTG19 MTU19:MTW19 MUK19:MUM19 MVA19:MVC19 MVQ19:MVS19 MWG19:MWI19 MWW19:MWY19 MXM19:MXO19 MYC19:MYE19 MYS19:MYU19 MZI19:MZK19 MZY19:NAA19 NAO19:NAQ19 NBE19:NBG19 NBU19:NBW19 NCK19:NCM19 NDA19:NDC19 NDQ19:NDS19 NEG19:NEI19 NEW19:NEY19 NFM19:NFO19 NGC19:NGE19 NGS19:NGU19 NHI19:NHK19 NHY19:NIA19 NIO19:NIQ19 NJE19:NJG19 NJU19:NJW19 NKK19:NKM19 NLA19:NLC19 NLQ19:NLS19 NMG19:NMI19 NMW19:NMY19 NNM19:NNO19 NOC19:NOE19 NOS19:NOU19 NPI19:NPK19 NPY19:NQA19 NQO19:NQQ19 NRE19:NRG19 NRU19:NRW19 NSK19:NSM19 NTA19:NTC19 NTQ19:NTS19 NUG19:NUI19 NUW19:NUY19 NVM19:NVO19 NWC19:NWE19 NWS19:NWU19 NXI19:NXK19 NXY19:NYA19 NYO19:NYQ19 NZE19:NZG19 NZU19:NZW19 OAK19:OAM19 OBA19:OBC19 OBQ19:OBS19 OCG19:OCI19 OCW19:OCY19 ODM19:ODO19 OEC19:OEE19 OES19:OEU19 OFI19:OFK19 OFY19:OGA19 OGO19:OGQ19 OHE19:OHG19 OHU19:OHW19 OIK19:OIM19 OJA19:OJC19 OJQ19:OJS19 OKG19:OKI19 OKW19:OKY19 OLM19:OLO19 OMC19:OME19 OMS19:OMU19 ONI19:ONK19 ONY19:OOA19 OOO19:OOQ19 OPE19:OPG19 OPU19:OPW19 OQK19:OQM19 ORA19:ORC19 ORQ19:ORS19 OSG19:OSI19 OSW19:OSY19 OTM19:OTO19 OUC19:OUE19 OUS19:OUU19 OVI19:OVK19 OVY19:OWA19 OWO19:OWQ19 OXE19:OXG19 OXU19:OXW19 OYK19:OYM19 OZA19:OZC19 OZQ19:OZS19 PAG19:PAI19 PAW19:PAY19 PBM19:PBO19 PCC19:PCE19 PCS19:PCU19 PDI19:PDK19 PDY19:PEA19 PEO19:PEQ19 PFE19:PFG19 PFU19:PFW19 PGK19:PGM19 PHA19:PHC19 PHQ19:PHS19 PIG19:PII19 PIW19:PIY19 PJM19:PJO19 PKC19:PKE19 PKS19:PKU19 PLI19:PLK19 PLY19:PMA19 PMO19:PMQ19 PNE19:PNG19 PNU19:PNW19 POK19:POM19 PPA19:PPC19 PPQ19:PPS19 PQG19:PQI19 PQW19:PQY19 PRM19:PRO19 PSC19:PSE19 PSS19:PSU19 PTI19:PTK19 PTY19:PUA19 PUO19:PUQ19 PVE19:PVG19 PVU19:PVW19 PWK19:PWM19 PXA19:PXC19 PXQ19:PXS19 PYG19:PYI19 PYW19:PYY19 PZM19:PZO19 QAC19:QAE19 QAS19:QAU19 QBI19:QBK19 QBY19:QCA19 QCO19:QCQ19 QDE19:QDG19 QDU19:QDW19 QEK19:QEM19 QFA19:QFC19 QFQ19:QFS19 QGG19:QGI19 QGW19:QGY19 QHM19:QHO19 QIC19:QIE19 QIS19:QIU19 QJI19:QJK19 QJY19:QKA19 QKO19:QKQ19 QLE19:QLG19 QLU19:QLW19 QMK19:QMM19 QNA19:QNC19 QNQ19:QNS19 QOG19:QOI19 QOW19:QOY19 QPM19:QPO19 QQC19:QQE19 QQS19:QQU19 QRI19:QRK19 QRY19:QSA19 QSO19:QSQ19 QTE19:QTG19 QTU19:QTW19 QUK19:QUM19 QVA19:QVC19 QVQ19:QVS19 QWG19:QWI19 QWW19:QWY19 QXM19:QXO19 QYC19:QYE19 QYS19:QYU19 QZI19:QZK19 QZY19:RAA19 RAO19:RAQ19 RBE19:RBG19 RBU19:RBW19 RCK19:RCM19 RDA19:RDC19 RDQ19:RDS19 REG19:REI19 REW19:REY19 RFM19:RFO19 RGC19:RGE19 RGS19:RGU19 RHI19:RHK19 RHY19:RIA19 RIO19:RIQ19 RJE19:RJG19 RJU19:RJW19 RKK19:RKM19 RLA19:RLC19 RLQ19:RLS19 RMG19:RMI19 RMW19:RMY19 RNM19:RNO19 ROC19:ROE19 ROS19:ROU19 RPI19:RPK19 RPY19:RQA19 RQO19:RQQ19 RRE19:RRG19 RRU19:RRW19 RSK19:RSM19 RTA19:RTC19 RTQ19:RTS19 RUG19:RUI19 RUW19:RUY19 RVM19:RVO19 RWC19:RWE19 RWS19:RWU19 RXI19:RXK19 RXY19:RYA19 RYO19:RYQ19 RZE19:RZG19 RZU19:RZW19 SAK19:SAM19 SBA19:SBC19 SBQ19:SBS19 SCG19:SCI19 SCW19:SCY19 SDM19:SDO19 SEC19:SEE19 SES19:SEU19 SFI19:SFK19 SFY19:SGA19 SGO19:SGQ19 SHE19:SHG19 SHU19:SHW19 SIK19:SIM19 SJA19:SJC19 SJQ19:SJS19 SKG19:SKI19 SKW19:SKY19 SLM19:SLO19 SMC19:SME19 SMS19:SMU19 SNI19:SNK19 SNY19:SOA19 SOO19:SOQ19 SPE19:SPG19 SPU19:SPW19 SQK19:SQM19 SRA19:SRC19 SRQ19:SRS19 SSG19:SSI19 SSW19:SSY19 STM19:STO19 SUC19:SUE19 SUS19:SUU19 SVI19:SVK19 SVY19:SWA19 SWO19:SWQ19 SXE19:SXG19 SXU19:SXW19 SYK19:SYM19 SZA19:SZC19 SZQ19:SZS19 TAG19:TAI19 TAW19:TAY19 TBM19:TBO19 TCC19:TCE19 TCS19:TCU19 TDI19:TDK19 TDY19:TEA19 TEO19:TEQ19 TFE19:TFG19 TFU19:TFW19 TGK19:TGM19 THA19:THC19 THQ19:THS19 TIG19:TII19 TIW19:TIY19 TJM19:TJO19 TKC19:TKE19 TKS19:TKU19 TLI19:TLK19 TLY19:TMA19 TMO19:TMQ19 TNE19:TNG19 TNU19:TNW19 TOK19:TOM19 TPA19:TPC19 TPQ19:TPS19 TQG19:TQI19 TQW19:TQY19 TRM19:TRO19 TSC19:TSE19 TSS19:TSU19 TTI19:TTK19 TTY19:TUA19 TUO19:TUQ19 TVE19:TVG19 TVU19:TVW19 TWK19:TWM19 TXA19:TXC19 TXQ19:TXS19 TYG19:TYI19 TYW19:TYY19 TZM19:TZO19 UAC19:UAE19 UAS19:UAU19 UBI19:UBK19 UBY19:UCA19 UCO19:UCQ19 UDE19:UDG19 UDU19:UDW19 UEK19:UEM19 UFA19:UFC19 UFQ19:UFS19 UGG19:UGI19 UGW19:UGY19 UHM19:UHO19 UIC19:UIE19 UIS19:UIU19 UJI19:UJK19 UJY19:UKA19 UKO19:UKQ19 ULE19:ULG19 ULU19:ULW19 UMK19:UMM19 UNA19:UNC19 UNQ19:UNS19 UOG19:UOI19 UOW19:UOY19 UPM19:UPO19 UQC19:UQE19 UQS19:UQU19 URI19:URK19 URY19:USA19 USO19:USQ19 UTE19:UTG19 UTU19:UTW19 UUK19:UUM19 UVA19:UVC19 UVQ19:UVS19 UWG19:UWI19 UWW19:UWY19 UXM19:UXO19 UYC19:UYE19 UYS19:UYU19 UZI19:UZK19 UZY19:VAA19 VAO19:VAQ19 VBE19:VBG19 VBU19:VBW19 VCK19:VCM19 VDA19:VDC19 VDQ19:VDS19 VEG19:VEI19 VEW19:VEY19 VFM19:VFO19 VGC19:VGE19 VGS19:VGU19 VHI19:VHK19 VHY19:VIA19 VIO19:VIQ19 VJE19:VJG19 VJU19:VJW19 VKK19:VKM19 VLA19:VLC19 VLQ19:VLS19 VMG19:VMI19 VMW19:VMY19 VNM19:VNO19 VOC19:VOE19 VOS19:VOU19 VPI19:VPK19 VPY19:VQA19 VQO19:VQQ19 VRE19:VRG19 VRU19:VRW19 VSK19:VSM19 VTA19:VTC19 VTQ19:VTS19 VUG19:VUI19 VUW19:VUY19 VVM19:VVO19 VWC19:VWE19 VWS19:VWU19 VXI19:VXK19 VXY19:VYA19 VYO19:VYQ19 VZE19:VZG19 VZU19:VZW19 WAK19:WAM19 WBA19:WBC19 WBQ19:WBS19 WCG19:WCI19 WCW19:WCY19 WDM19:WDO19 WEC19:WEE19 WES19:WEU19 WFI19:WFK19 WFY19:WGA19 WGO19:WGQ19 WHE19:WHG19 WHU19:WHW19 WIK19:WIM19 WJA19:WJC19 WJQ19:WJS19 WKG19:WKI19 WKW19:WKY19 WLM19:WLO19 WMC19:WME19 WMS19:WMU19 WNI19:WNK19 WNY19:WOA19 WOO19:WOQ19 WPE19:WPG19 WPU19:WPW19 WQK19:WQM19 WRA19:WRC19 WRQ19:WRS19 WSG19:WSI19 WSW19:WSY19 WTM19:WTO19 WUC19:WUE19 WUS19:WUU19 WVI19:WVK19 WVY19:WWA19 WWO19:WWQ19 WXE19:WXG19 WXU19:WXW19 WYK19:WYM19 WZA19:WZC19 WZQ19:WZS19 XAG19:XAI19 XAW19:XAY19 XBM19:XBO19 XCC19:XCE19 XCS19:XCU19 XDI19:XDK19 XDY19:XEA19 XEO19:XEQ19">
    <cfRule type="expression" dxfId="45" priority="8">
      <formula>$X19&gt;1</formula>
    </cfRule>
  </conditionalFormatting>
  <conditionalFormatting sqref="U19 AK19 BA19 BQ19 CG19 CW19 DM19 EC19 ES19 FI19 FY19 GO19 HE19 HU19 IK19 JA19 JQ19 KG19 KW19 LM19 MC19 MS19 NI19 NY19 OO19 PE19 PU19 QK19 RA19 RQ19 SG19 SW19 TM19 UC19 US19 VI19 VY19 WO19 XE19 XU19 YK19 ZA19 ZQ19 AAG19 AAW19 ABM19 ACC19 ACS19 ADI19 ADY19 AEO19 AFE19 AFU19 AGK19 AHA19 AHQ19 AIG19 AIW19 AJM19 AKC19 AKS19 ALI19 ALY19 AMO19 ANE19 ANU19 AOK19 APA19 APQ19 AQG19 AQW19 ARM19 ASC19 ASS19 ATI19 ATY19 AUO19 AVE19 AVU19 AWK19 AXA19 AXQ19 AYG19 AYW19 AZM19 BAC19 BAS19 BBI19 BBY19 BCO19 BDE19 BDU19 BEK19 BFA19 BFQ19 BGG19 BGW19 BHM19 BIC19 BIS19 BJI19 BJY19 BKO19 BLE19 BLU19 BMK19 BNA19 BNQ19 BOG19 BOW19 BPM19 BQC19 BQS19 BRI19 BRY19 BSO19 BTE19 BTU19 BUK19 BVA19 BVQ19 BWG19 BWW19 BXM19 BYC19 BYS19 BZI19 BZY19 CAO19 CBE19 CBU19 CCK19 CDA19 CDQ19 CEG19 CEW19 CFM19 CGC19 CGS19 CHI19 CHY19 CIO19 CJE19 CJU19 CKK19 CLA19 CLQ19 CMG19 CMW19 CNM19 COC19 COS19 CPI19 CPY19 CQO19 CRE19 CRU19 CSK19 CTA19 CTQ19 CUG19 CUW19 CVM19 CWC19 CWS19 CXI19 CXY19 CYO19 CZE19 CZU19 DAK19 DBA19 DBQ19 DCG19 DCW19 DDM19 DEC19 DES19 DFI19 DFY19 DGO19 DHE19 DHU19 DIK19 DJA19 DJQ19 DKG19 DKW19 DLM19 DMC19 DMS19 DNI19 DNY19 DOO19 DPE19 DPU19 DQK19 DRA19 DRQ19 DSG19 DSW19 DTM19 DUC19 DUS19 DVI19 DVY19 DWO19 DXE19 DXU19 DYK19 DZA19 DZQ19 EAG19 EAW19 EBM19 ECC19 ECS19 EDI19 EDY19 EEO19 EFE19 EFU19 EGK19 EHA19 EHQ19 EIG19 EIW19 EJM19 EKC19 EKS19 ELI19 ELY19 EMO19 ENE19 ENU19 EOK19 EPA19 EPQ19 EQG19 EQW19 ERM19 ESC19 ESS19 ETI19 ETY19 EUO19 EVE19 EVU19 EWK19 EXA19 EXQ19 EYG19 EYW19 EZM19 FAC19 FAS19 FBI19 FBY19 FCO19 FDE19 FDU19 FEK19 FFA19 FFQ19 FGG19 FGW19 FHM19 FIC19 FIS19 FJI19 FJY19 FKO19 FLE19 FLU19 FMK19 FNA19 FNQ19 FOG19 FOW19 FPM19 FQC19 FQS19 FRI19 FRY19 FSO19 FTE19 FTU19 FUK19 FVA19 FVQ19 FWG19 FWW19 FXM19 FYC19 FYS19 FZI19 FZY19 GAO19 GBE19 GBU19 GCK19 GDA19 GDQ19 GEG19 GEW19 GFM19 GGC19 GGS19 GHI19 GHY19 GIO19 GJE19 GJU19 GKK19 GLA19 GLQ19 GMG19 GMW19 GNM19 GOC19 GOS19 GPI19 GPY19 GQO19 GRE19 GRU19 GSK19 GTA19 GTQ19 GUG19 GUW19 GVM19 GWC19 GWS19 GXI19 GXY19 GYO19 GZE19 GZU19 HAK19 HBA19 HBQ19 HCG19 HCW19 HDM19 HEC19 HES19 HFI19 HFY19 HGO19 HHE19 HHU19 HIK19 HJA19 HJQ19 HKG19 HKW19 HLM19 HMC19 HMS19 HNI19 HNY19 HOO19 HPE19 HPU19 HQK19 HRA19 HRQ19 HSG19 HSW19 HTM19 HUC19 HUS19 HVI19 HVY19 HWO19 HXE19 HXU19 HYK19 HZA19 HZQ19 IAG19 IAW19 IBM19 ICC19 ICS19 IDI19 IDY19 IEO19 IFE19 IFU19 IGK19 IHA19 IHQ19 IIG19 IIW19 IJM19 IKC19 IKS19 ILI19 ILY19 IMO19 INE19 INU19 IOK19 IPA19 IPQ19 IQG19 IQW19 IRM19 ISC19 ISS19 ITI19 ITY19 IUO19 IVE19 IVU19 IWK19 IXA19 IXQ19 IYG19 IYW19 IZM19 JAC19 JAS19 JBI19 JBY19 JCO19 JDE19 JDU19 JEK19 JFA19 JFQ19 JGG19 JGW19 JHM19 JIC19 JIS19 JJI19 JJY19 JKO19 JLE19 JLU19 JMK19 JNA19 JNQ19 JOG19 JOW19 JPM19 JQC19 JQS19 JRI19 JRY19 JSO19 JTE19 JTU19 JUK19 JVA19 JVQ19 JWG19 JWW19 JXM19 JYC19 JYS19 JZI19 JZY19 KAO19 KBE19 KBU19 KCK19 KDA19 KDQ19 KEG19 KEW19 KFM19 KGC19 KGS19 KHI19 KHY19 KIO19 KJE19 KJU19 KKK19 KLA19 KLQ19 KMG19 KMW19 KNM19 KOC19 KOS19 KPI19 KPY19 KQO19 KRE19 KRU19 KSK19 KTA19 KTQ19 KUG19 KUW19 KVM19 KWC19 KWS19 KXI19 KXY19 KYO19 KZE19 KZU19 LAK19 LBA19 LBQ19 LCG19 LCW19 LDM19 LEC19 LES19 LFI19 LFY19 LGO19 LHE19 LHU19 LIK19 LJA19 LJQ19 LKG19 LKW19 LLM19 LMC19 LMS19 LNI19 LNY19 LOO19 LPE19 LPU19 LQK19 LRA19 LRQ19 LSG19 LSW19 LTM19 LUC19 LUS19 LVI19 LVY19 LWO19 LXE19 LXU19 LYK19 LZA19 LZQ19 MAG19 MAW19 MBM19 MCC19 MCS19 MDI19 MDY19 MEO19 MFE19 MFU19 MGK19 MHA19 MHQ19 MIG19 MIW19 MJM19 MKC19 MKS19 MLI19 MLY19 MMO19 MNE19 MNU19 MOK19 MPA19 MPQ19 MQG19 MQW19 MRM19 MSC19 MSS19 MTI19 MTY19 MUO19 MVE19 MVU19 MWK19 MXA19 MXQ19 MYG19 MYW19 MZM19 NAC19 NAS19 NBI19 NBY19 NCO19 NDE19 NDU19 NEK19 NFA19 NFQ19 NGG19 NGW19 NHM19 NIC19 NIS19 NJI19 NJY19 NKO19 NLE19 NLU19 NMK19 NNA19 NNQ19 NOG19 NOW19 NPM19 NQC19 NQS19 NRI19 NRY19 NSO19 NTE19 NTU19 NUK19 NVA19 NVQ19 NWG19 NWW19 NXM19 NYC19 NYS19 NZI19 NZY19 OAO19 OBE19 OBU19 OCK19 ODA19 ODQ19 OEG19 OEW19 OFM19 OGC19 OGS19 OHI19 OHY19 OIO19 OJE19 OJU19 OKK19 OLA19 OLQ19 OMG19 OMW19 ONM19 OOC19 OOS19 OPI19 OPY19 OQO19 ORE19 ORU19 OSK19 OTA19 OTQ19 OUG19 OUW19 OVM19 OWC19 OWS19 OXI19 OXY19 OYO19 OZE19 OZU19 PAK19 PBA19 PBQ19 PCG19 PCW19 PDM19 PEC19 PES19 PFI19 PFY19 PGO19 PHE19 PHU19 PIK19 PJA19 PJQ19 PKG19 PKW19 PLM19 PMC19 PMS19 PNI19 PNY19 POO19 PPE19 PPU19 PQK19 PRA19 PRQ19 PSG19 PSW19 PTM19 PUC19 PUS19 PVI19 PVY19 PWO19 PXE19 PXU19 PYK19 PZA19 PZQ19 QAG19 QAW19 QBM19 QCC19 QCS19 QDI19 QDY19 QEO19 QFE19 QFU19 QGK19 QHA19 QHQ19 QIG19 QIW19 QJM19 QKC19 QKS19 QLI19 QLY19 QMO19 QNE19 QNU19 QOK19 QPA19 QPQ19 QQG19 QQW19 QRM19 QSC19 QSS19 QTI19 QTY19 QUO19 QVE19 QVU19 QWK19 QXA19 QXQ19 QYG19 QYW19 QZM19 RAC19 RAS19 RBI19 RBY19 RCO19 RDE19 RDU19 REK19 RFA19 RFQ19 RGG19 RGW19 RHM19 RIC19 RIS19 RJI19 RJY19 RKO19 RLE19 RLU19 RMK19 RNA19 RNQ19 ROG19 ROW19 RPM19 RQC19 RQS19 RRI19 RRY19 RSO19 RTE19 RTU19 RUK19 RVA19 RVQ19 RWG19 RWW19 RXM19 RYC19 RYS19 RZI19 RZY19 SAO19 SBE19 SBU19 SCK19 SDA19 SDQ19 SEG19 SEW19 SFM19 SGC19 SGS19 SHI19 SHY19 SIO19 SJE19 SJU19 SKK19 SLA19 SLQ19 SMG19 SMW19 SNM19 SOC19 SOS19 SPI19 SPY19 SQO19 SRE19 SRU19 SSK19 STA19 STQ19 SUG19 SUW19 SVM19 SWC19 SWS19 SXI19 SXY19 SYO19 SZE19 SZU19 TAK19 TBA19 TBQ19 TCG19 TCW19 TDM19 TEC19 TES19 TFI19 TFY19 TGO19 THE19 THU19 TIK19 TJA19 TJQ19 TKG19 TKW19 TLM19 TMC19 TMS19 TNI19 TNY19 TOO19 TPE19 TPU19 TQK19 TRA19 TRQ19 TSG19 TSW19 TTM19 TUC19 TUS19 TVI19 TVY19 TWO19 TXE19 TXU19 TYK19 TZA19 TZQ19 UAG19 UAW19 UBM19 UCC19 UCS19 UDI19 UDY19 UEO19 UFE19 UFU19 UGK19 UHA19 UHQ19 UIG19 UIW19 UJM19 UKC19 UKS19 ULI19 ULY19 UMO19 UNE19 UNU19 UOK19 UPA19 UPQ19 UQG19 UQW19 URM19 USC19 USS19 UTI19 UTY19 UUO19 UVE19 UVU19 UWK19 UXA19 UXQ19 UYG19 UYW19 UZM19 VAC19 VAS19 VBI19 VBY19 VCO19 VDE19 VDU19 VEK19 VFA19 VFQ19 VGG19 VGW19 VHM19 VIC19 VIS19 VJI19 VJY19 VKO19 VLE19 VLU19 VMK19 VNA19 VNQ19 VOG19 VOW19 VPM19 VQC19 VQS19 VRI19 VRY19 VSO19 VTE19 VTU19 VUK19 VVA19 VVQ19 VWG19 VWW19 VXM19 VYC19 VYS19 VZI19 VZY19 WAO19 WBE19 WBU19 WCK19 WDA19 WDQ19 WEG19 WEW19 WFM19 WGC19 WGS19 WHI19 WHY19 WIO19 WJE19 WJU19 WKK19 WLA19 WLQ19 WMG19 WMW19 WNM19 WOC19 WOS19 WPI19 WPY19 WQO19 WRE19 WRU19 WSK19 WTA19 WTQ19 WUG19 WUW19 WVM19 WWC19 WWS19 WXI19 WXY19 WYO19 WZE19 WZU19 XAK19 XBA19 XBQ19 XCG19 XCW19 XDM19 XEC19 XES19">
    <cfRule type="expression" dxfId="44" priority="7">
      <formula>$F19&lt;&gt;""</formula>
    </cfRule>
  </conditionalFormatting>
  <conditionalFormatting sqref="U19:V19 AK19:AL19 BA19:BB19 BQ19:BR19 CG19:CH19 CW19:CX19 DM19:DN19 EC19:ED19 ES19:ET19 FI19:FJ19 FY19:FZ19 GO19:GP19 HE19:HF19 HU19:HV19 IK19:IL19 JA19:JB19 JQ19:JR19 KG19:KH19 KW19:KX19 LM19:LN19 MC19:MD19 MS19:MT19 NI19:NJ19 NY19:NZ19 OO19:OP19 PE19:PF19 PU19:PV19 QK19:QL19 RA19:RB19 RQ19:RR19 SG19:SH19 SW19:SX19 TM19:TN19 UC19:UD19 US19:UT19 VI19:VJ19 VY19:VZ19 WO19:WP19 XE19:XF19 XU19:XV19 YK19:YL19 ZA19:ZB19 ZQ19:ZR19 AAG19:AAH19 AAW19:AAX19 ABM19:ABN19 ACC19:ACD19 ACS19:ACT19 ADI19:ADJ19 ADY19:ADZ19 AEO19:AEP19 AFE19:AFF19 AFU19:AFV19 AGK19:AGL19 AHA19:AHB19 AHQ19:AHR19 AIG19:AIH19 AIW19:AIX19 AJM19:AJN19 AKC19:AKD19 AKS19:AKT19 ALI19:ALJ19 ALY19:ALZ19 AMO19:AMP19 ANE19:ANF19 ANU19:ANV19 AOK19:AOL19 APA19:APB19 APQ19:APR19 AQG19:AQH19 AQW19:AQX19 ARM19:ARN19 ASC19:ASD19 ASS19:AST19 ATI19:ATJ19 ATY19:ATZ19 AUO19:AUP19 AVE19:AVF19 AVU19:AVV19 AWK19:AWL19 AXA19:AXB19 AXQ19:AXR19 AYG19:AYH19 AYW19:AYX19 AZM19:AZN19 BAC19:BAD19 BAS19:BAT19 BBI19:BBJ19 BBY19:BBZ19 BCO19:BCP19 BDE19:BDF19 BDU19:BDV19 BEK19:BEL19 BFA19:BFB19 BFQ19:BFR19 BGG19:BGH19 BGW19:BGX19 BHM19:BHN19 BIC19:BID19 BIS19:BIT19 BJI19:BJJ19 BJY19:BJZ19 BKO19:BKP19 BLE19:BLF19 BLU19:BLV19 BMK19:BML19 BNA19:BNB19 BNQ19:BNR19 BOG19:BOH19 BOW19:BOX19 BPM19:BPN19 BQC19:BQD19 BQS19:BQT19 BRI19:BRJ19 BRY19:BRZ19 BSO19:BSP19 BTE19:BTF19 BTU19:BTV19 BUK19:BUL19 BVA19:BVB19 BVQ19:BVR19 BWG19:BWH19 BWW19:BWX19 BXM19:BXN19 BYC19:BYD19 BYS19:BYT19 BZI19:BZJ19 BZY19:BZZ19 CAO19:CAP19 CBE19:CBF19 CBU19:CBV19 CCK19:CCL19 CDA19:CDB19 CDQ19:CDR19 CEG19:CEH19 CEW19:CEX19 CFM19:CFN19 CGC19:CGD19 CGS19:CGT19 CHI19:CHJ19 CHY19:CHZ19 CIO19:CIP19 CJE19:CJF19 CJU19:CJV19 CKK19:CKL19 CLA19:CLB19 CLQ19:CLR19 CMG19:CMH19 CMW19:CMX19 CNM19:CNN19 COC19:COD19 COS19:COT19 CPI19:CPJ19 CPY19:CPZ19 CQO19:CQP19 CRE19:CRF19 CRU19:CRV19 CSK19:CSL19 CTA19:CTB19 CTQ19:CTR19 CUG19:CUH19 CUW19:CUX19 CVM19:CVN19 CWC19:CWD19 CWS19:CWT19 CXI19:CXJ19 CXY19:CXZ19 CYO19:CYP19 CZE19:CZF19 CZU19:CZV19 DAK19:DAL19 DBA19:DBB19 DBQ19:DBR19 DCG19:DCH19 DCW19:DCX19 DDM19:DDN19 DEC19:DED19 DES19:DET19 DFI19:DFJ19 DFY19:DFZ19 DGO19:DGP19 DHE19:DHF19 DHU19:DHV19 DIK19:DIL19 DJA19:DJB19 DJQ19:DJR19 DKG19:DKH19 DKW19:DKX19 DLM19:DLN19 DMC19:DMD19 DMS19:DMT19 DNI19:DNJ19 DNY19:DNZ19 DOO19:DOP19 DPE19:DPF19 DPU19:DPV19 DQK19:DQL19 DRA19:DRB19 DRQ19:DRR19 DSG19:DSH19 DSW19:DSX19 DTM19:DTN19 DUC19:DUD19 DUS19:DUT19 DVI19:DVJ19 DVY19:DVZ19 DWO19:DWP19 DXE19:DXF19 DXU19:DXV19 DYK19:DYL19 DZA19:DZB19 DZQ19:DZR19 EAG19:EAH19 EAW19:EAX19 EBM19:EBN19 ECC19:ECD19 ECS19:ECT19 EDI19:EDJ19 EDY19:EDZ19 EEO19:EEP19 EFE19:EFF19 EFU19:EFV19 EGK19:EGL19 EHA19:EHB19 EHQ19:EHR19 EIG19:EIH19 EIW19:EIX19 EJM19:EJN19 EKC19:EKD19 EKS19:EKT19 ELI19:ELJ19 ELY19:ELZ19 EMO19:EMP19 ENE19:ENF19 ENU19:ENV19 EOK19:EOL19 EPA19:EPB19 EPQ19:EPR19 EQG19:EQH19 EQW19:EQX19 ERM19:ERN19 ESC19:ESD19 ESS19:EST19 ETI19:ETJ19 ETY19:ETZ19 EUO19:EUP19 EVE19:EVF19 EVU19:EVV19 EWK19:EWL19 EXA19:EXB19 EXQ19:EXR19 EYG19:EYH19 EYW19:EYX19 EZM19:EZN19 FAC19:FAD19 FAS19:FAT19 FBI19:FBJ19 FBY19:FBZ19 FCO19:FCP19 FDE19:FDF19 FDU19:FDV19 FEK19:FEL19 FFA19:FFB19 FFQ19:FFR19 FGG19:FGH19 FGW19:FGX19 FHM19:FHN19 FIC19:FID19 FIS19:FIT19 FJI19:FJJ19 FJY19:FJZ19 FKO19:FKP19 FLE19:FLF19 FLU19:FLV19 FMK19:FML19 FNA19:FNB19 FNQ19:FNR19 FOG19:FOH19 FOW19:FOX19 FPM19:FPN19 FQC19:FQD19 FQS19:FQT19 FRI19:FRJ19 FRY19:FRZ19 FSO19:FSP19 FTE19:FTF19 FTU19:FTV19 FUK19:FUL19 FVA19:FVB19 FVQ19:FVR19 FWG19:FWH19 FWW19:FWX19 FXM19:FXN19 FYC19:FYD19 FYS19:FYT19 FZI19:FZJ19 FZY19:FZZ19 GAO19:GAP19 GBE19:GBF19 GBU19:GBV19 GCK19:GCL19 GDA19:GDB19 GDQ19:GDR19 GEG19:GEH19 GEW19:GEX19 GFM19:GFN19 GGC19:GGD19 GGS19:GGT19 GHI19:GHJ19 GHY19:GHZ19 GIO19:GIP19 GJE19:GJF19 GJU19:GJV19 GKK19:GKL19 GLA19:GLB19 GLQ19:GLR19 GMG19:GMH19 GMW19:GMX19 GNM19:GNN19 GOC19:GOD19 GOS19:GOT19 GPI19:GPJ19 GPY19:GPZ19 GQO19:GQP19 GRE19:GRF19 GRU19:GRV19 GSK19:GSL19 GTA19:GTB19 GTQ19:GTR19 GUG19:GUH19 GUW19:GUX19 GVM19:GVN19 GWC19:GWD19 GWS19:GWT19 GXI19:GXJ19 GXY19:GXZ19 GYO19:GYP19 GZE19:GZF19 GZU19:GZV19 HAK19:HAL19 HBA19:HBB19 HBQ19:HBR19 HCG19:HCH19 HCW19:HCX19 HDM19:HDN19 HEC19:HED19 HES19:HET19 HFI19:HFJ19 HFY19:HFZ19 HGO19:HGP19 HHE19:HHF19 HHU19:HHV19 HIK19:HIL19 HJA19:HJB19 HJQ19:HJR19 HKG19:HKH19 HKW19:HKX19 HLM19:HLN19 HMC19:HMD19 HMS19:HMT19 HNI19:HNJ19 HNY19:HNZ19 HOO19:HOP19 HPE19:HPF19 HPU19:HPV19 HQK19:HQL19 HRA19:HRB19 HRQ19:HRR19 HSG19:HSH19 HSW19:HSX19 HTM19:HTN19 HUC19:HUD19 HUS19:HUT19 HVI19:HVJ19 HVY19:HVZ19 HWO19:HWP19 HXE19:HXF19 HXU19:HXV19 HYK19:HYL19 HZA19:HZB19 HZQ19:HZR19 IAG19:IAH19 IAW19:IAX19 IBM19:IBN19 ICC19:ICD19 ICS19:ICT19 IDI19:IDJ19 IDY19:IDZ19 IEO19:IEP19 IFE19:IFF19 IFU19:IFV19 IGK19:IGL19 IHA19:IHB19 IHQ19:IHR19 IIG19:IIH19 IIW19:IIX19 IJM19:IJN19 IKC19:IKD19 IKS19:IKT19 ILI19:ILJ19 ILY19:ILZ19 IMO19:IMP19 INE19:INF19 INU19:INV19 IOK19:IOL19 IPA19:IPB19 IPQ19:IPR19 IQG19:IQH19 IQW19:IQX19 IRM19:IRN19 ISC19:ISD19 ISS19:IST19 ITI19:ITJ19 ITY19:ITZ19 IUO19:IUP19 IVE19:IVF19 IVU19:IVV19 IWK19:IWL19 IXA19:IXB19 IXQ19:IXR19 IYG19:IYH19 IYW19:IYX19 IZM19:IZN19 JAC19:JAD19 JAS19:JAT19 JBI19:JBJ19 JBY19:JBZ19 JCO19:JCP19 JDE19:JDF19 JDU19:JDV19 JEK19:JEL19 JFA19:JFB19 JFQ19:JFR19 JGG19:JGH19 JGW19:JGX19 JHM19:JHN19 JIC19:JID19 JIS19:JIT19 JJI19:JJJ19 JJY19:JJZ19 JKO19:JKP19 JLE19:JLF19 JLU19:JLV19 JMK19:JML19 JNA19:JNB19 JNQ19:JNR19 JOG19:JOH19 JOW19:JOX19 JPM19:JPN19 JQC19:JQD19 JQS19:JQT19 JRI19:JRJ19 JRY19:JRZ19 JSO19:JSP19 JTE19:JTF19 JTU19:JTV19 JUK19:JUL19 JVA19:JVB19 JVQ19:JVR19 JWG19:JWH19 JWW19:JWX19 JXM19:JXN19 JYC19:JYD19 JYS19:JYT19 JZI19:JZJ19 JZY19:JZZ19 KAO19:KAP19 KBE19:KBF19 KBU19:KBV19 KCK19:KCL19 KDA19:KDB19 KDQ19:KDR19 KEG19:KEH19 KEW19:KEX19 KFM19:KFN19 KGC19:KGD19 KGS19:KGT19 KHI19:KHJ19 KHY19:KHZ19 KIO19:KIP19 KJE19:KJF19 KJU19:KJV19 KKK19:KKL19 KLA19:KLB19 KLQ19:KLR19 KMG19:KMH19 KMW19:KMX19 KNM19:KNN19 KOC19:KOD19 KOS19:KOT19 KPI19:KPJ19 KPY19:KPZ19 KQO19:KQP19 KRE19:KRF19 KRU19:KRV19 KSK19:KSL19 KTA19:KTB19 KTQ19:KTR19 KUG19:KUH19 KUW19:KUX19 KVM19:KVN19 KWC19:KWD19 KWS19:KWT19 KXI19:KXJ19 KXY19:KXZ19 KYO19:KYP19 KZE19:KZF19 KZU19:KZV19 LAK19:LAL19 LBA19:LBB19 LBQ19:LBR19 LCG19:LCH19 LCW19:LCX19 LDM19:LDN19 LEC19:LED19 LES19:LET19 LFI19:LFJ19 LFY19:LFZ19 LGO19:LGP19 LHE19:LHF19 LHU19:LHV19 LIK19:LIL19 LJA19:LJB19 LJQ19:LJR19 LKG19:LKH19 LKW19:LKX19 LLM19:LLN19 LMC19:LMD19 LMS19:LMT19 LNI19:LNJ19 LNY19:LNZ19 LOO19:LOP19 LPE19:LPF19 LPU19:LPV19 LQK19:LQL19 LRA19:LRB19 LRQ19:LRR19 LSG19:LSH19 LSW19:LSX19 LTM19:LTN19 LUC19:LUD19 LUS19:LUT19 LVI19:LVJ19 LVY19:LVZ19 LWO19:LWP19 LXE19:LXF19 LXU19:LXV19 LYK19:LYL19 LZA19:LZB19 LZQ19:LZR19 MAG19:MAH19 MAW19:MAX19 MBM19:MBN19 MCC19:MCD19 MCS19:MCT19 MDI19:MDJ19 MDY19:MDZ19 MEO19:MEP19 MFE19:MFF19 MFU19:MFV19 MGK19:MGL19 MHA19:MHB19 MHQ19:MHR19 MIG19:MIH19 MIW19:MIX19 MJM19:MJN19 MKC19:MKD19 MKS19:MKT19 MLI19:MLJ19 MLY19:MLZ19 MMO19:MMP19 MNE19:MNF19 MNU19:MNV19 MOK19:MOL19 MPA19:MPB19 MPQ19:MPR19 MQG19:MQH19 MQW19:MQX19 MRM19:MRN19 MSC19:MSD19 MSS19:MST19 MTI19:MTJ19 MTY19:MTZ19 MUO19:MUP19 MVE19:MVF19 MVU19:MVV19 MWK19:MWL19 MXA19:MXB19 MXQ19:MXR19 MYG19:MYH19 MYW19:MYX19 MZM19:MZN19 NAC19:NAD19 NAS19:NAT19 NBI19:NBJ19 NBY19:NBZ19 NCO19:NCP19 NDE19:NDF19 NDU19:NDV19 NEK19:NEL19 NFA19:NFB19 NFQ19:NFR19 NGG19:NGH19 NGW19:NGX19 NHM19:NHN19 NIC19:NID19 NIS19:NIT19 NJI19:NJJ19 NJY19:NJZ19 NKO19:NKP19 NLE19:NLF19 NLU19:NLV19 NMK19:NML19 NNA19:NNB19 NNQ19:NNR19 NOG19:NOH19 NOW19:NOX19 NPM19:NPN19 NQC19:NQD19 NQS19:NQT19 NRI19:NRJ19 NRY19:NRZ19 NSO19:NSP19 NTE19:NTF19 NTU19:NTV19 NUK19:NUL19 NVA19:NVB19 NVQ19:NVR19 NWG19:NWH19 NWW19:NWX19 NXM19:NXN19 NYC19:NYD19 NYS19:NYT19 NZI19:NZJ19 NZY19:NZZ19 OAO19:OAP19 OBE19:OBF19 OBU19:OBV19 OCK19:OCL19 ODA19:ODB19 ODQ19:ODR19 OEG19:OEH19 OEW19:OEX19 OFM19:OFN19 OGC19:OGD19 OGS19:OGT19 OHI19:OHJ19 OHY19:OHZ19 OIO19:OIP19 OJE19:OJF19 OJU19:OJV19 OKK19:OKL19 OLA19:OLB19 OLQ19:OLR19 OMG19:OMH19 OMW19:OMX19 ONM19:ONN19 OOC19:OOD19 OOS19:OOT19 OPI19:OPJ19 OPY19:OPZ19 OQO19:OQP19 ORE19:ORF19 ORU19:ORV19 OSK19:OSL19 OTA19:OTB19 OTQ19:OTR19 OUG19:OUH19 OUW19:OUX19 OVM19:OVN19 OWC19:OWD19 OWS19:OWT19 OXI19:OXJ19 OXY19:OXZ19 OYO19:OYP19 OZE19:OZF19 OZU19:OZV19 PAK19:PAL19 PBA19:PBB19 PBQ19:PBR19 PCG19:PCH19 PCW19:PCX19 PDM19:PDN19 PEC19:PED19 PES19:PET19 PFI19:PFJ19 PFY19:PFZ19 PGO19:PGP19 PHE19:PHF19 PHU19:PHV19 PIK19:PIL19 PJA19:PJB19 PJQ19:PJR19 PKG19:PKH19 PKW19:PKX19 PLM19:PLN19 PMC19:PMD19 PMS19:PMT19 PNI19:PNJ19 PNY19:PNZ19 POO19:POP19 PPE19:PPF19 PPU19:PPV19 PQK19:PQL19 PRA19:PRB19 PRQ19:PRR19 PSG19:PSH19 PSW19:PSX19 PTM19:PTN19 PUC19:PUD19 PUS19:PUT19 PVI19:PVJ19 PVY19:PVZ19 PWO19:PWP19 PXE19:PXF19 PXU19:PXV19 PYK19:PYL19 PZA19:PZB19 PZQ19:PZR19 QAG19:QAH19 QAW19:QAX19 QBM19:QBN19 QCC19:QCD19 QCS19:QCT19 QDI19:QDJ19 QDY19:QDZ19 QEO19:QEP19 QFE19:QFF19 QFU19:QFV19 QGK19:QGL19 QHA19:QHB19 QHQ19:QHR19 QIG19:QIH19 QIW19:QIX19 QJM19:QJN19 QKC19:QKD19 QKS19:QKT19 QLI19:QLJ19 QLY19:QLZ19 QMO19:QMP19 QNE19:QNF19 QNU19:QNV19 QOK19:QOL19 QPA19:QPB19 QPQ19:QPR19 QQG19:QQH19 QQW19:QQX19 QRM19:QRN19 QSC19:QSD19 QSS19:QST19 QTI19:QTJ19 QTY19:QTZ19 QUO19:QUP19 QVE19:QVF19 QVU19:QVV19 QWK19:QWL19 QXA19:QXB19 QXQ19:QXR19 QYG19:QYH19 QYW19:QYX19 QZM19:QZN19 RAC19:RAD19 RAS19:RAT19 RBI19:RBJ19 RBY19:RBZ19 RCO19:RCP19 RDE19:RDF19 RDU19:RDV19 REK19:REL19 RFA19:RFB19 RFQ19:RFR19 RGG19:RGH19 RGW19:RGX19 RHM19:RHN19 RIC19:RID19 RIS19:RIT19 RJI19:RJJ19 RJY19:RJZ19 RKO19:RKP19 RLE19:RLF19 RLU19:RLV19 RMK19:RML19 RNA19:RNB19 RNQ19:RNR19 ROG19:ROH19 ROW19:ROX19 RPM19:RPN19 RQC19:RQD19 RQS19:RQT19 RRI19:RRJ19 RRY19:RRZ19 RSO19:RSP19 RTE19:RTF19 RTU19:RTV19 RUK19:RUL19 RVA19:RVB19 RVQ19:RVR19 RWG19:RWH19 RWW19:RWX19 RXM19:RXN19 RYC19:RYD19 RYS19:RYT19 RZI19:RZJ19 RZY19:RZZ19 SAO19:SAP19 SBE19:SBF19 SBU19:SBV19 SCK19:SCL19 SDA19:SDB19 SDQ19:SDR19 SEG19:SEH19 SEW19:SEX19 SFM19:SFN19 SGC19:SGD19 SGS19:SGT19 SHI19:SHJ19 SHY19:SHZ19 SIO19:SIP19 SJE19:SJF19 SJU19:SJV19 SKK19:SKL19 SLA19:SLB19 SLQ19:SLR19 SMG19:SMH19 SMW19:SMX19 SNM19:SNN19 SOC19:SOD19 SOS19:SOT19 SPI19:SPJ19 SPY19:SPZ19 SQO19:SQP19 SRE19:SRF19 SRU19:SRV19 SSK19:SSL19 STA19:STB19 STQ19:STR19 SUG19:SUH19 SUW19:SUX19 SVM19:SVN19 SWC19:SWD19 SWS19:SWT19 SXI19:SXJ19 SXY19:SXZ19 SYO19:SYP19 SZE19:SZF19 SZU19:SZV19 TAK19:TAL19 TBA19:TBB19 TBQ19:TBR19 TCG19:TCH19 TCW19:TCX19 TDM19:TDN19 TEC19:TED19 TES19:TET19 TFI19:TFJ19 TFY19:TFZ19 TGO19:TGP19 THE19:THF19 THU19:THV19 TIK19:TIL19 TJA19:TJB19 TJQ19:TJR19 TKG19:TKH19 TKW19:TKX19 TLM19:TLN19 TMC19:TMD19 TMS19:TMT19 TNI19:TNJ19 TNY19:TNZ19 TOO19:TOP19 TPE19:TPF19 TPU19:TPV19 TQK19:TQL19 TRA19:TRB19 TRQ19:TRR19 TSG19:TSH19 TSW19:TSX19 TTM19:TTN19 TUC19:TUD19 TUS19:TUT19 TVI19:TVJ19 TVY19:TVZ19 TWO19:TWP19 TXE19:TXF19 TXU19:TXV19 TYK19:TYL19 TZA19:TZB19 TZQ19:TZR19 UAG19:UAH19 UAW19:UAX19 UBM19:UBN19 UCC19:UCD19 UCS19:UCT19 UDI19:UDJ19 UDY19:UDZ19 UEO19:UEP19 UFE19:UFF19 UFU19:UFV19 UGK19:UGL19 UHA19:UHB19 UHQ19:UHR19 UIG19:UIH19 UIW19:UIX19 UJM19:UJN19 UKC19:UKD19 UKS19:UKT19 ULI19:ULJ19 ULY19:ULZ19 UMO19:UMP19 UNE19:UNF19 UNU19:UNV19 UOK19:UOL19 UPA19:UPB19 UPQ19:UPR19 UQG19:UQH19 UQW19:UQX19 URM19:URN19 USC19:USD19 USS19:UST19 UTI19:UTJ19 UTY19:UTZ19 UUO19:UUP19 UVE19:UVF19 UVU19:UVV19 UWK19:UWL19 UXA19:UXB19 UXQ19:UXR19 UYG19:UYH19 UYW19:UYX19 UZM19:UZN19 VAC19:VAD19 VAS19:VAT19 VBI19:VBJ19 VBY19:VBZ19 VCO19:VCP19 VDE19:VDF19 VDU19:VDV19 VEK19:VEL19 VFA19:VFB19 VFQ19:VFR19 VGG19:VGH19 VGW19:VGX19 VHM19:VHN19 VIC19:VID19 VIS19:VIT19 VJI19:VJJ19 VJY19:VJZ19 VKO19:VKP19 VLE19:VLF19 VLU19:VLV19 VMK19:VML19 VNA19:VNB19 VNQ19:VNR19 VOG19:VOH19 VOW19:VOX19 VPM19:VPN19 VQC19:VQD19 VQS19:VQT19 VRI19:VRJ19 VRY19:VRZ19 VSO19:VSP19 VTE19:VTF19 VTU19:VTV19 VUK19:VUL19 VVA19:VVB19 VVQ19:VVR19 VWG19:VWH19 VWW19:VWX19 VXM19:VXN19 VYC19:VYD19 VYS19:VYT19 VZI19:VZJ19 VZY19:VZZ19 WAO19:WAP19 WBE19:WBF19 WBU19:WBV19 WCK19:WCL19 WDA19:WDB19 WDQ19:WDR19 WEG19:WEH19 WEW19:WEX19 WFM19:WFN19 WGC19:WGD19 WGS19:WGT19 WHI19:WHJ19 WHY19:WHZ19 WIO19:WIP19 WJE19:WJF19 WJU19:WJV19 WKK19:WKL19 WLA19:WLB19 WLQ19:WLR19 WMG19:WMH19 WMW19:WMX19 WNM19:WNN19 WOC19:WOD19 WOS19:WOT19 WPI19:WPJ19 WPY19:WPZ19 WQO19:WQP19 WRE19:WRF19 WRU19:WRV19 WSK19:WSL19 WTA19:WTB19 WTQ19:WTR19 WUG19:WUH19 WUW19:WUX19 WVM19:WVN19 WWC19:WWD19 WWS19:WWT19 WXI19:WXJ19 WXY19:WXZ19 WYO19:WYP19 WZE19:WZF19 WZU19:WZV19 XAK19:XAL19 XBA19:XBB19 XBQ19:XBR19 XCG19:XCH19 XCW19:XCX19 XDM19:XDN19 XEC19:XED19 XES19:XET19">
    <cfRule type="expression" dxfId="43" priority="6">
      <formula>$G19&lt;&gt;""</formula>
    </cfRule>
  </conditionalFormatting>
  <conditionalFormatting sqref="U19:W19 AK19:AM19 BA19:BC19 BQ19:BS19 CG19:CI19 CW19:CY19 DM19:DO19 EC19:EE19 ES19:EU19 FI19:FK19 FY19:GA19 GO19:GQ19 HE19:HG19 HU19:HW19 IK19:IM19 JA19:JC19 JQ19:JS19 KG19:KI19 KW19:KY19 LM19:LO19 MC19:ME19 MS19:MU19 NI19:NK19 NY19:OA19 OO19:OQ19 PE19:PG19 PU19:PW19 QK19:QM19 RA19:RC19 RQ19:RS19 SG19:SI19 SW19:SY19 TM19:TO19 UC19:UE19 US19:UU19 VI19:VK19 VY19:WA19 WO19:WQ19 XE19:XG19 XU19:XW19 YK19:YM19 ZA19:ZC19 ZQ19:ZS19 AAG19:AAI19 AAW19:AAY19 ABM19:ABO19 ACC19:ACE19 ACS19:ACU19 ADI19:ADK19 ADY19:AEA19 AEO19:AEQ19 AFE19:AFG19 AFU19:AFW19 AGK19:AGM19 AHA19:AHC19 AHQ19:AHS19 AIG19:AII19 AIW19:AIY19 AJM19:AJO19 AKC19:AKE19 AKS19:AKU19 ALI19:ALK19 ALY19:AMA19 AMO19:AMQ19 ANE19:ANG19 ANU19:ANW19 AOK19:AOM19 APA19:APC19 APQ19:APS19 AQG19:AQI19 AQW19:AQY19 ARM19:ARO19 ASC19:ASE19 ASS19:ASU19 ATI19:ATK19 ATY19:AUA19 AUO19:AUQ19 AVE19:AVG19 AVU19:AVW19 AWK19:AWM19 AXA19:AXC19 AXQ19:AXS19 AYG19:AYI19 AYW19:AYY19 AZM19:AZO19 BAC19:BAE19 BAS19:BAU19 BBI19:BBK19 BBY19:BCA19 BCO19:BCQ19 BDE19:BDG19 BDU19:BDW19 BEK19:BEM19 BFA19:BFC19 BFQ19:BFS19 BGG19:BGI19 BGW19:BGY19 BHM19:BHO19 BIC19:BIE19 BIS19:BIU19 BJI19:BJK19 BJY19:BKA19 BKO19:BKQ19 BLE19:BLG19 BLU19:BLW19 BMK19:BMM19 BNA19:BNC19 BNQ19:BNS19 BOG19:BOI19 BOW19:BOY19 BPM19:BPO19 BQC19:BQE19 BQS19:BQU19 BRI19:BRK19 BRY19:BSA19 BSO19:BSQ19 BTE19:BTG19 BTU19:BTW19 BUK19:BUM19 BVA19:BVC19 BVQ19:BVS19 BWG19:BWI19 BWW19:BWY19 BXM19:BXO19 BYC19:BYE19 BYS19:BYU19 BZI19:BZK19 BZY19:CAA19 CAO19:CAQ19 CBE19:CBG19 CBU19:CBW19 CCK19:CCM19 CDA19:CDC19 CDQ19:CDS19 CEG19:CEI19 CEW19:CEY19 CFM19:CFO19 CGC19:CGE19 CGS19:CGU19 CHI19:CHK19 CHY19:CIA19 CIO19:CIQ19 CJE19:CJG19 CJU19:CJW19 CKK19:CKM19 CLA19:CLC19 CLQ19:CLS19 CMG19:CMI19 CMW19:CMY19 CNM19:CNO19 COC19:COE19 COS19:COU19 CPI19:CPK19 CPY19:CQA19 CQO19:CQQ19 CRE19:CRG19 CRU19:CRW19 CSK19:CSM19 CTA19:CTC19 CTQ19:CTS19 CUG19:CUI19 CUW19:CUY19 CVM19:CVO19 CWC19:CWE19 CWS19:CWU19 CXI19:CXK19 CXY19:CYA19 CYO19:CYQ19 CZE19:CZG19 CZU19:CZW19 DAK19:DAM19 DBA19:DBC19 DBQ19:DBS19 DCG19:DCI19 DCW19:DCY19 DDM19:DDO19 DEC19:DEE19 DES19:DEU19 DFI19:DFK19 DFY19:DGA19 DGO19:DGQ19 DHE19:DHG19 DHU19:DHW19 DIK19:DIM19 DJA19:DJC19 DJQ19:DJS19 DKG19:DKI19 DKW19:DKY19 DLM19:DLO19 DMC19:DME19 DMS19:DMU19 DNI19:DNK19 DNY19:DOA19 DOO19:DOQ19 DPE19:DPG19 DPU19:DPW19 DQK19:DQM19 DRA19:DRC19 DRQ19:DRS19 DSG19:DSI19 DSW19:DSY19 DTM19:DTO19 DUC19:DUE19 DUS19:DUU19 DVI19:DVK19 DVY19:DWA19 DWO19:DWQ19 DXE19:DXG19 DXU19:DXW19 DYK19:DYM19 DZA19:DZC19 DZQ19:DZS19 EAG19:EAI19 EAW19:EAY19 EBM19:EBO19 ECC19:ECE19 ECS19:ECU19 EDI19:EDK19 EDY19:EEA19 EEO19:EEQ19 EFE19:EFG19 EFU19:EFW19 EGK19:EGM19 EHA19:EHC19 EHQ19:EHS19 EIG19:EII19 EIW19:EIY19 EJM19:EJO19 EKC19:EKE19 EKS19:EKU19 ELI19:ELK19 ELY19:EMA19 EMO19:EMQ19 ENE19:ENG19 ENU19:ENW19 EOK19:EOM19 EPA19:EPC19 EPQ19:EPS19 EQG19:EQI19 EQW19:EQY19 ERM19:ERO19 ESC19:ESE19 ESS19:ESU19 ETI19:ETK19 ETY19:EUA19 EUO19:EUQ19 EVE19:EVG19 EVU19:EVW19 EWK19:EWM19 EXA19:EXC19 EXQ19:EXS19 EYG19:EYI19 EYW19:EYY19 EZM19:EZO19 FAC19:FAE19 FAS19:FAU19 FBI19:FBK19 FBY19:FCA19 FCO19:FCQ19 FDE19:FDG19 FDU19:FDW19 FEK19:FEM19 FFA19:FFC19 FFQ19:FFS19 FGG19:FGI19 FGW19:FGY19 FHM19:FHO19 FIC19:FIE19 FIS19:FIU19 FJI19:FJK19 FJY19:FKA19 FKO19:FKQ19 FLE19:FLG19 FLU19:FLW19 FMK19:FMM19 FNA19:FNC19 FNQ19:FNS19 FOG19:FOI19 FOW19:FOY19 FPM19:FPO19 FQC19:FQE19 FQS19:FQU19 FRI19:FRK19 FRY19:FSA19 FSO19:FSQ19 FTE19:FTG19 FTU19:FTW19 FUK19:FUM19 FVA19:FVC19 FVQ19:FVS19 FWG19:FWI19 FWW19:FWY19 FXM19:FXO19 FYC19:FYE19 FYS19:FYU19 FZI19:FZK19 FZY19:GAA19 GAO19:GAQ19 GBE19:GBG19 GBU19:GBW19 GCK19:GCM19 GDA19:GDC19 GDQ19:GDS19 GEG19:GEI19 GEW19:GEY19 GFM19:GFO19 GGC19:GGE19 GGS19:GGU19 GHI19:GHK19 GHY19:GIA19 GIO19:GIQ19 GJE19:GJG19 GJU19:GJW19 GKK19:GKM19 GLA19:GLC19 GLQ19:GLS19 GMG19:GMI19 GMW19:GMY19 GNM19:GNO19 GOC19:GOE19 GOS19:GOU19 GPI19:GPK19 GPY19:GQA19 GQO19:GQQ19 GRE19:GRG19 GRU19:GRW19 GSK19:GSM19 GTA19:GTC19 GTQ19:GTS19 GUG19:GUI19 GUW19:GUY19 GVM19:GVO19 GWC19:GWE19 GWS19:GWU19 GXI19:GXK19 GXY19:GYA19 GYO19:GYQ19 GZE19:GZG19 GZU19:GZW19 HAK19:HAM19 HBA19:HBC19 HBQ19:HBS19 HCG19:HCI19 HCW19:HCY19 HDM19:HDO19 HEC19:HEE19 HES19:HEU19 HFI19:HFK19 HFY19:HGA19 HGO19:HGQ19 HHE19:HHG19 HHU19:HHW19 HIK19:HIM19 HJA19:HJC19 HJQ19:HJS19 HKG19:HKI19 HKW19:HKY19 HLM19:HLO19 HMC19:HME19 HMS19:HMU19 HNI19:HNK19 HNY19:HOA19 HOO19:HOQ19 HPE19:HPG19 HPU19:HPW19 HQK19:HQM19 HRA19:HRC19 HRQ19:HRS19 HSG19:HSI19 HSW19:HSY19 HTM19:HTO19 HUC19:HUE19 HUS19:HUU19 HVI19:HVK19 HVY19:HWA19 HWO19:HWQ19 HXE19:HXG19 HXU19:HXW19 HYK19:HYM19 HZA19:HZC19 HZQ19:HZS19 IAG19:IAI19 IAW19:IAY19 IBM19:IBO19 ICC19:ICE19 ICS19:ICU19 IDI19:IDK19 IDY19:IEA19 IEO19:IEQ19 IFE19:IFG19 IFU19:IFW19 IGK19:IGM19 IHA19:IHC19 IHQ19:IHS19 IIG19:III19 IIW19:IIY19 IJM19:IJO19 IKC19:IKE19 IKS19:IKU19 ILI19:ILK19 ILY19:IMA19 IMO19:IMQ19 INE19:ING19 INU19:INW19 IOK19:IOM19 IPA19:IPC19 IPQ19:IPS19 IQG19:IQI19 IQW19:IQY19 IRM19:IRO19 ISC19:ISE19 ISS19:ISU19 ITI19:ITK19 ITY19:IUA19 IUO19:IUQ19 IVE19:IVG19 IVU19:IVW19 IWK19:IWM19 IXA19:IXC19 IXQ19:IXS19 IYG19:IYI19 IYW19:IYY19 IZM19:IZO19 JAC19:JAE19 JAS19:JAU19 JBI19:JBK19 JBY19:JCA19 JCO19:JCQ19 JDE19:JDG19 JDU19:JDW19 JEK19:JEM19 JFA19:JFC19 JFQ19:JFS19 JGG19:JGI19 JGW19:JGY19 JHM19:JHO19 JIC19:JIE19 JIS19:JIU19 JJI19:JJK19 JJY19:JKA19 JKO19:JKQ19 JLE19:JLG19 JLU19:JLW19 JMK19:JMM19 JNA19:JNC19 JNQ19:JNS19 JOG19:JOI19 JOW19:JOY19 JPM19:JPO19 JQC19:JQE19 JQS19:JQU19 JRI19:JRK19 JRY19:JSA19 JSO19:JSQ19 JTE19:JTG19 JTU19:JTW19 JUK19:JUM19 JVA19:JVC19 JVQ19:JVS19 JWG19:JWI19 JWW19:JWY19 JXM19:JXO19 JYC19:JYE19 JYS19:JYU19 JZI19:JZK19 JZY19:KAA19 KAO19:KAQ19 KBE19:KBG19 KBU19:KBW19 KCK19:KCM19 KDA19:KDC19 KDQ19:KDS19 KEG19:KEI19 KEW19:KEY19 KFM19:KFO19 KGC19:KGE19 KGS19:KGU19 KHI19:KHK19 KHY19:KIA19 KIO19:KIQ19 KJE19:KJG19 KJU19:KJW19 KKK19:KKM19 KLA19:KLC19 KLQ19:KLS19 KMG19:KMI19 KMW19:KMY19 KNM19:KNO19 KOC19:KOE19 KOS19:KOU19 KPI19:KPK19 KPY19:KQA19 KQO19:KQQ19 KRE19:KRG19 KRU19:KRW19 KSK19:KSM19 KTA19:KTC19 KTQ19:KTS19 KUG19:KUI19 KUW19:KUY19 KVM19:KVO19 KWC19:KWE19 KWS19:KWU19 KXI19:KXK19 KXY19:KYA19 KYO19:KYQ19 KZE19:KZG19 KZU19:KZW19 LAK19:LAM19 LBA19:LBC19 LBQ19:LBS19 LCG19:LCI19 LCW19:LCY19 LDM19:LDO19 LEC19:LEE19 LES19:LEU19 LFI19:LFK19 LFY19:LGA19 LGO19:LGQ19 LHE19:LHG19 LHU19:LHW19 LIK19:LIM19 LJA19:LJC19 LJQ19:LJS19 LKG19:LKI19 LKW19:LKY19 LLM19:LLO19 LMC19:LME19 LMS19:LMU19 LNI19:LNK19 LNY19:LOA19 LOO19:LOQ19 LPE19:LPG19 LPU19:LPW19 LQK19:LQM19 LRA19:LRC19 LRQ19:LRS19 LSG19:LSI19 LSW19:LSY19 LTM19:LTO19 LUC19:LUE19 LUS19:LUU19 LVI19:LVK19 LVY19:LWA19 LWO19:LWQ19 LXE19:LXG19 LXU19:LXW19 LYK19:LYM19 LZA19:LZC19 LZQ19:LZS19 MAG19:MAI19 MAW19:MAY19 MBM19:MBO19 MCC19:MCE19 MCS19:MCU19 MDI19:MDK19 MDY19:MEA19 MEO19:MEQ19 MFE19:MFG19 MFU19:MFW19 MGK19:MGM19 MHA19:MHC19 MHQ19:MHS19 MIG19:MII19 MIW19:MIY19 MJM19:MJO19 MKC19:MKE19 MKS19:MKU19 MLI19:MLK19 MLY19:MMA19 MMO19:MMQ19 MNE19:MNG19 MNU19:MNW19 MOK19:MOM19 MPA19:MPC19 MPQ19:MPS19 MQG19:MQI19 MQW19:MQY19 MRM19:MRO19 MSC19:MSE19 MSS19:MSU19 MTI19:MTK19 MTY19:MUA19 MUO19:MUQ19 MVE19:MVG19 MVU19:MVW19 MWK19:MWM19 MXA19:MXC19 MXQ19:MXS19 MYG19:MYI19 MYW19:MYY19 MZM19:MZO19 NAC19:NAE19 NAS19:NAU19 NBI19:NBK19 NBY19:NCA19 NCO19:NCQ19 NDE19:NDG19 NDU19:NDW19 NEK19:NEM19 NFA19:NFC19 NFQ19:NFS19 NGG19:NGI19 NGW19:NGY19 NHM19:NHO19 NIC19:NIE19 NIS19:NIU19 NJI19:NJK19 NJY19:NKA19 NKO19:NKQ19 NLE19:NLG19 NLU19:NLW19 NMK19:NMM19 NNA19:NNC19 NNQ19:NNS19 NOG19:NOI19 NOW19:NOY19 NPM19:NPO19 NQC19:NQE19 NQS19:NQU19 NRI19:NRK19 NRY19:NSA19 NSO19:NSQ19 NTE19:NTG19 NTU19:NTW19 NUK19:NUM19 NVA19:NVC19 NVQ19:NVS19 NWG19:NWI19 NWW19:NWY19 NXM19:NXO19 NYC19:NYE19 NYS19:NYU19 NZI19:NZK19 NZY19:OAA19 OAO19:OAQ19 OBE19:OBG19 OBU19:OBW19 OCK19:OCM19 ODA19:ODC19 ODQ19:ODS19 OEG19:OEI19 OEW19:OEY19 OFM19:OFO19 OGC19:OGE19 OGS19:OGU19 OHI19:OHK19 OHY19:OIA19 OIO19:OIQ19 OJE19:OJG19 OJU19:OJW19 OKK19:OKM19 OLA19:OLC19 OLQ19:OLS19 OMG19:OMI19 OMW19:OMY19 ONM19:ONO19 OOC19:OOE19 OOS19:OOU19 OPI19:OPK19 OPY19:OQA19 OQO19:OQQ19 ORE19:ORG19 ORU19:ORW19 OSK19:OSM19 OTA19:OTC19 OTQ19:OTS19 OUG19:OUI19 OUW19:OUY19 OVM19:OVO19 OWC19:OWE19 OWS19:OWU19 OXI19:OXK19 OXY19:OYA19 OYO19:OYQ19 OZE19:OZG19 OZU19:OZW19 PAK19:PAM19 PBA19:PBC19 PBQ19:PBS19 PCG19:PCI19 PCW19:PCY19 PDM19:PDO19 PEC19:PEE19 PES19:PEU19 PFI19:PFK19 PFY19:PGA19 PGO19:PGQ19 PHE19:PHG19 PHU19:PHW19 PIK19:PIM19 PJA19:PJC19 PJQ19:PJS19 PKG19:PKI19 PKW19:PKY19 PLM19:PLO19 PMC19:PME19 PMS19:PMU19 PNI19:PNK19 PNY19:POA19 POO19:POQ19 PPE19:PPG19 PPU19:PPW19 PQK19:PQM19 PRA19:PRC19 PRQ19:PRS19 PSG19:PSI19 PSW19:PSY19 PTM19:PTO19 PUC19:PUE19 PUS19:PUU19 PVI19:PVK19 PVY19:PWA19 PWO19:PWQ19 PXE19:PXG19 PXU19:PXW19 PYK19:PYM19 PZA19:PZC19 PZQ19:PZS19 QAG19:QAI19 QAW19:QAY19 QBM19:QBO19 QCC19:QCE19 QCS19:QCU19 QDI19:QDK19 QDY19:QEA19 QEO19:QEQ19 QFE19:QFG19 QFU19:QFW19 QGK19:QGM19 QHA19:QHC19 QHQ19:QHS19 QIG19:QII19 QIW19:QIY19 QJM19:QJO19 QKC19:QKE19 QKS19:QKU19 QLI19:QLK19 QLY19:QMA19 QMO19:QMQ19 QNE19:QNG19 QNU19:QNW19 QOK19:QOM19 QPA19:QPC19 QPQ19:QPS19 QQG19:QQI19 QQW19:QQY19 QRM19:QRO19 QSC19:QSE19 QSS19:QSU19 QTI19:QTK19 QTY19:QUA19 QUO19:QUQ19 QVE19:QVG19 QVU19:QVW19 QWK19:QWM19 QXA19:QXC19 QXQ19:QXS19 QYG19:QYI19 QYW19:QYY19 QZM19:QZO19 RAC19:RAE19 RAS19:RAU19 RBI19:RBK19 RBY19:RCA19 RCO19:RCQ19 RDE19:RDG19 RDU19:RDW19 REK19:REM19 RFA19:RFC19 RFQ19:RFS19 RGG19:RGI19 RGW19:RGY19 RHM19:RHO19 RIC19:RIE19 RIS19:RIU19 RJI19:RJK19 RJY19:RKA19 RKO19:RKQ19 RLE19:RLG19 RLU19:RLW19 RMK19:RMM19 RNA19:RNC19 RNQ19:RNS19 ROG19:ROI19 ROW19:ROY19 RPM19:RPO19 RQC19:RQE19 RQS19:RQU19 RRI19:RRK19 RRY19:RSA19 RSO19:RSQ19 RTE19:RTG19 RTU19:RTW19 RUK19:RUM19 RVA19:RVC19 RVQ19:RVS19 RWG19:RWI19 RWW19:RWY19 RXM19:RXO19 RYC19:RYE19 RYS19:RYU19 RZI19:RZK19 RZY19:SAA19 SAO19:SAQ19 SBE19:SBG19 SBU19:SBW19 SCK19:SCM19 SDA19:SDC19 SDQ19:SDS19 SEG19:SEI19 SEW19:SEY19 SFM19:SFO19 SGC19:SGE19 SGS19:SGU19 SHI19:SHK19 SHY19:SIA19 SIO19:SIQ19 SJE19:SJG19 SJU19:SJW19 SKK19:SKM19 SLA19:SLC19 SLQ19:SLS19 SMG19:SMI19 SMW19:SMY19 SNM19:SNO19 SOC19:SOE19 SOS19:SOU19 SPI19:SPK19 SPY19:SQA19 SQO19:SQQ19 SRE19:SRG19 SRU19:SRW19 SSK19:SSM19 STA19:STC19 STQ19:STS19 SUG19:SUI19 SUW19:SUY19 SVM19:SVO19 SWC19:SWE19 SWS19:SWU19 SXI19:SXK19 SXY19:SYA19 SYO19:SYQ19 SZE19:SZG19 SZU19:SZW19 TAK19:TAM19 TBA19:TBC19 TBQ19:TBS19 TCG19:TCI19 TCW19:TCY19 TDM19:TDO19 TEC19:TEE19 TES19:TEU19 TFI19:TFK19 TFY19:TGA19 TGO19:TGQ19 THE19:THG19 THU19:THW19 TIK19:TIM19 TJA19:TJC19 TJQ19:TJS19 TKG19:TKI19 TKW19:TKY19 TLM19:TLO19 TMC19:TME19 TMS19:TMU19 TNI19:TNK19 TNY19:TOA19 TOO19:TOQ19 TPE19:TPG19 TPU19:TPW19 TQK19:TQM19 TRA19:TRC19 TRQ19:TRS19 TSG19:TSI19 TSW19:TSY19 TTM19:TTO19 TUC19:TUE19 TUS19:TUU19 TVI19:TVK19 TVY19:TWA19 TWO19:TWQ19 TXE19:TXG19 TXU19:TXW19 TYK19:TYM19 TZA19:TZC19 TZQ19:TZS19 UAG19:UAI19 UAW19:UAY19 UBM19:UBO19 UCC19:UCE19 UCS19:UCU19 UDI19:UDK19 UDY19:UEA19 UEO19:UEQ19 UFE19:UFG19 UFU19:UFW19 UGK19:UGM19 UHA19:UHC19 UHQ19:UHS19 UIG19:UII19 UIW19:UIY19 UJM19:UJO19 UKC19:UKE19 UKS19:UKU19 ULI19:ULK19 ULY19:UMA19 UMO19:UMQ19 UNE19:UNG19 UNU19:UNW19 UOK19:UOM19 UPA19:UPC19 UPQ19:UPS19 UQG19:UQI19 UQW19:UQY19 URM19:URO19 USC19:USE19 USS19:USU19 UTI19:UTK19 UTY19:UUA19 UUO19:UUQ19 UVE19:UVG19 UVU19:UVW19 UWK19:UWM19 UXA19:UXC19 UXQ19:UXS19 UYG19:UYI19 UYW19:UYY19 UZM19:UZO19 VAC19:VAE19 VAS19:VAU19 VBI19:VBK19 VBY19:VCA19 VCO19:VCQ19 VDE19:VDG19 VDU19:VDW19 VEK19:VEM19 VFA19:VFC19 VFQ19:VFS19 VGG19:VGI19 VGW19:VGY19 VHM19:VHO19 VIC19:VIE19 VIS19:VIU19 VJI19:VJK19 VJY19:VKA19 VKO19:VKQ19 VLE19:VLG19 VLU19:VLW19 VMK19:VMM19 VNA19:VNC19 VNQ19:VNS19 VOG19:VOI19 VOW19:VOY19 VPM19:VPO19 VQC19:VQE19 VQS19:VQU19 VRI19:VRK19 VRY19:VSA19 VSO19:VSQ19 VTE19:VTG19 VTU19:VTW19 VUK19:VUM19 VVA19:VVC19 VVQ19:VVS19 VWG19:VWI19 VWW19:VWY19 VXM19:VXO19 VYC19:VYE19 VYS19:VYU19 VZI19:VZK19 VZY19:WAA19 WAO19:WAQ19 WBE19:WBG19 WBU19:WBW19 WCK19:WCM19 WDA19:WDC19 WDQ19:WDS19 WEG19:WEI19 WEW19:WEY19 WFM19:WFO19 WGC19:WGE19 WGS19:WGU19 WHI19:WHK19 WHY19:WIA19 WIO19:WIQ19 WJE19:WJG19 WJU19:WJW19 WKK19:WKM19 WLA19:WLC19 WLQ19:WLS19 WMG19:WMI19 WMW19:WMY19 WNM19:WNO19 WOC19:WOE19 WOS19:WOU19 WPI19:WPK19 WPY19:WQA19 WQO19:WQQ19 WRE19:WRG19 WRU19:WRW19 WSK19:WSM19 WTA19:WTC19 WTQ19:WTS19 WUG19:WUI19 WUW19:WUY19 WVM19:WVO19 WWC19:WWE19 WWS19:WWU19 WXI19:WXK19 WXY19:WYA19 WYO19:WYQ19 WZE19:WZG19 WZU19:WZW19 XAK19:XAM19 XBA19:XBC19 XBQ19:XBS19 XCG19:XCI19 XCW19:XCY19 XDM19:XDO19 XEC19:XEE19 XES19:XEU19">
    <cfRule type="expression" dxfId="42" priority="5">
      <formula>$H19&lt;&gt;""</formula>
    </cfRule>
  </conditionalFormatting>
  <conditionalFormatting sqref="U19:X19 AK19:AN19 BA19:BD19 BQ19:BT19 CG19:CJ19 CW19:CZ19 DM19:DP19 EC19:EF19 ES19:EV19 FI19:FL19 FY19:GB19 GO19:GR19 HE19:HH19 HU19:HX19 IK19:IN19 JA19:JD19 JQ19:JT19 KG19:KJ19 KW19:KZ19 LM19:LP19 MC19:MF19 MS19:MV19 NI19:NL19 NY19:OB19 OO19:OR19 PE19:PH19 PU19:PX19 QK19:QN19 RA19:RD19 RQ19:RT19 SG19:SJ19 SW19:SZ19 TM19:TP19 UC19:UF19 US19:UV19 VI19:VL19 VY19:WB19 WO19:WR19 XE19:XH19 XU19:XX19 YK19:YN19 ZA19:ZD19 ZQ19:ZT19 AAG19:AAJ19 AAW19:AAZ19 ABM19:ABP19 ACC19:ACF19 ACS19:ACV19 ADI19:ADL19 ADY19:AEB19 AEO19:AER19 AFE19:AFH19 AFU19:AFX19 AGK19:AGN19 AHA19:AHD19 AHQ19:AHT19 AIG19:AIJ19 AIW19:AIZ19 AJM19:AJP19 AKC19:AKF19 AKS19:AKV19 ALI19:ALL19 ALY19:AMB19 AMO19:AMR19 ANE19:ANH19 ANU19:ANX19 AOK19:AON19 APA19:APD19 APQ19:APT19 AQG19:AQJ19 AQW19:AQZ19 ARM19:ARP19 ASC19:ASF19 ASS19:ASV19 ATI19:ATL19 ATY19:AUB19 AUO19:AUR19 AVE19:AVH19 AVU19:AVX19 AWK19:AWN19 AXA19:AXD19 AXQ19:AXT19 AYG19:AYJ19 AYW19:AYZ19 AZM19:AZP19 BAC19:BAF19 BAS19:BAV19 BBI19:BBL19 BBY19:BCB19 BCO19:BCR19 BDE19:BDH19 BDU19:BDX19 BEK19:BEN19 BFA19:BFD19 BFQ19:BFT19 BGG19:BGJ19 BGW19:BGZ19 BHM19:BHP19 BIC19:BIF19 BIS19:BIV19 BJI19:BJL19 BJY19:BKB19 BKO19:BKR19 BLE19:BLH19 BLU19:BLX19 BMK19:BMN19 BNA19:BND19 BNQ19:BNT19 BOG19:BOJ19 BOW19:BOZ19 BPM19:BPP19 BQC19:BQF19 BQS19:BQV19 BRI19:BRL19 BRY19:BSB19 BSO19:BSR19 BTE19:BTH19 BTU19:BTX19 BUK19:BUN19 BVA19:BVD19 BVQ19:BVT19 BWG19:BWJ19 BWW19:BWZ19 BXM19:BXP19 BYC19:BYF19 BYS19:BYV19 BZI19:BZL19 BZY19:CAB19 CAO19:CAR19 CBE19:CBH19 CBU19:CBX19 CCK19:CCN19 CDA19:CDD19 CDQ19:CDT19 CEG19:CEJ19 CEW19:CEZ19 CFM19:CFP19 CGC19:CGF19 CGS19:CGV19 CHI19:CHL19 CHY19:CIB19 CIO19:CIR19 CJE19:CJH19 CJU19:CJX19 CKK19:CKN19 CLA19:CLD19 CLQ19:CLT19 CMG19:CMJ19 CMW19:CMZ19 CNM19:CNP19 COC19:COF19 COS19:COV19 CPI19:CPL19 CPY19:CQB19 CQO19:CQR19 CRE19:CRH19 CRU19:CRX19 CSK19:CSN19 CTA19:CTD19 CTQ19:CTT19 CUG19:CUJ19 CUW19:CUZ19 CVM19:CVP19 CWC19:CWF19 CWS19:CWV19 CXI19:CXL19 CXY19:CYB19 CYO19:CYR19 CZE19:CZH19 CZU19:CZX19 DAK19:DAN19 DBA19:DBD19 DBQ19:DBT19 DCG19:DCJ19 DCW19:DCZ19 DDM19:DDP19 DEC19:DEF19 DES19:DEV19 DFI19:DFL19 DFY19:DGB19 DGO19:DGR19 DHE19:DHH19 DHU19:DHX19 DIK19:DIN19 DJA19:DJD19 DJQ19:DJT19 DKG19:DKJ19 DKW19:DKZ19 DLM19:DLP19 DMC19:DMF19 DMS19:DMV19 DNI19:DNL19 DNY19:DOB19 DOO19:DOR19 DPE19:DPH19 DPU19:DPX19 DQK19:DQN19 DRA19:DRD19 DRQ19:DRT19 DSG19:DSJ19 DSW19:DSZ19 DTM19:DTP19 DUC19:DUF19 DUS19:DUV19 DVI19:DVL19 DVY19:DWB19 DWO19:DWR19 DXE19:DXH19 DXU19:DXX19 DYK19:DYN19 DZA19:DZD19 DZQ19:DZT19 EAG19:EAJ19 EAW19:EAZ19 EBM19:EBP19 ECC19:ECF19 ECS19:ECV19 EDI19:EDL19 EDY19:EEB19 EEO19:EER19 EFE19:EFH19 EFU19:EFX19 EGK19:EGN19 EHA19:EHD19 EHQ19:EHT19 EIG19:EIJ19 EIW19:EIZ19 EJM19:EJP19 EKC19:EKF19 EKS19:EKV19 ELI19:ELL19 ELY19:EMB19 EMO19:EMR19 ENE19:ENH19 ENU19:ENX19 EOK19:EON19 EPA19:EPD19 EPQ19:EPT19 EQG19:EQJ19 EQW19:EQZ19 ERM19:ERP19 ESC19:ESF19 ESS19:ESV19 ETI19:ETL19 ETY19:EUB19 EUO19:EUR19 EVE19:EVH19 EVU19:EVX19 EWK19:EWN19 EXA19:EXD19 EXQ19:EXT19 EYG19:EYJ19 EYW19:EYZ19 EZM19:EZP19 FAC19:FAF19 FAS19:FAV19 FBI19:FBL19 FBY19:FCB19 FCO19:FCR19 FDE19:FDH19 FDU19:FDX19 FEK19:FEN19 FFA19:FFD19 FFQ19:FFT19 FGG19:FGJ19 FGW19:FGZ19 FHM19:FHP19 FIC19:FIF19 FIS19:FIV19 FJI19:FJL19 FJY19:FKB19 FKO19:FKR19 FLE19:FLH19 FLU19:FLX19 FMK19:FMN19 FNA19:FND19 FNQ19:FNT19 FOG19:FOJ19 FOW19:FOZ19 FPM19:FPP19 FQC19:FQF19 FQS19:FQV19 FRI19:FRL19 FRY19:FSB19 FSO19:FSR19 FTE19:FTH19 FTU19:FTX19 FUK19:FUN19 FVA19:FVD19 FVQ19:FVT19 FWG19:FWJ19 FWW19:FWZ19 FXM19:FXP19 FYC19:FYF19 FYS19:FYV19 FZI19:FZL19 FZY19:GAB19 GAO19:GAR19 GBE19:GBH19 GBU19:GBX19 GCK19:GCN19 GDA19:GDD19 GDQ19:GDT19 GEG19:GEJ19 GEW19:GEZ19 GFM19:GFP19 GGC19:GGF19 GGS19:GGV19 GHI19:GHL19 GHY19:GIB19 GIO19:GIR19 GJE19:GJH19 GJU19:GJX19 GKK19:GKN19 GLA19:GLD19 GLQ19:GLT19 GMG19:GMJ19 GMW19:GMZ19 GNM19:GNP19 GOC19:GOF19 GOS19:GOV19 GPI19:GPL19 GPY19:GQB19 GQO19:GQR19 GRE19:GRH19 GRU19:GRX19 GSK19:GSN19 GTA19:GTD19 GTQ19:GTT19 GUG19:GUJ19 GUW19:GUZ19 GVM19:GVP19 GWC19:GWF19 GWS19:GWV19 GXI19:GXL19 GXY19:GYB19 GYO19:GYR19 GZE19:GZH19 GZU19:GZX19 HAK19:HAN19 HBA19:HBD19 HBQ19:HBT19 HCG19:HCJ19 HCW19:HCZ19 HDM19:HDP19 HEC19:HEF19 HES19:HEV19 HFI19:HFL19 HFY19:HGB19 HGO19:HGR19 HHE19:HHH19 HHU19:HHX19 HIK19:HIN19 HJA19:HJD19 HJQ19:HJT19 HKG19:HKJ19 HKW19:HKZ19 HLM19:HLP19 HMC19:HMF19 HMS19:HMV19 HNI19:HNL19 HNY19:HOB19 HOO19:HOR19 HPE19:HPH19 HPU19:HPX19 HQK19:HQN19 HRA19:HRD19 HRQ19:HRT19 HSG19:HSJ19 HSW19:HSZ19 HTM19:HTP19 HUC19:HUF19 HUS19:HUV19 HVI19:HVL19 HVY19:HWB19 HWO19:HWR19 HXE19:HXH19 HXU19:HXX19 HYK19:HYN19 HZA19:HZD19 HZQ19:HZT19 IAG19:IAJ19 IAW19:IAZ19 IBM19:IBP19 ICC19:ICF19 ICS19:ICV19 IDI19:IDL19 IDY19:IEB19 IEO19:IER19 IFE19:IFH19 IFU19:IFX19 IGK19:IGN19 IHA19:IHD19 IHQ19:IHT19 IIG19:IIJ19 IIW19:IIZ19 IJM19:IJP19 IKC19:IKF19 IKS19:IKV19 ILI19:ILL19 ILY19:IMB19 IMO19:IMR19 INE19:INH19 INU19:INX19 IOK19:ION19 IPA19:IPD19 IPQ19:IPT19 IQG19:IQJ19 IQW19:IQZ19 IRM19:IRP19 ISC19:ISF19 ISS19:ISV19 ITI19:ITL19 ITY19:IUB19 IUO19:IUR19 IVE19:IVH19 IVU19:IVX19 IWK19:IWN19 IXA19:IXD19 IXQ19:IXT19 IYG19:IYJ19 IYW19:IYZ19 IZM19:IZP19 JAC19:JAF19 JAS19:JAV19 JBI19:JBL19 JBY19:JCB19 JCO19:JCR19 JDE19:JDH19 JDU19:JDX19 JEK19:JEN19 JFA19:JFD19 JFQ19:JFT19 JGG19:JGJ19 JGW19:JGZ19 JHM19:JHP19 JIC19:JIF19 JIS19:JIV19 JJI19:JJL19 JJY19:JKB19 JKO19:JKR19 JLE19:JLH19 JLU19:JLX19 JMK19:JMN19 JNA19:JND19 JNQ19:JNT19 JOG19:JOJ19 JOW19:JOZ19 JPM19:JPP19 JQC19:JQF19 JQS19:JQV19 JRI19:JRL19 JRY19:JSB19 JSO19:JSR19 JTE19:JTH19 JTU19:JTX19 JUK19:JUN19 JVA19:JVD19 JVQ19:JVT19 JWG19:JWJ19 JWW19:JWZ19 JXM19:JXP19 JYC19:JYF19 JYS19:JYV19 JZI19:JZL19 JZY19:KAB19 KAO19:KAR19 KBE19:KBH19 KBU19:KBX19 KCK19:KCN19 KDA19:KDD19 KDQ19:KDT19 KEG19:KEJ19 KEW19:KEZ19 KFM19:KFP19 KGC19:KGF19 KGS19:KGV19 KHI19:KHL19 KHY19:KIB19 KIO19:KIR19 KJE19:KJH19 KJU19:KJX19 KKK19:KKN19 KLA19:KLD19 KLQ19:KLT19 KMG19:KMJ19 KMW19:KMZ19 KNM19:KNP19 KOC19:KOF19 KOS19:KOV19 KPI19:KPL19 KPY19:KQB19 KQO19:KQR19 KRE19:KRH19 KRU19:KRX19 KSK19:KSN19 KTA19:KTD19 KTQ19:KTT19 KUG19:KUJ19 KUW19:KUZ19 KVM19:KVP19 KWC19:KWF19 KWS19:KWV19 KXI19:KXL19 KXY19:KYB19 KYO19:KYR19 KZE19:KZH19 KZU19:KZX19 LAK19:LAN19 LBA19:LBD19 LBQ19:LBT19 LCG19:LCJ19 LCW19:LCZ19 LDM19:LDP19 LEC19:LEF19 LES19:LEV19 LFI19:LFL19 LFY19:LGB19 LGO19:LGR19 LHE19:LHH19 LHU19:LHX19 LIK19:LIN19 LJA19:LJD19 LJQ19:LJT19 LKG19:LKJ19 LKW19:LKZ19 LLM19:LLP19 LMC19:LMF19 LMS19:LMV19 LNI19:LNL19 LNY19:LOB19 LOO19:LOR19 LPE19:LPH19 LPU19:LPX19 LQK19:LQN19 LRA19:LRD19 LRQ19:LRT19 LSG19:LSJ19 LSW19:LSZ19 LTM19:LTP19 LUC19:LUF19 LUS19:LUV19 LVI19:LVL19 LVY19:LWB19 LWO19:LWR19 LXE19:LXH19 LXU19:LXX19 LYK19:LYN19 LZA19:LZD19 LZQ19:LZT19 MAG19:MAJ19 MAW19:MAZ19 MBM19:MBP19 MCC19:MCF19 MCS19:MCV19 MDI19:MDL19 MDY19:MEB19 MEO19:MER19 MFE19:MFH19 MFU19:MFX19 MGK19:MGN19 MHA19:MHD19 MHQ19:MHT19 MIG19:MIJ19 MIW19:MIZ19 MJM19:MJP19 MKC19:MKF19 MKS19:MKV19 MLI19:MLL19 MLY19:MMB19 MMO19:MMR19 MNE19:MNH19 MNU19:MNX19 MOK19:MON19 MPA19:MPD19 MPQ19:MPT19 MQG19:MQJ19 MQW19:MQZ19 MRM19:MRP19 MSC19:MSF19 MSS19:MSV19 MTI19:MTL19 MTY19:MUB19 MUO19:MUR19 MVE19:MVH19 MVU19:MVX19 MWK19:MWN19 MXA19:MXD19 MXQ19:MXT19 MYG19:MYJ19 MYW19:MYZ19 MZM19:MZP19 NAC19:NAF19 NAS19:NAV19 NBI19:NBL19 NBY19:NCB19 NCO19:NCR19 NDE19:NDH19 NDU19:NDX19 NEK19:NEN19 NFA19:NFD19 NFQ19:NFT19 NGG19:NGJ19 NGW19:NGZ19 NHM19:NHP19 NIC19:NIF19 NIS19:NIV19 NJI19:NJL19 NJY19:NKB19 NKO19:NKR19 NLE19:NLH19 NLU19:NLX19 NMK19:NMN19 NNA19:NND19 NNQ19:NNT19 NOG19:NOJ19 NOW19:NOZ19 NPM19:NPP19 NQC19:NQF19 NQS19:NQV19 NRI19:NRL19 NRY19:NSB19 NSO19:NSR19 NTE19:NTH19 NTU19:NTX19 NUK19:NUN19 NVA19:NVD19 NVQ19:NVT19 NWG19:NWJ19 NWW19:NWZ19 NXM19:NXP19 NYC19:NYF19 NYS19:NYV19 NZI19:NZL19 NZY19:OAB19 OAO19:OAR19 OBE19:OBH19 OBU19:OBX19 OCK19:OCN19 ODA19:ODD19 ODQ19:ODT19 OEG19:OEJ19 OEW19:OEZ19 OFM19:OFP19 OGC19:OGF19 OGS19:OGV19 OHI19:OHL19 OHY19:OIB19 OIO19:OIR19 OJE19:OJH19 OJU19:OJX19 OKK19:OKN19 OLA19:OLD19 OLQ19:OLT19 OMG19:OMJ19 OMW19:OMZ19 ONM19:ONP19 OOC19:OOF19 OOS19:OOV19 OPI19:OPL19 OPY19:OQB19 OQO19:OQR19 ORE19:ORH19 ORU19:ORX19 OSK19:OSN19 OTA19:OTD19 OTQ19:OTT19 OUG19:OUJ19 OUW19:OUZ19 OVM19:OVP19 OWC19:OWF19 OWS19:OWV19 OXI19:OXL19 OXY19:OYB19 OYO19:OYR19 OZE19:OZH19 OZU19:OZX19 PAK19:PAN19 PBA19:PBD19 PBQ19:PBT19 PCG19:PCJ19 PCW19:PCZ19 PDM19:PDP19 PEC19:PEF19 PES19:PEV19 PFI19:PFL19 PFY19:PGB19 PGO19:PGR19 PHE19:PHH19 PHU19:PHX19 PIK19:PIN19 PJA19:PJD19 PJQ19:PJT19 PKG19:PKJ19 PKW19:PKZ19 PLM19:PLP19 PMC19:PMF19 PMS19:PMV19 PNI19:PNL19 PNY19:POB19 POO19:POR19 PPE19:PPH19 PPU19:PPX19 PQK19:PQN19 PRA19:PRD19 PRQ19:PRT19 PSG19:PSJ19 PSW19:PSZ19 PTM19:PTP19 PUC19:PUF19 PUS19:PUV19 PVI19:PVL19 PVY19:PWB19 PWO19:PWR19 PXE19:PXH19 PXU19:PXX19 PYK19:PYN19 PZA19:PZD19 PZQ19:PZT19 QAG19:QAJ19 QAW19:QAZ19 QBM19:QBP19 QCC19:QCF19 QCS19:QCV19 QDI19:QDL19 QDY19:QEB19 QEO19:QER19 QFE19:QFH19 QFU19:QFX19 QGK19:QGN19 QHA19:QHD19 QHQ19:QHT19 QIG19:QIJ19 QIW19:QIZ19 QJM19:QJP19 QKC19:QKF19 QKS19:QKV19 QLI19:QLL19 QLY19:QMB19 QMO19:QMR19 QNE19:QNH19 QNU19:QNX19 QOK19:QON19 QPA19:QPD19 QPQ19:QPT19 QQG19:QQJ19 QQW19:QQZ19 QRM19:QRP19 QSC19:QSF19 QSS19:QSV19 QTI19:QTL19 QTY19:QUB19 QUO19:QUR19 QVE19:QVH19 QVU19:QVX19 QWK19:QWN19 QXA19:QXD19 QXQ19:QXT19 QYG19:QYJ19 QYW19:QYZ19 QZM19:QZP19 RAC19:RAF19 RAS19:RAV19 RBI19:RBL19 RBY19:RCB19 RCO19:RCR19 RDE19:RDH19 RDU19:RDX19 REK19:REN19 RFA19:RFD19 RFQ19:RFT19 RGG19:RGJ19 RGW19:RGZ19 RHM19:RHP19 RIC19:RIF19 RIS19:RIV19 RJI19:RJL19 RJY19:RKB19 RKO19:RKR19 RLE19:RLH19 RLU19:RLX19 RMK19:RMN19 RNA19:RND19 RNQ19:RNT19 ROG19:ROJ19 ROW19:ROZ19 RPM19:RPP19 RQC19:RQF19 RQS19:RQV19 RRI19:RRL19 RRY19:RSB19 RSO19:RSR19 RTE19:RTH19 RTU19:RTX19 RUK19:RUN19 RVA19:RVD19 RVQ19:RVT19 RWG19:RWJ19 RWW19:RWZ19 RXM19:RXP19 RYC19:RYF19 RYS19:RYV19 RZI19:RZL19 RZY19:SAB19 SAO19:SAR19 SBE19:SBH19 SBU19:SBX19 SCK19:SCN19 SDA19:SDD19 SDQ19:SDT19 SEG19:SEJ19 SEW19:SEZ19 SFM19:SFP19 SGC19:SGF19 SGS19:SGV19 SHI19:SHL19 SHY19:SIB19 SIO19:SIR19 SJE19:SJH19 SJU19:SJX19 SKK19:SKN19 SLA19:SLD19 SLQ19:SLT19 SMG19:SMJ19 SMW19:SMZ19 SNM19:SNP19 SOC19:SOF19 SOS19:SOV19 SPI19:SPL19 SPY19:SQB19 SQO19:SQR19 SRE19:SRH19 SRU19:SRX19 SSK19:SSN19 STA19:STD19 STQ19:STT19 SUG19:SUJ19 SUW19:SUZ19 SVM19:SVP19 SWC19:SWF19 SWS19:SWV19 SXI19:SXL19 SXY19:SYB19 SYO19:SYR19 SZE19:SZH19 SZU19:SZX19 TAK19:TAN19 TBA19:TBD19 TBQ19:TBT19 TCG19:TCJ19 TCW19:TCZ19 TDM19:TDP19 TEC19:TEF19 TES19:TEV19 TFI19:TFL19 TFY19:TGB19 TGO19:TGR19 THE19:THH19 THU19:THX19 TIK19:TIN19 TJA19:TJD19 TJQ19:TJT19 TKG19:TKJ19 TKW19:TKZ19 TLM19:TLP19 TMC19:TMF19 TMS19:TMV19 TNI19:TNL19 TNY19:TOB19 TOO19:TOR19 TPE19:TPH19 TPU19:TPX19 TQK19:TQN19 TRA19:TRD19 TRQ19:TRT19 TSG19:TSJ19 TSW19:TSZ19 TTM19:TTP19 TUC19:TUF19 TUS19:TUV19 TVI19:TVL19 TVY19:TWB19 TWO19:TWR19 TXE19:TXH19 TXU19:TXX19 TYK19:TYN19 TZA19:TZD19 TZQ19:TZT19 UAG19:UAJ19 UAW19:UAZ19 UBM19:UBP19 UCC19:UCF19 UCS19:UCV19 UDI19:UDL19 UDY19:UEB19 UEO19:UER19 UFE19:UFH19 UFU19:UFX19 UGK19:UGN19 UHA19:UHD19 UHQ19:UHT19 UIG19:UIJ19 UIW19:UIZ19 UJM19:UJP19 UKC19:UKF19 UKS19:UKV19 ULI19:ULL19 ULY19:UMB19 UMO19:UMR19 UNE19:UNH19 UNU19:UNX19 UOK19:UON19 UPA19:UPD19 UPQ19:UPT19 UQG19:UQJ19 UQW19:UQZ19 URM19:URP19 USC19:USF19 USS19:USV19 UTI19:UTL19 UTY19:UUB19 UUO19:UUR19 UVE19:UVH19 UVU19:UVX19 UWK19:UWN19 UXA19:UXD19 UXQ19:UXT19 UYG19:UYJ19 UYW19:UYZ19 UZM19:UZP19 VAC19:VAF19 VAS19:VAV19 VBI19:VBL19 VBY19:VCB19 VCO19:VCR19 VDE19:VDH19 VDU19:VDX19 VEK19:VEN19 VFA19:VFD19 VFQ19:VFT19 VGG19:VGJ19 VGW19:VGZ19 VHM19:VHP19 VIC19:VIF19 VIS19:VIV19 VJI19:VJL19 VJY19:VKB19 VKO19:VKR19 VLE19:VLH19 VLU19:VLX19 VMK19:VMN19 VNA19:VND19 VNQ19:VNT19 VOG19:VOJ19 VOW19:VOZ19 VPM19:VPP19 VQC19:VQF19 VQS19:VQV19 VRI19:VRL19 VRY19:VSB19 VSO19:VSR19 VTE19:VTH19 VTU19:VTX19 VUK19:VUN19 VVA19:VVD19 VVQ19:VVT19 VWG19:VWJ19 VWW19:VWZ19 VXM19:VXP19 VYC19:VYF19 VYS19:VYV19 VZI19:VZL19 VZY19:WAB19 WAO19:WAR19 WBE19:WBH19 WBU19:WBX19 WCK19:WCN19 WDA19:WDD19 WDQ19:WDT19 WEG19:WEJ19 WEW19:WEZ19 WFM19:WFP19 WGC19:WGF19 WGS19:WGV19 WHI19:WHL19 WHY19:WIB19 WIO19:WIR19 WJE19:WJH19 WJU19:WJX19 WKK19:WKN19 WLA19:WLD19 WLQ19:WLT19 WMG19:WMJ19 WMW19:WMZ19 WNM19:WNP19 WOC19:WOF19 WOS19:WOV19 WPI19:WPL19 WPY19:WQB19 WQO19:WQR19 WRE19:WRH19 WRU19:WRX19 WSK19:WSN19 WTA19:WTD19 WTQ19:WTT19 WUG19:WUJ19 WUW19:WUZ19 WVM19:WVP19 WWC19:WWF19 WWS19:WWV19 WXI19:WXL19 WXY19:WYB19 WYO19:WYR19 WZE19:WZH19 WZU19:WZX19 XAK19:XAN19 XBA19:XBD19 XBQ19:XBT19 XCG19:XCJ19 XCW19:XCZ19 XDM19:XDP19 XEC19:XEF19 XES19:XEV19">
    <cfRule type="expression" dxfId="41" priority="9">
      <formula>$I19&lt;&gt;""</formula>
    </cfRule>
    <cfRule type="expression" dxfId="40" priority="10">
      <formula>OR(#REF!&lt;&gt;"", $K19&lt;&gt;"")</formula>
    </cfRule>
  </conditionalFormatting>
  <conditionalFormatting sqref="F19:G28">
    <cfRule type="expression" dxfId="39" priority="2">
      <formula>$G19&lt;&gt;""</formula>
    </cfRule>
  </conditionalFormatting>
  <conditionalFormatting sqref="F19:H28">
    <cfRule type="expression" dxfId="38" priority="1">
      <formula>$H19&lt;&gt;""</formula>
    </cfRule>
  </conditionalFormatting>
  <conditionalFormatting sqref="F19:I19">
    <cfRule type="expression" dxfId="37" priority="4">
      <formula>OR(#REF!&lt;&gt;"", $K19&lt;&gt;"")</formula>
    </cfRule>
  </conditionalFormatting>
  <conditionalFormatting sqref="F19:I28">
    <cfRule type="expression" dxfId="36" priority="3">
      <formula>$I19&lt;&gt;""</formula>
    </cfRule>
  </conditionalFormatting>
  <dataValidations count="2">
    <dataValidation type="list" allowBlank="1" showDropDown="1" showInputMessage="1" showErrorMessage="1" error="Please Mark with an &quot;X&quot; _x000a_Only Mark 1 cell per line" promptTitle="Rating" prompt="Mark with an &quot;X&quot;._x000a_Only Mark 1 cell per line_x000a_" sqref="H23" xr:uid="{4A09C881-240B-4686-8335-1F221B96F99D}">
      <formula1>"X,x"</formula1>
    </dataValidation>
    <dataValidation type="list" allowBlank="1" showDropDown="1" showInputMessage="1" showErrorMessage="1" promptTitle="Rating" prompt="Mark with an &quot;X&quot;._x000a_Only Mark 1 cell per line " sqref="F19:G28 I19:I28 H24:H28 K19:K28 E19 XEX19 U19:X19 AK19:AN19 BA19:BD19 BQ19:BT19 CG19:CJ19 CW19:CZ19 DM19:DP19 EC19:EF19 ES19:EV19 FI19:FL19 FY19:GB19 GO19:GR19 HE19:HH19 HU19:HX19 IK19:IN19 JA19:JD19 JQ19:JT19 KG19:KJ19 KW19:KZ19 LM19:LP19 MC19:MF19 MS19:MV19 NI19:NL19 NY19:OB19 OO19:OR19 PE19:PH19 PU19:PX19 QK19:QN19 RA19:RD19 RQ19:RT19 SG19:SJ19 SW19:SZ19 TM19:TP19 UC19:UF19 US19:UV19 VI19:VL19 VY19:WB19 WO19:WR19 XE19:XH19 XU19:XX19 YK19:YN19 ZA19:ZD19 ZQ19:ZT19 AAG19:AAJ19 AAW19:AAZ19 ABM19:ABP19 ACC19:ACF19 ACS19:ACV19 ADI19:ADL19 ADY19:AEB19 AEO19:AER19 AFE19:AFH19 AFU19:AFX19 AGK19:AGN19 AHA19:AHD19 AHQ19:AHT19 AIG19:AIJ19 AIW19:AIZ19 AJM19:AJP19 AKC19:AKF19 AKS19:AKV19 ALI19:ALL19 ALY19:AMB19 AMO19:AMR19 ANE19:ANH19 ANU19:ANX19 AOK19:AON19 APA19:APD19 APQ19:APT19 AQG19:AQJ19 AQW19:AQZ19 ARM19:ARP19 ASC19:ASF19 ASS19:ASV19 ATI19:ATL19 ATY19:AUB19 AUO19:AUR19 AVE19:AVH19 AVU19:AVX19 AWK19:AWN19 AXA19:AXD19 AXQ19:AXT19 AYG19:AYJ19 AYW19:AYZ19 AZM19:AZP19 BAC19:BAF19 BAS19:BAV19 BBI19:BBL19 BBY19:BCB19 BCO19:BCR19 BDE19:BDH19 BDU19:BDX19 BEK19:BEN19 BFA19:BFD19 BFQ19:BFT19 BGG19:BGJ19 BGW19:BGZ19 BHM19:BHP19 BIC19:BIF19 BIS19:BIV19 BJI19:BJL19 BJY19:BKB19 BKO19:BKR19 BLE19:BLH19 BLU19:BLX19 BMK19:BMN19 BNA19:BND19 BNQ19:BNT19 BOG19:BOJ19 BOW19:BOZ19 BPM19:BPP19 BQC19:BQF19 BQS19:BQV19 BRI19:BRL19 BRY19:BSB19 BSO19:BSR19 BTE19:BTH19 BTU19:BTX19 BUK19:BUN19 BVA19:BVD19 BVQ19:BVT19 BWG19:BWJ19 BWW19:BWZ19 BXM19:BXP19 BYC19:BYF19 BYS19:BYV19 BZI19:BZL19 BZY19:CAB19 CAO19:CAR19 CBE19:CBH19 CBU19:CBX19 CCK19:CCN19 CDA19:CDD19 CDQ19:CDT19 CEG19:CEJ19 CEW19:CEZ19 CFM19:CFP19 CGC19:CGF19 CGS19:CGV19 CHI19:CHL19 CHY19:CIB19 CIO19:CIR19 CJE19:CJH19 CJU19:CJX19 CKK19:CKN19 CLA19:CLD19 CLQ19:CLT19 CMG19:CMJ19 CMW19:CMZ19 CNM19:CNP19 COC19:COF19 COS19:COV19 CPI19:CPL19 CPY19:CQB19 CQO19:CQR19 CRE19:CRH19 CRU19:CRX19 CSK19:CSN19 CTA19:CTD19 CTQ19:CTT19 CUG19:CUJ19 CUW19:CUZ19 CVM19:CVP19 CWC19:CWF19 CWS19:CWV19 CXI19:CXL19 CXY19:CYB19 CYO19:CYR19 CZE19:CZH19 CZU19:CZX19 DAK19:DAN19 DBA19:DBD19 DBQ19:DBT19 DCG19:DCJ19 DCW19:DCZ19 DDM19:DDP19 DEC19:DEF19 DES19:DEV19 DFI19:DFL19 DFY19:DGB19 DGO19:DGR19 DHE19:DHH19 DHU19:DHX19 DIK19:DIN19 DJA19:DJD19 DJQ19:DJT19 DKG19:DKJ19 DKW19:DKZ19 DLM19:DLP19 DMC19:DMF19 DMS19:DMV19 DNI19:DNL19 DNY19:DOB19 DOO19:DOR19 DPE19:DPH19 DPU19:DPX19 DQK19:DQN19 DRA19:DRD19 DRQ19:DRT19 DSG19:DSJ19 DSW19:DSZ19 DTM19:DTP19 DUC19:DUF19 DUS19:DUV19 DVI19:DVL19 DVY19:DWB19 DWO19:DWR19 DXE19:DXH19 DXU19:DXX19 DYK19:DYN19 DZA19:DZD19 DZQ19:DZT19 EAG19:EAJ19 EAW19:EAZ19 EBM19:EBP19 ECC19:ECF19 ECS19:ECV19 EDI19:EDL19 EDY19:EEB19 EEO19:EER19 EFE19:EFH19 EFU19:EFX19 EGK19:EGN19 EHA19:EHD19 EHQ19:EHT19 EIG19:EIJ19 EIW19:EIZ19 EJM19:EJP19 EKC19:EKF19 EKS19:EKV19 ELI19:ELL19 ELY19:EMB19 EMO19:EMR19 ENE19:ENH19 ENU19:ENX19 EOK19:EON19 EPA19:EPD19 EPQ19:EPT19 EQG19:EQJ19 EQW19:EQZ19 ERM19:ERP19 ESC19:ESF19 ESS19:ESV19 ETI19:ETL19 ETY19:EUB19 EUO19:EUR19 EVE19:EVH19 EVU19:EVX19 EWK19:EWN19 EXA19:EXD19 EXQ19:EXT19 EYG19:EYJ19 EYW19:EYZ19 EZM19:EZP19 FAC19:FAF19 FAS19:FAV19 FBI19:FBL19 FBY19:FCB19 FCO19:FCR19 FDE19:FDH19 FDU19:FDX19 FEK19:FEN19 FFA19:FFD19 FFQ19:FFT19 FGG19:FGJ19 FGW19:FGZ19 FHM19:FHP19 FIC19:FIF19 FIS19:FIV19 FJI19:FJL19 FJY19:FKB19 FKO19:FKR19 FLE19:FLH19 FLU19:FLX19 FMK19:FMN19 FNA19:FND19 FNQ19:FNT19 FOG19:FOJ19 FOW19:FOZ19 FPM19:FPP19 FQC19:FQF19 FQS19:FQV19 FRI19:FRL19 FRY19:FSB19 FSO19:FSR19 FTE19:FTH19 FTU19:FTX19 FUK19:FUN19 FVA19:FVD19 FVQ19:FVT19 FWG19:FWJ19 FWW19:FWZ19 FXM19:FXP19 FYC19:FYF19 FYS19:FYV19 FZI19:FZL19 FZY19:GAB19 GAO19:GAR19 GBE19:GBH19 GBU19:GBX19 GCK19:GCN19 GDA19:GDD19 GDQ19:GDT19 GEG19:GEJ19 GEW19:GEZ19 GFM19:GFP19 GGC19:GGF19 GGS19:GGV19 GHI19:GHL19 GHY19:GIB19 GIO19:GIR19 GJE19:GJH19 GJU19:GJX19 GKK19:GKN19 GLA19:GLD19 GLQ19:GLT19 GMG19:GMJ19 GMW19:GMZ19 GNM19:GNP19 GOC19:GOF19 GOS19:GOV19 GPI19:GPL19 GPY19:GQB19 GQO19:GQR19 GRE19:GRH19 GRU19:GRX19 GSK19:GSN19 GTA19:GTD19 GTQ19:GTT19 GUG19:GUJ19 GUW19:GUZ19 GVM19:GVP19 GWC19:GWF19 GWS19:GWV19 GXI19:GXL19 GXY19:GYB19 GYO19:GYR19 GZE19:GZH19 GZU19:GZX19 HAK19:HAN19 HBA19:HBD19 HBQ19:HBT19 HCG19:HCJ19 HCW19:HCZ19 HDM19:HDP19 HEC19:HEF19 HES19:HEV19 HFI19:HFL19 HFY19:HGB19 HGO19:HGR19 HHE19:HHH19 HHU19:HHX19 HIK19:HIN19 HJA19:HJD19 HJQ19:HJT19 HKG19:HKJ19 HKW19:HKZ19 HLM19:HLP19 HMC19:HMF19 HMS19:HMV19 HNI19:HNL19 HNY19:HOB19 HOO19:HOR19 HPE19:HPH19 HPU19:HPX19 HQK19:HQN19 HRA19:HRD19 HRQ19:HRT19 HSG19:HSJ19 HSW19:HSZ19 HTM19:HTP19 HUC19:HUF19 HUS19:HUV19 HVI19:HVL19 HVY19:HWB19 HWO19:HWR19 HXE19:HXH19 HXU19:HXX19 HYK19:HYN19 HZA19:HZD19 HZQ19:HZT19 IAG19:IAJ19 IAW19:IAZ19 IBM19:IBP19 ICC19:ICF19 ICS19:ICV19 IDI19:IDL19 IDY19:IEB19 IEO19:IER19 IFE19:IFH19 IFU19:IFX19 IGK19:IGN19 IHA19:IHD19 IHQ19:IHT19 IIG19:IIJ19 IIW19:IIZ19 IJM19:IJP19 IKC19:IKF19 IKS19:IKV19 ILI19:ILL19 ILY19:IMB19 IMO19:IMR19 INE19:INH19 INU19:INX19 IOK19:ION19 IPA19:IPD19 IPQ19:IPT19 IQG19:IQJ19 IQW19:IQZ19 IRM19:IRP19 ISC19:ISF19 ISS19:ISV19 ITI19:ITL19 ITY19:IUB19 IUO19:IUR19 IVE19:IVH19 IVU19:IVX19 IWK19:IWN19 IXA19:IXD19 IXQ19:IXT19 IYG19:IYJ19 IYW19:IYZ19 IZM19:IZP19 JAC19:JAF19 JAS19:JAV19 JBI19:JBL19 JBY19:JCB19 JCO19:JCR19 JDE19:JDH19 JDU19:JDX19 JEK19:JEN19 JFA19:JFD19 JFQ19:JFT19 JGG19:JGJ19 JGW19:JGZ19 JHM19:JHP19 JIC19:JIF19 JIS19:JIV19 JJI19:JJL19 JJY19:JKB19 JKO19:JKR19 JLE19:JLH19 JLU19:JLX19 JMK19:JMN19 JNA19:JND19 JNQ19:JNT19 JOG19:JOJ19 JOW19:JOZ19 JPM19:JPP19 JQC19:JQF19 JQS19:JQV19 JRI19:JRL19 JRY19:JSB19 JSO19:JSR19 JTE19:JTH19 JTU19:JTX19 JUK19:JUN19 JVA19:JVD19 JVQ19:JVT19 JWG19:JWJ19 JWW19:JWZ19 JXM19:JXP19 JYC19:JYF19 JYS19:JYV19 JZI19:JZL19 JZY19:KAB19 KAO19:KAR19 KBE19:KBH19 KBU19:KBX19 KCK19:KCN19 KDA19:KDD19 KDQ19:KDT19 KEG19:KEJ19 KEW19:KEZ19 KFM19:KFP19 KGC19:KGF19 KGS19:KGV19 KHI19:KHL19 KHY19:KIB19 KIO19:KIR19 KJE19:KJH19 KJU19:KJX19 KKK19:KKN19 KLA19:KLD19 KLQ19:KLT19 KMG19:KMJ19 KMW19:KMZ19 KNM19:KNP19 KOC19:KOF19 KOS19:KOV19 KPI19:KPL19 KPY19:KQB19 KQO19:KQR19 KRE19:KRH19 KRU19:KRX19 KSK19:KSN19 KTA19:KTD19 KTQ19:KTT19 KUG19:KUJ19 KUW19:KUZ19 KVM19:KVP19 KWC19:KWF19 KWS19:KWV19 KXI19:KXL19 KXY19:KYB19 KYO19:KYR19 KZE19:KZH19 KZU19:KZX19 LAK19:LAN19 LBA19:LBD19 LBQ19:LBT19 LCG19:LCJ19 LCW19:LCZ19 LDM19:LDP19 LEC19:LEF19 LES19:LEV19 LFI19:LFL19 LFY19:LGB19 LGO19:LGR19 LHE19:LHH19 LHU19:LHX19 LIK19:LIN19 LJA19:LJD19 LJQ19:LJT19 LKG19:LKJ19 LKW19:LKZ19 LLM19:LLP19 LMC19:LMF19 LMS19:LMV19 LNI19:LNL19 LNY19:LOB19 LOO19:LOR19 LPE19:LPH19 LPU19:LPX19 LQK19:LQN19 LRA19:LRD19 LRQ19:LRT19 LSG19:LSJ19 LSW19:LSZ19 LTM19:LTP19 LUC19:LUF19 LUS19:LUV19 LVI19:LVL19 LVY19:LWB19 LWO19:LWR19 LXE19:LXH19 LXU19:LXX19 LYK19:LYN19 LZA19:LZD19 LZQ19:LZT19 MAG19:MAJ19 MAW19:MAZ19 MBM19:MBP19 MCC19:MCF19 MCS19:MCV19 MDI19:MDL19 MDY19:MEB19 MEO19:MER19 MFE19:MFH19 MFU19:MFX19 MGK19:MGN19 MHA19:MHD19 MHQ19:MHT19 MIG19:MIJ19 MIW19:MIZ19 MJM19:MJP19 MKC19:MKF19 MKS19:MKV19 MLI19:MLL19 MLY19:MMB19 MMO19:MMR19 MNE19:MNH19 MNU19:MNX19 MOK19:MON19 MPA19:MPD19 MPQ19:MPT19 MQG19:MQJ19 MQW19:MQZ19 MRM19:MRP19 MSC19:MSF19 MSS19:MSV19 MTI19:MTL19 MTY19:MUB19 MUO19:MUR19 MVE19:MVH19 MVU19:MVX19 MWK19:MWN19 MXA19:MXD19 MXQ19:MXT19 MYG19:MYJ19 MYW19:MYZ19 MZM19:MZP19 NAC19:NAF19 NAS19:NAV19 NBI19:NBL19 NBY19:NCB19 NCO19:NCR19 NDE19:NDH19 NDU19:NDX19 NEK19:NEN19 NFA19:NFD19 NFQ19:NFT19 NGG19:NGJ19 NGW19:NGZ19 NHM19:NHP19 NIC19:NIF19 NIS19:NIV19 NJI19:NJL19 NJY19:NKB19 NKO19:NKR19 NLE19:NLH19 NLU19:NLX19 NMK19:NMN19 NNA19:NND19 NNQ19:NNT19 NOG19:NOJ19 NOW19:NOZ19 NPM19:NPP19 NQC19:NQF19 NQS19:NQV19 NRI19:NRL19 NRY19:NSB19 NSO19:NSR19 NTE19:NTH19 NTU19:NTX19 NUK19:NUN19 NVA19:NVD19 NVQ19:NVT19 NWG19:NWJ19 NWW19:NWZ19 NXM19:NXP19 NYC19:NYF19 NYS19:NYV19 NZI19:NZL19 NZY19:OAB19 OAO19:OAR19 OBE19:OBH19 OBU19:OBX19 OCK19:OCN19 ODA19:ODD19 ODQ19:ODT19 OEG19:OEJ19 OEW19:OEZ19 OFM19:OFP19 OGC19:OGF19 OGS19:OGV19 OHI19:OHL19 OHY19:OIB19 OIO19:OIR19 OJE19:OJH19 OJU19:OJX19 OKK19:OKN19 OLA19:OLD19 OLQ19:OLT19 OMG19:OMJ19 OMW19:OMZ19 ONM19:ONP19 OOC19:OOF19 OOS19:OOV19 OPI19:OPL19 OPY19:OQB19 OQO19:OQR19 ORE19:ORH19 ORU19:ORX19 OSK19:OSN19 OTA19:OTD19 OTQ19:OTT19 OUG19:OUJ19 OUW19:OUZ19 OVM19:OVP19 OWC19:OWF19 OWS19:OWV19 OXI19:OXL19 OXY19:OYB19 OYO19:OYR19 OZE19:OZH19 OZU19:OZX19 PAK19:PAN19 PBA19:PBD19 PBQ19:PBT19 PCG19:PCJ19 PCW19:PCZ19 PDM19:PDP19 PEC19:PEF19 PES19:PEV19 PFI19:PFL19 PFY19:PGB19 PGO19:PGR19 PHE19:PHH19 PHU19:PHX19 PIK19:PIN19 PJA19:PJD19 PJQ19:PJT19 PKG19:PKJ19 PKW19:PKZ19 PLM19:PLP19 PMC19:PMF19 PMS19:PMV19 PNI19:PNL19 PNY19:POB19 POO19:POR19 PPE19:PPH19 PPU19:PPX19 PQK19:PQN19 PRA19:PRD19 PRQ19:PRT19 PSG19:PSJ19 PSW19:PSZ19 PTM19:PTP19 PUC19:PUF19 PUS19:PUV19 PVI19:PVL19 PVY19:PWB19 PWO19:PWR19 PXE19:PXH19 PXU19:PXX19 PYK19:PYN19 PZA19:PZD19 PZQ19:PZT19 QAG19:QAJ19 QAW19:QAZ19 QBM19:QBP19 QCC19:QCF19 QCS19:QCV19 QDI19:QDL19 QDY19:QEB19 QEO19:QER19 QFE19:QFH19 QFU19:QFX19 QGK19:QGN19 QHA19:QHD19 QHQ19:QHT19 QIG19:QIJ19 QIW19:QIZ19 QJM19:QJP19 QKC19:QKF19 QKS19:QKV19 QLI19:QLL19 QLY19:QMB19 QMO19:QMR19 QNE19:QNH19 QNU19:QNX19 QOK19:QON19 QPA19:QPD19 QPQ19:QPT19 QQG19:QQJ19 QQW19:QQZ19 QRM19:QRP19 QSC19:QSF19 QSS19:QSV19 QTI19:QTL19 QTY19:QUB19 QUO19:QUR19 QVE19:QVH19 QVU19:QVX19 QWK19:QWN19 QXA19:QXD19 QXQ19:QXT19 QYG19:QYJ19 QYW19:QYZ19 QZM19:QZP19 RAC19:RAF19 RAS19:RAV19 RBI19:RBL19 RBY19:RCB19 RCO19:RCR19 RDE19:RDH19 RDU19:RDX19 REK19:REN19 RFA19:RFD19 RFQ19:RFT19 RGG19:RGJ19 RGW19:RGZ19 RHM19:RHP19 RIC19:RIF19 RIS19:RIV19 RJI19:RJL19 RJY19:RKB19 RKO19:RKR19 RLE19:RLH19 RLU19:RLX19 RMK19:RMN19 RNA19:RND19 RNQ19:RNT19 ROG19:ROJ19 ROW19:ROZ19 RPM19:RPP19 RQC19:RQF19 RQS19:RQV19 RRI19:RRL19 RRY19:RSB19 RSO19:RSR19 RTE19:RTH19 RTU19:RTX19 RUK19:RUN19 RVA19:RVD19 RVQ19:RVT19 RWG19:RWJ19 RWW19:RWZ19 RXM19:RXP19 RYC19:RYF19 RYS19:RYV19 RZI19:RZL19 RZY19:SAB19 SAO19:SAR19 SBE19:SBH19 SBU19:SBX19 SCK19:SCN19 SDA19:SDD19 SDQ19:SDT19 SEG19:SEJ19 SEW19:SEZ19 SFM19:SFP19 SGC19:SGF19 SGS19:SGV19 SHI19:SHL19 SHY19:SIB19 SIO19:SIR19 SJE19:SJH19 SJU19:SJX19 SKK19:SKN19 SLA19:SLD19 SLQ19:SLT19 SMG19:SMJ19 SMW19:SMZ19 SNM19:SNP19 SOC19:SOF19 SOS19:SOV19 SPI19:SPL19 SPY19:SQB19 SQO19:SQR19 SRE19:SRH19 SRU19:SRX19 SSK19:SSN19 STA19:STD19 STQ19:STT19 SUG19:SUJ19 SUW19:SUZ19 SVM19:SVP19 SWC19:SWF19 SWS19:SWV19 SXI19:SXL19 SXY19:SYB19 SYO19:SYR19 SZE19:SZH19 SZU19:SZX19 TAK19:TAN19 TBA19:TBD19 TBQ19:TBT19 TCG19:TCJ19 TCW19:TCZ19 TDM19:TDP19 TEC19:TEF19 TES19:TEV19 TFI19:TFL19 TFY19:TGB19 TGO19:TGR19 THE19:THH19 THU19:THX19 TIK19:TIN19 TJA19:TJD19 TJQ19:TJT19 TKG19:TKJ19 TKW19:TKZ19 TLM19:TLP19 TMC19:TMF19 TMS19:TMV19 TNI19:TNL19 TNY19:TOB19 TOO19:TOR19 TPE19:TPH19 TPU19:TPX19 TQK19:TQN19 TRA19:TRD19 TRQ19:TRT19 TSG19:TSJ19 TSW19:TSZ19 TTM19:TTP19 TUC19:TUF19 TUS19:TUV19 TVI19:TVL19 TVY19:TWB19 TWO19:TWR19 TXE19:TXH19 TXU19:TXX19 TYK19:TYN19 TZA19:TZD19 TZQ19:TZT19 UAG19:UAJ19 UAW19:UAZ19 UBM19:UBP19 UCC19:UCF19 UCS19:UCV19 UDI19:UDL19 UDY19:UEB19 UEO19:UER19 UFE19:UFH19 UFU19:UFX19 UGK19:UGN19 UHA19:UHD19 UHQ19:UHT19 UIG19:UIJ19 UIW19:UIZ19 UJM19:UJP19 UKC19:UKF19 UKS19:UKV19 ULI19:ULL19 ULY19:UMB19 UMO19:UMR19 UNE19:UNH19 UNU19:UNX19 UOK19:UON19 UPA19:UPD19 UPQ19:UPT19 UQG19:UQJ19 UQW19:UQZ19 URM19:URP19 USC19:USF19 USS19:USV19 UTI19:UTL19 UTY19:UUB19 UUO19:UUR19 UVE19:UVH19 UVU19:UVX19 UWK19:UWN19 UXA19:UXD19 UXQ19:UXT19 UYG19:UYJ19 UYW19:UYZ19 UZM19:UZP19 VAC19:VAF19 VAS19:VAV19 VBI19:VBL19 VBY19:VCB19 VCO19:VCR19 VDE19:VDH19 VDU19:VDX19 VEK19:VEN19 VFA19:VFD19 VFQ19:VFT19 VGG19:VGJ19 VGW19:VGZ19 VHM19:VHP19 VIC19:VIF19 VIS19:VIV19 VJI19:VJL19 VJY19:VKB19 VKO19:VKR19 VLE19:VLH19 VLU19:VLX19 VMK19:VMN19 VNA19:VND19 VNQ19:VNT19 VOG19:VOJ19 VOW19:VOZ19 VPM19:VPP19 VQC19:VQF19 VQS19:VQV19 VRI19:VRL19 VRY19:VSB19 VSO19:VSR19 VTE19:VTH19 VTU19:VTX19 VUK19:VUN19 VVA19:VVD19 VVQ19:VVT19 VWG19:VWJ19 VWW19:VWZ19 VXM19:VXP19 VYC19:VYF19 VYS19:VYV19 VZI19:VZL19 VZY19:WAB19 WAO19:WAR19 WBE19:WBH19 WBU19:WBX19 WCK19:WCN19 WDA19:WDD19 WDQ19:WDT19 WEG19:WEJ19 WEW19:WEZ19 WFM19:WFP19 WGC19:WGF19 WGS19:WGV19 WHI19:WHL19 WHY19:WIB19 WIO19:WIR19 WJE19:WJH19 WJU19:WJX19 WKK19:WKN19 WLA19:WLD19 WLQ19:WLT19 WMG19:WMJ19 WMW19:WMZ19 WNM19:WNP19 WOC19:WOF19 WOS19:WOV19 WPI19:WPL19 WPY19:WQB19 WQO19:WQR19 WRE19:WRH19 WRU19:WRX19 WSK19:WSN19 WTA19:WTD19 WTQ19:WTT19 WUG19:WUJ19 WUW19:WUZ19 WVM19:WVP19 WWC19:WWF19 WWS19:WWV19 WXI19:WXL19 WXY19:WYB19 WYO19:WYR19 WZE19:WZH19 WZU19:WZX19 XAK19:XAN19 XBA19:XBD19 XBQ19:XBT19 XCG19:XCJ19 XCW19:XCZ19 XDM19:XDP19 XEC19:XEF19 XES19:XEV19 H19:H22 Z19 AP19 BF19 BV19 CL19 DB19 DR19 EH19 EX19 FN19 GD19 GT19 HJ19 HZ19 IP19 JF19 JV19 KL19 LB19 LR19 MH19 MX19 NN19 OD19 OT19 PJ19 PZ19 QP19 RF19 RV19 SL19 TB19 TR19 UH19 UX19 VN19 WD19 WT19 XJ19 XZ19 YP19 ZF19 ZV19 AAL19 ABB19 ABR19 ACH19 ACX19 ADN19 AED19 AET19 AFJ19 AFZ19 AGP19 AHF19 AHV19 AIL19 AJB19 AJR19 AKH19 AKX19 ALN19 AMD19 AMT19 ANJ19 ANZ19 AOP19 APF19 APV19 AQL19 ARB19 ARR19 ASH19 ASX19 ATN19 AUD19 AUT19 AVJ19 AVZ19 AWP19 AXF19 AXV19 AYL19 AZB19 AZR19 BAH19 BAX19 BBN19 BCD19 BCT19 BDJ19 BDZ19 BEP19 BFF19 BFV19 BGL19 BHB19 BHR19 BIH19 BIX19 BJN19 BKD19 BKT19 BLJ19 BLZ19 BMP19 BNF19 BNV19 BOL19 BPB19 BPR19 BQH19 BQX19 BRN19 BSD19 BST19 BTJ19 BTZ19 BUP19 BVF19 BVV19 BWL19 BXB19 BXR19 BYH19 BYX19 BZN19 CAD19 CAT19 CBJ19 CBZ19 CCP19 CDF19 CDV19 CEL19 CFB19 CFR19 CGH19 CGX19 CHN19 CID19 CIT19 CJJ19 CJZ19 CKP19 CLF19 CLV19 CML19 CNB19 CNR19 COH19 COX19 CPN19 CQD19 CQT19 CRJ19 CRZ19 CSP19 CTF19 CTV19 CUL19 CVB19 CVR19 CWH19 CWX19 CXN19 CYD19 CYT19 CZJ19 CZZ19 DAP19 DBF19 DBV19 DCL19 DDB19 DDR19 DEH19 DEX19 DFN19 DGD19 DGT19 DHJ19 DHZ19 DIP19 DJF19 DJV19 DKL19 DLB19 DLR19 DMH19 DMX19 DNN19 DOD19 DOT19 DPJ19 DPZ19 DQP19 DRF19 DRV19 DSL19 DTB19 DTR19 DUH19 DUX19 DVN19 DWD19 DWT19 DXJ19 DXZ19 DYP19 DZF19 DZV19 EAL19 EBB19 EBR19 ECH19 ECX19 EDN19 EED19 EET19 EFJ19 EFZ19 EGP19 EHF19 EHV19 EIL19 EJB19 EJR19 EKH19 EKX19 ELN19 EMD19 EMT19 ENJ19 ENZ19 EOP19 EPF19 EPV19 EQL19 ERB19 ERR19 ESH19 ESX19 ETN19 EUD19 EUT19 EVJ19 EVZ19 EWP19 EXF19 EXV19 EYL19 EZB19 EZR19 FAH19 FAX19 FBN19 FCD19 FCT19 FDJ19 FDZ19 FEP19 FFF19 FFV19 FGL19 FHB19 FHR19 FIH19 FIX19 FJN19 FKD19 FKT19 FLJ19 FLZ19 FMP19 FNF19 FNV19 FOL19 FPB19 FPR19 FQH19 FQX19 FRN19 FSD19 FST19 FTJ19 FTZ19 FUP19 FVF19 FVV19 FWL19 FXB19 FXR19 FYH19 FYX19 FZN19 GAD19 GAT19 GBJ19 GBZ19 GCP19 GDF19 GDV19 GEL19 GFB19 GFR19 GGH19 GGX19 GHN19 GID19 GIT19 GJJ19 GJZ19 GKP19 GLF19 GLV19 GML19 GNB19 GNR19 GOH19 GOX19 GPN19 GQD19 GQT19 GRJ19 GRZ19 GSP19 GTF19 GTV19 GUL19 GVB19 GVR19 GWH19 GWX19 GXN19 GYD19 GYT19 GZJ19 GZZ19 HAP19 HBF19 HBV19 HCL19 HDB19 HDR19 HEH19 HEX19 HFN19 HGD19 HGT19 HHJ19 HHZ19 HIP19 HJF19 HJV19 HKL19 HLB19 HLR19 HMH19 HMX19 HNN19 HOD19 HOT19 HPJ19 HPZ19 HQP19 HRF19 HRV19 HSL19 HTB19 HTR19 HUH19 HUX19 HVN19 HWD19 HWT19 HXJ19 HXZ19 HYP19 HZF19 HZV19 IAL19 IBB19 IBR19 ICH19 ICX19 IDN19 IED19 IET19 IFJ19 IFZ19 IGP19 IHF19 IHV19 IIL19 IJB19 IJR19 IKH19 IKX19 ILN19 IMD19 IMT19 INJ19 INZ19 IOP19 IPF19 IPV19 IQL19 IRB19 IRR19 ISH19 ISX19 ITN19 IUD19 IUT19 IVJ19 IVZ19 IWP19 IXF19 IXV19 IYL19 IZB19 IZR19 JAH19 JAX19 JBN19 JCD19 JCT19 JDJ19 JDZ19 JEP19 JFF19 JFV19 JGL19 JHB19 JHR19 JIH19 JIX19 JJN19 JKD19 JKT19 JLJ19 JLZ19 JMP19 JNF19 JNV19 JOL19 JPB19 JPR19 JQH19 JQX19 JRN19 JSD19 JST19 JTJ19 JTZ19 JUP19 JVF19 JVV19 JWL19 JXB19 JXR19 JYH19 JYX19 JZN19 KAD19 KAT19 KBJ19 KBZ19 KCP19 KDF19 KDV19 KEL19 KFB19 KFR19 KGH19 KGX19 KHN19 KID19 KIT19 KJJ19 KJZ19 KKP19 KLF19 KLV19 KML19 KNB19 KNR19 KOH19 KOX19 KPN19 KQD19 KQT19 KRJ19 KRZ19 KSP19 KTF19 KTV19 KUL19 KVB19 KVR19 KWH19 KWX19 KXN19 KYD19 KYT19 KZJ19 KZZ19 LAP19 LBF19 LBV19 LCL19 LDB19 LDR19 LEH19 LEX19 LFN19 LGD19 LGT19 LHJ19 LHZ19 LIP19 LJF19 LJV19 LKL19 LLB19 LLR19 LMH19 LMX19 LNN19 LOD19 LOT19 LPJ19 LPZ19 LQP19 LRF19 LRV19 LSL19 LTB19 LTR19 LUH19 LUX19 LVN19 LWD19 LWT19 LXJ19 LXZ19 LYP19 LZF19 LZV19 MAL19 MBB19 MBR19 MCH19 MCX19 MDN19 MED19 MET19 MFJ19 MFZ19 MGP19 MHF19 MHV19 MIL19 MJB19 MJR19 MKH19 MKX19 MLN19 MMD19 MMT19 MNJ19 MNZ19 MOP19 MPF19 MPV19 MQL19 MRB19 MRR19 MSH19 MSX19 MTN19 MUD19 MUT19 MVJ19 MVZ19 MWP19 MXF19 MXV19 MYL19 MZB19 MZR19 NAH19 NAX19 NBN19 NCD19 NCT19 NDJ19 NDZ19 NEP19 NFF19 NFV19 NGL19 NHB19 NHR19 NIH19 NIX19 NJN19 NKD19 NKT19 NLJ19 NLZ19 NMP19 NNF19 NNV19 NOL19 NPB19 NPR19 NQH19 NQX19 NRN19 NSD19 NST19 NTJ19 NTZ19 NUP19 NVF19 NVV19 NWL19 NXB19 NXR19 NYH19 NYX19 NZN19 OAD19 OAT19 OBJ19 OBZ19 OCP19 ODF19 ODV19 OEL19 OFB19 OFR19 OGH19 OGX19 OHN19 OID19 OIT19 OJJ19 OJZ19 OKP19 OLF19 OLV19 OML19 ONB19 ONR19 OOH19 OOX19 OPN19 OQD19 OQT19 ORJ19 ORZ19 OSP19 OTF19 OTV19 OUL19 OVB19 OVR19 OWH19 OWX19 OXN19 OYD19 OYT19 OZJ19 OZZ19 PAP19 PBF19 PBV19 PCL19 PDB19 PDR19 PEH19 PEX19 PFN19 PGD19 PGT19 PHJ19 PHZ19 PIP19 PJF19 PJV19 PKL19 PLB19 PLR19 PMH19 PMX19 PNN19 POD19 POT19 PPJ19 PPZ19 PQP19 PRF19 PRV19 PSL19 PTB19 PTR19 PUH19 PUX19 PVN19 PWD19 PWT19 PXJ19 PXZ19 PYP19 PZF19 PZV19 QAL19 QBB19 QBR19 QCH19 QCX19 QDN19 QED19 QET19 QFJ19 QFZ19 QGP19 QHF19 QHV19 QIL19 QJB19 QJR19 QKH19 QKX19 QLN19 QMD19 QMT19 QNJ19 QNZ19 QOP19 QPF19 QPV19 QQL19 QRB19 QRR19 QSH19 QSX19 QTN19 QUD19 QUT19 QVJ19 QVZ19 QWP19 QXF19 QXV19 QYL19 QZB19 QZR19 RAH19 RAX19 RBN19 RCD19 RCT19 RDJ19 RDZ19 REP19 RFF19 RFV19 RGL19 RHB19 RHR19 RIH19 RIX19 RJN19 RKD19 RKT19 RLJ19 RLZ19 RMP19 RNF19 RNV19 ROL19 RPB19 RPR19 RQH19 RQX19 RRN19 RSD19 RST19 RTJ19 RTZ19 RUP19 RVF19 RVV19 RWL19 RXB19 RXR19 RYH19 RYX19 RZN19 SAD19 SAT19 SBJ19 SBZ19 SCP19 SDF19 SDV19 SEL19 SFB19 SFR19 SGH19 SGX19 SHN19 SID19 SIT19 SJJ19 SJZ19 SKP19 SLF19 SLV19 SML19 SNB19 SNR19 SOH19 SOX19 SPN19 SQD19 SQT19 SRJ19 SRZ19 SSP19 STF19 STV19 SUL19 SVB19 SVR19 SWH19 SWX19 SXN19 SYD19 SYT19 SZJ19 SZZ19 TAP19 TBF19 TBV19 TCL19 TDB19 TDR19 TEH19 TEX19 TFN19 TGD19 TGT19 THJ19 THZ19 TIP19 TJF19 TJV19 TKL19 TLB19 TLR19 TMH19 TMX19 TNN19 TOD19 TOT19 TPJ19 TPZ19 TQP19 TRF19 TRV19 TSL19 TTB19 TTR19 TUH19 TUX19 TVN19 TWD19 TWT19 TXJ19 TXZ19 TYP19 TZF19 TZV19 UAL19 UBB19 UBR19 UCH19 UCX19 UDN19 UED19 UET19 UFJ19 UFZ19 UGP19 UHF19 UHV19 UIL19 UJB19 UJR19 UKH19 UKX19 ULN19 UMD19 UMT19 UNJ19 UNZ19 UOP19 UPF19 UPV19 UQL19 URB19 URR19 USH19 USX19 UTN19 UUD19 UUT19 UVJ19 UVZ19 UWP19 UXF19 UXV19 UYL19 UZB19 UZR19 VAH19 VAX19 VBN19 VCD19 VCT19 VDJ19 VDZ19 VEP19 VFF19 VFV19 VGL19 VHB19 VHR19 VIH19 VIX19 VJN19 VKD19 VKT19 VLJ19 VLZ19 VMP19 VNF19 VNV19 VOL19 VPB19 VPR19 VQH19 VQX19 VRN19 VSD19 VST19 VTJ19 VTZ19 VUP19 VVF19 VVV19 VWL19 VXB19 VXR19 VYH19 VYX19 VZN19 WAD19 WAT19 WBJ19 WBZ19 WCP19 WDF19 WDV19 WEL19 WFB19 WFR19 WGH19 WGX19 WHN19 WID19 WIT19 WJJ19 WJZ19 WKP19 WLF19 WLV19 WML19 WNB19 WNR19 WOH19 WOX19 WPN19 WQD19 WQT19 WRJ19 WRZ19 WSP19 WTF19 WTV19 WUL19 WVB19 WVR19 WWH19 WWX19 WXN19 WYD19 WYT19 WZJ19 WZZ19 XAP19 XBF19 XBV19 XCL19 XDB19 XDR19 XEH19 N20" xr:uid="{51867C3A-7849-4F2E-A565-D77DE8BE7FE9}">
      <formula1>"X,x"</formula1>
    </dataValidation>
  </dataValidation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14F7-4727-498F-B6BA-9C049270EABB}">
  <sheetPr codeName="Feuil14">
    <tabColor theme="9" tint="0.59999389629810485"/>
  </sheetPr>
  <dimension ref="A1:AF47"/>
  <sheetViews>
    <sheetView showGridLines="0" topLeftCell="A13" zoomScale="83" zoomScaleNormal="60" workbookViewId="0">
      <selection activeCell="D25" sqref="D25"/>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111.28515625" customWidth="1"/>
  </cols>
  <sheetData>
    <row r="1" spans="1:32" x14ac:dyDescent="0.25">
      <c r="A1" s="45"/>
      <c r="B1" s="45"/>
      <c r="C1" s="316" t="s">
        <v>343</v>
      </c>
      <c r="D1" s="316"/>
      <c r="E1" s="316"/>
      <c r="F1" s="316"/>
      <c r="G1" s="316"/>
      <c r="H1" s="316"/>
      <c r="I1" s="316"/>
      <c r="J1" s="316"/>
      <c r="K1" s="316"/>
      <c r="L1" s="316"/>
      <c r="M1" s="316"/>
      <c r="N1" s="316"/>
      <c r="O1" s="316"/>
      <c r="P1" s="46"/>
      <c r="Q1" s="46"/>
      <c r="R1" s="46"/>
      <c r="S1" s="46"/>
      <c r="T1" s="46"/>
      <c r="U1" s="46"/>
      <c r="V1" s="46"/>
      <c r="W1" s="46"/>
      <c r="X1" s="46"/>
      <c r="Y1" s="46"/>
      <c r="Z1" s="46"/>
      <c r="AA1" s="46"/>
      <c r="AB1" s="46"/>
      <c r="AC1" s="46"/>
      <c r="AD1" s="46"/>
      <c r="AE1" s="46"/>
      <c r="AF1" s="46"/>
    </row>
    <row r="2" spans="1:32" ht="14.65" customHeight="1" x14ac:dyDescent="0.25">
      <c r="A2" s="45"/>
      <c r="B2" s="45"/>
      <c r="C2" s="316"/>
      <c r="D2" s="316"/>
      <c r="E2" s="316"/>
      <c r="F2" s="316"/>
      <c r="G2" s="316"/>
      <c r="H2" s="316"/>
      <c r="I2" s="316"/>
      <c r="J2" s="316"/>
      <c r="K2" s="316"/>
      <c r="L2" s="316"/>
      <c r="M2" s="316"/>
      <c r="N2" s="316"/>
      <c r="O2" s="316"/>
      <c r="P2" s="46"/>
      <c r="Q2" s="46"/>
      <c r="R2" s="46"/>
      <c r="S2" s="46"/>
      <c r="T2" s="46"/>
      <c r="U2" s="46"/>
      <c r="V2" s="46"/>
      <c r="W2" s="46"/>
      <c r="X2" s="46"/>
      <c r="Y2" s="46"/>
      <c r="Z2" s="46"/>
      <c r="AA2" s="46"/>
      <c r="AB2" s="46"/>
      <c r="AC2" s="46"/>
      <c r="AD2" s="46"/>
      <c r="AE2" s="46"/>
      <c r="AF2" s="46"/>
    </row>
    <row r="3" spans="1:32" ht="58.5" customHeight="1" x14ac:dyDescent="0.25">
      <c r="A3" s="45"/>
      <c r="B3" s="45"/>
      <c r="C3" s="316"/>
      <c r="D3" s="316"/>
      <c r="E3" s="316"/>
      <c r="F3" s="316"/>
      <c r="G3" s="316"/>
      <c r="H3" s="316"/>
      <c r="I3" s="316"/>
      <c r="J3" s="316"/>
      <c r="K3" s="316"/>
      <c r="L3" s="316"/>
      <c r="M3" s="316"/>
      <c r="N3" s="316"/>
      <c r="O3" s="316"/>
      <c r="P3" s="46"/>
      <c r="Q3" s="46"/>
      <c r="R3" s="46"/>
      <c r="S3" s="46"/>
      <c r="T3" s="46"/>
      <c r="U3" s="46"/>
      <c r="V3" s="46"/>
      <c r="W3" s="46"/>
      <c r="X3" s="46"/>
      <c r="Y3" s="46"/>
      <c r="Z3" s="46"/>
      <c r="AA3" s="46"/>
      <c r="AB3" s="46"/>
      <c r="AC3" s="46"/>
      <c r="AD3" s="46"/>
      <c r="AE3" s="46"/>
      <c r="AF3" s="46"/>
    </row>
    <row r="4" spans="1:32" x14ac:dyDescent="0.25">
      <c r="A4" s="1"/>
      <c r="B4" s="3"/>
      <c r="C4" s="3"/>
      <c r="D4" s="3"/>
      <c r="E4" s="3"/>
      <c r="F4" s="3"/>
      <c r="G4" s="3"/>
      <c r="H4" s="3"/>
      <c r="I4" s="3"/>
      <c r="J4" s="3"/>
      <c r="K4" s="3"/>
      <c r="L4" s="3"/>
      <c r="M4" s="3"/>
      <c r="N4" s="53"/>
      <c r="P4" s="46"/>
      <c r="Q4" s="46"/>
      <c r="R4" s="46"/>
      <c r="S4" s="46"/>
      <c r="T4" s="46"/>
      <c r="U4" s="46"/>
      <c r="V4" s="46"/>
      <c r="W4" s="46"/>
      <c r="X4" s="46"/>
      <c r="Y4" s="46"/>
      <c r="Z4" s="46"/>
      <c r="AA4" s="46"/>
      <c r="AB4" s="46"/>
      <c r="AC4" s="46"/>
      <c r="AD4" s="46"/>
      <c r="AE4" s="46"/>
      <c r="AF4" s="46"/>
    </row>
    <row r="5" spans="1:32" x14ac:dyDescent="0.25">
      <c r="A5" s="1"/>
      <c r="B5" s="3"/>
      <c r="C5" s="4" t="s">
        <v>105</v>
      </c>
      <c r="D5" s="5"/>
      <c r="E5" s="3"/>
      <c r="F5" s="6" t="s">
        <v>106</v>
      </c>
      <c r="G5" s="7"/>
      <c r="H5" s="8"/>
      <c r="I5" s="9">
        <f>I34</f>
        <v>0</v>
      </c>
      <c r="J5" s="3"/>
      <c r="L5" s="74" t="s">
        <v>107</v>
      </c>
      <c r="M5" s="61"/>
      <c r="N5" s="62"/>
      <c r="O5" s="72">
        <f>(I11*0+I9*0.3+I7*0.66+I5*1)</f>
        <v>0</v>
      </c>
      <c r="P5" s="46"/>
      <c r="Q5" s="46"/>
      <c r="R5" s="46"/>
      <c r="S5" s="46"/>
      <c r="T5" s="46"/>
      <c r="U5" s="46"/>
      <c r="V5" s="46"/>
      <c r="W5" s="46"/>
      <c r="X5" s="46"/>
      <c r="Y5" s="46"/>
      <c r="Z5" s="46"/>
      <c r="AA5" s="46"/>
      <c r="AB5" s="46"/>
      <c r="AC5" s="46"/>
      <c r="AD5" s="46"/>
      <c r="AE5" s="46"/>
      <c r="AF5" s="46"/>
    </row>
    <row r="6" spans="1:32" x14ac:dyDescent="0.25">
      <c r="A6" s="1"/>
      <c r="B6" s="3"/>
      <c r="C6" s="3"/>
      <c r="D6" s="3"/>
      <c r="E6" s="3"/>
      <c r="F6" s="3"/>
      <c r="G6" s="3"/>
      <c r="H6" s="3"/>
      <c r="I6" s="3"/>
      <c r="J6" s="3"/>
      <c r="K6" s="3"/>
      <c r="L6" s="3"/>
      <c r="M6" s="3"/>
      <c r="N6" s="3"/>
      <c r="O6" s="3"/>
      <c r="P6" s="46"/>
      <c r="Q6" s="46"/>
      <c r="R6" s="46"/>
      <c r="S6" s="46"/>
      <c r="T6" s="46"/>
      <c r="U6" s="46"/>
      <c r="V6" s="46"/>
      <c r="W6" s="46"/>
      <c r="X6" s="46"/>
      <c r="Y6" s="46"/>
      <c r="Z6" s="46"/>
      <c r="AA6" s="46"/>
      <c r="AB6" s="46"/>
      <c r="AC6" s="46"/>
      <c r="AD6" s="46"/>
      <c r="AE6" s="46"/>
      <c r="AF6" s="46"/>
    </row>
    <row r="7" spans="1:32" x14ac:dyDescent="0.25">
      <c r="A7" s="1"/>
      <c r="B7" s="3"/>
      <c r="C7" s="4" t="s">
        <v>108</v>
      </c>
      <c r="D7" s="5"/>
      <c r="E7" s="3"/>
      <c r="F7" s="10" t="s">
        <v>109</v>
      </c>
      <c r="G7" s="11"/>
      <c r="H7" s="12"/>
      <c r="I7" s="9">
        <f>H34</f>
        <v>0</v>
      </c>
      <c r="J7" s="3"/>
      <c r="K7" s="3"/>
      <c r="L7" s="3"/>
      <c r="M7" s="3"/>
      <c r="N7" s="3"/>
      <c r="O7" s="3"/>
      <c r="P7" s="46"/>
      <c r="Q7" s="46"/>
      <c r="R7" s="46"/>
      <c r="S7" s="46"/>
      <c r="T7" s="46"/>
      <c r="U7" s="46"/>
      <c r="V7" s="46"/>
      <c r="W7" s="46"/>
      <c r="X7" s="46"/>
      <c r="Y7" s="46"/>
      <c r="Z7" s="46"/>
      <c r="AA7" s="46"/>
      <c r="AB7" s="46"/>
      <c r="AC7" s="46"/>
      <c r="AD7" s="46"/>
      <c r="AE7" s="46"/>
      <c r="AF7" s="46"/>
    </row>
    <row r="8" spans="1:32" x14ac:dyDescent="0.25">
      <c r="A8" s="1"/>
      <c r="B8" s="3"/>
      <c r="C8" s="3"/>
      <c r="D8" s="3"/>
      <c r="E8" s="3"/>
      <c r="F8" s="3"/>
      <c r="G8" s="3"/>
      <c r="H8" s="3"/>
      <c r="I8" s="3"/>
      <c r="J8" s="3"/>
      <c r="K8" s="3"/>
      <c r="L8" s="3"/>
      <c r="M8" s="3"/>
      <c r="N8" s="3"/>
      <c r="O8" s="3"/>
      <c r="P8" s="46"/>
      <c r="Q8" s="46"/>
      <c r="R8" s="46"/>
      <c r="S8" s="46"/>
      <c r="T8" s="46"/>
      <c r="U8" s="46"/>
      <c r="V8" s="46"/>
      <c r="W8" s="46"/>
      <c r="X8" s="46"/>
      <c r="Y8" s="46"/>
      <c r="Z8" s="46"/>
      <c r="AA8" s="46"/>
      <c r="AB8" s="46"/>
      <c r="AC8" s="46"/>
      <c r="AD8" s="46"/>
      <c r="AE8" s="46"/>
      <c r="AF8" s="46"/>
    </row>
    <row r="9" spans="1:32" x14ac:dyDescent="0.25">
      <c r="A9" s="1"/>
      <c r="B9" s="3"/>
      <c r="C9" s="4" t="s">
        <v>110</v>
      </c>
      <c r="D9" s="13" t="s">
        <v>103</v>
      </c>
      <c r="E9" s="3"/>
      <c r="F9" s="119" t="s">
        <v>111</v>
      </c>
      <c r="G9" s="120"/>
      <c r="H9" s="121"/>
      <c r="I9" s="9">
        <f>G34</f>
        <v>0</v>
      </c>
      <c r="J9" s="3"/>
      <c r="K9" s="3"/>
      <c r="L9" s="3"/>
      <c r="M9" s="3"/>
      <c r="N9" s="3"/>
      <c r="O9" s="3"/>
      <c r="P9" s="46"/>
      <c r="Q9" s="46"/>
      <c r="R9" s="46"/>
      <c r="S9" s="46"/>
      <c r="T9" s="46"/>
      <c r="U9" s="46"/>
      <c r="V9" s="46"/>
      <c r="W9" s="46"/>
      <c r="X9" s="46"/>
      <c r="Y9" s="46"/>
      <c r="Z9" s="46"/>
      <c r="AA9" s="46"/>
      <c r="AB9" s="46"/>
      <c r="AC9" s="46"/>
      <c r="AD9" s="46"/>
      <c r="AE9" s="46"/>
      <c r="AF9" s="46"/>
    </row>
    <row r="10" spans="1:32" x14ac:dyDescent="0.25">
      <c r="A10" s="1"/>
      <c r="B10" s="3"/>
      <c r="E10" s="3"/>
      <c r="F10" s="3"/>
      <c r="G10" s="3"/>
      <c r="H10" s="3"/>
      <c r="I10" s="3"/>
      <c r="J10" s="3"/>
      <c r="K10" s="3"/>
      <c r="L10" s="3"/>
      <c r="M10" s="3"/>
      <c r="N10" s="3"/>
      <c r="O10" s="3"/>
      <c r="P10" s="46"/>
      <c r="Q10" s="46"/>
      <c r="R10" s="46"/>
      <c r="S10" s="46"/>
      <c r="T10" s="46"/>
      <c r="U10" s="46"/>
      <c r="V10" s="46"/>
      <c r="W10" s="46"/>
      <c r="X10" s="46"/>
      <c r="Y10" s="46"/>
      <c r="Z10" s="46"/>
      <c r="AA10" s="46"/>
      <c r="AB10" s="46"/>
      <c r="AC10" s="46"/>
      <c r="AD10" s="46"/>
      <c r="AE10" s="46"/>
      <c r="AF10" s="46"/>
    </row>
    <row r="11" spans="1:32" x14ac:dyDescent="0.25">
      <c r="A11" s="1"/>
      <c r="B11" s="3"/>
      <c r="E11" s="3"/>
      <c r="F11" s="116" t="s">
        <v>112</v>
      </c>
      <c r="G11" s="117"/>
      <c r="H11" s="118"/>
      <c r="I11" s="9">
        <f>F34</f>
        <v>0</v>
      </c>
      <c r="J11" s="3"/>
      <c r="K11" s="3"/>
      <c r="L11" s="3"/>
      <c r="M11" s="3"/>
      <c r="N11" s="3"/>
      <c r="O11" s="3"/>
      <c r="P11" s="46"/>
      <c r="Q11" s="46"/>
      <c r="R11" s="46"/>
      <c r="S11" s="46"/>
      <c r="T11" s="46"/>
      <c r="U11" s="46"/>
      <c r="V11" s="46"/>
      <c r="W11" s="46"/>
      <c r="X11" s="46"/>
      <c r="Y11" s="46"/>
      <c r="Z11" s="46"/>
      <c r="AA11" s="46"/>
      <c r="AB11" s="46"/>
      <c r="AC11" s="46"/>
      <c r="AD11" s="46"/>
      <c r="AE11" s="46"/>
      <c r="AF11" s="46"/>
    </row>
    <row r="12" spans="1:32" x14ac:dyDescent="0.25">
      <c r="A12" s="1"/>
      <c r="B12" s="3"/>
      <c r="C12" s="14"/>
      <c r="D12" s="15"/>
      <c r="E12" s="3"/>
      <c r="F12" s="16"/>
      <c r="G12" s="3"/>
      <c r="H12" s="3"/>
      <c r="I12" s="3"/>
      <c r="J12" s="3"/>
      <c r="K12" s="3"/>
      <c r="L12" s="3"/>
      <c r="M12" s="3"/>
      <c r="N12" s="3"/>
      <c r="O12" s="3"/>
      <c r="P12" s="46"/>
      <c r="Q12" s="46"/>
      <c r="R12" s="46"/>
      <c r="S12" s="46"/>
      <c r="T12" s="46"/>
      <c r="U12" s="46"/>
      <c r="V12" s="46"/>
      <c r="W12" s="46"/>
      <c r="X12" s="46"/>
      <c r="Y12" s="46"/>
      <c r="Z12" s="46"/>
      <c r="AA12" s="46"/>
      <c r="AB12" s="46"/>
      <c r="AC12" s="46"/>
      <c r="AD12" s="46"/>
      <c r="AE12" s="46"/>
      <c r="AF12" s="46"/>
    </row>
    <row r="13" spans="1:32" x14ac:dyDescent="0.25">
      <c r="A13" s="1"/>
      <c r="B13" s="3"/>
      <c r="C13" s="315"/>
      <c r="D13" s="315"/>
      <c r="E13" s="3"/>
      <c r="F13" s="14"/>
      <c r="G13" s="3"/>
      <c r="H13" s="3"/>
      <c r="I13" s="33"/>
      <c r="J13" s="3"/>
      <c r="K13" s="3"/>
      <c r="L13" s="3"/>
      <c r="M13" s="3"/>
      <c r="N13" s="3"/>
      <c r="O13" s="3"/>
      <c r="P13" s="46"/>
      <c r="Q13" s="46"/>
      <c r="R13" s="46"/>
      <c r="S13" s="46"/>
      <c r="T13" s="46"/>
      <c r="U13" s="46"/>
      <c r="V13" s="46"/>
      <c r="W13" s="46"/>
      <c r="X13" s="46"/>
      <c r="Y13" s="46"/>
      <c r="Z13" s="46"/>
      <c r="AA13" s="46"/>
      <c r="AB13" s="46"/>
      <c r="AC13" s="46"/>
      <c r="AD13" s="46"/>
      <c r="AE13" s="46"/>
      <c r="AF13" s="46"/>
    </row>
    <row r="14" spans="1:32" ht="15.75" thickBot="1" x14ac:dyDescent="0.3">
      <c r="A14" s="1"/>
      <c r="B14" s="3"/>
      <c r="C14" s="315"/>
      <c r="D14" s="315"/>
      <c r="E14" s="3"/>
      <c r="F14" s="32"/>
      <c r="G14" s="25"/>
      <c r="H14" s="25"/>
      <c r="I14" s="25"/>
      <c r="J14" s="3"/>
      <c r="K14" s="3"/>
      <c r="L14" s="3"/>
      <c r="M14" s="3"/>
      <c r="N14" s="3"/>
      <c r="O14" s="3"/>
      <c r="P14" s="46"/>
      <c r="Q14" s="46"/>
      <c r="R14" s="46"/>
      <c r="S14" s="46"/>
      <c r="T14" s="46"/>
      <c r="U14" s="46"/>
      <c r="V14" s="46"/>
      <c r="W14" s="46"/>
      <c r="X14" s="46"/>
      <c r="Y14" s="46"/>
      <c r="Z14" s="46"/>
      <c r="AA14" s="46"/>
      <c r="AB14" s="46"/>
      <c r="AC14" s="46"/>
      <c r="AD14" s="46"/>
      <c r="AE14" s="46"/>
      <c r="AF14" s="46"/>
    </row>
    <row r="15" spans="1:32" x14ac:dyDescent="0.25">
      <c r="A15" s="1"/>
      <c r="B15" s="3"/>
      <c r="C15" s="315"/>
      <c r="D15" s="315"/>
      <c r="E15" s="3"/>
      <c r="F15" s="16"/>
      <c r="G15" s="3"/>
      <c r="H15" s="3"/>
      <c r="I15" s="3"/>
      <c r="J15" s="3"/>
      <c r="K15" s="3"/>
      <c r="L15" s="3"/>
      <c r="M15" s="3"/>
      <c r="N15" s="3"/>
      <c r="O15" s="3"/>
      <c r="P15" s="46"/>
      <c r="Q15" s="46"/>
      <c r="R15" s="46"/>
      <c r="S15" s="46"/>
      <c r="T15" s="46"/>
      <c r="U15" s="46"/>
      <c r="V15" s="46"/>
      <c r="W15" s="46"/>
      <c r="X15" s="46"/>
      <c r="Y15" s="46"/>
      <c r="Z15" s="46"/>
      <c r="AA15" s="46"/>
      <c r="AB15" s="46"/>
      <c r="AC15" s="46"/>
      <c r="AD15" s="46"/>
      <c r="AE15" s="46"/>
      <c r="AF15" s="46"/>
    </row>
    <row r="16" spans="1:32" x14ac:dyDescent="0.25">
      <c r="A16" s="1"/>
      <c r="C16" s="14"/>
      <c r="D16" s="15"/>
      <c r="E16" s="3"/>
      <c r="F16" s="17" t="s">
        <v>113</v>
      </c>
      <c r="G16" s="18"/>
      <c r="H16" s="19"/>
      <c r="I16" s="9">
        <f>F39</f>
        <v>0</v>
      </c>
      <c r="J16" s="3"/>
      <c r="K16" s="3"/>
      <c r="L16" s="3"/>
      <c r="M16" s="3"/>
      <c r="N16" s="3"/>
      <c r="O16" s="3"/>
      <c r="P16" s="46"/>
      <c r="Q16" s="46"/>
      <c r="R16" s="46"/>
      <c r="S16" s="46"/>
      <c r="T16" s="46"/>
      <c r="U16" s="46"/>
      <c r="V16" s="46"/>
      <c r="W16" s="46"/>
      <c r="X16" s="46"/>
      <c r="Y16" s="46"/>
      <c r="Z16" s="46"/>
      <c r="AA16" s="46"/>
      <c r="AB16" s="46"/>
      <c r="AC16" s="46"/>
      <c r="AD16" s="46"/>
      <c r="AE16" s="46"/>
      <c r="AF16" s="46"/>
    </row>
    <row r="17" spans="1:32" x14ac:dyDescent="0.25">
      <c r="A17" s="1"/>
      <c r="B17" s="3"/>
      <c r="C17" s="3"/>
      <c r="D17" s="3"/>
      <c r="E17" s="3"/>
      <c r="F17" s="3"/>
      <c r="G17" s="3"/>
      <c r="H17" s="3"/>
      <c r="I17" s="3"/>
      <c r="J17" s="3"/>
      <c r="K17" s="3"/>
      <c r="L17" s="3"/>
      <c r="M17" s="3"/>
      <c r="N17" s="3"/>
      <c r="O17" s="3"/>
      <c r="P17" s="46"/>
      <c r="Q17" s="46"/>
      <c r="R17" s="46"/>
      <c r="S17" s="46"/>
      <c r="T17" s="46"/>
      <c r="U17" s="46"/>
      <c r="V17" s="46"/>
      <c r="W17" s="46"/>
      <c r="X17" s="46"/>
      <c r="Y17" s="46"/>
      <c r="Z17" s="46"/>
      <c r="AA17" s="46"/>
      <c r="AB17" s="46"/>
      <c r="AC17" s="46"/>
      <c r="AD17" s="46"/>
      <c r="AE17" s="46"/>
      <c r="AF17" s="46"/>
    </row>
    <row r="18" spans="1:32"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54" t="s">
        <v>123</v>
      </c>
      <c r="Q18" s="46"/>
      <c r="R18" s="46"/>
      <c r="S18" s="46"/>
      <c r="T18" s="46"/>
      <c r="U18" s="46"/>
      <c r="V18" s="46"/>
      <c r="W18" s="46"/>
      <c r="X18" s="46"/>
      <c r="Y18" s="46"/>
      <c r="Z18" s="46"/>
      <c r="AA18" s="46"/>
      <c r="AB18" s="46"/>
      <c r="AC18" s="46"/>
      <c r="AD18" s="46"/>
      <c r="AE18" s="46"/>
      <c r="AF18" s="46"/>
    </row>
    <row r="19" spans="1:32" ht="141" thickBot="1" x14ac:dyDescent="0.3">
      <c r="A19" s="1"/>
      <c r="B19" s="58" t="s">
        <v>77</v>
      </c>
      <c r="C19" s="64" t="s">
        <v>344</v>
      </c>
      <c r="D19" s="22" t="s">
        <v>425</v>
      </c>
      <c r="E19" s="23"/>
      <c r="F19" s="131"/>
      <c r="G19" s="131"/>
      <c r="H19" s="131"/>
      <c r="I19" s="131"/>
      <c r="J19" s="25"/>
      <c r="K19" s="131"/>
      <c r="L19" s="26"/>
      <c r="M19" s="26"/>
      <c r="N19" s="132"/>
      <c r="O19" s="3"/>
      <c r="P19" s="55" t="s">
        <v>345</v>
      </c>
      <c r="Q19" s="46"/>
      <c r="R19" s="46"/>
      <c r="S19" s="46"/>
      <c r="T19" s="46"/>
      <c r="U19" s="46"/>
      <c r="V19" s="46"/>
      <c r="W19" s="46"/>
      <c r="X19" s="46"/>
      <c r="Y19" s="46"/>
      <c r="Z19" s="46"/>
      <c r="AA19" s="46"/>
      <c r="AB19" s="46"/>
      <c r="AC19" s="46"/>
      <c r="AD19" s="46"/>
      <c r="AE19" s="46"/>
      <c r="AF19" s="46"/>
    </row>
    <row r="20" spans="1:32" ht="64.5" thickBot="1" x14ac:dyDescent="0.3">
      <c r="A20" s="1"/>
      <c r="B20" s="27" t="s">
        <v>78</v>
      </c>
      <c r="C20" s="70" t="s">
        <v>346</v>
      </c>
      <c r="D20" s="28" t="s">
        <v>429</v>
      </c>
      <c r="E20" s="29"/>
      <c r="F20" s="126"/>
      <c r="G20" s="126"/>
      <c r="H20" s="126"/>
      <c r="I20" s="126"/>
      <c r="J20" s="31"/>
      <c r="K20" s="126"/>
      <c r="L20" s="31"/>
      <c r="M20" s="31"/>
      <c r="N20" s="130"/>
      <c r="O20" s="3"/>
      <c r="P20" s="56" t="s">
        <v>347</v>
      </c>
      <c r="Q20" s="46"/>
      <c r="R20" s="46"/>
      <c r="S20" s="46"/>
      <c r="T20" s="46"/>
      <c r="U20" s="46"/>
      <c r="V20" s="46"/>
      <c r="W20" s="46"/>
      <c r="X20" s="46"/>
      <c r="Y20" s="46"/>
      <c r="Z20" s="46"/>
      <c r="AA20" s="46"/>
      <c r="AB20" s="46"/>
      <c r="AC20" s="46"/>
      <c r="AD20" s="46"/>
      <c r="AE20" s="46"/>
      <c r="AF20" s="46"/>
    </row>
    <row r="21" spans="1:32" ht="51.75" thickBot="1" x14ac:dyDescent="0.3">
      <c r="A21" s="1"/>
      <c r="B21" s="58" t="s">
        <v>79</v>
      </c>
      <c r="C21" s="64" t="s">
        <v>348</v>
      </c>
      <c r="D21" s="22" t="s">
        <v>430</v>
      </c>
      <c r="E21" s="23"/>
      <c r="F21" s="125"/>
      <c r="G21" s="125"/>
      <c r="H21" s="125"/>
      <c r="I21" s="125"/>
      <c r="J21" s="25"/>
      <c r="K21" s="125"/>
      <c r="L21" s="26"/>
      <c r="M21" s="26"/>
      <c r="N21" s="129"/>
      <c r="O21" s="3"/>
      <c r="P21" s="55" t="s">
        <v>426</v>
      </c>
      <c r="Q21" s="46"/>
      <c r="R21" s="46"/>
      <c r="S21" s="46"/>
      <c r="T21" s="46"/>
      <c r="U21" s="46"/>
      <c r="V21" s="46"/>
      <c r="W21" s="46"/>
      <c r="X21" s="46"/>
      <c r="Y21" s="46"/>
      <c r="Z21" s="46"/>
      <c r="AA21" s="46"/>
      <c r="AB21" s="46"/>
      <c r="AC21" s="46"/>
      <c r="AD21" s="46"/>
      <c r="AE21" s="46"/>
      <c r="AF21" s="46"/>
    </row>
    <row r="22" spans="1:32" ht="90" thickBot="1" x14ac:dyDescent="0.3">
      <c r="A22" s="1"/>
      <c r="B22" s="27" t="s">
        <v>80</v>
      </c>
      <c r="C22" s="70" t="s">
        <v>349</v>
      </c>
      <c r="D22" s="28" t="s">
        <v>428</v>
      </c>
      <c r="E22" s="29"/>
      <c r="F22" s="126"/>
      <c r="G22" s="126"/>
      <c r="H22" s="126"/>
      <c r="I22" s="126"/>
      <c r="J22" s="31"/>
      <c r="K22" s="126"/>
      <c r="L22" s="31"/>
      <c r="M22" s="31"/>
      <c r="N22" s="130"/>
      <c r="O22" s="3"/>
      <c r="P22" s="56" t="s">
        <v>427</v>
      </c>
      <c r="Q22" s="46"/>
      <c r="R22" s="46"/>
      <c r="S22" s="46"/>
      <c r="T22" s="46"/>
      <c r="U22" s="46"/>
      <c r="V22" s="46"/>
      <c r="W22" s="46"/>
      <c r="X22" s="46"/>
      <c r="Y22" s="46"/>
      <c r="Z22" s="46"/>
      <c r="AA22" s="46"/>
      <c r="AB22" s="46"/>
      <c r="AC22" s="46"/>
      <c r="AD22" s="46"/>
      <c r="AE22" s="46"/>
      <c r="AF22" s="46"/>
    </row>
    <row r="23" spans="1:32" ht="51.75" thickBot="1" x14ac:dyDescent="0.3">
      <c r="A23" s="1"/>
      <c r="B23" s="58" t="s">
        <v>81</v>
      </c>
      <c r="C23" s="64" t="s">
        <v>350</v>
      </c>
      <c r="D23" s="22" t="s">
        <v>431</v>
      </c>
      <c r="E23" s="23"/>
      <c r="F23" s="125"/>
      <c r="G23" s="125"/>
      <c r="H23" s="125"/>
      <c r="I23" s="125"/>
      <c r="J23" s="25"/>
      <c r="K23" s="125"/>
      <c r="L23" s="26"/>
      <c r="M23" s="26"/>
      <c r="N23" s="129"/>
      <c r="O23" s="3"/>
      <c r="P23" s="55" t="s">
        <v>351</v>
      </c>
      <c r="Q23" s="46"/>
      <c r="R23" s="46"/>
      <c r="S23" s="46"/>
      <c r="T23" s="46"/>
      <c r="U23" s="46"/>
      <c r="V23" s="46"/>
      <c r="W23" s="46"/>
      <c r="X23" s="46"/>
      <c r="Y23" s="46"/>
      <c r="Z23" s="46"/>
      <c r="AA23" s="46"/>
      <c r="AB23" s="46"/>
      <c r="AC23" s="46"/>
      <c r="AD23" s="46"/>
      <c r="AE23" s="46"/>
      <c r="AF23" s="46"/>
    </row>
    <row r="24" spans="1:32" ht="26.25" thickBot="1" x14ac:dyDescent="0.3">
      <c r="A24" s="1"/>
      <c r="B24" s="27" t="s">
        <v>82</v>
      </c>
      <c r="C24" s="70" t="s">
        <v>352</v>
      </c>
      <c r="D24" s="28" t="s">
        <v>353</v>
      </c>
      <c r="E24" s="29"/>
      <c r="F24" s="126"/>
      <c r="G24" s="126"/>
      <c r="H24" s="126"/>
      <c r="I24" s="126"/>
      <c r="J24" s="31"/>
      <c r="K24" s="126"/>
      <c r="L24" s="31"/>
      <c r="M24" s="31"/>
      <c r="N24" s="130"/>
      <c r="O24" s="3"/>
      <c r="P24" s="56" t="s">
        <v>354</v>
      </c>
      <c r="Q24" s="46"/>
      <c r="R24" s="46"/>
      <c r="S24" s="46"/>
      <c r="T24" s="46"/>
      <c r="U24" s="46"/>
      <c r="V24" s="46"/>
      <c r="W24" s="46"/>
      <c r="X24" s="46"/>
      <c r="Y24" s="46"/>
      <c r="Z24" s="46"/>
      <c r="AA24" s="46"/>
      <c r="AB24" s="46"/>
      <c r="AC24" s="46"/>
      <c r="AD24" s="46"/>
      <c r="AE24" s="46"/>
      <c r="AF24" s="46"/>
    </row>
    <row r="25" spans="1:32" ht="26.25" thickBot="1" x14ac:dyDescent="0.3">
      <c r="A25" s="1"/>
      <c r="B25" s="58" t="s">
        <v>83</v>
      </c>
      <c r="C25" s="64" t="s">
        <v>355</v>
      </c>
      <c r="D25" s="22" t="s">
        <v>356</v>
      </c>
      <c r="E25" s="23"/>
      <c r="F25" s="125"/>
      <c r="G25" s="125"/>
      <c r="H25" s="125"/>
      <c r="I25" s="125"/>
      <c r="J25" s="25"/>
      <c r="K25" s="125"/>
      <c r="L25" s="26"/>
      <c r="M25" s="26"/>
      <c r="N25" s="129"/>
      <c r="O25" s="3"/>
      <c r="P25" s="55" t="s">
        <v>357</v>
      </c>
      <c r="Q25" s="46"/>
      <c r="R25" s="46"/>
      <c r="S25" s="46"/>
      <c r="T25" s="46"/>
      <c r="U25" s="46"/>
      <c r="V25" s="46"/>
      <c r="W25" s="46"/>
      <c r="X25" s="46"/>
      <c r="Y25" s="46"/>
      <c r="Z25" s="46"/>
      <c r="AA25" s="46"/>
      <c r="AB25" s="46"/>
      <c r="AC25" s="46"/>
      <c r="AD25" s="46"/>
      <c r="AE25" s="46"/>
      <c r="AF25" s="46"/>
    </row>
    <row r="26" spans="1:32" ht="77.25" thickBot="1" x14ac:dyDescent="0.3">
      <c r="A26" s="1"/>
      <c r="B26" s="27" t="s">
        <v>84</v>
      </c>
      <c r="C26" s="70" t="s">
        <v>201</v>
      </c>
      <c r="D26" s="28" t="s">
        <v>358</v>
      </c>
      <c r="E26" s="29"/>
      <c r="F26" s="137"/>
      <c r="G26" s="137"/>
      <c r="H26" s="137"/>
      <c r="I26" s="137"/>
      <c r="J26" s="138"/>
      <c r="K26" s="137"/>
      <c r="L26" s="138"/>
      <c r="M26" s="138"/>
      <c r="N26" s="136"/>
      <c r="O26" s="3"/>
      <c r="P26" s="56" t="s">
        <v>359</v>
      </c>
      <c r="Q26" s="46"/>
      <c r="R26" s="46"/>
      <c r="S26" s="46"/>
      <c r="T26" s="46"/>
      <c r="U26" s="46"/>
      <c r="V26" s="46"/>
      <c r="W26" s="46"/>
      <c r="X26" s="46"/>
      <c r="Y26" s="46"/>
      <c r="Z26" s="46"/>
      <c r="AA26" s="46"/>
      <c r="AB26" s="46"/>
      <c r="AC26" s="46"/>
      <c r="AD26" s="46"/>
      <c r="AE26" s="46"/>
      <c r="AF26" s="46"/>
    </row>
    <row r="27" spans="1:32" x14ac:dyDescent="0.25">
      <c r="A27" s="46"/>
      <c r="B27" s="47"/>
      <c r="C27" s="47"/>
      <c r="D27" s="47"/>
      <c r="E27" s="47"/>
      <c r="F27" s="46"/>
      <c r="G27" s="46"/>
      <c r="H27" s="46"/>
      <c r="I27" s="46"/>
      <c r="J27" s="46"/>
      <c r="K27" s="46"/>
      <c r="L27" s="47"/>
      <c r="M27" s="47"/>
      <c r="N27" s="47"/>
      <c r="O27" s="47"/>
      <c r="P27" s="46"/>
      <c r="Q27" s="46"/>
      <c r="R27" s="46"/>
      <c r="S27" s="46"/>
      <c r="T27" s="46"/>
      <c r="U27" s="46"/>
      <c r="V27" s="46"/>
      <c r="W27" s="46"/>
      <c r="X27" s="46"/>
      <c r="Y27" s="46"/>
      <c r="Z27" s="46"/>
      <c r="AA27" s="46"/>
      <c r="AB27" s="46"/>
      <c r="AC27" s="46"/>
      <c r="AD27" s="46"/>
      <c r="AE27" s="46"/>
      <c r="AF27" s="46"/>
    </row>
    <row r="28" spans="1:32" x14ac:dyDescent="0.25">
      <c r="A28" s="46"/>
      <c r="B28" s="47"/>
      <c r="C28" s="47"/>
      <c r="D28" s="47"/>
      <c r="E28" s="47"/>
      <c r="F28" s="46"/>
      <c r="G28" s="46"/>
      <c r="H28" s="46"/>
      <c r="I28" s="46"/>
      <c r="J28" s="46"/>
      <c r="K28" s="46"/>
      <c r="L28" s="47"/>
      <c r="M28" s="47"/>
      <c r="N28" s="47"/>
      <c r="O28" s="47"/>
      <c r="P28" s="46"/>
      <c r="Q28" s="46"/>
      <c r="R28" s="46"/>
      <c r="S28" s="46"/>
      <c r="T28" s="46"/>
      <c r="U28" s="46"/>
      <c r="V28" s="46"/>
      <c r="W28" s="46"/>
      <c r="X28" s="46"/>
      <c r="Y28" s="46"/>
      <c r="Z28" s="46"/>
      <c r="AA28" s="46"/>
      <c r="AB28" s="46"/>
      <c r="AC28" s="46"/>
      <c r="AD28" s="46"/>
      <c r="AE28" s="46"/>
      <c r="AF28" s="46"/>
    </row>
    <row r="29" spans="1:32" x14ac:dyDescent="0.25">
      <c r="A29" s="46"/>
      <c r="B29" s="47"/>
      <c r="C29" s="47"/>
      <c r="D29" s="47"/>
      <c r="E29" s="47"/>
      <c r="F29" s="46"/>
      <c r="G29" s="46"/>
      <c r="H29" s="46"/>
      <c r="I29" s="46"/>
      <c r="J29" s="46"/>
      <c r="K29" s="46"/>
      <c r="L29" s="47"/>
      <c r="M29" s="47"/>
      <c r="N29" s="47"/>
      <c r="O29" s="47"/>
      <c r="P29" s="46"/>
      <c r="Q29" s="46"/>
      <c r="R29" s="46"/>
      <c r="S29" s="46"/>
      <c r="T29" s="46"/>
      <c r="U29" s="46"/>
      <c r="V29" s="46"/>
      <c r="W29" s="46"/>
      <c r="X29" s="46"/>
      <c r="Y29" s="46"/>
      <c r="Z29" s="46"/>
      <c r="AA29" s="46"/>
      <c r="AB29" s="46"/>
      <c r="AC29" s="46"/>
      <c r="AD29" s="46"/>
      <c r="AE29" s="46"/>
      <c r="AF29" s="46"/>
    </row>
    <row r="30" spans="1:32" x14ac:dyDescent="0.25">
      <c r="A30" s="46"/>
      <c r="B30" s="47"/>
      <c r="C30" s="47"/>
      <c r="D30" s="47"/>
      <c r="E30" s="47"/>
      <c r="F30" s="48" t="s">
        <v>157</v>
      </c>
      <c r="G30" s="48" t="s">
        <v>158</v>
      </c>
      <c r="H30" s="48" t="s">
        <v>159</v>
      </c>
      <c r="I30" s="48" t="s">
        <v>160</v>
      </c>
      <c r="J30" s="48"/>
      <c r="K30" s="48" t="s">
        <v>161</v>
      </c>
      <c r="L30" s="47"/>
      <c r="M30" s="47"/>
      <c r="N30" s="47"/>
      <c r="O30" s="47"/>
      <c r="P30" s="46"/>
      <c r="Q30" s="46"/>
      <c r="R30" s="46"/>
      <c r="S30" s="46"/>
      <c r="T30" s="46"/>
      <c r="U30" s="46"/>
      <c r="V30" s="46"/>
      <c r="W30" s="46"/>
      <c r="X30" s="46"/>
      <c r="Y30" s="46"/>
      <c r="Z30" s="46"/>
      <c r="AA30" s="46"/>
      <c r="AB30" s="46"/>
      <c r="AC30" s="46"/>
      <c r="AD30" s="46"/>
      <c r="AE30" s="46"/>
      <c r="AF30" s="46"/>
    </row>
    <row r="31" spans="1:32" x14ac:dyDescent="0.25">
      <c r="A31" s="46"/>
      <c r="B31" s="47"/>
      <c r="C31" s="47"/>
      <c r="D31" s="47"/>
      <c r="E31" s="47"/>
      <c r="F31" s="48" cm="1">
        <f t="array" ref="F31">SUM(((F19:F26)="X")*(1))</f>
        <v>0</v>
      </c>
      <c r="G31" s="48" cm="1">
        <f t="array" ref="G31">SUM(((G19:G26)="X")*(1))</f>
        <v>0</v>
      </c>
      <c r="H31" s="48" cm="1">
        <f t="array" ref="H31">SUM(((H19:H26)="X")*(1))</f>
        <v>0</v>
      </c>
      <c r="I31" s="48" cm="1">
        <f t="array" ref="I31">SUM(((I19:I26)="X")*(1))</f>
        <v>0</v>
      </c>
      <c r="J31" s="48"/>
      <c r="K31" s="48" cm="1">
        <f t="array" ref="K31">SUM(((K19:K26)="")*(1))</f>
        <v>8</v>
      </c>
      <c r="L31" s="47"/>
      <c r="M31" s="47"/>
      <c r="N31" s="47"/>
      <c r="O31" s="47"/>
      <c r="P31" s="46"/>
      <c r="Q31" s="46"/>
      <c r="R31" s="46"/>
      <c r="S31" s="46"/>
      <c r="T31" s="46"/>
      <c r="U31" s="46"/>
      <c r="V31" s="46"/>
      <c r="W31" s="46"/>
      <c r="X31" s="46"/>
      <c r="Y31" s="46"/>
      <c r="Z31" s="46"/>
      <c r="AA31" s="46"/>
      <c r="AB31" s="46"/>
      <c r="AC31" s="46"/>
      <c r="AD31" s="46"/>
      <c r="AE31" s="46"/>
      <c r="AF31" s="46"/>
    </row>
    <row r="32" spans="1:32" x14ac:dyDescent="0.25">
      <c r="A32" s="46"/>
      <c r="B32" s="47"/>
      <c r="C32" s="47"/>
      <c r="D32" s="47"/>
      <c r="E32" s="47"/>
      <c r="F32" s="48"/>
      <c r="G32" s="48"/>
      <c r="H32" s="48"/>
      <c r="I32" s="48"/>
      <c r="J32" s="48"/>
      <c r="K32" s="48"/>
      <c r="L32" s="47"/>
      <c r="M32" s="47"/>
      <c r="N32" s="47"/>
      <c r="O32" s="47"/>
      <c r="P32" s="46"/>
      <c r="Q32" s="46"/>
      <c r="R32" s="46"/>
      <c r="S32" s="46"/>
      <c r="T32" s="46"/>
      <c r="U32" s="46"/>
      <c r="V32" s="46"/>
      <c r="W32" s="46"/>
      <c r="X32" s="46"/>
      <c r="Y32" s="46"/>
      <c r="Z32" s="46"/>
      <c r="AA32" s="46"/>
      <c r="AB32" s="46"/>
      <c r="AC32" s="46"/>
      <c r="AD32" s="46"/>
      <c r="AE32" s="46"/>
      <c r="AF32" s="46"/>
    </row>
    <row r="33" spans="1:32" x14ac:dyDescent="0.25">
      <c r="A33" s="46"/>
      <c r="B33" s="47"/>
      <c r="C33" s="47"/>
      <c r="D33" s="47"/>
      <c r="E33" s="47"/>
      <c r="F33" s="48" t="s">
        <v>162</v>
      </c>
      <c r="G33" s="48" t="s">
        <v>163</v>
      </c>
      <c r="H33" s="48" t="s">
        <v>164</v>
      </c>
      <c r="I33" s="48" t="s">
        <v>165</v>
      </c>
      <c r="J33" s="48"/>
      <c r="K33" s="48"/>
      <c r="L33" s="47"/>
      <c r="M33" s="47"/>
      <c r="N33" s="47"/>
      <c r="O33" s="47"/>
      <c r="P33" s="46"/>
      <c r="Q33" s="46"/>
      <c r="R33" s="46"/>
      <c r="S33" s="46"/>
      <c r="T33" s="46"/>
      <c r="U33" s="46"/>
      <c r="V33" s="46"/>
      <c r="W33" s="46"/>
      <c r="X33" s="46"/>
      <c r="Y33" s="46"/>
      <c r="Z33" s="46"/>
      <c r="AA33" s="46"/>
      <c r="AB33" s="46"/>
      <c r="AC33" s="46"/>
      <c r="AD33" s="46"/>
      <c r="AE33" s="46"/>
      <c r="AF33" s="46"/>
    </row>
    <row r="34" spans="1:32" x14ac:dyDescent="0.25">
      <c r="A34" s="46"/>
      <c r="B34" s="47"/>
      <c r="C34" s="47"/>
      <c r="D34" s="47"/>
      <c r="E34" s="47"/>
      <c r="F34" s="49">
        <f>IFERROR($F31/$K$31, 0)</f>
        <v>0</v>
      </c>
      <c r="G34" s="49">
        <f>IFERROR($G31/$K$31, 0)</f>
        <v>0</v>
      </c>
      <c r="H34" s="49">
        <f>IFERROR($H31/$K$31, 0)</f>
        <v>0</v>
      </c>
      <c r="I34" s="49">
        <f>IFERROR($I31/$K$31, 0)</f>
        <v>0</v>
      </c>
      <c r="J34" s="49"/>
      <c r="K34" s="49"/>
      <c r="L34" s="47"/>
      <c r="M34" s="47"/>
      <c r="N34" s="47"/>
      <c r="O34" s="47"/>
      <c r="P34" s="46"/>
      <c r="Q34" s="46"/>
      <c r="R34" s="46"/>
      <c r="S34" s="46"/>
      <c r="T34" s="46"/>
      <c r="U34" s="46"/>
      <c r="V34" s="46"/>
      <c r="W34" s="46"/>
      <c r="X34" s="46"/>
      <c r="Y34" s="46"/>
      <c r="Z34" s="46"/>
      <c r="AA34" s="46"/>
      <c r="AB34" s="46"/>
      <c r="AC34" s="46"/>
      <c r="AD34" s="46"/>
      <c r="AE34" s="46"/>
      <c r="AF34" s="46"/>
    </row>
    <row r="35" spans="1:32" x14ac:dyDescent="0.25">
      <c r="A35" s="46"/>
      <c r="B35" s="47"/>
      <c r="C35" s="47"/>
      <c r="D35" s="47"/>
      <c r="E35" s="47"/>
      <c r="F35" s="47"/>
      <c r="G35" s="47"/>
      <c r="H35" s="47"/>
      <c r="I35" s="47"/>
      <c r="J35" s="47"/>
      <c r="K35" s="47"/>
      <c r="L35" s="47"/>
      <c r="M35" s="47"/>
      <c r="N35" s="47"/>
      <c r="O35" s="47"/>
      <c r="P35" s="46"/>
      <c r="Q35" s="46"/>
      <c r="R35" s="46"/>
      <c r="S35" s="46"/>
      <c r="T35" s="46"/>
      <c r="U35" s="46"/>
      <c r="V35" s="46"/>
      <c r="W35" s="46"/>
      <c r="X35" s="46"/>
      <c r="Y35" s="46"/>
      <c r="Z35" s="46"/>
      <c r="AA35" s="46"/>
      <c r="AB35" s="46"/>
      <c r="AC35" s="46"/>
      <c r="AD35" s="46"/>
      <c r="AE35" s="46"/>
      <c r="AF35" s="46"/>
    </row>
    <row r="36" spans="1:32" x14ac:dyDescent="0.25">
      <c r="A36" s="46"/>
      <c r="B36" s="47"/>
      <c r="C36" s="47"/>
      <c r="D36" s="47"/>
      <c r="E36" s="47"/>
      <c r="F36" s="50" t="s">
        <v>166</v>
      </c>
      <c r="G36" s="50"/>
      <c r="H36" s="50"/>
      <c r="I36" s="50"/>
      <c r="J36" s="50"/>
      <c r="K36" s="47"/>
      <c r="L36" s="47"/>
      <c r="M36" s="47"/>
      <c r="N36" s="47"/>
      <c r="O36" s="47"/>
      <c r="P36" s="46"/>
      <c r="Q36" s="46"/>
      <c r="R36" s="46"/>
      <c r="S36" s="46"/>
      <c r="T36" s="46"/>
      <c r="U36" s="46"/>
      <c r="V36" s="46"/>
      <c r="W36" s="46"/>
      <c r="X36" s="46"/>
      <c r="Y36" s="46"/>
      <c r="Z36" s="46"/>
      <c r="AA36" s="46"/>
      <c r="AB36" s="46"/>
      <c r="AC36" s="46"/>
      <c r="AD36" s="46"/>
      <c r="AE36" s="46"/>
      <c r="AF36" s="46"/>
    </row>
    <row r="37" spans="1:32" x14ac:dyDescent="0.25">
      <c r="A37" s="46"/>
      <c r="B37" s="47"/>
      <c r="C37" s="47"/>
      <c r="D37" s="47"/>
      <c r="E37" s="47"/>
      <c r="F37" s="49">
        <f>IFERROR(SUM(F34:J34),0)</f>
        <v>0</v>
      </c>
      <c r="G37" s="51"/>
      <c r="H37" s="51"/>
      <c r="I37" s="51"/>
      <c r="J37" s="51"/>
      <c r="K37" s="47"/>
      <c r="L37" s="47"/>
      <c r="M37" s="47"/>
      <c r="N37" s="47"/>
      <c r="O37" s="47"/>
      <c r="P37" s="46"/>
      <c r="Q37" s="46"/>
      <c r="R37" s="46"/>
      <c r="S37" s="46"/>
      <c r="T37" s="46"/>
      <c r="U37" s="46"/>
      <c r="V37" s="46"/>
      <c r="W37" s="46"/>
      <c r="X37" s="46"/>
      <c r="Y37" s="46"/>
      <c r="Z37" s="46"/>
      <c r="AA37" s="46"/>
      <c r="AB37" s="46"/>
      <c r="AC37" s="46"/>
      <c r="AD37" s="46"/>
      <c r="AE37" s="46"/>
      <c r="AF37" s="46"/>
    </row>
    <row r="38" spans="1:32" x14ac:dyDescent="0.25">
      <c r="A38" s="46"/>
      <c r="B38" s="47"/>
      <c r="C38" s="47"/>
      <c r="D38" s="47"/>
      <c r="E38" s="47"/>
      <c r="F38" s="52" t="s">
        <v>167</v>
      </c>
      <c r="G38" s="47"/>
      <c r="H38" s="47"/>
      <c r="I38" s="47"/>
      <c r="J38" s="47"/>
      <c r="K38" s="47"/>
      <c r="L38" s="47"/>
      <c r="M38" s="47"/>
      <c r="N38" s="47"/>
      <c r="O38" s="47"/>
      <c r="P38" s="46"/>
      <c r="Q38" s="46"/>
      <c r="R38" s="46"/>
      <c r="S38" s="46"/>
      <c r="T38" s="46"/>
      <c r="U38" s="46"/>
      <c r="V38" s="46"/>
      <c r="W38" s="46"/>
      <c r="X38" s="46"/>
      <c r="Y38" s="46"/>
      <c r="Z38" s="46"/>
      <c r="AA38" s="46"/>
      <c r="AB38" s="46"/>
      <c r="AC38" s="46"/>
      <c r="AD38" s="46"/>
      <c r="AE38" s="46"/>
      <c r="AF38" s="46"/>
    </row>
    <row r="39" spans="1:32" ht="19.149999999999999" customHeight="1" x14ac:dyDescent="0.25">
      <c r="A39" s="46"/>
      <c r="B39" s="47"/>
      <c r="C39" s="47"/>
      <c r="D39" s="47"/>
      <c r="E39" s="47"/>
      <c r="F39" s="49">
        <f>IFERROR(COUNTA($K$19:$K$26)/(COUNTA($K$19:$K$26)+COUNTBLANK($K$19:$K$26)), 0)</f>
        <v>0</v>
      </c>
      <c r="G39" s="47"/>
      <c r="H39" s="47"/>
      <c r="I39" s="47"/>
      <c r="J39" s="47"/>
      <c r="K39" s="47"/>
      <c r="L39" s="47"/>
      <c r="M39" s="47"/>
      <c r="N39" s="47"/>
      <c r="O39" s="47"/>
      <c r="P39" s="46"/>
      <c r="Q39" s="46"/>
      <c r="R39" s="46"/>
      <c r="S39" s="46"/>
      <c r="T39" s="46"/>
      <c r="U39" s="46"/>
      <c r="V39" s="46"/>
      <c r="W39" s="46"/>
      <c r="X39" s="46"/>
      <c r="Y39" s="46"/>
      <c r="Z39" s="46"/>
      <c r="AA39" s="46"/>
      <c r="AB39" s="46"/>
      <c r="AC39" s="46"/>
      <c r="AD39" s="46"/>
      <c r="AE39" s="46"/>
      <c r="AF39" s="46"/>
    </row>
    <row r="40" spans="1:32" x14ac:dyDescent="0.25">
      <c r="A40" s="46"/>
      <c r="B40" s="47"/>
      <c r="C40" s="47"/>
      <c r="D40" s="47"/>
      <c r="E40" s="47"/>
      <c r="F40" s="47"/>
      <c r="G40" s="47"/>
      <c r="H40" s="47"/>
      <c r="I40" s="47"/>
      <c r="J40" s="47"/>
      <c r="K40" s="47"/>
      <c r="L40" s="47"/>
      <c r="M40" s="47"/>
      <c r="N40" s="47"/>
      <c r="O40" s="47"/>
      <c r="P40" s="46"/>
      <c r="Q40" s="46"/>
      <c r="R40" s="46"/>
      <c r="S40" s="46"/>
      <c r="T40" s="46"/>
      <c r="U40" s="46"/>
      <c r="V40" s="46"/>
      <c r="W40" s="46"/>
      <c r="X40" s="46"/>
      <c r="Y40" s="46"/>
      <c r="Z40" s="46"/>
      <c r="AA40" s="46"/>
      <c r="AB40" s="46"/>
      <c r="AC40" s="46"/>
      <c r="AD40" s="46"/>
      <c r="AE40" s="46"/>
      <c r="AF40" s="46"/>
    </row>
    <row r="41" spans="1:32" x14ac:dyDescent="0.25">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row>
    <row r="42" spans="1:32" x14ac:dyDescent="0.25">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row>
    <row r="43" spans="1:32" x14ac:dyDescent="0.25">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row>
    <row r="44" spans="1:32" x14ac:dyDescent="0.2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row>
    <row r="45" spans="1:32" x14ac:dyDescent="0.2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row>
    <row r="46" spans="1:32" x14ac:dyDescent="0.25">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row>
    <row r="47" spans="1:32" x14ac:dyDescent="0.25">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row>
  </sheetData>
  <mergeCells count="2">
    <mergeCell ref="C13:D15"/>
    <mergeCell ref="C1:O3"/>
  </mergeCells>
  <phoneticPr fontId="29" type="noConversion"/>
  <conditionalFormatting sqref="C19:D25 B20 B22 B24 B26:D26">
    <cfRule type="expression" dxfId="35" priority="4">
      <formula>$W19&gt;1</formula>
    </cfRule>
  </conditionalFormatting>
  <conditionalFormatting sqref="F19:F26">
    <cfRule type="expression" dxfId="34" priority="3">
      <formula>$F19&lt;&gt;""</formula>
    </cfRule>
  </conditionalFormatting>
  <conditionalFormatting sqref="F19:G26">
    <cfRule type="expression" dxfId="33" priority="2">
      <formula>$G19&lt;&gt;""</formula>
    </cfRule>
  </conditionalFormatting>
  <conditionalFormatting sqref="F19:H26">
    <cfRule type="expression" dxfId="32" priority="1">
      <formula>$H19&lt;&gt;""</formula>
    </cfRule>
  </conditionalFormatting>
  <conditionalFormatting sqref="F19:I26">
    <cfRule type="expression" dxfId="31" priority="5">
      <formula>$I19&lt;&gt;""</formula>
    </cfRule>
    <cfRule type="expression" dxfId="30" priority="6">
      <formula>OR(#REF!&lt;&gt;"", $K19&lt;&gt;"")</formula>
    </cfRule>
  </conditionalFormatting>
  <dataValidations count="2">
    <dataValidation type="list" allowBlank="1" showDropDown="1" showInputMessage="1" showErrorMessage="1" promptTitle="Rating" prompt="Mark with an &quot;X&quot;._x000a_Only Mark 1 cell per line " sqref="K19:K26 F19:G26 I19:I26 H19:H21 H23:H26" xr:uid="{AD6E54B2-EBB2-464B-8A3B-2E57FC1F8D5C}">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2" xr:uid="{D22C5601-6BA3-4938-BE13-B1F9B0F97281}">
      <formula1>"X,x"</formula1>
    </dataValidation>
  </dataValidation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E0A9-E9DE-4D25-A2AE-8433DFA75497}">
  <sheetPr codeName="Feuil11">
    <tabColor theme="9" tint="0.59999389629810485"/>
  </sheetPr>
  <dimension ref="A1:AG47"/>
  <sheetViews>
    <sheetView showGridLines="0" zoomScale="105" zoomScaleNormal="70" workbookViewId="0">
      <selection activeCell="D19" sqref="D19"/>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style="46" customWidth="1"/>
    <col min="17" max="17" width="111.28515625" customWidth="1"/>
  </cols>
  <sheetData>
    <row r="1" spans="1:33" ht="18.75" x14ac:dyDescent="0.25">
      <c r="A1" s="45"/>
      <c r="B1" s="45"/>
      <c r="C1" s="316" t="s">
        <v>271</v>
      </c>
      <c r="D1" s="316"/>
      <c r="E1" s="316"/>
      <c r="F1" s="316"/>
      <c r="G1" s="316"/>
      <c r="H1" s="316"/>
      <c r="I1" s="316"/>
      <c r="J1" s="316"/>
      <c r="K1" s="316"/>
      <c r="L1" s="316"/>
      <c r="M1" s="316"/>
      <c r="N1" s="316"/>
      <c r="O1" s="316"/>
      <c r="P1" s="75"/>
      <c r="Q1" s="46"/>
      <c r="R1" s="46"/>
      <c r="S1" s="46"/>
      <c r="T1" s="46"/>
      <c r="U1" s="46"/>
      <c r="V1" s="46"/>
      <c r="W1" s="46"/>
      <c r="X1" s="46"/>
      <c r="Y1" s="46"/>
      <c r="Z1" s="46"/>
      <c r="AA1" s="46"/>
      <c r="AB1" s="46"/>
      <c r="AC1" s="46"/>
      <c r="AD1" s="46"/>
      <c r="AE1" s="46"/>
      <c r="AF1" s="46"/>
      <c r="AG1" s="46"/>
    </row>
    <row r="2" spans="1:33" ht="14.65" customHeight="1" x14ac:dyDescent="0.25">
      <c r="A2" s="45"/>
      <c r="B2" s="45"/>
      <c r="C2" s="316"/>
      <c r="D2" s="316"/>
      <c r="E2" s="316"/>
      <c r="F2" s="316"/>
      <c r="G2" s="316"/>
      <c r="H2" s="316"/>
      <c r="I2" s="316"/>
      <c r="J2" s="316"/>
      <c r="K2" s="316"/>
      <c r="L2" s="316"/>
      <c r="M2" s="316"/>
      <c r="N2" s="316"/>
      <c r="O2" s="316"/>
      <c r="P2" s="75"/>
      <c r="Q2" s="46"/>
      <c r="R2" s="46"/>
      <c r="S2" s="46"/>
      <c r="T2" s="46"/>
      <c r="U2" s="46"/>
      <c r="V2" s="46"/>
      <c r="W2" s="46"/>
      <c r="X2" s="46"/>
      <c r="Y2" s="46"/>
      <c r="Z2" s="46"/>
      <c r="AA2" s="46"/>
      <c r="AB2" s="46"/>
      <c r="AC2" s="46"/>
      <c r="AD2" s="46"/>
      <c r="AE2" s="46"/>
      <c r="AF2" s="46"/>
      <c r="AG2" s="46"/>
    </row>
    <row r="3" spans="1:33" ht="58.5" customHeight="1" x14ac:dyDescent="0.25">
      <c r="A3" s="45"/>
      <c r="B3" s="45"/>
      <c r="C3" s="316"/>
      <c r="D3" s="316"/>
      <c r="E3" s="316"/>
      <c r="F3" s="316"/>
      <c r="G3" s="316"/>
      <c r="H3" s="316"/>
      <c r="I3" s="316"/>
      <c r="J3" s="316"/>
      <c r="K3" s="316"/>
      <c r="L3" s="316"/>
      <c r="M3" s="316"/>
      <c r="N3" s="316"/>
      <c r="O3" s="316"/>
      <c r="P3" s="75"/>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I34</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H34</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G34</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F34</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F39</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153.75" thickBot="1" x14ac:dyDescent="0.3">
      <c r="A19" s="1"/>
      <c r="B19" s="27" t="s">
        <v>124</v>
      </c>
      <c r="C19" s="60" t="s">
        <v>124</v>
      </c>
      <c r="D19" s="70" t="s">
        <v>272</v>
      </c>
      <c r="E19" s="29"/>
      <c r="F19" s="124"/>
      <c r="G19" s="124"/>
      <c r="H19" s="124"/>
      <c r="I19" s="124"/>
      <c r="J19" s="31"/>
      <c r="K19" s="148"/>
      <c r="L19" s="149"/>
      <c r="M19" s="31"/>
      <c r="N19" s="128"/>
      <c r="O19" s="3"/>
      <c r="P19" s="47"/>
      <c r="Q19" s="56" t="s">
        <v>273</v>
      </c>
      <c r="R19" s="46"/>
      <c r="S19" s="46"/>
      <c r="T19" s="46"/>
      <c r="U19" s="46"/>
      <c r="V19" s="46"/>
      <c r="W19" s="46"/>
      <c r="X19" s="46"/>
      <c r="Y19" s="46"/>
      <c r="Z19" s="46"/>
      <c r="AA19" s="46"/>
      <c r="AB19" s="46"/>
      <c r="AC19" s="46"/>
      <c r="AD19" s="46"/>
      <c r="AE19" s="46"/>
      <c r="AF19" s="46"/>
      <c r="AG19" s="46"/>
    </row>
    <row r="20" spans="1:33" ht="77.25" thickBot="1" x14ac:dyDescent="0.3">
      <c r="A20" s="1"/>
      <c r="B20" s="58" t="s">
        <v>77</v>
      </c>
      <c r="C20" s="64" t="s">
        <v>274</v>
      </c>
      <c r="D20" s="22" t="s">
        <v>275</v>
      </c>
      <c r="E20" s="23"/>
      <c r="F20" s="125"/>
      <c r="G20" s="125"/>
      <c r="H20" s="125"/>
      <c r="I20" s="125"/>
      <c r="J20" s="25"/>
      <c r="K20" s="150"/>
      <c r="L20" s="151"/>
      <c r="M20" s="26"/>
      <c r="N20" s="129"/>
      <c r="O20" s="3"/>
      <c r="P20" s="47"/>
      <c r="Q20" s="55" t="s">
        <v>276</v>
      </c>
      <c r="R20" s="46"/>
      <c r="S20" s="46"/>
      <c r="T20" s="46"/>
      <c r="U20" s="46"/>
      <c r="V20" s="46"/>
      <c r="W20" s="46"/>
      <c r="X20" s="46"/>
      <c r="Y20" s="46"/>
      <c r="Z20" s="46"/>
      <c r="AA20" s="46"/>
      <c r="AB20" s="46"/>
      <c r="AC20" s="46"/>
      <c r="AD20" s="46"/>
      <c r="AE20" s="46"/>
      <c r="AF20" s="46"/>
      <c r="AG20" s="46"/>
    </row>
    <row r="21" spans="1:33" ht="102.75" thickBot="1" x14ac:dyDescent="0.3">
      <c r="A21" s="1"/>
      <c r="B21" s="27" t="s">
        <v>78</v>
      </c>
      <c r="C21" s="60" t="s">
        <v>277</v>
      </c>
      <c r="D21" s="28" t="s">
        <v>278</v>
      </c>
      <c r="E21" s="29"/>
      <c r="F21" s="126"/>
      <c r="G21" s="126"/>
      <c r="H21" s="126"/>
      <c r="I21" s="126"/>
      <c r="J21" s="31"/>
      <c r="K21" s="152"/>
      <c r="L21" s="153"/>
      <c r="M21" s="31"/>
      <c r="N21" s="130"/>
      <c r="O21" s="3"/>
      <c r="P21" s="47"/>
      <c r="Q21" s="56" t="s">
        <v>279</v>
      </c>
      <c r="R21" s="46"/>
      <c r="S21" s="46"/>
      <c r="T21" s="46"/>
      <c r="U21" s="46"/>
      <c r="V21" s="46"/>
      <c r="W21" s="46"/>
      <c r="X21" s="46"/>
      <c r="Y21" s="46"/>
      <c r="Z21" s="46"/>
      <c r="AA21" s="46"/>
      <c r="AB21" s="46"/>
      <c r="AC21" s="46"/>
      <c r="AD21" s="46"/>
      <c r="AE21" s="46"/>
      <c r="AF21" s="46"/>
      <c r="AG21" s="46"/>
    </row>
    <row r="22" spans="1:33" ht="115.5" thickBot="1" x14ac:dyDescent="0.3">
      <c r="A22" s="1"/>
      <c r="B22" s="58" t="s">
        <v>79</v>
      </c>
      <c r="C22" s="59" t="s">
        <v>280</v>
      </c>
      <c r="D22" s="22" t="s">
        <v>281</v>
      </c>
      <c r="E22" s="23"/>
      <c r="F22" s="125"/>
      <c r="G22" s="125"/>
      <c r="H22" s="125"/>
      <c r="I22" s="125"/>
      <c r="J22" s="25"/>
      <c r="K22" s="150"/>
      <c r="L22" s="151"/>
      <c r="M22" s="26"/>
      <c r="N22" s="129"/>
      <c r="O22" s="3"/>
      <c r="P22" s="47"/>
      <c r="Q22" s="55" t="s">
        <v>282</v>
      </c>
      <c r="R22" s="46"/>
      <c r="S22" s="46"/>
      <c r="T22" s="46"/>
      <c r="U22" s="46"/>
      <c r="V22" s="46"/>
      <c r="W22" s="46"/>
      <c r="X22" s="46"/>
      <c r="Y22" s="46"/>
      <c r="Z22" s="46"/>
      <c r="AA22" s="46"/>
      <c r="AB22" s="46"/>
      <c r="AC22" s="46"/>
      <c r="AD22" s="46"/>
      <c r="AE22" s="46"/>
      <c r="AF22" s="46"/>
      <c r="AG22" s="46"/>
    </row>
    <row r="23" spans="1:33" ht="64.5" thickBot="1" x14ac:dyDescent="0.3">
      <c r="A23" s="1"/>
      <c r="B23" s="27" t="s">
        <v>80</v>
      </c>
      <c r="C23" s="70" t="s">
        <v>283</v>
      </c>
      <c r="D23" s="28" t="s">
        <v>284</v>
      </c>
      <c r="E23" s="29"/>
      <c r="F23" s="126"/>
      <c r="G23" s="126"/>
      <c r="H23" s="126"/>
      <c r="I23" s="126"/>
      <c r="J23" s="31"/>
      <c r="K23" s="152"/>
      <c r="L23" s="153"/>
      <c r="M23" s="31"/>
      <c r="N23" s="130"/>
      <c r="O23" s="3"/>
      <c r="P23" s="47"/>
      <c r="Q23" s="56" t="s">
        <v>285</v>
      </c>
      <c r="R23" s="46"/>
      <c r="S23" s="46"/>
      <c r="T23" s="46"/>
      <c r="U23" s="46"/>
      <c r="V23" s="46"/>
      <c r="W23" s="46"/>
      <c r="X23" s="46"/>
      <c r="Y23" s="46"/>
      <c r="Z23" s="46"/>
      <c r="AA23" s="46"/>
      <c r="AB23" s="46"/>
      <c r="AC23" s="46"/>
      <c r="AD23" s="46"/>
      <c r="AE23" s="46"/>
      <c r="AF23" s="46"/>
      <c r="AG23" s="46"/>
    </row>
    <row r="24" spans="1:33" ht="51.75" thickBot="1" x14ac:dyDescent="0.3">
      <c r="A24" s="1"/>
      <c r="B24" s="58" t="s">
        <v>81</v>
      </c>
      <c r="C24" s="64" t="s">
        <v>286</v>
      </c>
      <c r="D24" s="22" t="s">
        <v>287</v>
      </c>
      <c r="E24" s="23"/>
      <c r="F24" s="125"/>
      <c r="G24" s="125"/>
      <c r="H24" s="125"/>
      <c r="I24" s="125"/>
      <c r="J24" s="25"/>
      <c r="K24" s="150"/>
      <c r="L24" s="151"/>
      <c r="M24" s="26"/>
      <c r="N24" s="129"/>
      <c r="O24" s="3"/>
      <c r="P24" s="47"/>
      <c r="Q24" s="55" t="s">
        <v>288</v>
      </c>
      <c r="R24" s="46"/>
      <c r="S24" s="46"/>
      <c r="T24" s="46"/>
      <c r="U24" s="46"/>
      <c r="V24" s="46"/>
      <c r="W24" s="46"/>
      <c r="X24" s="46"/>
      <c r="Y24" s="46"/>
      <c r="Z24" s="46"/>
      <c r="AA24" s="46"/>
      <c r="AB24" s="46"/>
      <c r="AC24" s="46"/>
      <c r="AD24" s="46"/>
      <c r="AE24" s="46"/>
      <c r="AF24" s="46"/>
      <c r="AG24" s="46"/>
    </row>
    <row r="25" spans="1:33" ht="64.5" thickBot="1" x14ac:dyDescent="0.3">
      <c r="A25" s="1"/>
      <c r="B25" s="27" t="s">
        <v>82</v>
      </c>
      <c r="C25" s="70" t="s">
        <v>289</v>
      </c>
      <c r="D25" s="28" t="s">
        <v>290</v>
      </c>
      <c r="E25" s="29"/>
      <c r="F25" s="137"/>
      <c r="G25" s="137"/>
      <c r="H25" s="137"/>
      <c r="I25" s="137"/>
      <c r="J25" s="138"/>
      <c r="K25" s="155"/>
      <c r="L25" s="156"/>
      <c r="M25" s="138"/>
      <c r="N25" s="136"/>
      <c r="O25" s="3"/>
      <c r="P25" s="47"/>
      <c r="Q25" s="56" t="s">
        <v>291</v>
      </c>
      <c r="R25" s="46"/>
      <c r="S25" s="46"/>
      <c r="T25" s="46"/>
      <c r="U25" s="46"/>
      <c r="V25" s="46"/>
      <c r="W25" s="46"/>
      <c r="X25" s="46"/>
      <c r="Y25" s="46"/>
      <c r="Z25" s="46"/>
      <c r="AA25" s="46"/>
      <c r="AB25" s="46"/>
      <c r="AC25" s="46"/>
      <c r="AD25" s="46"/>
      <c r="AE25" s="46"/>
      <c r="AF25" s="46"/>
      <c r="AG25" s="46"/>
    </row>
    <row r="26" spans="1:33" x14ac:dyDescent="0.25">
      <c r="A26" s="46"/>
      <c r="B26" s="47"/>
      <c r="C26" s="47"/>
      <c r="D26" s="47"/>
      <c r="E26" s="47"/>
      <c r="F26" s="47"/>
      <c r="G26" s="47"/>
      <c r="H26" s="47"/>
      <c r="I26" s="47"/>
      <c r="J26" s="47"/>
      <c r="K26" s="47"/>
      <c r="L26" s="47"/>
      <c r="M26" s="47"/>
      <c r="N26" s="47"/>
      <c r="O26" s="47"/>
      <c r="P26" s="47"/>
      <c r="Q26" s="46"/>
      <c r="R26" s="46"/>
      <c r="S26" s="46"/>
      <c r="T26" s="46"/>
      <c r="U26" s="46"/>
      <c r="V26" s="46"/>
      <c r="W26" s="46"/>
      <c r="X26" s="46"/>
      <c r="Y26" s="46"/>
      <c r="Z26" s="46"/>
      <c r="AA26" s="46"/>
      <c r="AB26" s="46"/>
      <c r="AC26" s="46"/>
      <c r="AD26" s="46"/>
      <c r="AE26" s="46"/>
      <c r="AF26" s="46"/>
      <c r="AG26" s="46"/>
    </row>
    <row r="27" spans="1:33" x14ac:dyDescent="0.25">
      <c r="A27" s="46"/>
      <c r="B27" s="47"/>
      <c r="C27" s="47"/>
      <c r="D27" s="47"/>
      <c r="E27" s="47"/>
      <c r="F27" s="46"/>
      <c r="G27" s="46"/>
      <c r="H27" s="46"/>
      <c r="I27" s="46"/>
      <c r="J27" s="46"/>
      <c r="K27" s="46"/>
      <c r="L27" s="47"/>
      <c r="M27" s="47"/>
      <c r="N27" s="47"/>
      <c r="O27" s="47"/>
      <c r="P27" s="47"/>
      <c r="Q27" s="46"/>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6"/>
      <c r="G28" s="46"/>
      <c r="H28" s="46"/>
      <c r="I28" s="46"/>
      <c r="J28" s="46"/>
      <c r="K28" s="46"/>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8" t="s">
        <v>157</v>
      </c>
      <c r="G30" s="48" t="s">
        <v>158</v>
      </c>
      <c r="H30" s="48" t="s">
        <v>159</v>
      </c>
      <c r="I30" s="48" t="s">
        <v>160</v>
      </c>
      <c r="J30" s="48"/>
      <c r="K30" s="48" t="s">
        <v>161</v>
      </c>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8" cm="1">
        <f t="array" ref="F31">SUM(((F19:F25)="X")*(1))</f>
        <v>0</v>
      </c>
      <c r="G31" s="48" cm="1">
        <f t="array" ref="G31">SUM(((G19:G25)="X")*(1))</f>
        <v>0</v>
      </c>
      <c r="H31" s="48" cm="1">
        <f t="array" ref="H31">SUM(((H19:H25)="X")*(1))</f>
        <v>0</v>
      </c>
      <c r="I31" s="48" cm="1">
        <f t="array" ref="I31">SUM(((I19:I25)="X")*(1))</f>
        <v>0</v>
      </c>
      <c r="J31" s="48"/>
      <c r="K31" s="48" cm="1">
        <f t="array" ref="K31">SUM(((K19:K25)="")*(1))</f>
        <v>7</v>
      </c>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8"/>
      <c r="G32" s="48"/>
      <c r="H32" s="48"/>
      <c r="I32" s="48"/>
      <c r="J32" s="48"/>
      <c r="K32" s="48"/>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t="s">
        <v>162</v>
      </c>
      <c r="G33" s="48" t="s">
        <v>163</v>
      </c>
      <c r="H33" s="48" t="s">
        <v>164</v>
      </c>
      <c r="I33" s="48" t="s">
        <v>165</v>
      </c>
      <c r="J33" s="48"/>
      <c r="K33" s="48"/>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9">
        <f>IFERROR($F31/$K$31, 0)</f>
        <v>0</v>
      </c>
      <c r="G34" s="49">
        <f>IFERROR($G31/$K$31, 0)</f>
        <v>0</v>
      </c>
      <c r="H34" s="49">
        <f>IFERROR($H31/$K$31, 0)</f>
        <v>0</v>
      </c>
      <c r="I34" s="49">
        <f>IFERROR($I31/$K$31, 0)</f>
        <v>0</v>
      </c>
      <c r="J34" s="49"/>
      <c r="K34" s="49"/>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7"/>
      <c r="G35" s="47"/>
      <c r="H35" s="47"/>
      <c r="I35" s="47"/>
      <c r="J35" s="47"/>
      <c r="K35" s="47"/>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50" t="s">
        <v>166</v>
      </c>
      <c r="G36" s="50"/>
      <c r="H36" s="50"/>
      <c r="I36" s="50"/>
      <c r="J36" s="50"/>
      <c r="K36" s="47"/>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49">
        <f>IFERROR(SUM(F34:J34),0)</f>
        <v>0</v>
      </c>
      <c r="G37" s="51"/>
      <c r="H37" s="51"/>
      <c r="I37" s="51"/>
      <c r="J37" s="51"/>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52" t="s">
        <v>167</v>
      </c>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ht="19.149999999999999" customHeight="1" thickBot="1" x14ac:dyDescent="0.3">
      <c r="A39" s="46"/>
      <c r="B39" s="47"/>
      <c r="C39" s="47"/>
      <c r="D39" s="47"/>
      <c r="E39" s="47"/>
      <c r="F39" s="154">
        <f>IFERROR(COUNTA($K$19:$K$25)/(COUNTA($K$19:$K$25)+COUNTBLANK($K$19:$K$25)), 0)</f>
        <v>0</v>
      </c>
      <c r="G39" s="47"/>
      <c r="H39" s="47"/>
      <c r="I39" s="47"/>
      <c r="J39" s="47"/>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47"/>
      <c r="D40" s="47"/>
      <c r="E40" s="47"/>
      <c r="F40" s="47"/>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6"/>
      <c r="C41" s="46"/>
      <c r="D41" s="46"/>
      <c r="E41" s="46"/>
      <c r="F41" s="46"/>
      <c r="G41" s="46"/>
      <c r="H41" s="46"/>
      <c r="I41" s="46"/>
      <c r="J41" s="46"/>
      <c r="K41" s="46"/>
      <c r="L41" s="46"/>
      <c r="M41" s="46"/>
      <c r="N41" s="46"/>
      <c r="O41" s="46"/>
      <c r="Q41" s="46"/>
      <c r="R41" s="46"/>
      <c r="S41" s="46"/>
      <c r="T41" s="46"/>
      <c r="U41" s="46"/>
      <c r="V41" s="46"/>
      <c r="W41" s="46"/>
      <c r="X41" s="46"/>
      <c r="Y41" s="46"/>
      <c r="Z41" s="46"/>
      <c r="AA41" s="46"/>
      <c r="AB41" s="46"/>
      <c r="AC41" s="46"/>
      <c r="AD41" s="46"/>
      <c r="AE41" s="46"/>
      <c r="AF41" s="46"/>
      <c r="AG41" s="46"/>
    </row>
    <row r="42" spans="1:33" x14ac:dyDescent="0.25">
      <c r="A42" s="46"/>
      <c r="B42" s="46"/>
      <c r="C42" s="46"/>
      <c r="D42" s="46"/>
      <c r="E42" s="46"/>
      <c r="F42" s="46"/>
      <c r="G42" s="46"/>
      <c r="H42" s="46"/>
      <c r="I42" s="46"/>
      <c r="J42" s="46"/>
      <c r="K42" s="46"/>
      <c r="L42" s="46"/>
      <c r="M42" s="46"/>
      <c r="N42" s="46"/>
      <c r="O42" s="46"/>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sheetData>
  <mergeCells count="2">
    <mergeCell ref="C13:D15"/>
    <mergeCell ref="C1:O3"/>
  </mergeCells>
  <conditionalFormatting sqref="B19:D19 C20:D25 B21 B23 B25">
    <cfRule type="expression" dxfId="29" priority="4">
      <formula>$X19&gt;1</formula>
    </cfRule>
  </conditionalFormatting>
  <conditionalFormatting sqref="F19:F25">
    <cfRule type="expression" dxfId="28" priority="3">
      <formula>$F19&lt;&gt;""</formula>
    </cfRule>
  </conditionalFormatting>
  <conditionalFormatting sqref="F19:G25">
    <cfRule type="expression" dxfId="27" priority="2">
      <formula>$G19&lt;&gt;""</formula>
    </cfRule>
  </conditionalFormatting>
  <conditionalFormatting sqref="F19:H25">
    <cfRule type="expression" dxfId="26" priority="1">
      <formula>$H19&lt;&gt;""</formula>
    </cfRule>
  </conditionalFormatting>
  <conditionalFormatting sqref="F19:I25">
    <cfRule type="expression" dxfId="25" priority="5">
      <formula>$I19&lt;&gt;""</formula>
    </cfRule>
    <cfRule type="expression" dxfId="24" priority="6">
      <formula>OR(#REF!&lt;&gt;"", $K19&lt;&gt;"")</formula>
    </cfRule>
  </conditionalFormatting>
  <dataValidations count="2">
    <dataValidation type="list" allowBlank="1" showDropDown="1" showInputMessage="1" showErrorMessage="1" promptTitle="Rating" prompt="Mark with an &quot;X&quot;._x000a_Only Mark 1 cell per line " sqref="F19:G25 I19:I25 H19:H22 H24:H25 K19:K25" xr:uid="{940846E2-5F8E-4300-B8C1-4DD728E3FF3D}">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3" xr:uid="{6F429038-D912-4689-B24F-EFA79964EB08}">
      <formula1>"X,x"</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2865-DA87-423E-810B-DF236EC2DB28}">
  <sheetPr>
    <tabColor rgb="FF00B0F0"/>
  </sheetPr>
  <dimension ref="A1:AG47"/>
  <sheetViews>
    <sheetView showGridLines="0" topLeftCell="A11" zoomScaleNormal="100" workbookViewId="0">
      <selection activeCell="N27" sqref="N27"/>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style="46" customWidth="1"/>
    <col min="17" max="17" width="111.28515625" customWidth="1"/>
  </cols>
  <sheetData>
    <row r="1" spans="1:33" ht="18.75" x14ac:dyDescent="0.25">
      <c r="A1" s="45"/>
      <c r="B1" s="45"/>
      <c r="C1" s="316" t="s">
        <v>383</v>
      </c>
      <c r="D1" s="316"/>
      <c r="E1" s="316"/>
      <c r="F1" s="316"/>
      <c r="G1" s="316"/>
      <c r="H1" s="316"/>
      <c r="I1" s="316"/>
      <c r="J1" s="316"/>
      <c r="K1" s="316"/>
      <c r="L1" s="316"/>
      <c r="M1" s="316"/>
      <c r="N1" s="316"/>
      <c r="O1" s="316"/>
      <c r="P1" s="75"/>
      <c r="Q1" s="46"/>
      <c r="R1" s="46"/>
      <c r="S1" s="46"/>
      <c r="T1" s="46"/>
      <c r="U1" s="46"/>
      <c r="V1" s="46"/>
      <c r="W1" s="46"/>
      <c r="X1" s="46"/>
      <c r="Y1" s="46"/>
      <c r="Z1" s="46"/>
      <c r="AA1" s="46"/>
      <c r="AB1" s="46"/>
      <c r="AC1" s="46"/>
      <c r="AD1" s="46"/>
      <c r="AE1" s="46"/>
      <c r="AF1" s="46"/>
      <c r="AG1" s="46"/>
    </row>
    <row r="2" spans="1:33" ht="14.65" customHeight="1" x14ac:dyDescent="0.25">
      <c r="A2" s="45"/>
      <c r="B2" s="45"/>
      <c r="C2" s="316"/>
      <c r="D2" s="316"/>
      <c r="E2" s="316"/>
      <c r="F2" s="316"/>
      <c r="G2" s="316"/>
      <c r="H2" s="316"/>
      <c r="I2" s="316"/>
      <c r="J2" s="316"/>
      <c r="K2" s="316"/>
      <c r="L2" s="316"/>
      <c r="M2" s="316"/>
      <c r="N2" s="316"/>
      <c r="O2" s="316"/>
      <c r="P2" s="75"/>
      <c r="Q2" s="46"/>
      <c r="R2" s="46"/>
      <c r="S2" s="46"/>
      <c r="T2" s="46"/>
      <c r="U2" s="46"/>
      <c r="V2" s="46"/>
      <c r="W2" s="46"/>
      <c r="X2" s="46"/>
      <c r="Y2" s="46"/>
      <c r="Z2" s="46"/>
      <c r="AA2" s="46"/>
      <c r="AB2" s="46"/>
      <c r="AC2" s="46"/>
      <c r="AD2" s="46"/>
      <c r="AE2" s="46"/>
      <c r="AF2" s="46"/>
      <c r="AG2" s="46"/>
    </row>
    <row r="3" spans="1:33" ht="58.5" customHeight="1" x14ac:dyDescent="0.25">
      <c r="A3" s="45"/>
      <c r="B3" s="45"/>
      <c r="C3" s="316"/>
      <c r="D3" s="316"/>
      <c r="E3" s="316"/>
      <c r="F3" s="316"/>
      <c r="G3" s="316"/>
      <c r="H3" s="316"/>
      <c r="I3" s="316"/>
      <c r="J3" s="316"/>
      <c r="K3" s="316"/>
      <c r="L3" s="316"/>
      <c r="M3" s="316"/>
      <c r="N3" s="316"/>
      <c r="O3" s="316"/>
      <c r="P3" s="75"/>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I34</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H34</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G34</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F34</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F39</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90" thickBot="1" x14ac:dyDescent="0.3">
      <c r="A19" s="1"/>
      <c r="B19" s="27" t="s">
        <v>124</v>
      </c>
      <c r="C19" s="60" t="s">
        <v>124</v>
      </c>
      <c r="D19" s="70" t="s">
        <v>386</v>
      </c>
      <c r="E19" s="29"/>
      <c r="F19" s="124"/>
      <c r="G19" s="124"/>
      <c r="H19" s="124"/>
      <c r="I19" s="124"/>
      <c r="J19" s="31"/>
      <c r="K19" s="148"/>
      <c r="L19" s="149"/>
      <c r="M19" s="31"/>
      <c r="N19" s="128"/>
      <c r="O19" s="3"/>
      <c r="P19" s="47"/>
      <c r="Q19" s="56" t="s">
        <v>394</v>
      </c>
      <c r="R19" s="46"/>
      <c r="S19" s="46"/>
      <c r="T19" s="46"/>
      <c r="U19" s="46"/>
      <c r="V19" s="46"/>
      <c r="W19" s="46"/>
      <c r="X19" s="46"/>
      <c r="Y19" s="46"/>
      <c r="Z19" s="46"/>
      <c r="AA19" s="46"/>
      <c r="AB19" s="46"/>
      <c r="AC19" s="46"/>
      <c r="AD19" s="46"/>
      <c r="AE19" s="46"/>
      <c r="AF19" s="46"/>
      <c r="AG19" s="46"/>
    </row>
    <row r="20" spans="1:33" ht="39" thickBot="1" x14ac:dyDescent="0.3">
      <c r="A20" s="1"/>
      <c r="B20" s="58" t="s">
        <v>77</v>
      </c>
      <c r="C20" s="64" t="s">
        <v>384</v>
      </c>
      <c r="D20" s="22" t="s">
        <v>387</v>
      </c>
      <c r="E20" s="23"/>
      <c r="F20" s="125"/>
      <c r="G20" s="125"/>
      <c r="H20" s="125"/>
      <c r="I20" s="125"/>
      <c r="J20" s="25"/>
      <c r="K20" s="150"/>
      <c r="L20" s="151"/>
      <c r="M20" s="26"/>
      <c r="N20" s="129"/>
      <c r="O20" s="3"/>
      <c r="P20" s="47"/>
      <c r="Q20" s="55" t="s">
        <v>393</v>
      </c>
      <c r="R20" s="46"/>
      <c r="S20" s="46"/>
      <c r="T20" s="46"/>
      <c r="U20" s="46"/>
      <c r="V20" s="46"/>
      <c r="W20" s="46"/>
      <c r="X20" s="46"/>
      <c r="Y20" s="46"/>
      <c r="Z20" s="46"/>
      <c r="AA20" s="46"/>
      <c r="AB20" s="46"/>
      <c r="AC20" s="46"/>
      <c r="AD20" s="46"/>
      <c r="AE20" s="46"/>
      <c r="AF20" s="46"/>
      <c r="AG20" s="46"/>
    </row>
    <row r="21" spans="1:33" ht="26.25" thickBot="1" x14ac:dyDescent="0.3">
      <c r="A21" s="1"/>
      <c r="B21" s="27" t="s">
        <v>78</v>
      </c>
      <c r="C21" s="60" t="s">
        <v>201</v>
      </c>
      <c r="D21" s="28" t="s">
        <v>388</v>
      </c>
      <c r="E21" s="29"/>
      <c r="F21" s="126"/>
      <c r="G21" s="126"/>
      <c r="H21" s="126"/>
      <c r="I21" s="126"/>
      <c r="J21" s="31"/>
      <c r="K21" s="152"/>
      <c r="L21" s="153"/>
      <c r="M21" s="31"/>
      <c r="N21" s="130"/>
      <c r="O21" s="3"/>
      <c r="P21" s="47"/>
      <c r="Q21" s="56" t="s">
        <v>392</v>
      </c>
      <c r="R21" s="46"/>
      <c r="S21" s="46"/>
      <c r="T21" s="46"/>
      <c r="U21" s="46"/>
      <c r="V21" s="46"/>
      <c r="W21" s="46"/>
      <c r="X21" s="46"/>
      <c r="Y21" s="46"/>
      <c r="Z21" s="46"/>
      <c r="AA21" s="46"/>
      <c r="AB21" s="46"/>
      <c r="AC21" s="46"/>
      <c r="AD21" s="46"/>
      <c r="AE21" s="46"/>
      <c r="AF21" s="46"/>
      <c r="AG21" s="46"/>
    </row>
    <row r="22" spans="1:33" ht="64.5" thickBot="1" x14ac:dyDescent="0.3">
      <c r="A22" s="1"/>
      <c r="B22" s="58" t="s">
        <v>79</v>
      </c>
      <c r="C22" s="59" t="s">
        <v>151</v>
      </c>
      <c r="D22" s="22" t="s">
        <v>389</v>
      </c>
      <c r="E22" s="23"/>
      <c r="F22" s="125"/>
      <c r="G22" s="125"/>
      <c r="H22" s="125"/>
      <c r="I22" s="125"/>
      <c r="J22" s="25"/>
      <c r="K22" s="150"/>
      <c r="L22" s="151"/>
      <c r="M22" s="26"/>
      <c r="N22" s="129"/>
      <c r="O22" s="3"/>
      <c r="P22" s="47"/>
      <c r="Q22" s="55" t="s">
        <v>282</v>
      </c>
      <c r="R22" s="46"/>
      <c r="S22" s="46"/>
      <c r="T22" s="46"/>
      <c r="U22" s="46"/>
      <c r="V22" s="46"/>
      <c r="W22" s="46"/>
      <c r="X22" s="46"/>
      <c r="Y22" s="46"/>
      <c r="Z22" s="46"/>
      <c r="AA22" s="46"/>
      <c r="AB22" s="46"/>
      <c r="AC22" s="46"/>
      <c r="AD22" s="46"/>
      <c r="AE22" s="46"/>
      <c r="AF22" s="46"/>
      <c r="AG22" s="46"/>
    </row>
    <row r="23" spans="1:33" ht="39" thickBot="1" x14ac:dyDescent="0.3">
      <c r="A23" s="1"/>
      <c r="B23" s="27" t="s">
        <v>80</v>
      </c>
      <c r="C23" s="70" t="s">
        <v>385</v>
      </c>
      <c r="D23" s="28" t="s">
        <v>390</v>
      </c>
      <c r="E23" s="29"/>
      <c r="F23" s="126"/>
      <c r="G23" s="126"/>
      <c r="H23" s="126"/>
      <c r="I23" s="126"/>
      <c r="J23" s="31"/>
      <c r="K23" s="152"/>
      <c r="L23" s="153"/>
      <c r="M23" s="31"/>
      <c r="N23" s="130"/>
      <c r="O23" s="3"/>
      <c r="P23" s="47"/>
      <c r="Q23" s="56" t="s">
        <v>391</v>
      </c>
      <c r="R23" s="46"/>
      <c r="S23" s="46"/>
      <c r="T23" s="46"/>
      <c r="U23" s="46"/>
      <c r="V23" s="46"/>
      <c r="W23" s="46"/>
      <c r="X23" s="46"/>
      <c r="Y23" s="46"/>
      <c r="Z23" s="46"/>
      <c r="AA23" s="46"/>
      <c r="AB23" s="46"/>
      <c r="AC23" s="46"/>
      <c r="AD23" s="46"/>
      <c r="AE23" s="46"/>
      <c r="AF23" s="46"/>
      <c r="AG23" s="46"/>
    </row>
    <row r="24" spans="1:33" ht="15.75" thickBot="1" x14ac:dyDescent="0.3">
      <c r="A24" s="1"/>
      <c r="B24" s="58"/>
      <c r="C24" s="64"/>
      <c r="D24" s="22"/>
      <c r="E24" s="23"/>
      <c r="F24" s="125"/>
      <c r="G24" s="125"/>
      <c r="H24" s="125"/>
      <c r="I24" s="125"/>
      <c r="J24" s="25"/>
      <c r="K24" s="150"/>
      <c r="L24" s="151"/>
      <c r="M24" s="26"/>
      <c r="N24" s="129"/>
      <c r="O24" s="3"/>
      <c r="P24" s="47"/>
      <c r="Q24" s="55"/>
      <c r="R24" s="46"/>
      <c r="S24" s="46"/>
      <c r="T24" s="46"/>
      <c r="U24" s="46"/>
      <c r="V24" s="46"/>
      <c r="W24" s="46"/>
      <c r="X24" s="46"/>
      <c r="Y24" s="46"/>
      <c r="Z24" s="46"/>
      <c r="AA24" s="46"/>
      <c r="AB24" s="46"/>
      <c r="AC24" s="46"/>
      <c r="AD24" s="46"/>
      <c r="AE24" s="46"/>
      <c r="AF24" s="46"/>
      <c r="AG24" s="46"/>
    </row>
    <row r="25" spans="1:33" ht="15.75" thickBot="1" x14ac:dyDescent="0.3">
      <c r="A25" s="1"/>
      <c r="B25" s="27"/>
      <c r="C25" s="70"/>
      <c r="D25" s="28"/>
      <c r="E25" s="29"/>
      <c r="F25" s="137"/>
      <c r="G25" s="137"/>
      <c r="H25" s="137"/>
      <c r="I25" s="137"/>
      <c r="J25" s="138"/>
      <c r="K25" s="155"/>
      <c r="L25" s="156"/>
      <c r="M25" s="138"/>
      <c r="N25" s="136"/>
      <c r="O25" s="3"/>
      <c r="P25" s="47"/>
      <c r="Q25" s="56"/>
      <c r="R25" s="46"/>
      <c r="S25" s="46"/>
      <c r="T25" s="46"/>
      <c r="U25" s="46"/>
      <c r="V25" s="46"/>
      <c r="W25" s="46"/>
      <c r="X25" s="46"/>
      <c r="Y25" s="46"/>
      <c r="Z25" s="46"/>
      <c r="AA25" s="46"/>
      <c r="AB25" s="46"/>
      <c r="AC25" s="46"/>
      <c r="AD25" s="46"/>
      <c r="AE25" s="46"/>
      <c r="AF25" s="46"/>
      <c r="AG25" s="46"/>
    </row>
    <row r="26" spans="1:33" x14ac:dyDescent="0.25">
      <c r="A26" s="46"/>
      <c r="B26" s="47"/>
      <c r="C26" s="47"/>
      <c r="D26" s="47"/>
      <c r="E26" s="47"/>
      <c r="F26" s="47"/>
      <c r="G26" s="47"/>
      <c r="H26" s="47"/>
      <c r="I26" s="47"/>
      <c r="J26" s="47"/>
      <c r="K26" s="47"/>
      <c r="L26" s="47"/>
      <c r="M26" s="47"/>
      <c r="N26" s="47"/>
      <c r="O26" s="47"/>
      <c r="P26" s="47"/>
      <c r="Q26" s="46"/>
      <c r="R26" s="46"/>
      <c r="S26" s="46"/>
      <c r="T26" s="46"/>
      <c r="U26" s="46"/>
      <c r="V26" s="46"/>
      <c r="W26" s="46"/>
      <c r="X26" s="46"/>
      <c r="Y26" s="46"/>
      <c r="Z26" s="46"/>
      <c r="AA26" s="46"/>
      <c r="AB26" s="46"/>
      <c r="AC26" s="46"/>
      <c r="AD26" s="46"/>
      <c r="AE26" s="46"/>
      <c r="AF26" s="46"/>
      <c r="AG26" s="46"/>
    </row>
    <row r="27" spans="1:33" x14ac:dyDescent="0.25">
      <c r="A27" s="46"/>
      <c r="B27" s="47"/>
      <c r="C27" s="47"/>
      <c r="D27" s="47"/>
      <c r="E27" s="47"/>
      <c r="F27" s="46"/>
      <c r="G27" s="46"/>
      <c r="H27" s="46"/>
      <c r="I27" s="46"/>
      <c r="J27" s="46"/>
      <c r="K27" s="46"/>
      <c r="L27" s="47"/>
      <c r="M27" s="47"/>
      <c r="N27" s="47"/>
      <c r="O27" s="47"/>
      <c r="P27" s="47"/>
      <c r="Q27" s="46"/>
      <c r="R27" s="46"/>
      <c r="S27" s="46"/>
      <c r="T27" s="46"/>
      <c r="U27" s="46"/>
      <c r="V27" s="46"/>
      <c r="W27" s="46"/>
      <c r="X27" s="46"/>
      <c r="Y27" s="46"/>
      <c r="Z27" s="46"/>
      <c r="AA27" s="46"/>
      <c r="AB27" s="46"/>
      <c r="AC27" s="46"/>
      <c r="AD27" s="46"/>
      <c r="AE27" s="46"/>
      <c r="AF27" s="46"/>
      <c r="AG27" s="46"/>
    </row>
    <row r="28" spans="1:33" x14ac:dyDescent="0.25">
      <c r="A28" s="46"/>
      <c r="B28" s="47"/>
      <c r="C28" s="47"/>
      <c r="D28" s="47"/>
      <c r="E28" s="47"/>
      <c r="F28" s="46"/>
      <c r="G28" s="46"/>
      <c r="H28" s="46"/>
      <c r="I28" s="46"/>
      <c r="J28" s="46"/>
      <c r="K28" s="46"/>
      <c r="L28" s="47"/>
      <c r="M28" s="47"/>
      <c r="N28" s="47"/>
      <c r="O28" s="47"/>
      <c r="P28" s="47"/>
      <c r="Q28" s="46"/>
      <c r="R28" s="46"/>
      <c r="S28" s="46"/>
      <c r="T28" s="46"/>
      <c r="U28" s="46"/>
      <c r="V28" s="46"/>
      <c r="W28" s="46"/>
      <c r="X28" s="46"/>
      <c r="Y28" s="46"/>
      <c r="Z28" s="46"/>
      <c r="AA28" s="46"/>
      <c r="AB28" s="46"/>
      <c r="AC28" s="46"/>
      <c r="AD28" s="46"/>
      <c r="AE28" s="46"/>
      <c r="AF28" s="46"/>
      <c r="AG28" s="46"/>
    </row>
    <row r="29" spans="1:33" x14ac:dyDescent="0.25">
      <c r="A29" s="46"/>
      <c r="B29" s="47"/>
      <c r="C29" s="47"/>
      <c r="D29" s="47"/>
      <c r="E29" s="47"/>
      <c r="F29" s="46"/>
      <c r="G29" s="46"/>
      <c r="H29" s="46"/>
      <c r="I29" s="46"/>
      <c r="J29" s="46"/>
      <c r="K29" s="46"/>
      <c r="L29" s="47"/>
      <c r="M29" s="47"/>
      <c r="N29" s="47"/>
      <c r="O29" s="47"/>
      <c r="P29" s="47"/>
      <c r="Q29" s="46"/>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8" t="s">
        <v>157</v>
      </c>
      <c r="G30" s="48" t="s">
        <v>158</v>
      </c>
      <c r="H30" s="48" t="s">
        <v>159</v>
      </c>
      <c r="I30" s="48" t="s">
        <v>160</v>
      </c>
      <c r="J30" s="48"/>
      <c r="K30" s="48" t="s">
        <v>161</v>
      </c>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8" cm="1">
        <f t="array" ref="F31">SUM(((F19:F25)="X")*(1))</f>
        <v>0</v>
      </c>
      <c r="G31" s="48" cm="1">
        <f t="array" ref="G31">SUM(((G19:G25)="X")*(1))</f>
        <v>0</v>
      </c>
      <c r="H31" s="48" cm="1">
        <f t="array" ref="H31">SUM(((H19:H25)="X")*(1))</f>
        <v>0</v>
      </c>
      <c r="I31" s="48" cm="1">
        <f t="array" ref="I31">SUM(((I19:I25)="X")*(1))</f>
        <v>0</v>
      </c>
      <c r="J31" s="48"/>
      <c r="K31" s="48" cm="1">
        <f t="array" ref="K31">SUM(((K19:K25)="")*(1))</f>
        <v>7</v>
      </c>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8"/>
      <c r="G32" s="48"/>
      <c r="H32" s="48"/>
      <c r="I32" s="48"/>
      <c r="J32" s="48"/>
      <c r="K32" s="48"/>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t="s">
        <v>162</v>
      </c>
      <c r="G33" s="48" t="s">
        <v>163</v>
      </c>
      <c r="H33" s="48" t="s">
        <v>164</v>
      </c>
      <c r="I33" s="48" t="s">
        <v>165</v>
      </c>
      <c r="J33" s="48"/>
      <c r="K33" s="48"/>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9">
        <f>IFERROR($F31/$K$31, 0)</f>
        <v>0</v>
      </c>
      <c r="G34" s="49">
        <f>IFERROR($G31/$K$31, 0)</f>
        <v>0</v>
      </c>
      <c r="H34" s="49">
        <f>IFERROR($H31/$K$31, 0)</f>
        <v>0</v>
      </c>
      <c r="I34" s="49">
        <f>IFERROR($I31/$K$31, 0)</f>
        <v>0</v>
      </c>
      <c r="J34" s="49"/>
      <c r="K34" s="49"/>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7"/>
      <c r="G35" s="47"/>
      <c r="H35" s="47"/>
      <c r="I35" s="47"/>
      <c r="J35" s="47"/>
      <c r="K35" s="47"/>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50" t="s">
        <v>166</v>
      </c>
      <c r="G36" s="50"/>
      <c r="H36" s="50"/>
      <c r="I36" s="50"/>
      <c r="J36" s="50"/>
      <c r="K36" s="47"/>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49">
        <f>IFERROR(SUM(F34:J34),0)</f>
        <v>0</v>
      </c>
      <c r="G37" s="51"/>
      <c r="H37" s="51"/>
      <c r="I37" s="51"/>
      <c r="J37" s="51"/>
      <c r="K37" s="47"/>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52" t="s">
        <v>167</v>
      </c>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ht="19.149999999999999" customHeight="1" thickBot="1" x14ac:dyDescent="0.3">
      <c r="A39" s="46"/>
      <c r="B39" s="47"/>
      <c r="C39" s="47"/>
      <c r="D39" s="47"/>
      <c r="E39" s="47"/>
      <c r="F39" s="154">
        <f>IFERROR(COUNTA($K$19:$K$25)/(COUNTA($K$19:$K$25)+COUNTBLANK($K$19:$K$25)), 0)</f>
        <v>0</v>
      </c>
      <c r="G39" s="47"/>
      <c r="H39" s="47"/>
      <c r="I39" s="47"/>
      <c r="J39" s="47"/>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47"/>
      <c r="D40" s="47"/>
      <c r="E40" s="47"/>
      <c r="F40" s="47"/>
      <c r="G40" s="47"/>
      <c r="H40" s="47"/>
      <c r="I40" s="47"/>
      <c r="J40" s="47"/>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6"/>
      <c r="C41" s="46"/>
      <c r="D41" s="46"/>
      <c r="E41" s="46"/>
      <c r="F41" s="46"/>
      <c r="G41" s="46"/>
      <c r="H41" s="46"/>
      <c r="I41" s="46"/>
      <c r="J41" s="46"/>
      <c r="K41" s="46"/>
      <c r="L41" s="46"/>
      <c r="M41" s="46"/>
      <c r="N41" s="46"/>
      <c r="O41" s="46"/>
      <c r="Q41" s="46"/>
      <c r="R41" s="46"/>
      <c r="S41" s="46"/>
      <c r="T41" s="46"/>
      <c r="U41" s="46"/>
      <c r="V41" s="46"/>
      <c r="W41" s="46"/>
      <c r="X41" s="46"/>
      <c r="Y41" s="46"/>
      <c r="Z41" s="46"/>
      <c r="AA41" s="46"/>
      <c r="AB41" s="46"/>
      <c r="AC41" s="46"/>
      <c r="AD41" s="46"/>
      <c r="AE41" s="46"/>
      <c r="AF41" s="46"/>
      <c r="AG41" s="46"/>
    </row>
    <row r="42" spans="1:33" x14ac:dyDescent="0.25">
      <c r="A42" s="46"/>
      <c r="B42" s="46"/>
      <c r="C42" s="46"/>
      <c r="D42" s="46"/>
      <c r="E42" s="46"/>
      <c r="F42" s="46"/>
      <c r="G42" s="46"/>
      <c r="H42" s="46"/>
      <c r="I42" s="46"/>
      <c r="J42" s="46"/>
      <c r="K42" s="46"/>
      <c r="L42" s="46"/>
      <c r="M42" s="46"/>
      <c r="N42" s="46"/>
      <c r="O42" s="46"/>
      <c r="Q42" s="46"/>
      <c r="R42" s="46"/>
      <c r="S42" s="46"/>
      <c r="T42" s="46"/>
      <c r="U42" s="46"/>
      <c r="V42" s="46"/>
      <c r="W42" s="46"/>
      <c r="X42" s="46"/>
      <c r="Y42" s="46"/>
      <c r="Z42" s="46"/>
      <c r="AA42" s="46"/>
      <c r="AB42" s="46"/>
      <c r="AC42" s="46"/>
      <c r="AD42" s="46"/>
      <c r="AE42" s="46"/>
      <c r="AF42" s="46"/>
      <c r="AG42" s="46"/>
    </row>
    <row r="43" spans="1:33" x14ac:dyDescent="0.25">
      <c r="A43" s="46"/>
      <c r="B43" s="46"/>
      <c r="C43" s="46"/>
      <c r="D43" s="46"/>
      <c r="E43" s="46"/>
      <c r="F43" s="46"/>
      <c r="G43" s="46"/>
      <c r="H43" s="46"/>
      <c r="I43" s="46"/>
      <c r="J43" s="46"/>
      <c r="K43" s="46"/>
      <c r="L43" s="46"/>
      <c r="M43" s="46"/>
      <c r="N43" s="46"/>
      <c r="O43" s="46"/>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sheetData>
  <mergeCells count="2">
    <mergeCell ref="C1:O3"/>
    <mergeCell ref="C13:D15"/>
  </mergeCells>
  <conditionalFormatting sqref="B19:D19 C20:D25 B21 B23 B25">
    <cfRule type="expression" dxfId="23" priority="4">
      <formula>$X19&gt;1</formula>
    </cfRule>
  </conditionalFormatting>
  <conditionalFormatting sqref="F19:F25">
    <cfRule type="expression" dxfId="22" priority="3">
      <formula>$F19&lt;&gt;""</formula>
    </cfRule>
  </conditionalFormatting>
  <conditionalFormatting sqref="F19:G25">
    <cfRule type="expression" dxfId="21" priority="2">
      <formula>$G19&lt;&gt;""</formula>
    </cfRule>
  </conditionalFormatting>
  <conditionalFormatting sqref="F19:H25">
    <cfRule type="expression" dxfId="20" priority="1">
      <formula>$H19&lt;&gt;""</formula>
    </cfRule>
  </conditionalFormatting>
  <conditionalFormatting sqref="F19:I25">
    <cfRule type="expression" dxfId="19" priority="5">
      <formula>$I19&lt;&gt;""</formula>
    </cfRule>
    <cfRule type="expression" dxfId="18" priority="6">
      <formula>OR(#REF!&lt;&gt;"", $K19&lt;&gt;"")</formula>
    </cfRule>
  </conditionalFormatting>
  <dataValidations count="2">
    <dataValidation type="list" allowBlank="1" showDropDown="1" showInputMessage="1" showErrorMessage="1" error="Please Mark with an &quot;X&quot; _x000a_Only Mark 1 cell per line" promptTitle="Rating" prompt="Mark with an &quot;X&quot;._x000a_Only Mark 1 cell per line_x000a_" sqref="H23" xr:uid="{77AA6385-C65B-418A-B4EC-4B25E0D295A9}">
      <formula1>"X,x"</formula1>
    </dataValidation>
    <dataValidation type="list" allowBlank="1" showDropDown="1" showInputMessage="1" showErrorMessage="1" promptTitle="Rating" prompt="Mark with an &quot;X&quot;._x000a_Only Mark 1 cell per line " sqref="F19:G25 I19:I25 H19:H22 H24:H25 K19:K25" xr:uid="{F4367933-0552-4B71-888D-D87CC8E67CA0}">
      <formula1>"X,x"</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06DB-A043-4978-8E82-0B2A2E29E3A9}">
  <sheetPr>
    <tabColor rgb="FF00B0F0"/>
  </sheetPr>
  <dimension ref="A1:AG50"/>
  <sheetViews>
    <sheetView showGridLines="0" topLeftCell="B4" zoomScale="85" zoomScaleNormal="85" workbookViewId="0">
      <selection activeCell="Q30" sqref="Q30"/>
    </sheetView>
  </sheetViews>
  <sheetFormatPr defaultColWidth="8.7109375" defaultRowHeight="15" x14ac:dyDescent="0.25"/>
  <cols>
    <col min="3" max="3" width="29.7109375" customWidth="1"/>
    <col min="4" max="4" width="68.28515625" customWidth="1"/>
    <col min="5" max="5" width="2.28515625" customWidth="1"/>
    <col min="6" max="6" width="5.28515625" customWidth="1"/>
    <col min="7" max="7" width="4.5703125" customWidth="1"/>
    <col min="8" max="8" width="4.7109375" customWidth="1"/>
    <col min="9" max="9" width="5.5703125" customWidth="1"/>
    <col min="10" max="10" width="2.42578125" customWidth="1"/>
    <col min="11" max="11" width="6.140625" customWidth="1"/>
    <col min="12" max="12" width="0.7109375" customWidth="1"/>
    <col min="13" max="13" width="0.7109375" hidden="1" customWidth="1"/>
    <col min="14" max="14" width="48.7109375" customWidth="1"/>
    <col min="15" max="15" width="11.7109375" customWidth="1"/>
    <col min="16" max="16" width="3.7109375" style="46" customWidth="1"/>
    <col min="17" max="17" width="111.28515625" customWidth="1"/>
  </cols>
  <sheetData>
    <row r="1" spans="1:33" ht="18.75" x14ac:dyDescent="0.25">
      <c r="A1" s="45"/>
      <c r="B1" s="45"/>
      <c r="C1" s="316" t="s">
        <v>395</v>
      </c>
      <c r="D1" s="316"/>
      <c r="E1" s="316"/>
      <c r="F1" s="316"/>
      <c r="G1" s="316"/>
      <c r="H1" s="316"/>
      <c r="I1" s="316"/>
      <c r="J1" s="316"/>
      <c r="K1" s="316"/>
      <c r="L1" s="316"/>
      <c r="M1" s="316"/>
      <c r="N1" s="316"/>
      <c r="O1" s="316"/>
      <c r="P1" s="75"/>
      <c r="Q1" s="46"/>
      <c r="R1" s="46"/>
      <c r="S1" s="46"/>
      <c r="T1" s="46"/>
      <c r="U1" s="46"/>
      <c r="V1" s="46"/>
      <c r="W1" s="46"/>
      <c r="X1" s="46"/>
      <c r="Y1" s="46"/>
      <c r="Z1" s="46"/>
      <c r="AA1" s="46"/>
      <c r="AB1" s="46"/>
      <c r="AC1" s="46"/>
      <c r="AD1" s="46"/>
      <c r="AE1" s="46"/>
      <c r="AF1" s="46"/>
      <c r="AG1" s="46"/>
    </row>
    <row r="2" spans="1:33" ht="14.65" customHeight="1" x14ac:dyDescent="0.25">
      <c r="A2" s="45"/>
      <c r="B2" s="45"/>
      <c r="C2" s="316"/>
      <c r="D2" s="316"/>
      <c r="E2" s="316"/>
      <c r="F2" s="316"/>
      <c r="G2" s="316"/>
      <c r="H2" s="316"/>
      <c r="I2" s="316"/>
      <c r="J2" s="316"/>
      <c r="K2" s="316"/>
      <c r="L2" s="316"/>
      <c r="M2" s="316"/>
      <c r="N2" s="316"/>
      <c r="O2" s="316"/>
      <c r="P2" s="75"/>
      <c r="Q2" s="46"/>
      <c r="R2" s="46"/>
      <c r="S2" s="46"/>
      <c r="T2" s="46"/>
      <c r="U2" s="46"/>
      <c r="V2" s="46"/>
      <c r="W2" s="46"/>
      <c r="X2" s="46"/>
      <c r="Y2" s="46"/>
      <c r="Z2" s="46"/>
      <c r="AA2" s="46"/>
      <c r="AB2" s="46"/>
      <c r="AC2" s="46"/>
      <c r="AD2" s="46"/>
      <c r="AE2" s="46"/>
      <c r="AF2" s="46"/>
      <c r="AG2" s="46"/>
    </row>
    <row r="3" spans="1:33" ht="58.5" customHeight="1" x14ac:dyDescent="0.25">
      <c r="A3" s="45"/>
      <c r="B3" s="45"/>
      <c r="C3" s="316"/>
      <c r="D3" s="316"/>
      <c r="E3" s="316"/>
      <c r="F3" s="316"/>
      <c r="G3" s="316"/>
      <c r="H3" s="316"/>
      <c r="I3" s="316"/>
      <c r="J3" s="316"/>
      <c r="K3" s="316"/>
      <c r="L3" s="316"/>
      <c r="M3" s="316"/>
      <c r="N3" s="316"/>
      <c r="O3" s="316"/>
      <c r="P3" s="75"/>
      <c r="Q3" s="46"/>
      <c r="R3" s="46"/>
      <c r="S3" s="46"/>
      <c r="T3" s="46"/>
      <c r="U3" s="46"/>
      <c r="V3" s="46"/>
      <c r="W3" s="46"/>
      <c r="X3" s="46"/>
      <c r="Y3" s="46"/>
      <c r="Z3" s="46"/>
      <c r="AA3" s="46"/>
      <c r="AB3" s="46"/>
      <c r="AC3" s="46"/>
      <c r="AD3" s="46"/>
      <c r="AE3" s="46"/>
      <c r="AF3" s="46"/>
      <c r="AG3" s="46"/>
    </row>
    <row r="4" spans="1:33" x14ac:dyDescent="0.25">
      <c r="A4" s="1"/>
      <c r="B4" s="3"/>
      <c r="C4" s="3"/>
      <c r="D4" s="3"/>
      <c r="E4" s="3"/>
      <c r="F4" s="3"/>
      <c r="G4" s="3"/>
      <c r="H4" s="3"/>
      <c r="I4" s="3"/>
      <c r="J4" s="3"/>
      <c r="K4" s="3"/>
      <c r="L4" s="3"/>
      <c r="M4" s="3"/>
      <c r="N4" s="53"/>
      <c r="Q4" s="46"/>
      <c r="R4" s="46"/>
      <c r="S4" s="46"/>
      <c r="T4" s="46"/>
      <c r="U4" s="46"/>
      <c r="V4" s="46"/>
      <c r="W4" s="46"/>
      <c r="X4" s="46"/>
      <c r="Y4" s="46"/>
      <c r="Z4" s="46"/>
      <c r="AA4" s="46"/>
      <c r="AB4" s="46"/>
      <c r="AC4" s="46"/>
      <c r="AD4" s="46"/>
      <c r="AE4" s="46"/>
      <c r="AF4" s="46"/>
      <c r="AG4" s="46"/>
    </row>
    <row r="5" spans="1:33" x14ac:dyDescent="0.25">
      <c r="A5" s="1"/>
      <c r="B5" s="3"/>
      <c r="C5" s="4" t="s">
        <v>105</v>
      </c>
      <c r="D5" s="5"/>
      <c r="E5" s="3"/>
      <c r="F5" s="6" t="s">
        <v>106</v>
      </c>
      <c r="G5" s="7"/>
      <c r="H5" s="8"/>
      <c r="I5" s="9">
        <f>I37</f>
        <v>0</v>
      </c>
      <c r="J5" s="3"/>
      <c r="L5" s="74" t="s">
        <v>107</v>
      </c>
      <c r="M5" s="61"/>
      <c r="N5" s="62"/>
      <c r="O5" s="63">
        <f>(I11*0+I9*0.3+I7*0.66+I5*1)</f>
        <v>0</v>
      </c>
      <c r="P5" s="71"/>
      <c r="Q5" s="46"/>
      <c r="R5" s="46"/>
      <c r="S5" s="46"/>
      <c r="T5" s="46"/>
      <c r="U5" s="46"/>
      <c r="V5" s="46"/>
      <c r="W5" s="46"/>
      <c r="X5" s="46"/>
      <c r="Y5" s="46"/>
      <c r="Z5" s="46"/>
      <c r="AA5" s="46"/>
      <c r="AB5" s="46"/>
      <c r="AC5" s="46"/>
      <c r="AD5" s="46"/>
      <c r="AE5" s="46"/>
      <c r="AF5" s="46"/>
      <c r="AG5" s="46"/>
    </row>
    <row r="6" spans="1:33" x14ac:dyDescent="0.25">
      <c r="A6" s="1"/>
      <c r="B6" s="3"/>
      <c r="C6" s="3"/>
      <c r="D6" s="3"/>
      <c r="E6" s="3"/>
      <c r="F6" s="3"/>
      <c r="G6" s="3"/>
      <c r="H6" s="3"/>
      <c r="I6" s="3"/>
      <c r="J6" s="3"/>
      <c r="K6" s="3"/>
      <c r="L6" s="3"/>
      <c r="M6" s="3"/>
      <c r="N6" s="3"/>
      <c r="O6" s="3"/>
      <c r="P6" s="47"/>
      <c r="Q6" s="46"/>
      <c r="R6" s="46"/>
      <c r="S6" s="46"/>
      <c r="T6" s="46"/>
      <c r="U6" s="46"/>
      <c r="V6" s="46"/>
      <c r="W6" s="46"/>
      <c r="X6" s="46"/>
      <c r="Y6" s="46"/>
      <c r="Z6" s="46"/>
      <c r="AA6" s="46"/>
      <c r="AB6" s="46"/>
      <c r="AC6" s="46"/>
      <c r="AD6" s="46"/>
      <c r="AE6" s="46"/>
      <c r="AF6" s="46"/>
      <c r="AG6" s="46"/>
    </row>
    <row r="7" spans="1:33" x14ac:dyDescent="0.25">
      <c r="A7" s="1"/>
      <c r="B7" s="3"/>
      <c r="C7" s="4" t="s">
        <v>108</v>
      </c>
      <c r="D7" s="5"/>
      <c r="E7" s="3"/>
      <c r="F7" s="10" t="s">
        <v>109</v>
      </c>
      <c r="G7" s="11"/>
      <c r="H7" s="12"/>
      <c r="I7" s="9">
        <f>H37</f>
        <v>0</v>
      </c>
      <c r="J7" s="3"/>
      <c r="K7" s="3"/>
      <c r="L7" s="3"/>
      <c r="M7" s="3"/>
      <c r="N7" s="3"/>
      <c r="O7" s="3"/>
      <c r="P7" s="47"/>
      <c r="Q7" s="46"/>
      <c r="R7" s="46"/>
      <c r="S7" s="46"/>
      <c r="T7" s="46"/>
      <c r="U7" s="46"/>
      <c r="V7" s="46"/>
      <c r="W7" s="46"/>
      <c r="X7" s="46"/>
      <c r="Y7" s="46"/>
      <c r="Z7" s="46"/>
      <c r="AA7" s="46"/>
      <c r="AB7" s="46"/>
      <c r="AC7" s="46"/>
      <c r="AD7" s="46"/>
      <c r="AE7" s="46"/>
      <c r="AF7" s="46"/>
      <c r="AG7" s="46"/>
    </row>
    <row r="8" spans="1:33" x14ac:dyDescent="0.25">
      <c r="A8" s="1"/>
      <c r="B8" s="3"/>
      <c r="C8" s="3"/>
      <c r="D8" s="3"/>
      <c r="E8" s="3"/>
      <c r="F8" s="3"/>
      <c r="G8" s="3"/>
      <c r="H8" s="3"/>
      <c r="I8" s="3"/>
      <c r="J8" s="3"/>
      <c r="K8" s="3"/>
      <c r="L8" s="3"/>
      <c r="M8" s="3"/>
      <c r="N8" s="3"/>
      <c r="O8" s="3"/>
      <c r="P8" s="47"/>
      <c r="Q8" s="46"/>
      <c r="R8" s="46"/>
      <c r="S8" s="46"/>
      <c r="T8" s="46"/>
      <c r="U8" s="46"/>
      <c r="V8" s="46"/>
      <c r="W8" s="46"/>
      <c r="X8" s="46"/>
      <c r="Y8" s="46"/>
      <c r="Z8" s="46"/>
      <c r="AA8" s="46"/>
      <c r="AB8" s="46"/>
      <c r="AC8" s="46"/>
      <c r="AD8" s="46"/>
      <c r="AE8" s="46"/>
      <c r="AF8" s="46"/>
      <c r="AG8" s="46"/>
    </row>
    <row r="9" spans="1:33" x14ac:dyDescent="0.25">
      <c r="A9" s="1"/>
      <c r="B9" s="3"/>
      <c r="C9" s="4" t="s">
        <v>110</v>
      </c>
      <c r="D9" s="13" t="s">
        <v>103</v>
      </c>
      <c r="E9" s="3"/>
      <c r="F9" s="119" t="s">
        <v>111</v>
      </c>
      <c r="G9" s="120"/>
      <c r="H9" s="121"/>
      <c r="I9" s="9">
        <f>G37</f>
        <v>0</v>
      </c>
      <c r="J9" s="3"/>
      <c r="K9" s="3"/>
      <c r="L9" s="3"/>
      <c r="M9" s="3"/>
      <c r="N9" s="3"/>
      <c r="O9" s="3"/>
      <c r="P9" s="47"/>
      <c r="Q9" s="46"/>
      <c r="R9" s="46"/>
      <c r="S9" s="46"/>
      <c r="T9" s="46"/>
      <c r="U9" s="46"/>
      <c r="V9" s="46"/>
      <c r="W9" s="46"/>
      <c r="X9" s="46"/>
      <c r="Y9" s="46"/>
      <c r="Z9" s="46"/>
      <c r="AA9" s="46"/>
      <c r="AB9" s="46"/>
      <c r="AC9" s="46"/>
      <c r="AD9" s="46"/>
      <c r="AE9" s="46"/>
      <c r="AF9" s="46"/>
      <c r="AG9" s="46"/>
    </row>
    <row r="10" spans="1:33" x14ac:dyDescent="0.25">
      <c r="A10" s="1"/>
      <c r="B10" s="3"/>
      <c r="E10" s="3"/>
      <c r="F10" s="3"/>
      <c r="G10" s="3"/>
      <c r="H10" s="3"/>
      <c r="I10" s="3"/>
      <c r="J10" s="3"/>
      <c r="K10" s="3"/>
      <c r="L10" s="3"/>
      <c r="M10" s="3"/>
      <c r="N10" s="3"/>
      <c r="O10" s="3"/>
      <c r="P10" s="47"/>
      <c r="Q10" s="46"/>
      <c r="R10" s="46"/>
      <c r="S10" s="46"/>
      <c r="T10" s="46"/>
      <c r="U10" s="46"/>
      <c r="V10" s="46"/>
      <c r="W10" s="46"/>
      <c r="X10" s="46"/>
      <c r="Y10" s="46"/>
      <c r="Z10" s="46"/>
      <c r="AA10" s="46"/>
      <c r="AB10" s="46"/>
      <c r="AC10" s="46"/>
      <c r="AD10" s="46"/>
      <c r="AE10" s="46"/>
      <c r="AF10" s="46"/>
      <c r="AG10" s="46"/>
    </row>
    <row r="11" spans="1:33" x14ac:dyDescent="0.25">
      <c r="A11" s="1"/>
      <c r="B11" s="3"/>
      <c r="E11" s="3"/>
      <c r="F11" s="116" t="s">
        <v>112</v>
      </c>
      <c r="G11" s="117"/>
      <c r="H11" s="118"/>
      <c r="I11" s="9">
        <f>F37</f>
        <v>0</v>
      </c>
      <c r="J11" s="3"/>
      <c r="K11" s="3"/>
      <c r="L11" s="3"/>
      <c r="M11" s="3"/>
      <c r="N11" s="3"/>
      <c r="O11" s="3"/>
      <c r="P11" s="47"/>
      <c r="Q11" s="46"/>
      <c r="R11" s="46"/>
      <c r="S11" s="46"/>
      <c r="T11" s="46"/>
      <c r="U11" s="46"/>
      <c r="V11" s="46"/>
      <c r="W11" s="46"/>
      <c r="X11" s="46"/>
      <c r="Y11" s="46"/>
      <c r="Z11" s="46"/>
      <c r="AA11" s="46"/>
      <c r="AB11" s="46"/>
      <c r="AC11" s="46"/>
      <c r="AD11" s="46"/>
      <c r="AE11" s="46"/>
      <c r="AF11" s="46"/>
      <c r="AG11" s="46"/>
    </row>
    <row r="12" spans="1:33" x14ac:dyDescent="0.25">
      <c r="A12" s="1"/>
      <c r="B12" s="3"/>
      <c r="C12" s="14"/>
      <c r="D12" s="15"/>
      <c r="E12" s="3"/>
      <c r="F12" s="16"/>
      <c r="G12" s="3"/>
      <c r="H12" s="3"/>
      <c r="I12" s="3"/>
      <c r="J12" s="3"/>
      <c r="K12" s="3"/>
      <c r="L12" s="3"/>
      <c r="M12" s="3"/>
      <c r="N12" s="3"/>
      <c r="O12" s="3"/>
      <c r="P12" s="47"/>
      <c r="Q12" s="46"/>
      <c r="R12" s="46"/>
      <c r="S12" s="46"/>
      <c r="T12" s="46"/>
      <c r="U12" s="46"/>
      <c r="V12" s="46"/>
      <c r="W12" s="46"/>
      <c r="X12" s="46"/>
      <c r="Y12" s="46"/>
      <c r="Z12" s="46"/>
      <c r="AA12" s="46"/>
      <c r="AB12" s="46"/>
      <c r="AC12" s="46"/>
      <c r="AD12" s="46"/>
      <c r="AE12" s="46"/>
      <c r="AF12" s="46"/>
      <c r="AG12" s="46"/>
    </row>
    <row r="13" spans="1:33" x14ac:dyDescent="0.25">
      <c r="A13" s="1"/>
      <c r="B13" s="3"/>
      <c r="C13" s="315"/>
      <c r="D13" s="315"/>
      <c r="E13" s="3"/>
      <c r="F13" s="14"/>
      <c r="G13" s="3"/>
      <c r="H13" s="3"/>
      <c r="I13" s="33"/>
      <c r="J13" s="3"/>
      <c r="K13" s="3"/>
      <c r="L13" s="3"/>
      <c r="M13" s="3"/>
      <c r="N13" s="3"/>
      <c r="O13" s="3"/>
      <c r="P13" s="47"/>
      <c r="Q13" s="46"/>
      <c r="R13" s="46"/>
      <c r="S13" s="46"/>
      <c r="T13" s="46"/>
      <c r="U13" s="46"/>
      <c r="V13" s="46"/>
      <c r="W13" s="46"/>
      <c r="X13" s="46"/>
      <c r="Y13" s="46"/>
      <c r="Z13" s="46"/>
      <c r="AA13" s="46"/>
      <c r="AB13" s="46"/>
      <c r="AC13" s="46"/>
      <c r="AD13" s="46"/>
      <c r="AE13" s="46"/>
      <c r="AF13" s="46"/>
      <c r="AG13" s="46"/>
    </row>
    <row r="14" spans="1:33" ht="15.75" thickBot="1" x14ac:dyDescent="0.3">
      <c r="A14" s="1"/>
      <c r="B14" s="3"/>
      <c r="C14" s="315"/>
      <c r="D14" s="315"/>
      <c r="E14" s="3"/>
      <c r="F14" s="32"/>
      <c r="G14" s="25"/>
      <c r="H14" s="25"/>
      <c r="I14" s="25"/>
      <c r="J14" s="3"/>
      <c r="K14" s="3"/>
      <c r="L14" s="3"/>
      <c r="M14" s="3"/>
      <c r="N14" s="3"/>
      <c r="O14" s="3"/>
      <c r="P14" s="47"/>
      <c r="Q14" s="46"/>
      <c r="R14" s="46"/>
      <c r="S14" s="46"/>
      <c r="T14" s="46"/>
      <c r="U14" s="46"/>
      <c r="V14" s="46"/>
      <c r="W14" s="46"/>
      <c r="X14" s="46"/>
      <c r="Y14" s="46"/>
      <c r="Z14" s="46"/>
      <c r="AA14" s="46"/>
      <c r="AB14" s="46"/>
      <c r="AC14" s="46"/>
      <c r="AD14" s="46"/>
      <c r="AE14" s="46"/>
      <c r="AF14" s="46"/>
      <c r="AG14" s="46"/>
    </row>
    <row r="15" spans="1:33" x14ac:dyDescent="0.25">
      <c r="A15" s="1"/>
      <c r="B15" s="3"/>
      <c r="C15" s="315"/>
      <c r="D15" s="315"/>
      <c r="E15" s="3"/>
      <c r="F15" s="16"/>
      <c r="G15" s="3"/>
      <c r="H15" s="3"/>
      <c r="I15" s="3"/>
      <c r="J15" s="3"/>
      <c r="K15" s="3"/>
      <c r="L15" s="3"/>
      <c r="M15" s="3"/>
      <c r="N15" s="3"/>
      <c r="O15" s="3"/>
      <c r="P15" s="47"/>
      <c r="Q15" s="46"/>
      <c r="R15" s="46"/>
      <c r="S15" s="46"/>
      <c r="T15" s="46"/>
      <c r="U15" s="46"/>
      <c r="V15" s="46"/>
      <c r="W15" s="46"/>
      <c r="X15" s="46"/>
      <c r="Y15" s="46"/>
      <c r="Z15" s="46"/>
      <c r="AA15" s="46"/>
      <c r="AB15" s="46"/>
      <c r="AC15" s="46"/>
      <c r="AD15" s="46"/>
      <c r="AE15" s="46"/>
      <c r="AF15" s="46"/>
      <c r="AG15" s="46"/>
    </row>
    <row r="16" spans="1:33" x14ac:dyDescent="0.25">
      <c r="A16" s="1"/>
      <c r="C16" s="14"/>
      <c r="D16" s="15"/>
      <c r="E16" s="3"/>
      <c r="F16" s="17" t="s">
        <v>113</v>
      </c>
      <c r="G16" s="18"/>
      <c r="H16" s="19"/>
      <c r="I16" s="9">
        <f>F42</f>
        <v>0</v>
      </c>
      <c r="J16" s="3"/>
      <c r="K16" s="3"/>
      <c r="L16" s="3"/>
      <c r="M16" s="3"/>
      <c r="N16" s="3"/>
      <c r="O16" s="3"/>
      <c r="P16" s="47"/>
      <c r="Q16" s="46"/>
      <c r="R16" s="46"/>
      <c r="S16" s="46"/>
      <c r="T16" s="46"/>
      <c r="U16" s="46"/>
      <c r="V16" s="46"/>
      <c r="W16" s="46"/>
      <c r="X16" s="46"/>
      <c r="Y16" s="46"/>
      <c r="Z16" s="46"/>
      <c r="AA16" s="46"/>
      <c r="AB16" s="46"/>
      <c r="AC16" s="46"/>
      <c r="AD16" s="46"/>
      <c r="AE16" s="46"/>
      <c r="AF16" s="46"/>
      <c r="AG16" s="46"/>
    </row>
    <row r="17" spans="1:33" x14ac:dyDescent="0.25">
      <c r="A17" s="1"/>
      <c r="B17" s="3"/>
      <c r="C17" s="3"/>
      <c r="D17" s="3"/>
      <c r="E17" s="3"/>
      <c r="F17" s="3"/>
      <c r="G17" s="3"/>
      <c r="H17" s="3"/>
      <c r="I17" s="3"/>
      <c r="J17" s="3"/>
      <c r="K17" s="3"/>
      <c r="L17" s="3"/>
      <c r="M17" s="3"/>
      <c r="N17" s="3"/>
      <c r="O17" s="3"/>
      <c r="P17" s="47"/>
      <c r="Q17" s="46"/>
      <c r="R17" s="46"/>
      <c r="S17" s="46"/>
      <c r="T17" s="46"/>
      <c r="U17" s="46"/>
      <c r="V17" s="46"/>
      <c r="W17" s="46"/>
      <c r="X17" s="46"/>
      <c r="Y17" s="46"/>
      <c r="Z17" s="46"/>
      <c r="AA17" s="46"/>
      <c r="AB17" s="46"/>
      <c r="AC17" s="46"/>
      <c r="AD17" s="46"/>
      <c r="AE17" s="46"/>
      <c r="AF17" s="46"/>
      <c r="AG17" s="46"/>
    </row>
    <row r="18" spans="1:33" ht="15.75" thickBot="1" x14ac:dyDescent="0.3">
      <c r="A18" s="1"/>
      <c r="B18" s="20" t="s">
        <v>114</v>
      </c>
      <c r="C18" s="20" t="s">
        <v>115</v>
      </c>
      <c r="D18" s="20" t="s">
        <v>116</v>
      </c>
      <c r="E18" s="3"/>
      <c r="F18" s="123" t="s">
        <v>117</v>
      </c>
      <c r="G18" s="123" t="s">
        <v>118</v>
      </c>
      <c r="H18" s="123" t="s">
        <v>119</v>
      </c>
      <c r="I18" s="123" t="s">
        <v>120</v>
      </c>
      <c r="J18" s="3"/>
      <c r="K18" s="123" t="s">
        <v>121</v>
      </c>
      <c r="L18" s="3"/>
      <c r="M18" s="3"/>
      <c r="N18" s="123" t="s">
        <v>122</v>
      </c>
      <c r="O18" s="3"/>
      <c r="P18" s="47"/>
      <c r="Q18" s="54" t="s">
        <v>123</v>
      </c>
      <c r="R18" s="46"/>
      <c r="S18" s="46"/>
      <c r="T18" s="46"/>
      <c r="U18" s="46"/>
      <c r="V18" s="46"/>
      <c r="W18" s="46"/>
      <c r="X18" s="46"/>
      <c r="Y18" s="46"/>
      <c r="Z18" s="46"/>
      <c r="AA18" s="46"/>
      <c r="AB18" s="46"/>
      <c r="AC18" s="46"/>
      <c r="AD18" s="46"/>
      <c r="AE18" s="46"/>
      <c r="AF18" s="46"/>
      <c r="AG18" s="46"/>
    </row>
    <row r="19" spans="1:33" ht="51.75" thickBot="1" x14ac:dyDescent="0.3">
      <c r="A19" s="1"/>
      <c r="B19" s="27" t="s">
        <v>124</v>
      </c>
      <c r="C19" s="60" t="s">
        <v>124</v>
      </c>
      <c r="D19" s="70" t="s">
        <v>396</v>
      </c>
      <c r="E19" s="29"/>
      <c r="F19" s="124"/>
      <c r="G19" s="124"/>
      <c r="H19" s="124"/>
      <c r="I19" s="124"/>
      <c r="J19" s="31"/>
      <c r="K19" s="148"/>
      <c r="L19" s="149"/>
      <c r="M19" s="31"/>
      <c r="N19" s="128"/>
      <c r="O19" s="3"/>
      <c r="P19" s="47"/>
      <c r="Q19" s="56" t="s">
        <v>394</v>
      </c>
      <c r="R19" s="46"/>
      <c r="S19" s="46"/>
      <c r="T19" s="46"/>
      <c r="U19" s="46"/>
      <c r="V19" s="46"/>
      <c r="W19" s="46"/>
      <c r="X19" s="46"/>
      <c r="Y19" s="46"/>
      <c r="Z19" s="46"/>
      <c r="AA19" s="46"/>
      <c r="AB19" s="46"/>
      <c r="AC19" s="46"/>
      <c r="AD19" s="46"/>
      <c r="AE19" s="46"/>
      <c r="AF19" s="46"/>
      <c r="AG19" s="46"/>
    </row>
    <row r="20" spans="1:33" ht="51.75" thickBot="1" x14ac:dyDescent="0.3">
      <c r="A20" s="1"/>
      <c r="B20" s="58" t="s">
        <v>77</v>
      </c>
      <c r="C20" s="64" t="s">
        <v>397</v>
      </c>
      <c r="D20" s="22" t="s">
        <v>398</v>
      </c>
      <c r="E20" s="23"/>
      <c r="F20" s="125"/>
      <c r="G20" s="125"/>
      <c r="H20" s="125"/>
      <c r="I20" s="125"/>
      <c r="J20" s="25"/>
      <c r="K20" s="150"/>
      <c r="L20" s="151"/>
      <c r="M20" s="26"/>
      <c r="N20" s="129"/>
      <c r="O20" s="3"/>
      <c r="P20" s="47"/>
      <c r="Q20" s="55" t="s">
        <v>415</v>
      </c>
      <c r="R20" s="46"/>
      <c r="S20" s="46"/>
      <c r="T20" s="46"/>
      <c r="U20" s="46"/>
      <c r="V20" s="46"/>
      <c r="W20" s="46"/>
      <c r="X20" s="46"/>
      <c r="Y20" s="46"/>
      <c r="Z20" s="46"/>
      <c r="AA20" s="46"/>
      <c r="AB20" s="46"/>
      <c r="AC20" s="46"/>
      <c r="AD20" s="46"/>
      <c r="AE20" s="46"/>
      <c r="AF20" s="46"/>
      <c r="AG20" s="46"/>
    </row>
    <row r="21" spans="1:33" ht="15.75" thickBot="1" x14ac:dyDescent="0.3">
      <c r="A21" s="1"/>
      <c r="B21" s="27" t="s">
        <v>78</v>
      </c>
      <c r="C21" s="60" t="s">
        <v>399</v>
      </c>
      <c r="D21" s="28" t="s">
        <v>412</v>
      </c>
      <c r="E21" s="29"/>
      <c r="F21" s="126"/>
      <c r="G21" s="126"/>
      <c r="H21" s="126"/>
      <c r="I21" s="126"/>
      <c r="J21" s="31"/>
      <c r="K21" s="152"/>
      <c r="L21" s="153"/>
      <c r="M21" s="31"/>
      <c r="N21" s="130"/>
      <c r="O21" s="3"/>
      <c r="P21" s="47"/>
      <c r="Q21" s="56" t="s">
        <v>416</v>
      </c>
      <c r="R21" s="46"/>
      <c r="S21" s="46"/>
      <c r="T21" s="46"/>
      <c r="U21" s="46"/>
      <c r="V21" s="46"/>
      <c r="W21" s="46"/>
      <c r="X21" s="46"/>
      <c r="Y21" s="46"/>
      <c r="Z21" s="46"/>
      <c r="AA21" s="46"/>
      <c r="AB21" s="46"/>
      <c r="AC21" s="46"/>
      <c r="AD21" s="46"/>
      <c r="AE21" s="46"/>
      <c r="AF21" s="46"/>
      <c r="AG21" s="46"/>
    </row>
    <row r="22" spans="1:33" ht="26.25" thickBot="1" x14ac:dyDescent="0.3">
      <c r="A22" s="1"/>
      <c r="B22" s="58" t="s">
        <v>79</v>
      </c>
      <c r="C22" s="59" t="s">
        <v>400</v>
      </c>
      <c r="D22" s="22" t="s">
        <v>401</v>
      </c>
      <c r="E22" s="23"/>
      <c r="F22" s="125"/>
      <c r="G22" s="125"/>
      <c r="H22" s="125"/>
      <c r="I22" s="125"/>
      <c r="J22" s="25"/>
      <c r="K22" s="150"/>
      <c r="L22" s="151"/>
      <c r="M22" s="26"/>
      <c r="N22" s="129"/>
      <c r="O22" s="3"/>
      <c r="P22" s="47"/>
      <c r="Q22" s="55" t="s">
        <v>417</v>
      </c>
      <c r="R22" s="46"/>
      <c r="S22" s="46"/>
      <c r="T22" s="46"/>
      <c r="U22" s="46"/>
      <c r="V22" s="46"/>
      <c r="W22" s="46"/>
      <c r="X22" s="46"/>
      <c r="Y22" s="46"/>
      <c r="Z22" s="46"/>
      <c r="AA22" s="46"/>
      <c r="AB22" s="46"/>
      <c r="AC22" s="46"/>
      <c r="AD22" s="46"/>
      <c r="AE22" s="46"/>
      <c r="AF22" s="46"/>
      <c r="AG22" s="46"/>
    </row>
    <row r="23" spans="1:33" ht="15.75" thickBot="1" x14ac:dyDescent="0.3">
      <c r="A23" s="1"/>
      <c r="B23" s="27" t="s">
        <v>80</v>
      </c>
      <c r="C23" s="70" t="s">
        <v>402</v>
      </c>
      <c r="D23" s="28" t="s">
        <v>403</v>
      </c>
      <c r="E23" s="29"/>
      <c r="F23" s="126"/>
      <c r="G23" s="126"/>
      <c r="H23" s="126"/>
      <c r="I23" s="126"/>
      <c r="J23" s="31"/>
      <c r="K23" s="152"/>
      <c r="L23" s="153"/>
      <c r="M23" s="31"/>
      <c r="N23" s="130"/>
      <c r="O23" s="3"/>
      <c r="P23" s="47"/>
      <c r="Q23" s="56" t="s">
        <v>418</v>
      </c>
      <c r="R23" s="46"/>
      <c r="S23" s="46"/>
      <c r="T23" s="46"/>
      <c r="U23" s="46"/>
      <c r="V23" s="46"/>
      <c r="W23" s="46"/>
      <c r="X23" s="46"/>
      <c r="Y23" s="46"/>
      <c r="Z23" s="46"/>
      <c r="AA23" s="46"/>
      <c r="AB23" s="46"/>
      <c r="AC23" s="46"/>
      <c r="AD23" s="46"/>
      <c r="AE23" s="46"/>
      <c r="AF23" s="46"/>
      <c r="AG23" s="46"/>
    </row>
    <row r="24" spans="1:33" ht="15.75" thickBot="1" x14ac:dyDescent="0.3">
      <c r="A24" s="1"/>
      <c r="B24" s="239" t="s">
        <v>81</v>
      </c>
      <c r="C24" s="64" t="s">
        <v>404</v>
      </c>
      <c r="D24" s="22" t="s">
        <v>408</v>
      </c>
      <c r="E24" s="23"/>
      <c r="F24" s="125"/>
      <c r="G24" s="125"/>
      <c r="H24" s="125"/>
      <c r="I24" s="125"/>
      <c r="J24" s="25"/>
      <c r="K24" s="150"/>
      <c r="L24" s="151"/>
      <c r="M24" s="26"/>
      <c r="N24" s="129"/>
      <c r="O24" s="3"/>
      <c r="P24" s="47"/>
      <c r="Q24" s="55" t="s">
        <v>420</v>
      </c>
      <c r="R24" s="46"/>
      <c r="S24" s="46"/>
      <c r="T24" s="46"/>
      <c r="U24" s="46"/>
      <c r="V24" s="46"/>
      <c r="W24" s="46"/>
      <c r="X24" s="46"/>
      <c r="Y24" s="46"/>
      <c r="Z24" s="46"/>
      <c r="AA24" s="46"/>
      <c r="AB24" s="46"/>
      <c r="AC24" s="46"/>
      <c r="AD24" s="46"/>
      <c r="AE24" s="46"/>
      <c r="AF24" s="46"/>
      <c r="AG24" s="46"/>
    </row>
    <row r="25" spans="1:33" ht="26.25" thickBot="1" x14ac:dyDescent="0.3">
      <c r="A25" s="1"/>
      <c r="B25" s="27" t="s">
        <v>82</v>
      </c>
      <c r="C25" s="70" t="s">
        <v>405</v>
      </c>
      <c r="D25" s="28" t="s">
        <v>409</v>
      </c>
      <c r="E25" s="29"/>
      <c r="F25" s="137"/>
      <c r="G25" s="137"/>
      <c r="H25" s="137"/>
      <c r="I25" s="137"/>
      <c r="J25" s="138"/>
      <c r="K25" s="137"/>
      <c r="L25" s="138"/>
      <c r="M25" s="138"/>
      <c r="N25" s="136"/>
      <c r="O25" s="3"/>
      <c r="P25" s="47"/>
      <c r="Q25" s="56" t="s">
        <v>419</v>
      </c>
      <c r="R25" s="46"/>
      <c r="S25" s="46"/>
      <c r="T25" s="46"/>
      <c r="U25" s="46"/>
      <c r="V25" s="46"/>
      <c r="W25" s="46"/>
      <c r="X25" s="46"/>
      <c r="Y25" s="46"/>
      <c r="Z25" s="46"/>
      <c r="AA25" s="46"/>
      <c r="AB25" s="46"/>
      <c r="AC25" s="46"/>
      <c r="AD25" s="46"/>
      <c r="AE25" s="46"/>
      <c r="AF25" s="46"/>
      <c r="AG25" s="46"/>
    </row>
    <row r="26" spans="1:33" ht="15.75" thickBot="1" x14ac:dyDescent="0.3">
      <c r="A26" s="1"/>
      <c r="B26" s="58" t="s">
        <v>83</v>
      </c>
      <c r="C26" s="64" t="s">
        <v>406</v>
      </c>
      <c r="D26" s="22" t="s">
        <v>410</v>
      </c>
      <c r="E26" s="23"/>
      <c r="F26" s="125"/>
      <c r="G26" s="125"/>
      <c r="H26" s="125"/>
      <c r="I26" s="125"/>
      <c r="J26" s="25"/>
      <c r="K26" s="125"/>
      <c r="L26" s="26"/>
      <c r="M26" s="26"/>
      <c r="N26" s="129"/>
      <c r="O26" s="3"/>
      <c r="P26" s="47"/>
      <c r="Q26" s="55" t="s">
        <v>421</v>
      </c>
      <c r="R26" s="46"/>
      <c r="S26" s="46"/>
      <c r="T26" s="46"/>
      <c r="U26" s="46"/>
      <c r="V26" s="46"/>
      <c r="W26" s="46"/>
      <c r="X26" s="46"/>
      <c r="Y26" s="46"/>
      <c r="Z26" s="46"/>
      <c r="AA26" s="46"/>
      <c r="AB26" s="46"/>
      <c r="AC26" s="46"/>
      <c r="AD26" s="46"/>
      <c r="AE26" s="46"/>
      <c r="AF26" s="46"/>
      <c r="AG26" s="46"/>
    </row>
    <row r="27" spans="1:33" ht="26.25" thickBot="1" x14ac:dyDescent="0.3">
      <c r="A27" s="1"/>
      <c r="B27" s="27" t="s">
        <v>84</v>
      </c>
      <c r="C27" s="70" t="s">
        <v>201</v>
      </c>
      <c r="D27" s="28" t="s">
        <v>411</v>
      </c>
      <c r="E27" s="29"/>
      <c r="F27" s="137"/>
      <c r="G27" s="137"/>
      <c r="H27" s="137"/>
      <c r="I27" s="137"/>
      <c r="J27" s="138"/>
      <c r="K27" s="137"/>
      <c r="L27" s="138"/>
      <c r="M27" s="138"/>
      <c r="N27" s="136"/>
      <c r="O27" s="3"/>
      <c r="P27" s="47"/>
      <c r="Q27" s="56" t="s">
        <v>422</v>
      </c>
      <c r="R27" s="46"/>
      <c r="S27" s="46"/>
      <c r="T27" s="46"/>
      <c r="U27" s="46"/>
      <c r="V27" s="46"/>
      <c r="W27" s="46"/>
      <c r="X27" s="46"/>
      <c r="Y27" s="46"/>
      <c r="Z27" s="46"/>
      <c r="AA27" s="46"/>
      <c r="AB27" s="46"/>
      <c r="AC27" s="46"/>
      <c r="AD27" s="46"/>
      <c r="AE27" s="46"/>
      <c r="AF27" s="46"/>
      <c r="AG27" s="46"/>
    </row>
    <row r="28" spans="1:33" ht="26.25" thickBot="1" x14ac:dyDescent="0.3">
      <c r="A28" s="1"/>
      <c r="B28" s="58" t="s">
        <v>85</v>
      </c>
      <c r="C28" s="64" t="s">
        <v>151</v>
      </c>
      <c r="D28" s="22" t="s">
        <v>413</v>
      </c>
      <c r="E28" s="23"/>
      <c r="F28" s="125"/>
      <c r="G28" s="125"/>
      <c r="H28" s="125"/>
      <c r="I28" s="125"/>
      <c r="J28" s="25"/>
      <c r="K28" s="125"/>
      <c r="L28" s="26"/>
      <c r="M28" s="26"/>
      <c r="N28" s="129"/>
      <c r="O28" s="3"/>
      <c r="P28" s="47"/>
      <c r="Q28" s="55" t="s">
        <v>423</v>
      </c>
      <c r="R28" s="46"/>
      <c r="S28" s="46"/>
      <c r="T28" s="46"/>
      <c r="U28" s="46"/>
      <c r="V28" s="46"/>
      <c r="W28" s="46"/>
      <c r="X28" s="46"/>
      <c r="Y28" s="46"/>
      <c r="Z28" s="46"/>
      <c r="AA28" s="46"/>
      <c r="AB28" s="46"/>
      <c r="AC28" s="46"/>
      <c r="AD28" s="46"/>
      <c r="AE28" s="46"/>
      <c r="AF28" s="46"/>
      <c r="AG28" s="46"/>
    </row>
    <row r="29" spans="1:33" ht="26.25" thickBot="1" x14ac:dyDescent="0.3">
      <c r="A29" s="1"/>
      <c r="B29" s="27" t="s">
        <v>86</v>
      </c>
      <c r="C29" s="70" t="s">
        <v>407</v>
      </c>
      <c r="D29" s="28" t="s">
        <v>414</v>
      </c>
      <c r="E29" s="29"/>
      <c r="F29" s="137"/>
      <c r="G29" s="137"/>
      <c r="H29" s="137"/>
      <c r="I29" s="137"/>
      <c r="J29" s="138"/>
      <c r="K29" s="137"/>
      <c r="L29" s="138"/>
      <c r="M29" s="138"/>
      <c r="N29" s="136"/>
      <c r="O29" s="3"/>
      <c r="P29" s="47"/>
      <c r="Q29" s="56" t="s">
        <v>424</v>
      </c>
      <c r="R29" s="46"/>
      <c r="S29" s="46"/>
      <c r="T29" s="46"/>
      <c r="U29" s="46"/>
      <c r="V29" s="46"/>
      <c r="W29" s="46"/>
      <c r="X29" s="46"/>
      <c r="Y29" s="46"/>
      <c r="Z29" s="46"/>
      <c r="AA29" s="46"/>
      <c r="AB29" s="46"/>
      <c r="AC29" s="46"/>
      <c r="AD29" s="46"/>
      <c r="AE29" s="46"/>
      <c r="AF29" s="46"/>
      <c r="AG29" s="46"/>
    </row>
    <row r="30" spans="1:33" x14ac:dyDescent="0.25">
      <c r="A30" s="46"/>
      <c r="B30" s="47"/>
      <c r="C30" s="47"/>
      <c r="D30" s="47"/>
      <c r="E30" s="47"/>
      <c r="F30" s="46"/>
      <c r="G30" s="46"/>
      <c r="H30" s="46"/>
      <c r="I30" s="46"/>
      <c r="J30" s="46"/>
      <c r="K30" s="46"/>
      <c r="L30" s="47"/>
      <c r="M30" s="47"/>
      <c r="N30" s="47"/>
      <c r="O30" s="47"/>
      <c r="P30" s="47"/>
      <c r="Q30" s="46"/>
      <c r="R30" s="46"/>
      <c r="S30" s="46"/>
      <c r="T30" s="46"/>
      <c r="U30" s="46"/>
      <c r="V30" s="46"/>
      <c r="W30" s="46"/>
      <c r="X30" s="46"/>
      <c r="Y30" s="46"/>
      <c r="Z30" s="46"/>
      <c r="AA30" s="46"/>
      <c r="AB30" s="46"/>
      <c r="AC30" s="46"/>
      <c r="AD30" s="46"/>
      <c r="AE30" s="46"/>
      <c r="AF30" s="46"/>
      <c r="AG30" s="46"/>
    </row>
    <row r="31" spans="1:33" x14ac:dyDescent="0.25">
      <c r="A31" s="46"/>
      <c r="B31" s="47"/>
      <c r="C31" s="47"/>
      <c r="D31" s="47"/>
      <c r="E31" s="47"/>
      <c r="F31" s="46"/>
      <c r="G31" s="46"/>
      <c r="H31" s="46"/>
      <c r="I31" s="46"/>
      <c r="J31" s="46"/>
      <c r="K31" s="46"/>
      <c r="L31" s="47"/>
      <c r="M31" s="47"/>
      <c r="N31" s="47"/>
      <c r="O31" s="47"/>
      <c r="P31" s="47"/>
      <c r="Q31" s="46"/>
      <c r="R31" s="46"/>
      <c r="S31" s="46"/>
      <c r="T31" s="46"/>
      <c r="U31" s="46"/>
      <c r="V31" s="46"/>
      <c r="W31" s="46"/>
      <c r="X31" s="46"/>
      <c r="Y31" s="46"/>
      <c r="Z31" s="46"/>
      <c r="AA31" s="46"/>
      <c r="AB31" s="46"/>
      <c r="AC31" s="46"/>
      <c r="AD31" s="46"/>
      <c r="AE31" s="46"/>
      <c r="AF31" s="46"/>
      <c r="AG31" s="46"/>
    </row>
    <row r="32" spans="1:33" x14ac:dyDescent="0.25">
      <c r="A32" s="46"/>
      <c r="B32" s="47"/>
      <c r="C32" s="47"/>
      <c r="D32" s="47"/>
      <c r="E32" s="47"/>
      <c r="F32" s="46"/>
      <c r="G32" s="46"/>
      <c r="H32" s="46"/>
      <c r="I32" s="46"/>
      <c r="J32" s="46"/>
      <c r="K32" s="46"/>
      <c r="L32" s="47"/>
      <c r="M32" s="47"/>
      <c r="N32" s="47"/>
      <c r="O32" s="47"/>
      <c r="P32" s="47"/>
      <c r="Q32" s="46"/>
      <c r="R32" s="46"/>
      <c r="S32" s="46"/>
      <c r="T32" s="46"/>
      <c r="U32" s="46"/>
      <c r="V32" s="46"/>
      <c r="W32" s="46"/>
      <c r="X32" s="46"/>
      <c r="Y32" s="46"/>
      <c r="Z32" s="46"/>
      <c r="AA32" s="46"/>
      <c r="AB32" s="46"/>
      <c r="AC32" s="46"/>
      <c r="AD32" s="46"/>
      <c r="AE32" s="46"/>
      <c r="AF32" s="46"/>
      <c r="AG32" s="46"/>
    </row>
    <row r="33" spans="1:33" x14ac:dyDescent="0.25">
      <c r="A33" s="46"/>
      <c r="B33" s="47"/>
      <c r="C33" s="47"/>
      <c r="D33" s="47"/>
      <c r="E33" s="47"/>
      <c r="F33" s="48" t="s">
        <v>157</v>
      </c>
      <c r="G33" s="48" t="s">
        <v>158</v>
      </c>
      <c r="H33" s="48" t="s">
        <v>159</v>
      </c>
      <c r="I33" s="48" t="s">
        <v>160</v>
      </c>
      <c r="J33" s="48"/>
      <c r="K33" s="48" t="s">
        <v>161</v>
      </c>
      <c r="L33" s="47"/>
      <c r="M33" s="47"/>
      <c r="N33" s="47"/>
      <c r="O33" s="47"/>
      <c r="P33" s="47"/>
      <c r="Q33" s="46"/>
      <c r="R33" s="46"/>
      <c r="S33" s="46"/>
      <c r="T33" s="46"/>
      <c r="U33" s="46"/>
      <c r="V33" s="46"/>
      <c r="W33" s="46"/>
      <c r="X33" s="46"/>
      <c r="Y33" s="46"/>
      <c r="Z33" s="46"/>
      <c r="AA33" s="46"/>
      <c r="AB33" s="46"/>
      <c r="AC33" s="46"/>
      <c r="AD33" s="46"/>
      <c r="AE33" s="46"/>
      <c r="AF33" s="46"/>
      <c r="AG33" s="46"/>
    </row>
    <row r="34" spans="1:33" x14ac:dyDescent="0.25">
      <c r="A34" s="46"/>
      <c r="B34" s="47"/>
      <c r="C34" s="47"/>
      <c r="D34" s="47"/>
      <c r="E34" s="47"/>
      <c r="F34" s="48" cm="1">
        <f t="array" ref="F34">SUM(((F19:F26)="X")*(1))</f>
        <v>0</v>
      </c>
      <c r="G34" s="48" cm="1">
        <f t="array" ref="G34">SUM(((G19:G26)="X")*(1))</f>
        <v>0</v>
      </c>
      <c r="H34" s="48" cm="1">
        <f t="array" ref="H34">SUM(((H19:H26)="X")*(1))</f>
        <v>0</v>
      </c>
      <c r="I34" s="48" cm="1">
        <f t="array" ref="I34">SUM(((I19:I26)="X")*(1))</f>
        <v>0</v>
      </c>
      <c r="J34" s="48"/>
      <c r="K34" s="48" cm="1">
        <f t="array" ref="K34">SUM(((K19:K26)="")*(1))</f>
        <v>8</v>
      </c>
      <c r="L34" s="47"/>
      <c r="M34" s="47"/>
      <c r="N34" s="47"/>
      <c r="O34" s="47"/>
      <c r="P34" s="47"/>
      <c r="Q34" s="46"/>
      <c r="R34" s="46"/>
      <c r="S34" s="46"/>
      <c r="T34" s="46"/>
      <c r="U34" s="46"/>
      <c r="V34" s="46"/>
      <c r="W34" s="46"/>
      <c r="X34" s="46"/>
      <c r="Y34" s="46"/>
      <c r="Z34" s="46"/>
      <c r="AA34" s="46"/>
      <c r="AB34" s="46"/>
      <c r="AC34" s="46"/>
      <c r="AD34" s="46"/>
      <c r="AE34" s="46"/>
      <c r="AF34" s="46"/>
      <c r="AG34" s="46"/>
    </row>
    <row r="35" spans="1:33" x14ac:dyDescent="0.25">
      <c r="A35" s="46"/>
      <c r="B35" s="47"/>
      <c r="C35" s="47"/>
      <c r="D35" s="47"/>
      <c r="E35" s="47"/>
      <c r="F35" s="48"/>
      <c r="G35" s="48"/>
      <c r="H35" s="48"/>
      <c r="I35" s="48"/>
      <c r="J35" s="48"/>
      <c r="K35" s="48"/>
      <c r="L35" s="47"/>
      <c r="M35" s="47"/>
      <c r="N35" s="47"/>
      <c r="O35" s="47"/>
      <c r="P35" s="47"/>
      <c r="Q35" s="46"/>
      <c r="R35" s="46"/>
      <c r="S35" s="46"/>
      <c r="T35" s="46"/>
      <c r="U35" s="46"/>
      <c r="V35" s="46"/>
      <c r="W35" s="46"/>
      <c r="X35" s="46"/>
      <c r="Y35" s="46"/>
      <c r="Z35" s="46"/>
      <c r="AA35" s="46"/>
      <c r="AB35" s="46"/>
      <c r="AC35" s="46"/>
      <c r="AD35" s="46"/>
      <c r="AE35" s="46"/>
      <c r="AF35" s="46"/>
      <c r="AG35" s="46"/>
    </row>
    <row r="36" spans="1:33" x14ac:dyDescent="0.25">
      <c r="A36" s="46"/>
      <c r="B36" s="47"/>
      <c r="C36" s="47"/>
      <c r="D36" s="47"/>
      <c r="E36" s="47"/>
      <c r="F36" s="48" t="s">
        <v>162</v>
      </c>
      <c r="G36" s="48" t="s">
        <v>163</v>
      </c>
      <c r="H36" s="48" t="s">
        <v>164</v>
      </c>
      <c r="I36" s="48" t="s">
        <v>165</v>
      </c>
      <c r="J36" s="48"/>
      <c r="K36" s="48"/>
      <c r="L36" s="47"/>
      <c r="M36" s="47"/>
      <c r="N36" s="47"/>
      <c r="O36" s="47"/>
      <c r="P36" s="47"/>
      <c r="Q36" s="46"/>
      <c r="R36" s="46"/>
      <c r="S36" s="46"/>
      <c r="T36" s="46"/>
      <c r="U36" s="46"/>
      <c r="V36" s="46"/>
      <c r="W36" s="46"/>
      <c r="X36" s="46"/>
      <c r="Y36" s="46"/>
      <c r="Z36" s="46"/>
      <c r="AA36" s="46"/>
      <c r="AB36" s="46"/>
      <c r="AC36" s="46"/>
      <c r="AD36" s="46"/>
      <c r="AE36" s="46"/>
      <c r="AF36" s="46"/>
      <c r="AG36" s="46"/>
    </row>
    <row r="37" spans="1:33" x14ac:dyDescent="0.25">
      <c r="A37" s="46"/>
      <c r="B37" s="47"/>
      <c r="C37" s="47"/>
      <c r="D37" s="47"/>
      <c r="E37" s="47"/>
      <c r="F37" s="49">
        <f>IFERROR($F34/$K$34, 0)</f>
        <v>0</v>
      </c>
      <c r="G37" s="49">
        <f>IFERROR($G34/$K$34, 0)</f>
        <v>0</v>
      </c>
      <c r="H37" s="49">
        <f>IFERROR($H34/$K$34, 0)</f>
        <v>0</v>
      </c>
      <c r="I37" s="49">
        <f>IFERROR($I34/$K$34, 0)</f>
        <v>0</v>
      </c>
      <c r="J37" s="49"/>
      <c r="K37" s="49"/>
      <c r="L37" s="47"/>
      <c r="M37" s="47"/>
      <c r="N37" s="47"/>
      <c r="O37" s="47"/>
      <c r="P37" s="47"/>
      <c r="Q37" s="46"/>
      <c r="R37" s="46"/>
      <c r="S37" s="46"/>
      <c r="T37" s="46"/>
      <c r="U37" s="46"/>
      <c r="V37" s="46"/>
      <c r="W37" s="46"/>
      <c r="X37" s="46"/>
      <c r="Y37" s="46"/>
      <c r="Z37" s="46"/>
      <c r="AA37" s="46"/>
      <c r="AB37" s="46"/>
      <c r="AC37" s="46"/>
      <c r="AD37" s="46"/>
      <c r="AE37" s="46"/>
      <c r="AF37" s="46"/>
      <c r="AG37" s="46"/>
    </row>
    <row r="38" spans="1:33" x14ac:dyDescent="0.25">
      <c r="A38" s="46"/>
      <c r="B38" s="47"/>
      <c r="C38" s="47"/>
      <c r="D38" s="47"/>
      <c r="E38" s="47"/>
      <c r="F38" s="47"/>
      <c r="G38" s="47"/>
      <c r="H38" s="47"/>
      <c r="I38" s="47"/>
      <c r="J38" s="47"/>
      <c r="K38" s="47"/>
      <c r="L38" s="47"/>
      <c r="M38" s="47"/>
      <c r="N38" s="47"/>
      <c r="O38" s="47"/>
      <c r="P38" s="47"/>
      <c r="Q38" s="46"/>
      <c r="R38" s="46"/>
      <c r="S38" s="46"/>
      <c r="T38" s="46"/>
      <c r="U38" s="46"/>
      <c r="V38" s="46"/>
      <c r="W38" s="46"/>
      <c r="X38" s="46"/>
      <c r="Y38" s="46"/>
      <c r="Z38" s="46"/>
      <c r="AA38" s="46"/>
      <c r="AB38" s="46"/>
      <c r="AC38" s="46"/>
      <c r="AD38" s="46"/>
      <c r="AE38" s="46"/>
      <c r="AF38" s="46"/>
      <c r="AG38" s="46"/>
    </row>
    <row r="39" spans="1:33" x14ac:dyDescent="0.25">
      <c r="A39" s="46"/>
      <c r="B39" s="47"/>
      <c r="C39" s="47"/>
      <c r="D39" s="47"/>
      <c r="E39" s="47"/>
      <c r="F39" s="50" t="s">
        <v>166</v>
      </c>
      <c r="G39" s="50"/>
      <c r="H39" s="50"/>
      <c r="I39" s="50"/>
      <c r="J39" s="50"/>
      <c r="K39" s="47"/>
      <c r="L39" s="47"/>
      <c r="M39" s="47"/>
      <c r="N39" s="47"/>
      <c r="O39" s="47"/>
      <c r="P39" s="47"/>
      <c r="Q39" s="46"/>
      <c r="R39" s="46"/>
      <c r="S39" s="46"/>
      <c r="T39" s="46"/>
      <c r="U39" s="46"/>
      <c r="V39" s="46"/>
      <c r="W39" s="46"/>
      <c r="X39" s="46"/>
      <c r="Y39" s="46"/>
      <c r="Z39" s="46"/>
      <c r="AA39" s="46"/>
      <c r="AB39" s="46"/>
      <c r="AC39" s="46"/>
      <c r="AD39" s="46"/>
      <c r="AE39" s="46"/>
      <c r="AF39" s="46"/>
      <c r="AG39" s="46"/>
    </row>
    <row r="40" spans="1:33" x14ac:dyDescent="0.25">
      <c r="A40" s="46"/>
      <c r="B40" s="47"/>
      <c r="C40" s="47"/>
      <c r="D40" s="47"/>
      <c r="E40" s="47"/>
      <c r="F40" s="49">
        <f>IFERROR(SUM(F37:J37),0)</f>
        <v>0</v>
      </c>
      <c r="G40" s="51"/>
      <c r="H40" s="51"/>
      <c r="I40" s="51"/>
      <c r="J40" s="51"/>
      <c r="K40" s="47"/>
      <c r="L40" s="47"/>
      <c r="M40" s="47"/>
      <c r="N40" s="47"/>
      <c r="O40" s="47"/>
      <c r="P40" s="47"/>
      <c r="Q40" s="46"/>
      <c r="R40" s="46"/>
      <c r="S40" s="46"/>
      <c r="T40" s="46"/>
      <c r="U40" s="46"/>
      <c r="V40" s="46"/>
      <c r="W40" s="46"/>
      <c r="X40" s="46"/>
      <c r="Y40" s="46"/>
      <c r="Z40" s="46"/>
      <c r="AA40" s="46"/>
      <c r="AB40" s="46"/>
      <c r="AC40" s="46"/>
      <c r="AD40" s="46"/>
      <c r="AE40" s="46"/>
      <c r="AF40" s="46"/>
      <c r="AG40" s="46"/>
    </row>
    <row r="41" spans="1:33" x14ac:dyDescent="0.25">
      <c r="A41" s="46"/>
      <c r="B41" s="47"/>
      <c r="C41" s="47"/>
      <c r="D41" s="47"/>
      <c r="E41" s="47"/>
      <c r="F41" s="52" t="s">
        <v>167</v>
      </c>
      <c r="G41" s="47"/>
      <c r="H41" s="47"/>
      <c r="I41" s="47"/>
      <c r="J41" s="47"/>
      <c r="K41" s="47"/>
      <c r="L41" s="47"/>
      <c r="M41" s="47"/>
      <c r="N41" s="47"/>
      <c r="O41" s="47"/>
      <c r="P41" s="47"/>
      <c r="Q41" s="46"/>
      <c r="R41" s="46"/>
      <c r="S41" s="46"/>
      <c r="T41" s="46"/>
      <c r="U41" s="46"/>
      <c r="V41" s="46"/>
      <c r="W41" s="46"/>
      <c r="X41" s="46"/>
      <c r="Y41" s="46"/>
      <c r="Z41" s="46"/>
      <c r="AA41" s="46"/>
      <c r="AB41" s="46"/>
      <c r="AC41" s="46"/>
      <c r="AD41" s="46"/>
      <c r="AE41" s="46"/>
      <c r="AF41" s="46"/>
      <c r="AG41" s="46"/>
    </row>
    <row r="42" spans="1:33" ht="19.149999999999999" customHeight="1" thickBot="1" x14ac:dyDescent="0.3">
      <c r="A42" s="46"/>
      <c r="B42" s="47"/>
      <c r="C42" s="47"/>
      <c r="D42" s="47"/>
      <c r="E42" s="47"/>
      <c r="F42" s="154">
        <f>IFERROR(COUNTA($K$19:$K$26)/(COUNTA($K$19:$K$26)+COUNTBLANK($K$19:$K$26)), 0)</f>
        <v>0</v>
      </c>
      <c r="G42" s="47"/>
      <c r="H42" s="47"/>
      <c r="I42" s="47"/>
      <c r="J42" s="47"/>
      <c r="K42" s="47"/>
      <c r="L42" s="47"/>
      <c r="M42" s="47"/>
      <c r="N42" s="47"/>
      <c r="O42" s="47"/>
      <c r="P42" s="47"/>
      <c r="Q42" s="46"/>
      <c r="R42" s="46"/>
      <c r="S42" s="46"/>
      <c r="T42" s="46"/>
      <c r="U42" s="46"/>
      <c r="V42" s="46"/>
      <c r="W42" s="46"/>
      <c r="X42" s="46"/>
      <c r="Y42" s="46"/>
      <c r="Z42" s="46"/>
      <c r="AA42" s="46"/>
      <c r="AB42" s="46"/>
      <c r="AC42" s="46"/>
      <c r="AD42" s="46"/>
      <c r="AE42" s="46"/>
      <c r="AF42" s="46"/>
      <c r="AG42" s="46"/>
    </row>
    <row r="43" spans="1:33" x14ac:dyDescent="0.25">
      <c r="A43" s="46"/>
      <c r="B43" s="47"/>
      <c r="C43" s="47"/>
      <c r="D43" s="47"/>
      <c r="E43" s="47"/>
      <c r="F43" s="47"/>
      <c r="G43" s="47"/>
      <c r="H43" s="47"/>
      <c r="I43" s="47"/>
      <c r="J43" s="47"/>
      <c r="K43" s="47"/>
      <c r="L43" s="47"/>
      <c r="M43" s="47"/>
      <c r="N43" s="47"/>
      <c r="O43" s="47"/>
      <c r="P43" s="47"/>
      <c r="Q43" s="46"/>
      <c r="R43" s="46"/>
      <c r="S43" s="46"/>
      <c r="T43" s="46"/>
      <c r="U43" s="46"/>
      <c r="V43" s="46"/>
      <c r="W43" s="46"/>
      <c r="X43" s="46"/>
      <c r="Y43" s="46"/>
      <c r="Z43" s="46"/>
      <c r="AA43" s="46"/>
      <c r="AB43" s="46"/>
      <c r="AC43" s="46"/>
      <c r="AD43" s="46"/>
      <c r="AE43" s="46"/>
      <c r="AF43" s="46"/>
      <c r="AG43" s="46"/>
    </row>
    <row r="44" spans="1:33" x14ac:dyDescent="0.25">
      <c r="A44" s="46"/>
      <c r="B44" s="46"/>
      <c r="C44" s="46"/>
      <c r="D44" s="46"/>
      <c r="E44" s="46"/>
      <c r="F44" s="46"/>
      <c r="G44" s="46"/>
      <c r="H44" s="46"/>
      <c r="I44" s="46"/>
      <c r="J44" s="46"/>
      <c r="K44" s="46"/>
      <c r="L44" s="46"/>
      <c r="M44" s="46"/>
      <c r="N44" s="46"/>
      <c r="O44" s="46"/>
      <c r="Q44" s="46"/>
      <c r="R44" s="46"/>
      <c r="S44" s="46"/>
      <c r="T44" s="46"/>
      <c r="U44" s="46"/>
      <c r="V44" s="46"/>
      <c r="W44" s="46"/>
      <c r="X44" s="46"/>
      <c r="Y44" s="46"/>
      <c r="Z44" s="46"/>
      <c r="AA44" s="46"/>
      <c r="AB44" s="46"/>
      <c r="AC44" s="46"/>
      <c r="AD44" s="46"/>
      <c r="AE44" s="46"/>
      <c r="AF44" s="46"/>
      <c r="AG44" s="46"/>
    </row>
    <row r="45" spans="1:33" x14ac:dyDescent="0.25">
      <c r="A45" s="46"/>
      <c r="B45" s="46"/>
      <c r="C45" s="46"/>
      <c r="D45" s="46"/>
      <c r="E45" s="46"/>
      <c r="F45" s="46"/>
      <c r="G45" s="46"/>
      <c r="H45" s="46"/>
      <c r="I45" s="46"/>
      <c r="J45" s="46"/>
      <c r="K45" s="46"/>
      <c r="L45" s="46"/>
      <c r="M45" s="46"/>
      <c r="N45" s="46"/>
      <c r="O45" s="46"/>
      <c r="Q45" s="46"/>
      <c r="R45" s="46"/>
      <c r="S45" s="46"/>
      <c r="T45" s="46"/>
      <c r="U45" s="46"/>
      <c r="V45" s="46"/>
      <c r="W45" s="46"/>
      <c r="X45" s="46"/>
      <c r="Y45" s="46"/>
      <c r="Z45" s="46"/>
      <c r="AA45" s="46"/>
      <c r="AB45" s="46"/>
      <c r="AC45" s="46"/>
      <c r="AD45" s="46"/>
      <c r="AE45" s="46"/>
      <c r="AF45" s="46"/>
      <c r="AG45" s="46"/>
    </row>
    <row r="46" spans="1:33" x14ac:dyDescent="0.25">
      <c r="A46" s="46"/>
      <c r="B46" s="46"/>
      <c r="C46" s="46"/>
      <c r="D46" s="46"/>
      <c r="E46" s="46"/>
      <c r="F46" s="46"/>
      <c r="G46" s="46"/>
      <c r="H46" s="46"/>
      <c r="I46" s="46"/>
      <c r="J46" s="46"/>
      <c r="K46" s="46"/>
      <c r="L46" s="46"/>
      <c r="M46" s="46"/>
      <c r="N46" s="46"/>
      <c r="O46" s="46"/>
      <c r="Q46" s="46"/>
      <c r="R46" s="46"/>
      <c r="S46" s="46"/>
      <c r="T46" s="46"/>
      <c r="U46" s="46"/>
      <c r="V46" s="46"/>
      <c r="W46" s="46"/>
      <c r="X46" s="46"/>
      <c r="Y46" s="46"/>
      <c r="Z46" s="46"/>
      <c r="AA46" s="46"/>
      <c r="AB46" s="46"/>
      <c r="AC46" s="46"/>
      <c r="AD46" s="46"/>
      <c r="AE46" s="46"/>
      <c r="AF46" s="46"/>
      <c r="AG46" s="46"/>
    </row>
    <row r="47" spans="1:33" x14ac:dyDescent="0.25">
      <c r="A47" s="46"/>
      <c r="B47" s="46"/>
      <c r="C47" s="46"/>
      <c r="D47" s="46"/>
      <c r="E47" s="46"/>
      <c r="F47" s="46"/>
      <c r="G47" s="46"/>
      <c r="H47" s="46"/>
      <c r="I47" s="46"/>
      <c r="J47" s="46"/>
      <c r="K47" s="46"/>
      <c r="L47" s="46"/>
      <c r="M47" s="46"/>
      <c r="N47" s="46"/>
      <c r="O47" s="46"/>
      <c r="Q47" s="46"/>
      <c r="R47" s="46"/>
      <c r="S47" s="46"/>
      <c r="T47" s="46"/>
      <c r="U47" s="46"/>
      <c r="V47" s="46"/>
      <c r="W47" s="46"/>
      <c r="X47" s="46"/>
      <c r="Y47" s="46"/>
      <c r="Z47" s="46"/>
      <c r="AA47" s="46"/>
      <c r="AB47" s="46"/>
      <c r="AC47" s="46"/>
      <c r="AD47" s="46"/>
      <c r="AE47" s="46"/>
      <c r="AF47" s="46"/>
      <c r="AG47" s="46"/>
    </row>
    <row r="48" spans="1:33" x14ac:dyDescent="0.25">
      <c r="A48" s="46"/>
      <c r="B48" s="46"/>
      <c r="C48" s="46"/>
      <c r="D48" s="46"/>
      <c r="E48" s="46"/>
      <c r="F48" s="46"/>
      <c r="G48" s="46"/>
      <c r="H48" s="46"/>
      <c r="I48" s="46"/>
      <c r="J48" s="46"/>
      <c r="K48" s="46"/>
      <c r="L48" s="46"/>
      <c r="M48" s="46"/>
      <c r="N48" s="46"/>
      <c r="O48" s="46"/>
      <c r="Q48" s="46"/>
      <c r="R48" s="46"/>
      <c r="S48" s="46"/>
      <c r="T48" s="46"/>
      <c r="U48" s="46"/>
      <c r="V48" s="46"/>
      <c r="W48" s="46"/>
      <c r="X48" s="46"/>
      <c r="Y48" s="46"/>
      <c r="Z48" s="46"/>
      <c r="AA48" s="46"/>
      <c r="AB48" s="46"/>
      <c r="AC48" s="46"/>
      <c r="AD48" s="46"/>
      <c r="AE48" s="46"/>
      <c r="AF48" s="46"/>
      <c r="AG48" s="46"/>
    </row>
    <row r="49" spans="1:33" x14ac:dyDescent="0.25">
      <c r="A49" s="46"/>
      <c r="B49" s="46"/>
      <c r="C49" s="46"/>
      <c r="D49" s="46"/>
      <c r="E49" s="46"/>
      <c r="F49" s="46"/>
      <c r="G49" s="46"/>
      <c r="H49" s="46"/>
      <c r="I49" s="46"/>
      <c r="J49" s="46"/>
      <c r="K49" s="46"/>
      <c r="L49" s="46"/>
      <c r="M49" s="46"/>
      <c r="N49" s="46"/>
      <c r="O49" s="46"/>
      <c r="Q49" s="46"/>
      <c r="R49" s="46"/>
      <c r="S49" s="46"/>
      <c r="T49" s="46"/>
      <c r="U49" s="46"/>
      <c r="V49" s="46"/>
      <c r="W49" s="46"/>
      <c r="X49" s="46"/>
      <c r="Y49" s="46"/>
      <c r="Z49" s="46"/>
      <c r="AA49" s="46"/>
      <c r="AB49" s="46"/>
      <c r="AC49" s="46"/>
      <c r="AD49" s="46"/>
      <c r="AE49" s="46"/>
      <c r="AF49" s="46"/>
      <c r="AG49" s="46"/>
    </row>
    <row r="50" spans="1:33" x14ac:dyDescent="0.25">
      <c r="A50" s="46"/>
      <c r="B50" s="46"/>
      <c r="C50" s="46"/>
      <c r="D50" s="46"/>
      <c r="E50" s="46"/>
      <c r="F50" s="46"/>
      <c r="G50" s="46"/>
      <c r="H50" s="46"/>
      <c r="I50" s="46"/>
      <c r="J50" s="46"/>
      <c r="K50" s="46"/>
      <c r="L50" s="46"/>
      <c r="M50" s="46"/>
      <c r="N50" s="46"/>
      <c r="O50" s="46"/>
      <c r="Q50" s="46"/>
      <c r="R50" s="46"/>
      <c r="S50" s="46"/>
      <c r="T50" s="46"/>
      <c r="U50" s="46"/>
      <c r="V50" s="46"/>
      <c r="W50" s="46"/>
      <c r="X50" s="46"/>
      <c r="Y50" s="46"/>
      <c r="Z50" s="46"/>
      <c r="AA50" s="46"/>
      <c r="AB50" s="46"/>
      <c r="AC50" s="46"/>
      <c r="AD50" s="46"/>
      <c r="AE50" s="46"/>
      <c r="AF50" s="46"/>
      <c r="AG50" s="46"/>
    </row>
  </sheetData>
  <mergeCells count="2">
    <mergeCell ref="C1:O3"/>
    <mergeCell ref="C13:D15"/>
  </mergeCells>
  <conditionalFormatting sqref="B19:D19 C20:D24 B21 B23">
    <cfRule type="expression" dxfId="17" priority="16">
      <formula>$X19&gt;1</formula>
    </cfRule>
  </conditionalFormatting>
  <conditionalFormatting sqref="F19:F24">
    <cfRule type="expression" dxfId="16" priority="15">
      <formula>$F19&lt;&gt;""</formula>
    </cfRule>
  </conditionalFormatting>
  <conditionalFormatting sqref="F19:G24">
    <cfRule type="expression" dxfId="15" priority="14">
      <formula>$G19&lt;&gt;""</formula>
    </cfRule>
  </conditionalFormatting>
  <conditionalFormatting sqref="F19:H24">
    <cfRule type="expression" dxfId="14" priority="13">
      <formula>$H19&lt;&gt;""</formula>
    </cfRule>
  </conditionalFormatting>
  <conditionalFormatting sqref="F19:I24">
    <cfRule type="expression" dxfId="13" priority="17">
      <formula>$I19&lt;&gt;""</formula>
    </cfRule>
    <cfRule type="expression" dxfId="12" priority="18">
      <formula>OR(#REF!&lt;&gt;"", $K19&lt;&gt;"")</formula>
    </cfRule>
  </conditionalFormatting>
  <conditionalFormatting sqref="F25:F29">
    <cfRule type="expression" dxfId="11" priority="10">
      <formula>$F25&lt;&gt;""</formula>
    </cfRule>
  </conditionalFormatting>
  <conditionalFormatting sqref="F26:G29">
    <cfRule type="expression" dxfId="10" priority="9">
      <formula>$G26&lt;&gt;""</formula>
    </cfRule>
  </conditionalFormatting>
  <conditionalFormatting sqref="F26:H29">
    <cfRule type="expression" dxfId="9" priority="8">
      <formula>$H26&lt;&gt;""</formula>
    </cfRule>
  </conditionalFormatting>
  <conditionalFormatting sqref="F26:I29">
    <cfRule type="expression" dxfId="8" priority="11">
      <formula>$I26&lt;&gt;""</formula>
    </cfRule>
    <cfRule type="expression" dxfId="7" priority="12">
      <formula>OR(#REF!&lt;&gt;"", $K26&lt;&gt;"")</formula>
    </cfRule>
  </conditionalFormatting>
  <conditionalFormatting sqref="C26:D26 B29 C28:D29 B27:C27">
    <cfRule type="expression" dxfId="6" priority="7">
      <formula>$X26&gt;1</formula>
    </cfRule>
  </conditionalFormatting>
  <conditionalFormatting sqref="F25:G25">
    <cfRule type="expression" dxfId="5" priority="4">
      <formula>$G25&lt;&gt;""</formula>
    </cfRule>
  </conditionalFormatting>
  <conditionalFormatting sqref="F25:H25">
    <cfRule type="expression" dxfId="4" priority="3">
      <formula>$H25&lt;&gt;""</formula>
    </cfRule>
  </conditionalFormatting>
  <conditionalFormatting sqref="F25:I25">
    <cfRule type="expression" dxfId="3" priority="5">
      <formula>$I25&lt;&gt;""</formula>
    </cfRule>
    <cfRule type="expression" dxfId="2" priority="6">
      <formula>OR(#REF!&lt;&gt;"", $K25&lt;&gt;"")</formula>
    </cfRule>
  </conditionalFormatting>
  <conditionalFormatting sqref="B25:D25">
    <cfRule type="expression" dxfId="1" priority="2">
      <formula>$X25&gt;1</formula>
    </cfRule>
  </conditionalFormatting>
  <conditionalFormatting sqref="D27">
    <cfRule type="expression" dxfId="0" priority="1">
      <formula>$X27&gt;1</formula>
    </cfRule>
  </conditionalFormatting>
  <dataValidations count="2">
    <dataValidation type="list" allowBlank="1" showDropDown="1" showInputMessage="1" showErrorMessage="1" promptTitle="Rating" prompt="Mark with an &quot;X&quot;._x000a_Only Mark 1 cell per line " sqref="H19:H22 K19:K29 H24:H29 I19:I29 F19:G29" xr:uid="{0B2CD011-E219-49E6-A188-A79FC88257FD}">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3" xr:uid="{AE38B97D-990B-4A74-8876-6F9D9C513B3E}">
      <formula1>"X,x"</formula1>
    </dataValidation>
  </dataValidation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07a28fc-a441-4771-bad6-d4811d674bdd" xsi:nil="true"/>
    <lcf76f155ced4ddcb4097134ff3c332f xmlns="4b384af1-0457-4742-9b9e-f0ee968b1de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CC9081F356EC4CA6AE8DF3D0A0E719" ma:contentTypeVersion="14" ma:contentTypeDescription="Create a new document." ma:contentTypeScope="" ma:versionID="cf9aa0df8bab80374253d35ffc06f59d">
  <xsd:schema xmlns:xsd="http://www.w3.org/2001/XMLSchema" xmlns:xs="http://www.w3.org/2001/XMLSchema" xmlns:p="http://schemas.microsoft.com/office/2006/metadata/properties" xmlns:ns2="707a28fc-a441-4771-bad6-d4811d674bdd" xmlns:ns3="4b384af1-0457-4742-9b9e-f0ee968b1deb" targetNamespace="http://schemas.microsoft.com/office/2006/metadata/properties" ma:root="true" ma:fieldsID="fc9de07067b2dfacc284a6c4e13701a4" ns2:_="" ns3:_="">
    <xsd:import namespace="707a28fc-a441-4771-bad6-d4811d674bdd"/>
    <xsd:import namespace="4b384af1-0457-4742-9b9e-f0ee968b1de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a28fc-a441-4771-bad6-d4811d674bd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3c8f738-3ded-4afa-a408-e3f6b56d210f}" ma:internalName="TaxCatchAll" ma:showField="CatchAllData" ma:web="707a28fc-a441-4771-bad6-d4811d674bd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b384af1-0457-4742-9b9e-f0ee968b1de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C7499-E4AF-4031-B063-A8A19D753B4C}">
  <ds:schemaRefs>
    <ds:schemaRef ds:uri="http://purl.org/dc/terms/"/>
    <ds:schemaRef ds:uri="http://schemas.openxmlformats.org/package/2006/metadata/core-properties"/>
    <ds:schemaRef ds:uri="4b384af1-0457-4742-9b9e-f0ee968b1deb"/>
    <ds:schemaRef ds:uri="http://schemas.microsoft.com/office/2006/documentManagement/types"/>
    <ds:schemaRef ds:uri="http://schemas.microsoft.com/office/infopath/2007/PartnerControls"/>
    <ds:schemaRef ds:uri="707a28fc-a441-4771-bad6-d4811d674bdd"/>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C541461-FD78-49DC-8740-04CE8CD8F7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a28fc-a441-4771-bad6-d4811d674bdd"/>
    <ds:schemaRef ds:uri="4b384af1-0457-4742-9b9e-f0ee968b1d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DA03F5-9ADF-43F5-9BFA-B90B4636B4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1st Page</vt:lpstr>
      <vt:lpstr>User Guide</vt:lpstr>
      <vt:lpstr>Corrective Actions Tracker</vt:lpstr>
      <vt:lpstr>Process Overview</vt:lpstr>
      <vt:lpstr>BP-GP</vt:lpstr>
      <vt:lpstr>MAN.3</vt:lpstr>
      <vt:lpstr>ACQ.4</vt:lpstr>
      <vt:lpstr>SWE.1</vt:lpstr>
      <vt:lpstr>SWE.2</vt:lpstr>
      <vt:lpstr>SWE.3</vt:lpstr>
      <vt:lpstr>SWE.4</vt:lpstr>
      <vt:lpstr>SWE.5</vt:lpstr>
      <vt:lpstr>SWE.6</vt:lpstr>
      <vt:lpstr>SUP.8</vt:lpstr>
      <vt:lpstr>SUP.9</vt:lpstr>
      <vt:lpstr>SUP.10</vt:lpstr>
      <vt:lpstr>SUP.1</vt:lpstr>
      <vt:lpstr>SEC.1</vt:lpstr>
      <vt:lpstr>SEC.2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Maximilian NAGL (managl)</dc:creator>
  <cp:keywords/>
  <dc:description/>
  <cp:lastModifiedBy>GLENARD, François</cp:lastModifiedBy>
  <cp:revision/>
  <dcterms:created xsi:type="dcterms:W3CDTF">2023-07-19T12:30:10Z</dcterms:created>
  <dcterms:modified xsi:type="dcterms:W3CDTF">2024-01-11T09:38:08Z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0x010100D1CC9081F356EC4CA6AE8DF3D0A0E719</vt:lpwstr>
  </property>
  <property fmtid="{D5CDD505-2E9C-101B-9397-08002B2CF9AE}" pid="3" name="MediaServiceImageTags">
    <vt:lpwstr/>
  </property>
</Properties>
</file>