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seloisel\Documents\PlasticOmnium\"/>
    </mc:Choice>
  </mc:AlternateContent>
  <xr:revisionPtr revIDLastSave="0" documentId="13_ncr:1_{D5157576-AF39-434F-B0D7-A3AD0EAB6D84}" xr6:coauthVersionLast="47" xr6:coauthVersionMax="47" xr10:uidLastSave="{00000000-0000-0000-0000-000000000000}"/>
  <bookViews>
    <workbookView xWindow="-108" yWindow="-108" windowWidth="23256" windowHeight="12576" tabRatio="786" activeTab="4" xr2:uid="{755E7934-4E7C-44B5-BEA8-CF0711A5010C}"/>
  </bookViews>
  <sheets>
    <sheet name="1st Page" sheetId="25" r:id="rId1"/>
    <sheet name="User Guide" sheetId="7" r:id="rId2"/>
    <sheet name="Corrective Actions Tracker" sheetId="2" r:id="rId3"/>
    <sheet name="BP-GP" sheetId="24" state="hidden" r:id="rId4"/>
    <sheet name="SWE.3" sheetId="5" r:id="rId5"/>
    <sheet name="SWE.4" sheetId="13" r:id="rId6"/>
  </sheets>
  <externalReferences>
    <externalReference r:id="rId7"/>
  </externalReferences>
  <definedNames>
    <definedName name="ASSESSABLE" localSheetId="4">#REF!</definedName>
    <definedName name="ASSESSABLE" localSheetId="5">#REF!</definedName>
    <definedName name="Conclusion">[1]Picklists!$H$2:$H$6</definedName>
    <definedName name="DOCUMENT_CODE">#REF!</definedName>
    <definedName name="EVAL_THRESHOLD">#REF!</definedName>
    <definedName name="EVAL_THRESHOLD2">#REF!</definedName>
    <definedName name="Link">#REF!</definedName>
    <definedName name="OVERALL_RATING">#REF!</definedName>
    <definedName name="Prj_Name">#REF!</definedName>
    <definedName name="Prj_Product_Line">#REF!</definedName>
    <definedName name="RAT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 i="2" l="1" a="1"/>
  <c r="AM4" i="2" s="1"/>
  <c r="AM3" i="2" a="1"/>
  <c r="AM3" i="2" s="1"/>
  <c r="AL4" i="2" a="1"/>
  <c r="AL4" i="2" s="1"/>
  <c r="AL3" i="2" a="1"/>
  <c r="AL3" i="2" s="1"/>
  <c r="AK4" i="2" a="1"/>
  <c r="AK4" i="2" s="1"/>
  <c r="AK3" i="2" a="1"/>
  <c r="AK3" i="2" s="1"/>
  <c r="AJ4" i="2" a="1"/>
  <c r="AJ4" i="2" s="1"/>
  <c r="AJ3" i="2" a="1"/>
  <c r="AJ3" i="2" s="1"/>
  <c r="AM2" i="2" a="1"/>
  <c r="AM2" i="2" s="1"/>
  <c r="AL2" i="2" a="1"/>
  <c r="AL2" i="2" s="1"/>
  <c r="AK2" i="2" a="1"/>
  <c r="AK2" i="2" s="1"/>
  <c r="AJ2" i="2" a="1"/>
  <c r="AJ2" i="2" s="1"/>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1" i="2"/>
  <c r="M5" i="24"/>
  <c r="M6" i="24"/>
  <c r="M7" i="24"/>
  <c r="M8" i="24"/>
  <c r="M9" i="24"/>
  <c r="M10" i="24"/>
  <c r="M11" i="24"/>
  <c r="M4" i="24"/>
  <c r="L5" i="24"/>
  <c r="L6" i="24"/>
  <c r="L7" i="24"/>
  <c r="L8" i="24"/>
  <c r="L9" i="24"/>
  <c r="L10" i="24"/>
  <c r="L11" i="24"/>
  <c r="L12" i="24"/>
  <c r="L4" i="24"/>
  <c r="K5" i="24"/>
  <c r="K6" i="24"/>
  <c r="K7" i="24"/>
  <c r="K8" i="24"/>
  <c r="K9" i="24"/>
  <c r="K10" i="24"/>
  <c r="K11" i="24"/>
  <c r="K12" i="24"/>
  <c r="K4" i="24"/>
  <c r="J5" i="24"/>
  <c r="J6" i="24"/>
  <c r="J7" i="24"/>
  <c r="J8" i="24"/>
  <c r="J9" i="24"/>
  <c r="J4" i="24"/>
  <c r="I5" i="24"/>
  <c r="I6" i="24"/>
  <c r="I7" i="24"/>
  <c r="I8" i="24"/>
  <c r="I9" i="24"/>
  <c r="I10" i="24"/>
  <c r="I4" i="24"/>
  <c r="H5" i="24"/>
  <c r="H6" i="24"/>
  <c r="H7" i="24"/>
  <c r="H8" i="24"/>
  <c r="H9" i="24"/>
  <c r="H10" i="24"/>
  <c r="H11" i="24"/>
  <c r="H12" i="24"/>
  <c r="H4" i="24"/>
  <c r="G5" i="24"/>
  <c r="G6" i="24"/>
  <c r="G7" i="24"/>
  <c r="G8" i="24"/>
  <c r="G9" i="24"/>
  <c r="G10" i="24"/>
  <c r="G4" i="24"/>
  <c r="F5" i="24"/>
  <c r="F6" i="24"/>
  <c r="F7" i="24"/>
  <c r="F8" i="24"/>
  <c r="F9" i="24"/>
  <c r="F10" i="24"/>
  <c r="F11" i="24"/>
  <c r="F4" i="24"/>
  <c r="E5" i="24"/>
  <c r="E6" i="24"/>
  <c r="E7" i="24"/>
  <c r="E8" i="24"/>
  <c r="E9" i="24"/>
  <c r="E10" i="24"/>
  <c r="E11" i="24"/>
  <c r="E12" i="24"/>
  <c r="E4" i="24"/>
  <c r="D5" i="24"/>
  <c r="D6" i="24"/>
  <c r="D7" i="24"/>
  <c r="D8" i="24"/>
  <c r="D9" i="24"/>
  <c r="D10" i="24"/>
  <c r="D11" i="24"/>
  <c r="D4" i="24"/>
  <c r="C5" i="24"/>
  <c r="C6" i="24"/>
  <c r="C7" i="24"/>
  <c r="C8" i="24"/>
  <c r="C4" i="24"/>
  <c r="B5" i="24"/>
  <c r="B6" i="24"/>
  <c r="B7" i="24"/>
  <c r="B8" i="24"/>
  <c r="B9" i="24"/>
  <c r="B10" i="24"/>
  <c r="B11" i="24"/>
  <c r="B12" i="24"/>
  <c r="B13" i="24"/>
  <c r="B4" i="24"/>
  <c r="F31" i="13" a="1"/>
  <c r="F31" i="13" s="1"/>
  <c r="G31" i="13" a="1"/>
  <c r="G31" i="13" s="1"/>
  <c r="H31" i="13" a="1"/>
  <c r="H31" i="13" s="1"/>
  <c r="I31" i="13" a="1"/>
  <c r="I31" i="13" s="1"/>
  <c r="K31" i="13" a="1"/>
  <c r="K31" i="13" s="1"/>
  <c r="F39" i="13"/>
  <c r="I16" i="13" s="1"/>
  <c r="AD5" i="2" l="1"/>
  <c r="J8" i="2" s="1"/>
  <c r="AD4" i="2"/>
  <c r="H34" i="13"/>
  <c r="I7" i="13" s="1"/>
  <c r="G34" i="13"/>
  <c r="I9" i="13" s="1"/>
  <c r="I34" i="13"/>
  <c r="I5" i="13" s="1"/>
  <c r="F34" i="13"/>
  <c r="I11" i="13" s="1"/>
  <c r="O5" i="13" l="1"/>
  <c r="F37" i="13"/>
  <c r="K32" i="5" l="1" a="1"/>
  <c r="K32" i="5" s="1"/>
  <c r="F32" i="5" a="1"/>
  <c r="F32" i="5" s="1"/>
  <c r="G32" i="5" a="1"/>
  <c r="G32" i="5" s="1"/>
  <c r="I32" i="5" a="1"/>
  <c r="I32" i="5" s="1"/>
  <c r="H32" i="5" a="1"/>
  <c r="H32" i="5" s="1"/>
  <c r="F40" i="5"/>
  <c r="G35" i="5" l="1"/>
  <c r="I9" i="5" s="1"/>
  <c r="H35" i="5"/>
  <c r="I7" i="5" s="1"/>
  <c r="I35" i="5"/>
  <c r="I5" i="5" s="1"/>
  <c r="F35" i="5"/>
  <c r="I16" i="5"/>
  <c r="F38" i="5" l="1"/>
  <c r="I11" i="5"/>
  <c r="O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<sst xmlns="http://schemas.openxmlformats.org/spreadsheetml/2006/main" count="290" uniqueCount="161">
  <si>
    <t xml:space="preserve">Process Compliance Checklist </t>
  </si>
  <si>
    <t>Project Name:</t>
  </si>
  <si>
    <t>&lt;Product name&gt;_&lt;OEM&gt;_&lt;Project Identifier&gt;</t>
  </si>
  <si>
    <t>Project Number:</t>
  </si>
  <si>
    <t>Template Version:</t>
  </si>
  <si>
    <t>1.0</t>
  </si>
  <si>
    <t>Process Baseline:</t>
  </si>
  <si>
    <t>Version 1</t>
  </si>
  <si>
    <t xml:space="preserve"> Revision History</t>
  </si>
  <si>
    <t>Date</t>
  </si>
  <si>
    <t>Version</t>
  </si>
  <si>
    <t>Author</t>
  </si>
  <si>
    <t>Section</t>
  </si>
  <si>
    <t>Description / Task</t>
  </si>
  <si>
    <t>mm-dd-yyyy</t>
  </si>
  <si>
    <t>x.y</t>
  </si>
  <si>
    <t>Template Revision History</t>
  </si>
  <si>
    <t>Description</t>
  </si>
  <si>
    <t>Quality Team</t>
  </si>
  <si>
    <t>All</t>
  </si>
  <si>
    <t>Orginal template by Lighting</t>
  </si>
  <si>
    <t>Christy-krishanth R</t>
  </si>
  <si>
    <t>Customization for OPnSoft</t>
  </si>
  <si>
    <t xml:space="preserve">Review and Approval </t>
  </si>
  <si>
    <t>Parties that should approve the document</t>
  </si>
  <si>
    <t xml:space="preserve">Approved ? </t>
  </si>
  <si>
    <t xml:space="preserve">[List the parties that should approve the document] </t>
  </si>
  <si>
    <t>ASPICE Maturity Assessment - Checklist</t>
  </si>
  <si>
    <t>For Compliance check, please consider the following:</t>
  </si>
  <si>
    <t>Corrective Actions Tracker</t>
  </si>
  <si>
    <r>
      <t xml:space="preserve">* The Corrective Actions Tracker aims to record any issues encountered during the process compliance check. Its primary goal is to keep a comprehensive record of these problems and prevent their recurrence by addressing their root causes.
</t>
    </r>
    <r>
      <rPr>
        <b/>
        <u/>
        <sz val="10"/>
        <rFont val="Trebuchet MS"/>
        <family val="2"/>
      </rPr>
      <t>Table Instructions:</t>
    </r>
    <r>
      <rPr>
        <sz val="10"/>
        <rFont val="Trebuchet MS"/>
        <family val="2"/>
      </rPr>
      <t xml:space="preserve">
1- Begin from the left and proceed to the right.
2- Choose the appropriate process area from the provided list.
3- Describe the problem encountered and record the date of its occurrence.
4- Identify the root cause of the problem.
5- Assess the severity of the problem using the provided list of options.
6- Describe the corrective actions that were implemented to address the issue.
7- Specify the individual or team responsible for carrying out the corrective actions.
8- Enter the due date for each action. If an action becomes overdue, it will automatically be displayed in red.
9- Select one of the following statuses for each action: open, ongoing, analyzed, or closed.
</t>
    </r>
    <r>
      <rPr>
        <b/>
        <u/>
        <sz val="10"/>
        <rFont val="Trebuchet MS"/>
        <family val="2"/>
      </rPr>
      <t>Graph Overview:</t>
    </r>
    <r>
      <rPr>
        <sz val="10"/>
        <rFont val="Trebuchet MS"/>
        <family val="2"/>
      </rPr>
      <t xml:space="preserve">
Above the table, you will find a graph that displays the status of each action. It also indicates if any actions are overdue, giving you an at-a-glance overview of the current situation.</t>
    </r>
  </si>
  <si>
    <t>Process Compliance Check</t>
  </si>
  <si>
    <r>
      <t xml:space="preserve">The Process Compliance Check aims to assist you in evaluating the progress of each base practice by providing relevant questions to ask and offering examples of evidence to support your assessment. By using this tool, you can effectively monitor and ensure the adherence to established standards and best practices.
</t>
    </r>
    <r>
      <rPr>
        <b/>
        <u/>
        <sz val="10"/>
        <rFont val="Trebuchet MS"/>
        <family val="2"/>
      </rPr>
      <t>Instructions :</t>
    </r>
    <r>
      <rPr>
        <sz val="10"/>
        <rFont val="Trebuchet MS"/>
        <family val="2"/>
      </rPr>
      <t xml:space="preserve">
1- Fill in the headline with the relevant information.
2- For each base practice, ask the corresponding questions and assess the progress using the provided rating scale below. 
Simply mark with an "X" the corresponding Rating. 
3- The color will automatically update to enhance visual representation.
4- The compliance rating will be automatically updated based on the assessed progress.
5- An overview of the compliance status will be displayed in the graph to provide a visual representation of the progress.
6- Ensure that you integrate the appropriate evidence in accordance with the required evidence (see table located on the right side of the base practice table, colum Q)
</t>
    </r>
  </si>
  <si>
    <t xml:space="preserve">Rating Scale </t>
  </si>
  <si>
    <r>
      <t xml:space="preserve">* </t>
    </r>
    <r>
      <rPr>
        <b/>
        <u/>
        <sz val="10"/>
        <color rgb="FF000000"/>
        <rFont val="Trebuchet MS"/>
        <family val="2"/>
      </rPr>
      <t>N</t>
    </r>
    <r>
      <rPr>
        <b/>
        <sz val="10"/>
        <color rgb="FF000000"/>
        <rFont val="Trebuchet MS"/>
        <family val="2"/>
      </rPr>
      <t xml:space="preserve"> :</t>
    </r>
    <r>
      <rPr>
        <sz val="10"/>
        <color rgb="FF000000"/>
        <rFont val="Trebuchet MS"/>
        <family val="2"/>
      </rPr>
      <t xml:space="preserve"> Not achieved -  0 to ≤ 15% achievement
* </t>
    </r>
    <r>
      <rPr>
        <b/>
        <u/>
        <sz val="10"/>
        <color rgb="FF000000"/>
        <rFont val="Trebuchet MS"/>
        <family val="2"/>
      </rPr>
      <t>P</t>
    </r>
    <r>
      <rPr>
        <sz val="10"/>
        <color rgb="FF000000"/>
        <rFont val="Trebuchet MS"/>
        <family val="2"/>
      </rPr>
      <t xml:space="preserve"> : Partially achieved -  &gt;15% to ≤ 50% achievement
* </t>
    </r>
    <r>
      <rPr>
        <b/>
        <u/>
        <sz val="10"/>
        <color rgb="FF000000"/>
        <rFont val="Trebuchet MS"/>
        <family val="2"/>
      </rPr>
      <t>L</t>
    </r>
    <r>
      <rPr>
        <sz val="10"/>
        <color rgb="FF000000"/>
        <rFont val="Trebuchet MS"/>
        <family val="2"/>
      </rPr>
      <t xml:space="preserve"> : Largely achieved - &gt;50% to ≤ 85% achievement
* </t>
    </r>
    <r>
      <rPr>
        <b/>
        <u/>
        <sz val="10"/>
        <color rgb="FF000000"/>
        <rFont val="Trebuchet MS"/>
        <family val="2"/>
      </rPr>
      <t>F</t>
    </r>
    <r>
      <rPr>
        <b/>
        <sz val="10"/>
        <color rgb="FF000000"/>
        <rFont val="Trebuchet MS"/>
        <family val="2"/>
      </rPr>
      <t xml:space="preserve"> </t>
    </r>
    <r>
      <rPr>
        <b/>
        <u/>
        <sz val="10"/>
        <color rgb="FF000000"/>
        <rFont val="Trebuchet MS"/>
        <family val="2"/>
      </rPr>
      <t>:</t>
    </r>
    <r>
      <rPr>
        <sz val="10"/>
        <color rgb="FF000000"/>
        <rFont val="Trebuchet MS"/>
        <family val="2"/>
      </rPr>
      <t xml:space="preserve"> Fully achieved
        &gt; 85% to ≤ 100% achievement
 * </t>
    </r>
    <r>
      <rPr>
        <b/>
        <u/>
        <sz val="10"/>
        <color rgb="FF000000"/>
        <rFont val="Trebuchet MS"/>
        <family val="2"/>
      </rPr>
      <t>N.A</t>
    </r>
    <r>
      <rPr>
        <b/>
        <sz val="10"/>
        <color rgb="FF000000"/>
        <rFont val="Trebuchet MS"/>
        <family val="2"/>
      </rPr>
      <t xml:space="preserve"> :</t>
    </r>
    <r>
      <rPr>
        <sz val="10"/>
        <color rgb="FF000000"/>
        <rFont val="Trebuchet MS"/>
        <family val="2"/>
      </rPr>
      <t xml:space="preserve"> Not applicable 
        Can't Be rated 
</t>
    </r>
  </si>
  <si>
    <r>
      <t xml:space="preserve">* </t>
    </r>
    <r>
      <rPr>
        <b/>
        <u/>
        <sz val="10"/>
        <color rgb="FF000000"/>
        <rFont val="Trebuchet MS"/>
        <family val="2"/>
      </rPr>
      <t>N</t>
    </r>
    <r>
      <rPr>
        <sz val="10"/>
        <color rgb="FF000000"/>
        <rFont val="Trebuchet MS"/>
        <family val="2"/>
      </rPr>
      <t xml:space="preserve"> :  Not achieved :  There is little or no evidence of achievement of the defined process attribute in the assessed process.
* </t>
    </r>
    <r>
      <rPr>
        <b/>
        <u/>
        <sz val="10"/>
        <color rgb="FF000000"/>
        <rFont val="Trebuchet MS"/>
        <family val="2"/>
      </rPr>
      <t>P</t>
    </r>
    <r>
      <rPr>
        <sz val="10"/>
        <color rgb="FF000000"/>
        <rFont val="Trebuchet MS"/>
        <family val="2"/>
      </rPr>
      <t xml:space="preserve"> :  There is some evidence of an approach to, and some achievement of, the defined process attribute in the assessed process. Some aspects of achievement of the process attribute may be unpredictable.
* </t>
    </r>
    <r>
      <rPr>
        <b/>
        <u/>
        <sz val="10"/>
        <color rgb="FF000000"/>
        <rFont val="Trebuchet MS"/>
        <family val="2"/>
      </rPr>
      <t>L</t>
    </r>
    <r>
      <rPr>
        <u/>
        <sz val="10"/>
        <color rgb="FF000000"/>
        <rFont val="Trebuchet MS"/>
        <family val="2"/>
      </rPr>
      <t xml:space="preserve"> </t>
    </r>
    <r>
      <rPr>
        <sz val="10"/>
        <color rgb="FF000000"/>
        <rFont val="Trebuchet MS"/>
        <family val="2"/>
      </rPr>
      <t xml:space="preserve">:  There is evidence of a systematic approach to, and significant achievement of, the defined process attribute in the assessed process. Some weaknesses related to this process attribute may exist in the assessed process.
* </t>
    </r>
    <r>
      <rPr>
        <b/>
        <u/>
        <sz val="10"/>
        <color rgb="FF000000"/>
        <rFont val="Trebuchet MS"/>
        <family val="2"/>
      </rPr>
      <t>F</t>
    </r>
    <r>
      <rPr>
        <u/>
        <sz val="10"/>
        <color rgb="FF000000"/>
        <rFont val="Trebuchet MS"/>
        <family val="2"/>
      </rPr>
      <t xml:space="preserve"> </t>
    </r>
    <r>
      <rPr>
        <sz val="10"/>
        <color rgb="FF000000"/>
        <rFont val="Trebuchet MS"/>
        <family val="2"/>
      </rPr>
      <t xml:space="preserve">:  There is evidence of a complete and systematic approach to, and full achievement of, the defined process attribute in the assessed process. No significant weaknesses related to this process attribute exist in the assessed process.
 * </t>
    </r>
    <r>
      <rPr>
        <b/>
        <u/>
        <sz val="10"/>
        <color rgb="FF000000"/>
        <rFont val="Trebuchet MS"/>
        <family val="2"/>
      </rPr>
      <t>N.A</t>
    </r>
    <r>
      <rPr>
        <sz val="10"/>
        <color rgb="FF000000"/>
        <rFont val="Trebuchet MS"/>
        <family val="2"/>
      </rPr>
      <t xml:space="preserve"> :  The process attribute is not applicable for the project
</t>
    </r>
  </si>
  <si>
    <t>Process area</t>
  </si>
  <si>
    <t>Open</t>
  </si>
  <si>
    <t xml:space="preserve">Open </t>
  </si>
  <si>
    <t>Analyzed</t>
  </si>
  <si>
    <t>Ongoing</t>
  </si>
  <si>
    <t>Closed</t>
  </si>
  <si>
    <t>MAN.3</t>
  </si>
  <si>
    <t xml:space="preserve">Analyzed </t>
  </si>
  <si>
    <t>Critical</t>
  </si>
  <si>
    <t>ACQ.4</t>
  </si>
  <si>
    <t>Moderate</t>
  </si>
  <si>
    <t>SWE.1</t>
  </si>
  <si>
    <t>Not due</t>
  </si>
  <si>
    <t>Minor</t>
  </si>
  <si>
    <t>SWE.2</t>
  </si>
  <si>
    <t>Overdue</t>
  </si>
  <si>
    <t>SWE.3</t>
  </si>
  <si>
    <t>SWE.4</t>
  </si>
  <si>
    <t xml:space="preserve">Number of overdue actions </t>
  </si>
  <si>
    <t>SWE.5</t>
  </si>
  <si>
    <t>SWE.6</t>
  </si>
  <si>
    <t>AI. Id</t>
  </si>
  <si>
    <t>Process Area</t>
  </si>
  <si>
    <t>Problem description</t>
  </si>
  <si>
    <t xml:space="preserve"> Problem discovery</t>
  </si>
  <si>
    <t>Root Cause</t>
  </si>
  <si>
    <t>Severity</t>
  </si>
  <si>
    <t>Corrective actions</t>
  </si>
  <si>
    <t>Responsible</t>
  </si>
  <si>
    <t>Due Date</t>
  </si>
  <si>
    <t>Status</t>
  </si>
  <si>
    <t>Remarks</t>
  </si>
  <si>
    <t>Due date</t>
  </si>
  <si>
    <t>SUP.1</t>
  </si>
  <si>
    <t>SUP.8</t>
  </si>
  <si>
    <t>SUP.9</t>
  </si>
  <si>
    <t>SUP.10</t>
  </si>
  <si>
    <t>BP1</t>
  </si>
  <si>
    <t>BP2</t>
  </si>
  <si>
    <t>BP3</t>
  </si>
  <si>
    <t>BP4</t>
  </si>
  <si>
    <t>BP5</t>
  </si>
  <si>
    <t>BP6</t>
  </si>
  <si>
    <t>BP7</t>
  </si>
  <si>
    <t>BP8</t>
  </si>
  <si>
    <t>BP9</t>
  </si>
  <si>
    <t>BP10</t>
  </si>
  <si>
    <t>PROCESSES</t>
  </si>
  <si>
    <t>CAPABILITY LEVEL 1</t>
  </si>
  <si>
    <t>ATTRIBUTE 1.1</t>
  </si>
  <si>
    <t>-</t>
  </si>
  <si>
    <t>Software Quality Engineer :</t>
  </si>
  <si>
    <t>Fully Achieved</t>
  </si>
  <si>
    <t>COMPLIANCE RATING</t>
  </si>
  <si>
    <t>Rev. Effort [h]:</t>
  </si>
  <si>
    <t>Largely Achieved</t>
  </si>
  <si>
    <t>Rev. Date:</t>
  </si>
  <si>
    <t>Partially Achieved</t>
  </si>
  <si>
    <t>Not Achieved</t>
  </si>
  <si>
    <t>Not Applicable</t>
  </si>
  <si>
    <t>ID</t>
  </si>
  <si>
    <t>Base practice</t>
  </si>
  <si>
    <t>To check</t>
  </si>
  <si>
    <t>N</t>
  </si>
  <si>
    <t>P</t>
  </si>
  <si>
    <t>L</t>
  </si>
  <si>
    <t>F</t>
  </si>
  <si>
    <t>N.A.</t>
  </si>
  <si>
    <t>Evidence Shown / Notes / Remarks</t>
  </si>
  <si>
    <t>Evidence Required</t>
  </si>
  <si>
    <t>Ensure consistency</t>
  </si>
  <si>
    <t>N("X")</t>
  </si>
  <si>
    <t>P("X")</t>
  </si>
  <si>
    <t>L("X")</t>
  </si>
  <si>
    <t>F("X")</t>
  </si>
  <si>
    <t>NA("")</t>
  </si>
  <si>
    <t>N(%)</t>
  </si>
  <si>
    <t>P(%)</t>
  </si>
  <si>
    <t>L(%)</t>
  </si>
  <si>
    <t>F(%)</t>
  </si>
  <si>
    <t>OVERALL Answered (N.A. excluded)</t>
  </si>
  <si>
    <t>NOT APPLICABLE Answered</t>
  </si>
  <si>
    <t>Establish bidirectional traceability</t>
  </si>
  <si>
    <t>Describe dynamic behavior.</t>
  </si>
  <si>
    <t>* Communication Mail
* Accessible storage location</t>
  </si>
  <si>
    <t>PROCESS COMPLIANCE CHECK 
SOFTWARE ENGINEERING PROCESS 3</t>
  </si>
  <si>
    <t>Develop software detailed design.</t>
  </si>
  <si>
    <t>* Is the detailed design for each software component defined in the Software Architectural Design developed with respect to the relevant functional and non-functional requirements?</t>
  </si>
  <si>
    <t>* SW Detailed Design Document for each Software Component</t>
  </si>
  <si>
    <t>Define interfaces of software units</t>
  </si>
  <si>
    <t>* Are all the interfaces between the software units defined and documented ?</t>
  </si>
  <si>
    <t>* Is the dynamic behavior of Software Units and the interaction between relevant software units evaluated &amp; documented?</t>
  </si>
  <si>
    <t>* Dynamic Behavior section of the SW Detailed Design Documents</t>
  </si>
  <si>
    <t>Evaluate software detailed design</t>
  </si>
  <si>
    <t>* Check Software Detailed Design for Detailed Design evaluation methodology</t>
  </si>
  <si>
    <t>* Is bidirectional traceability between software requirements and software detailed design established
* Is bidirectional traceability between the software architectural design and the software detailed design established?</t>
  </si>
  <si>
    <t>* Check of requirements coverage to be done in Polarion</t>
  </si>
  <si>
    <t>* Is consistency between software requirements and software units checked &amp; assured?
* Is consistency between the software architectural design and the software detailed design checked &amp; assured?
* Is consistency between software detailed design and software units checked &amp; assured?</t>
  </si>
  <si>
    <t>* SW  Requirements' Bidirectional Traceability</t>
  </si>
  <si>
    <t>Communicate agreed software 
detailed design</t>
  </si>
  <si>
    <t>Develop software units.</t>
  </si>
  <si>
    <t>* Are executable representations of each software unit according to the software detailed design developed &amp; documented?
* Is the generated source code analyzed regularly by a statistical code analyzer?</t>
  </si>
  <si>
    <t>* Software Units</t>
  </si>
  <si>
    <t>PROCESS COMPLIANCE CHECK  
SOFTWARE ENGINEERING PROCESS 4</t>
  </si>
  <si>
    <t>Develop software unit verification strategy including regression strategy.</t>
  </si>
  <si>
    <t>* Is the strategy for SW unit verification including regression strategy for re-verification if a software unit is changed,  identified &amp; documented?
* Are static/dynamic analysis and/or code reviews and/or unit testing performed regularly?</t>
  </si>
  <si>
    <t xml:space="preserve">Develop criteria for unit verification. </t>
  </si>
  <si>
    <t>Perform static verification of software units</t>
  </si>
  <si>
    <t>Test software units</t>
  </si>
  <si>
    <t>Summarize and communicate results</t>
  </si>
  <si>
    <t>* SW Unit Interfaces doucmented in the detailed design doucments</t>
  </si>
  <si>
    <t>* Are evaluation criteria sufficiently identified for each software component ?</t>
  </si>
  <si>
    <t xml:space="preserve">*Are the  agreed software detailed designs and updates to the software detailed designs communicated, and can they be accessed by all relevant parties?
</t>
  </si>
  <si>
    <t>* Software Unit test document</t>
  </si>
  <si>
    <t xml:space="preserve">* Software V&amp;V strategy, section 3 : Software Unit Test Strategy </t>
  </si>
  <si>
    <t>* Are test cases developed based on the Software unit test strategy and the Software Detailed Design?
* Is test coverage target identified?</t>
  </si>
  <si>
    <t>* Is a static verification performed using the defined criteria?
* Are coding standards such as the MISRA rules respected?</t>
  </si>
  <si>
    <t>* Is the test executed based on the Software Unit Test Document, according to the software unit test strategy?</t>
  </si>
  <si>
    <t xml:space="preserve">* Software Unit test document
* Software V&amp;V strategy, section 3 : Software Unit Test Strategy </t>
  </si>
  <si>
    <t xml:space="preserve">* Is bidirectional traceability between the software detailed design and the Software unit test doucment established?
   ^ Bidirectional traceability supports coverage, consistency and impact analysis.
</t>
  </si>
  <si>
    <t>* Indicate test cases requirements coverage in the Software Unit Test Document</t>
  </si>
  <si>
    <t>* Is consistency between the software detailed design and the software unit test document checked &amp; assured?
   ^ Consistency is supported by bidirectional traceability and can be demonstrated by review records.</t>
  </si>
  <si>
    <t>* Perform review of both documents</t>
  </si>
  <si>
    <t>* Is unit test result summary generated and communicated to the project team ?</t>
  </si>
  <si>
    <t>* Unit test results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</si>
</sst>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0.0"/>
    <numFmt numFmtId="166" formatCode="[$-409]d\-mmm\-yyyy;@"/>
    <numFmt numFmtId="167" formatCode="[$-14009]dd/mm/yyyy;@"/>
    <numFmt numFmtId="168" formatCode="0.0%"/>
  </numFmts>
  <fonts count="57" x14ac:knownFonts="1">
    <font>
      <sz val="11"/>
      <color theme="1"/>
      <name val="Calibri"/>
      <family val="2"/>
      <scheme val="minor"/>
    </font>
    <font>
      <sz val="11"/>
      <color theme="0"/>
      <name val="Calibri"/>
      <family val="2"/>
      <scheme val="minor"/>
    </font>
    <font>
      <sz val="10"/>
      <name val="Arial"/>
      <family val="2"/>
    </font>
    <font>
      <sz val="10"/>
      <color theme="1"/>
      <name val="Arial"/>
      <family val="2"/>
    </font>
    <font>
      <sz val="11"/>
      <color theme="1"/>
      <name val="Calibri"/>
      <family val="2"/>
      <scheme val="minor"/>
    </font>
    <font>
      <sz val="9"/>
      <color rgb="FF002060"/>
      <name val="Arial"/>
      <family val="2"/>
    </font>
    <font>
      <sz val="9"/>
      <color rgb="FFFF0000"/>
      <name val="Arial"/>
      <family val="2"/>
    </font>
    <font>
      <b/>
      <i/>
      <sz val="9"/>
      <color rgb="FFFF0000"/>
      <name val="Arial"/>
      <family val="2"/>
    </font>
    <font>
      <b/>
      <i/>
      <sz val="9"/>
      <color rgb="FF002060"/>
      <name val="Arial"/>
      <family val="2"/>
    </font>
    <font>
      <b/>
      <sz val="9"/>
      <color rgb="FF002060"/>
      <name val="Arial"/>
      <family val="2"/>
    </font>
    <font>
      <b/>
      <sz val="10"/>
      <color rgb="FF002060"/>
      <name val="Arial"/>
      <family val="2"/>
    </font>
    <font>
      <sz val="9"/>
      <color theme="1"/>
      <name val="Arial"/>
      <family val="2"/>
    </font>
    <font>
      <i/>
      <sz val="10"/>
      <color rgb="FF002060"/>
      <name val="Arial"/>
      <family val="2"/>
    </font>
    <font>
      <i/>
      <sz val="9"/>
      <color rgb="FF002060"/>
      <name val="Arial"/>
      <family val="2"/>
    </font>
    <font>
      <sz val="9"/>
      <color theme="0" tint="-0.499984740745262"/>
      <name val="Arial"/>
      <family val="2"/>
    </font>
    <font>
      <b/>
      <sz val="9"/>
      <color rgb="FFFF0000"/>
      <name val="Arial"/>
      <family val="2"/>
    </font>
    <font>
      <sz val="10"/>
      <name val="Calibri"/>
      <family val="2"/>
    </font>
    <font>
      <b/>
      <sz val="14"/>
      <color rgb="FFFFFFFF"/>
      <name val="Trebuchet MS"/>
      <family val="2"/>
    </font>
    <font>
      <b/>
      <sz val="14"/>
      <name val="Calibri"/>
      <family val="2"/>
    </font>
    <font>
      <b/>
      <sz val="11"/>
      <name val="Arial"/>
      <family val="2"/>
    </font>
    <font>
      <sz val="10"/>
      <color rgb="FF000000"/>
      <name val="Trebuchet MS"/>
      <family val="2"/>
    </font>
    <font>
      <b/>
      <u/>
      <sz val="10"/>
      <color rgb="FF000000"/>
      <name val="Trebuchet MS"/>
      <family val="2"/>
    </font>
    <font>
      <b/>
      <sz val="10"/>
      <color rgb="FF000000"/>
      <name val="Trebuchet MS"/>
      <family val="2"/>
    </font>
    <font>
      <u/>
      <sz val="10"/>
      <color rgb="FF000000"/>
      <name val="Trebuchet MS"/>
      <family val="2"/>
    </font>
    <font>
      <b/>
      <sz val="14"/>
      <color theme="0"/>
      <name val="Calibri"/>
      <family val="2"/>
      <scheme val="minor"/>
    </font>
    <font>
      <b/>
      <sz val="11"/>
      <color theme="0"/>
      <name val="Arial"/>
      <family val="2"/>
    </font>
    <font>
      <sz val="10"/>
      <color rgb="FF002060"/>
      <name val="Arial"/>
      <family val="2"/>
    </font>
    <font>
      <sz val="8"/>
      <name val="Calibri"/>
      <family val="2"/>
      <scheme val="minor"/>
    </font>
    <font>
      <b/>
      <sz val="9"/>
      <name val="Arial"/>
      <family val="2"/>
    </font>
    <font>
      <b/>
      <sz val="12"/>
      <color theme="1"/>
      <name val="Calibri"/>
      <family val="2"/>
      <scheme val="minor"/>
    </font>
    <font>
      <sz val="12"/>
      <color theme="1"/>
      <name val="Calibri"/>
      <family val="2"/>
      <scheme val="minor"/>
    </font>
    <font>
      <b/>
      <sz val="12"/>
      <color rgb="FFFFFFFF"/>
      <name val="Trebuchet MS"/>
      <family val="2"/>
    </font>
    <font>
      <b/>
      <sz val="14"/>
      <color theme="0"/>
      <name val="Arial"/>
      <family val="2"/>
    </font>
    <font>
      <b/>
      <sz val="12"/>
      <color rgb="FF0070C0"/>
      <name val="Arial"/>
      <family val="2"/>
    </font>
    <font>
      <b/>
      <sz val="12"/>
      <color rgb="FFFF6600"/>
      <name val="Arial"/>
      <family val="2"/>
    </font>
    <font>
      <b/>
      <sz val="8"/>
      <color theme="0"/>
      <name val="Arial"/>
      <family val="2"/>
    </font>
    <font>
      <b/>
      <sz val="12"/>
      <color rgb="FF92D050"/>
      <name val="Arial"/>
      <family val="2"/>
    </font>
    <font>
      <b/>
      <sz val="12"/>
      <color rgb="FFFF0000"/>
      <name val="Arial"/>
      <family val="2"/>
    </font>
    <font>
      <b/>
      <sz val="14"/>
      <name val="Calibri"/>
      <family val="2"/>
      <scheme val="minor"/>
    </font>
    <font>
      <b/>
      <i/>
      <sz val="9"/>
      <color theme="0"/>
      <name val="Arial"/>
      <family val="2"/>
    </font>
    <font>
      <sz val="9"/>
      <color theme="0"/>
      <name val="Arial"/>
      <family val="2"/>
    </font>
    <font>
      <sz val="10"/>
      <name val="Trebuchet MS"/>
      <family val="2"/>
    </font>
    <font>
      <b/>
      <u/>
      <sz val="10"/>
      <name val="Trebuchet MS"/>
      <family val="2"/>
    </font>
    <font>
      <sz val="11"/>
      <color rgb="FFFF0000"/>
      <name val="Calibri"/>
      <family val="2"/>
      <scheme val="minor"/>
    </font>
    <font>
      <sz val="11"/>
      <name val="Calibri"/>
      <family val="2"/>
      <scheme val="minor"/>
    </font>
    <font>
      <b/>
      <sz val="11"/>
      <name val="Calibri"/>
      <family val="2"/>
      <scheme val="minor"/>
    </font>
    <font>
      <u/>
      <sz val="11"/>
      <name val="Calibri"/>
      <family val="2"/>
      <scheme val="minor"/>
    </font>
    <font>
      <b/>
      <sz val="14"/>
      <name val="Trebuchet MS"/>
      <family val="2"/>
    </font>
    <font>
      <sz val="11"/>
      <color theme="1"/>
      <name val="Trebuchet MS"/>
      <family val="2"/>
    </font>
    <font>
      <b/>
      <sz val="16"/>
      <color theme="1"/>
      <name val="Trebuchet MS"/>
      <family val="2"/>
    </font>
    <font>
      <sz val="16"/>
      <name val="Trebuchet MS"/>
      <family val="2"/>
    </font>
    <font>
      <b/>
      <sz val="16"/>
      <color rgb="FF000000"/>
      <name val="Trebuchet MS"/>
      <family val="2"/>
    </font>
    <font>
      <b/>
      <sz val="12"/>
      <color theme="1"/>
      <name val="Trebuchet MS"/>
      <family val="2"/>
    </font>
    <font>
      <sz val="10"/>
      <color theme="1"/>
      <name val="Trebuchet MS"/>
      <family val="2"/>
    </font>
    <font>
      <b/>
      <sz val="12"/>
      <color theme="3" tint="-0.249977111117893"/>
      <name val="Trebuchet MS"/>
      <family val="2"/>
    </font>
    <font>
      <b/>
      <sz val="26"/>
      <color theme="1"/>
      <name val="Trebuchet MS"/>
      <family val="2"/>
    </font>
    <font>
      <b/>
      <i/>
      <sz val="10"/>
      <color theme="1"/>
      <name val="Trebuchet MS"/>
      <family val="2"/>
    </font>
  </fonts>
  <fills count="20">
    <fill>
      <patternFill patternType="none"/>
    </fill>
    <fill>
      <patternFill patternType="gray125"/>
    </fill>
    <fill>
      <patternFill patternType="solid">
        <fgColor theme="0"/>
        <bgColor indexed="64"/>
      </patternFill>
    </fill>
    <fill>
      <patternFill patternType="solid">
        <fgColor rgb="FFD9D9D9"/>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99"/>
        <bgColor indexed="64"/>
      </patternFill>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FF"/>
        <bgColor indexed="64"/>
      </patternFill>
    </fill>
    <fill>
      <patternFill patternType="solid">
        <fgColor rgb="FF000F8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rgb="FFFF0000"/>
        <bgColor indexed="64"/>
      </patternFill>
    </fill>
    <fill>
      <patternFill patternType="solid">
        <fgColor rgb="FFC00000"/>
        <bgColor indexed="64"/>
      </patternFill>
    </fill>
  </fills>
  <borders count="6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1"/>
      </left>
      <right style="thin">
        <color theme="1"/>
      </right>
      <top style="medium">
        <color theme="1"/>
      </top>
      <bottom/>
      <diagonal/>
    </border>
    <border>
      <left style="dotted">
        <color rgb="FF002060"/>
      </left>
      <right style="dotted">
        <color rgb="FF002060"/>
      </right>
      <top style="dotted">
        <color rgb="FF002060"/>
      </top>
      <bottom style="dotted">
        <color rgb="FF002060"/>
      </bottom>
      <diagonal/>
    </border>
    <border>
      <left style="dotted">
        <color rgb="FF002060"/>
      </left>
      <right/>
      <top style="dotted">
        <color rgb="FF002060"/>
      </top>
      <bottom style="dotted">
        <color rgb="FF002060"/>
      </bottom>
      <diagonal/>
    </border>
    <border>
      <left/>
      <right/>
      <top style="dotted">
        <color rgb="FF002060"/>
      </top>
      <bottom style="dotted">
        <color rgb="FF002060"/>
      </bottom>
      <diagonal/>
    </border>
    <border>
      <left/>
      <right style="dotted">
        <color rgb="FF002060"/>
      </right>
      <top style="dotted">
        <color rgb="FF002060"/>
      </top>
      <bottom style="dotted">
        <color rgb="FF002060"/>
      </bottom>
      <diagonal/>
    </border>
    <border>
      <left/>
      <right/>
      <top style="dotted">
        <color rgb="FF002060"/>
      </top>
      <bottom style="medium">
        <color rgb="FF002060"/>
      </bottom>
      <diagonal/>
    </border>
    <border>
      <left/>
      <right/>
      <top style="medium">
        <color rgb="FF002060"/>
      </top>
      <bottom style="medium">
        <color rgb="FF002060"/>
      </bottom>
      <diagonal/>
    </border>
    <border>
      <left/>
      <right/>
      <top/>
      <bottom style="medium">
        <color rgb="FF00206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medium">
        <color rgb="FF002060"/>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dotted">
        <color rgb="FF002060"/>
      </left>
      <right style="dotted">
        <color rgb="FF002060"/>
      </right>
      <top style="dotted">
        <color rgb="FF002060"/>
      </top>
      <bottom/>
      <diagonal/>
    </border>
    <border>
      <left style="hair">
        <color indexed="64"/>
      </left>
      <right style="hair">
        <color indexed="64"/>
      </right>
      <top style="hair">
        <color indexed="64"/>
      </top>
      <bottom style="medium">
        <color rgb="FF002060"/>
      </bottom>
      <diagonal/>
    </border>
    <border>
      <left style="hair">
        <color indexed="64"/>
      </left>
      <right style="hair">
        <color indexed="64"/>
      </right>
      <top style="dotted">
        <color rgb="FF002060"/>
      </top>
      <bottom style="medium">
        <color rgb="FF002060"/>
      </bottom>
      <diagonal/>
    </border>
    <border>
      <left style="hair">
        <color indexed="64"/>
      </left>
      <right style="hair">
        <color indexed="64"/>
      </right>
      <top/>
      <bottom style="medium">
        <color rgb="FF002060"/>
      </bottom>
      <diagonal/>
    </border>
    <border>
      <left/>
      <right/>
      <top style="medium">
        <color rgb="FF002060"/>
      </top>
      <bottom/>
      <diagonal/>
    </border>
    <border>
      <left style="hair">
        <color indexed="64"/>
      </left>
      <right style="hair">
        <color indexed="64"/>
      </right>
      <top style="medium">
        <color rgb="FF002060"/>
      </top>
      <bottom style="medium">
        <color rgb="FF002060"/>
      </bottom>
      <diagonal/>
    </border>
    <border>
      <left style="hair">
        <color indexed="64"/>
      </left>
      <right style="hair">
        <color indexed="64"/>
      </right>
      <top style="medium">
        <color rgb="FF002060"/>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3">
    <xf numFmtId="0" fontId="0" fillId="0" borderId="0"/>
    <xf numFmtId="0" fontId="2" fillId="0" borderId="0"/>
    <xf numFmtId="9" fontId="4" fillId="0" borderId="0" applyFont="0" applyFill="0" applyBorder="0" applyAlignment="0" applyProtection="0"/>
  </cellStyleXfs>
  <cellXfs count="207">
    <xf numFmtId="0" fontId="0" fillId="0" borderId="0" xfId="0"/>
    <xf numFmtId="0" fontId="0" fillId="2" borderId="0" xfId="0" applyFill="1"/>
    <xf numFmtId="0" fontId="1" fillId="2" borderId="0" xfId="0" applyFont="1" applyFill="1"/>
    <xf numFmtId="0" fontId="5" fillId="2" borderId="0" xfId="0" applyFont="1" applyFill="1"/>
    <xf numFmtId="0" fontId="8" fillId="6" borderId="20" xfId="0" applyFont="1" applyFill="1" applyBorder="1" applyAlignment="1">
      <alignment vertical="center"/>
    </xf>
    <xf numFmtId="0" fontId="9" fillId="2" borderId="20" xfId="0" applyFont="1" applyFill="1" applyBorder="1" applyAlignment="1" applyProtection="1">
      <alignment horizontal="left" vertical="center" indent="1"/>
      <protection locked="0"/>
    </xf>
    <xf numFmtId="0" fontId="8" fillId="7" borderId="21" xfId="0" applyFont="1" applyFill="1" applyBorder="1" applyAlignment="1">
      <alignment vertical="center"/>
    </xf>
    <xf numFmtId="0" fontId="5" fillId="7" borderId="22" xfId="0" applyFont="1" applyFill="1" applyBorder="1"/>
    <xf numFmtId="0" fontId="5" fillId="7" borderId="23" xfId="0" applyFont="1" applyFill="1" applyBorder="1"/>
    <xf numFmtId="9" fontId="9" fillId="2" borderId="20" xfId="0" applyNumberFormat="1" applyFont="1" applyFill="1" applyBorder="1" applyAlignment="1">
      <alignment horizontal="center" vertical="center"/>
    </xf>
    <xf numFmtId="0" fontId="8" fillId="8" borderId="21" xfId="0" applyFont="1" applyFill="1" applyBorder="1" applyAlignment="1">
      <alignment vertical="center"/>
    </xf>
    <xf numFmtId="0" fontId="5" fillId="8" borderId="22" xfId="0" applyFont="1" applyFill="1" applyBorder="1"/>
    <xf numFmtId="0" fontId="5" fillId="8" borderId="23" xfId="0" applyFont="1" applyFill="1" applyBorder="1"/>
    <xf numFmtId="14" fontId="9" fillId="2" borderId="20" xfId="0" applyNumberFormat="1" applyFont="1" applyFill="1" applyBorder="1" applyAlignment="1" applyProtection="1">
      <alignment horizontal="left" vertical="center" indent="1"/>
      <protection locked="0"/>
    </xf>
    <xf numFmtId="0" fontId="5" fillId="2" borderId="0" xfId="0" applyFont="1" applyFill="1" applyAlignment="1">
      <alignment vertical="center"/>
    </xf>
    <xf numFmtId="14" fontId="9" fillId="2" borderId="0" xfId="0" applyNumberFormat="1" applyFont="1" applyFill="1" applyAlignment="1">
      <alignment horizontal="left" vertical="center" indent="1"/>
    </xf>
    <xf numFmtId="0" fontId="8" fillId="2" borderId="0" xfId="0" applyFont="1" applyFill="1" applyAlignment="1">
      <alignment vertical="center"/>
    </xf>
    <xf numFmtId="0" fontId="8" fillId="9" borderId="21" xfId="0" applyFont="1" applyFill="1" applyBorder="1" applyAlignment="1">
      <alignment vertical="center"/>
    </xf>
    <xf numFmtId="0" fontId="5" fillId="9" borderId="22" xfId="0" applyFont="1" applyFill="1" applyBorder="1"/>
    <xf numFmtId="0" fontId="5" fillId="9" borderId="23" xfId="0" applyFont="1" applyFill="1" applyBorder="1"/>
    <xf numFmtId="0" fontId="8" fillId="9" borderId="20" xfId="0" applyFont="1" applyFill="1" applyBorder="1" applyAlignment="1">
      <alignment horizontal="center" vertical="center"/>
    </xf>
    <xf numFmtId="0" fontId="12" fillId="2" borderId="25" xfId="0" applyFont="1" applyFill="1" applyBorder="1" applyAlignment="1">
      <alignment vertical="center" wrapText="1"/>
    </xf>
    <xf numFmtId="0" fontId="12" fillId="2" borderId="25" xfId="0" applyFont="1" applyFill="1" applyBorder="1"/>
    <xf numFmtId="0" fontId="5" fillId="2" borderId="26" xfId="0" applyFont="1" applyFill="1" applyBorder="1"/>
    <xf numFmtId="0" fontId="5" fillId="2" borderId="25" xfId="0" applyFont="1" applyFill="1" applyBorder="1"/>
    <xf numFmtId="0" fontId="12" fillId="10" borderId="25" xfId="0" applyFont="1" applyFill="1" applyBorder="1" applyAlignment="1">
      <alignment horizontal="center" vertical="center"/>
    </xf>
    <xf numFmtId="0" fontId="12" fillId="10" borderId="26" xfId="0" applyFont="1" applyFill="1" applyBorder="1" applyAlignment="1">
      <alignment vertical="center" wrapText="1"/>
    </xf>
    <xf numFmtId="0" fontId="12" fillId="10" borderId="25" xfId="0" applyFont="1" applyFill="1" applyBorder="1"/>
    <xf numFmtId="0" fontId="5" fillId="10" borderId="25" xfId="0" applyFont="1" applyFill="1" applyBorder="1"/>
    <xf numFmtId="0" fontId="8" fillId="2" borderId="26" xfId="0" applyFont="1" applyFill="1" applyBorder="1" applyAlignment="1">
      <alignment vertical="center"/>
    </xf>
    <xf numFmtId="9" fontId="5" fillId="2" borderId="0" xfId="0" applyNumberFormat="1" applyFont="1" applyFill="1" applyAlignment="1">
      <alignment horizontal="center" vertical="center"/>
    </xf>
    <xf numFmtId="0" fontId="19" fillId="0" borderId="27" xfId="0" applyFont="1" applyBorder="1" applyAlignment="1">
      <alignment vertical="center"/>
    </xf>
    <xf numFmtId="0" fontId="19" fillId="0" borderId="0" xfId="0" applyFont="1"/>
    <xf numFmtId="0" fontId="19" fillId="0" borderId="28" xfId="0" applyFont="1" applyBorder="1" applyAlignment="1">
      <alignment vertical="center"/>
    </xf>
    <xf numFmtId="0" fontId="0" fillId="0" borderId="29" xfId="0" applyBorder="1"/>
    <xf numFmtId="0" fontId="19" fillId="0" borderId="30" xfId="0" applyFont="1" applyBorder="1" applyAlignment="1">
      <alignment vertical="center"/>
    </xf>
    <xf numFmtId="0" fontId="19" fillId="0" borderId="0" xfId="0" applyFont="1" applyAlignment="1">
      <alignment vertical="center"/>
    </xf>
    <xf numFmtId="0" fontId="16" fillId="0" borderId="31" xfId="0" applyFont="1" applyBorder="1" applyAlignment="1">
      <alignment vertical="top" wrapText="1"/>
    </xf>
    <xf numFmtId="0" fontId="19" fillId="0" borderId="32" xfId="0" applyFont="1" applyBorder="1" applyAlignment="1">
      <alignment vertical="center"/>
    </xf>
    <xf numFmtId="0" fontId="19" fillId="0" borderId="33" xfId="0" applyFont="1" applyBorder="1"/>
    <xf numFmtId="0" fontId="19" fillId="0" borderId="33" xfId="0" applyFont="1" applyBorder="1" applyAlignment="1">
      <alignment vertical="center"/>
    </xf>
    <xf numFmtId="0" fontId="16" fillId="0" borderId="34" xfId="0" applyFont="1" applyBorder="1" applyAlignment="1">
      <alignment vertical="top" wrapText="1"/>
    </xf>
    <xf numFmtId="0" fontId="0" fillId="12" borderId="0" xfId="0" applyFill="1"/>
    <xf numFmtId="0" fontId="0" fillId="14" borderId="0" xfId="0" applyFill="1"/>
    <xf numFmtId="0" fontId="5" fillId="14" borderId="0" xfId="0" applyFont="1" applyFill="1"/>
    <xf numFmtId="0" fontId="14" fillId="14" borderId="0" xfId="0" applyFont="1" applyFill="1" applyAlignment="1">
      <alignment horizontal="center" vertical="center"/>
    </xf>
    <xf numFmtId="9" fontId="14" fillId="14" borderId="0" xfId="0" applyNumberFormat="1" applyFont="1" applyFill="1" applyAlignment="1">
      <alignment horizontal="center" vertical="center"/>
    </xf>
    <xf numFmtId="0" fontId="14" fillId="14" borderId="0" xfId="0" applyFont="1" applyFill="1" applyAlignment="1">
      <alignment vertical="center"/>
    </xf>
    <xf numFmtId="9" fontId="14" fillId="14" borderId="0" xfId="0" applyNumberFormat="1" applyFont="1" applyFill="1" applyAlignment="1">
      <alignment vertical="center"/>
    </xf>
    <xf numFmtId="0" fontId="14" fillId="14" borderId="0" xfId="0" applyFont="1" applyFill="1"/>
    <xf numFmtId="0" fontId="7" fillId="2" borderId="0" xfId="0" applyFont="1" applyFill="1" applyAlignment="1">
      <alignment vertical="center"/>
    </xf>
    <xf numFmtId="0" fontId="13" fillId="9" borderId="20" xfId="0" applyFont="1" applyFill="1" applyBorder="1" applyAlignment="1">
      <alignment horizontal="center" vertical="center"/>
    </xf>
    <xf numFmtId="0" fontId="12" fillId="0" borderId="24" xfId="0" applyFont="1" applyBorder="1" applyAlignment="1">
      <alignment horizontal="left" vertical="top" wrapText="1"/>
    </xf>
    <xf numFmtId="0" fontId="12" fillId="10" borderId="24" xfId="0" applyFont="1" applyFill="1" applyBorder="1" applyAlignment="1">
      <alignment horizontal="left" vertical="top" wrapText="1"/>
    </xf>
    <xf numFmtId="0" fontId="26" fillId="2" borderId="0" xfId="0" applyFont="1" applyFill="1" applyAlignment="1">
      <alignment horizontal="center" vertical="center"/>
    </xf>
    <xf numFmtId="0" fontId="12" fillId="2" borderId="24" xfId="0" applyFont="1" applyFill="1" applyBorder="1" applyAlignment="1">
      <alignment horizontal="left" vertical="center"/>
    </xf>
    <xf numFmtId="0" fontId="12" fillId="10" borderId="25" xfId="0" applyFont="1" applyFill="1" applyBorder="1" applyAlignment="1">
      <alignment horizontal="left" vertical="center"/>
    </xf>
    <xf numFmtId="0" fontId="15" fillId="5" borderId="38" xfId="0" applyFont="1" applyFill="1" applyBorder="1" applyProtection="1">
      <protection locked="0"/>
    </xf>
    <xf numFmtId="0" fontId="15" fillId="5" borderId="39" xfId="0" applyFont="1" applyFill="1" applyBorder="1" applyProtection="1">
      <protection locked="0"/>
    </xf>
    <xf numFmtId="168" fontId="11" fillId="2" borderId="36" xfId="2" applyNumberFormat="1" applyFont="1" applyFill="1" applyBorder="1" applyAlignment="1" applyProtection="1">
      <alignment horizontal="left"/>
    </xf>
    <xf numFmtId="0" fontId="12" fillId="2" borderId="24" xfId="0" applyFont="1" applyFill="1" applyBorder="1" applyAlignment="1">
      <alignment horizontal="left" vertical="center" wrapText="1"/>
    </xf>
    <xf numFmtId="168" fontId="11" fillId="14" borderId="0" xfId="2" applyNumberFormat="1" applyFont="1" applyFill="1" applyBorder="1" applyAlignment="1" applyProtection="1">
      <alignment horizontal="left"/>
    </xf>
    <xf numFmtId="0" fontId="28" fillId="5" borderId="37" xfId="0" applyFont="1" applyFill="1" applyBorder="1" applyProtection="1">
      <protection locked="0"/>
    </xf>
    <xf numFmtId="0" fontId="24" fillId="14"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9" fillId="2" borderId="0" xfId="0" applyFont="1" applyFill="1"/>
    <xf numFmtId="0" fontId="30" fillId="2" borderId="0" xfId="0" applyFont="1" applyFill="1"/>
    <xf numFmtId="0" fontId="32" fillId="15" borderId="1" xfId="0" quotePrefix="1" applyFont="1" applyFill="1" applyBorder="1" applyAlignment="1">
      <alignment horizontal="right" vertical="center"/>
    </xf>
    <xf numFmtId="0" fontId="33" fillId="13" borderId="16" xfId="0" applyFont="1" applyFill="1" applyBorder="1" applyAlignment="1">
      <alignment horizontal="center" vertical="center"/>
    </xf>
    <xf numFmtId="0" fontId="34" fillId="13" borderId="44" xfId="0" applyFont="1" applyFill="1" applyBorder="1" applyAlignment="1">
      <alignment horizontal="center" vertical="center"/>
    </xf>
    <xf numFmtId="0" fontId="31" fillId="15" borderId="7" xfId="0" applyFont="1" applyFill="1" applyBorder="1" applyAlignment="1">
      <alignment horizontal="center" vertical="center"/>
    </xf>
    <xf numFmtId="0" fontId="10" fillId="16" borderId="42" xfId="0" applyFont="1" applyFill="1" applyBorder="1" applyAlignment="1">
      <alignment horizontal="center" vertical="center"/>
    </xf>
    <xf numFmtId="0" fontId="2" fillId="2" borderId="48"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6" fillId="13" borderId="43" xfId="0" applyFont="1" applyFill="1" applyBorder="1" applyAlignment="1">
      <alignment horizontal="center" vertical="center"/>
    </xf>
    <xf numFmtId="0" fontId="36" fillId="13" borderId="44" xfId="0" applyFont="1" applyFill="1" applyBorder="1" applyAlignment="1">
      <alignment horizontal="center" vertical="center"/>
    </xf>
    <xf numFmtId="0" fontId="36" fillId="13" borderId="45" xfId="0" applyFont="1" applyFill="1" applyBorder="1" applyAlignment="1">
      <alignment horizontal="center" vertical="center"/>
    </xf>
    <xf numFmtId="0" fontId="37" fillId="13" borderId="1" xfId="0" applyFont="1" applyFill="1" applyBorder="1" applyAlignment="1">
      <alignment horizontal="center" vertical="center"/>
    </xf>
    <xf numFmtId="14" fontId="0" fillId="2" borderId="0" xfId="0" applyNumberFormat="1" applyFill="1"/>
    <xf numFmtId="0" fontId="38" fillId="2" borderId="0" xfId="0" applyFont="1" applyFill="1"/>
    <xf numFmtId="0" fontId="24" fillId="2" borderId="0" xfId="0" applyFont="1" applyFill="1"/>
    <xf numFmtId="0" fontId="39" fillId="19" borderId="21" xfId="0" applyFont="1" applyFill="1" applyBorder="1" applyAlignment="1">
      <alignment vertical="center"/>
    </xf>
    <xf numFmtId="0" fontId="40" fillId="19" borderId="22" xfId="0" applyFont="1" applyFill="1" applyBorder="1"/>
    <xf numFmtId="0" fontId="40" fillId="19" borderId="23" xfId="0" applyFont="1" applyFill="1" applyBorder="1"/>
    <xf numFmtId="0" fontId="8" fillId="18" borderId="21" xfId="0" applyFont="1" applyFill="1" applyBorder="1" applyAlignment="1">
      <alignment vertical="center"/>
    </xf>
    <xf numFmtId="0" fontId="5" fillId="18" borderId="22" xfId="0" applyFont="1" applyFill="1" applyBorder="1"/>
    <xf numFmtId="0" fontId="5" fillId="18" borderId="23" xfId="0" applyFont="1" applyFill="1" applyBorder="1"/>
    <xf numFmtId="0" fontId="8" fillId="5" borderId="49" xfId="0" applyFont="1" applyFill="1" applyBorder="1" applyAlignment="1">
      <alignment horizontal="center" vertical="center"/>
    </xf>
    <xf numFmtId="0" fontId="10" fillId="2" borderId="51" xfId="0" applyFont="1" applyFill="1" applyBorder="1" applyAlignment="1" applyProtection="1">
      <alignment horizontal="center" vertical="center"/>
      <protection locked="0"/>
    </xf>
    <xf numFmtId="0" fontId="10" fillId="10" borderId="51" xfId="0" applyFont="1" applyFill="1" applyBorder="1" applyAlignment="1" applyProtection="1">
      <alignment horizontal="center" vertical="center"/>
      <protection locked="0"/>
    </xf>
    <xf numFmtId="0" fontId="5" fillId="10" borderId="53" xfId="0" applyFont="1" applyFill="1" applyBorder="1"/>
    <xf numFmtId="0" fontId="13" fillId="2" borderId="54" xfId="0" applyFont="1" applyFill="1" applyBorder="1" applyAlignment="1" applyProtection="1">
      <alignment horizontal="left" vertical="center" wrapText="1"/>
      <protection locked="0"/>
    </xf>
    <xf numFmtId="0" fontId="13" fillId="10" borderId="54" xfId="0" applyFont="1" applyFill="1" applyBorder="1" applyAlignment="1" applyProtection="1">
      <alignment horizontal="left" vertical="center" wrapText="1"/>
      <protection locked="0"/>
    </xf>
    <xf numFmtId="0" fontId="10" fillId="2" borderId="50" xfId="0" applyFont="1" applyFill="1" applyBorder="1" applyAlignment="1" applyProtection="1">
      <alignment horizontal="center" vertical="center"/>
      <protection locked="0"/>
    </xf>
    <xf numFmtId="0" fontId="13" fillId="2" borderId="50" xfId="0" applyFont="1" applyFill="1" applyBorder="1" applyAlignment="1" applyProtection="1">
      <alignment horizontal="left" vertical="center" wrapText="1"/>
      <protection locked="0"/>
    </xf>
    <xf numFmtId="0" fontId="13" fillId="10" borderId="55" xfId="0" applyFont="1" applyFill="1" applyBorder="1" applyAlignment="1" applyProtection="1">
      <alignment horizontal="left" vertical="center" wrapText="1"/>
      <protection locked="0"/>
    </xf>
    <xf numFmtId="0" fontId="10" fillId="10" borderId="55" xfId="0" applyFont="1" applyFill="1" applyBorder="1" applyAlignment="1" applyProtection="1">
      <alignment horizontal="center" vertical="center"/>
      <protection locked="0"/>
    </xf>
    <xf numFmtId="0" fontId="5" fillId="10" borderId="40" xfId="0" applyFont="1" applyFill="1" applyBorder="1"/>
    <xf numFmtId="0" fontId="13" fillId="2" borderId="52" xfId="0" applyFont="1" applyFill="1" applyBorder="1" applyAlignment="1" applyProtection="1">
      <alignment horizontal="left" vertical="center" wrapText="1"/>
      <protection locked="0"/>
    </xf>
    <xf numFmtId="0" fontId="10" fillId="2" borderId="55" xfId="0" applyFont="1" applyFill="1" applyBorder="1" applyAlignment="1" applyProtection="1">
      <alignment horizontal="center" vertical="center"/>
      <protection locked="0"/>
    </xf>
    <xf numFmtId="0" fontId="5" fillId="2" borderId="40" xfId="0" applyFont="1" applyFill="1" applyBorder="1"/>
    <xf numFmtId="0" fontId="13" fillId="2" borderId="55" xfId="0" applyFont="1" applyFill="1" applyBorder="1" applyAlignment="1" applyProtection="1">
      <alignment horizontal="left" vertical="center" wrapText="1"/>
      <protection locked="0"/>
    </xf>
    <xf numFmtId="0" fontId="43" fillId="2" borderId="0" xfId="0" applyFont="1" applyFill="1"/>
    <xf numFmtId="0" fontId="44" fillId="2" borderId="0" xfId="0" applyFont="1" applyFill="1"/>
    <xf numFmtId="0" fontId="45" fillId="2" borderId="0" xfId="0" applyFont="1" applyFill="1"/>
    <xf numFmtId="0" fontId="46" fillId="2" borderId="0" xfId="0" applyFont="1" applyFill="1"/>
    <xf numFmtId="0" fontId="48" fillId="0" borderId="0" xfId="0" applyFont="1"/>
    <xf numFmtId="0" fontId="41" fillId="2" borderId="0" xfId="1" applyFont="1" applyFill="1" applyAlignment="1">
      <alignment horizontal="left"/>
    </xf>
    <xf numFmtId="0" fontId="41" fillId="2" borderId="0" xfId="1" applyFont="1" applyFill="1" applyAlignment="1">
      <alignment horizontal="center"/>
    </xf>
    <xf numFmtId="0" fontId="49" fillId="0" borderId="1" xfId="1" applyFont="1" applyBorder="1" applyAlignment="1">
      <alignment horizontal="left"/>
    </xf>
    <xf numFmtId="0" fontId="49" fillId="0" borderId="2" xfId="1" applyFont="1" applyBorder="1" applyAlignment="1">
      <alignment horizontal="center"/>
    </xf>
    <xf numFmtId="0" fontId="41" fillId="2" borderId="2" xfId="1" applyFont="1" applyFill="1" applyBorder="1" applyAlignment="1">
      <alignment horizontal="left"/>
    </xf>
    <xf numFmtId="0" fontId="41" fillId="2" borderId="3" xfId="1" applyFont="1" applyFill="1" applyBorder="1" applyAlignment="1">
      <alignment horizontal="left"/>
    </xf>
    <xf numFmtId="0" fontId="52" fillId="3" borderId="16" xfId="1" applyFont="1" applyFill="1" applyBorder="1" applyAlignment="1">
      <alignment horizontal="left" vertical="center" wrapText="1"/>
    </xf>
    <xf numFmtId="0" fontId="52" fillId="3" borderId="3" xfId="1" applyFont="1" applyFill="1" applyBorder="1" applyAlignment="1">
      <alignment horizontal="center" vertical="center" wrapText="1"/>
    </xf>
    <xf numFmtId="0" fontId="52" fillId="3" borderId="3" xfId="1" applyFont="1" applyFill="1" applyBorder="1" applyAlignment="1">
      <alignment horizontal="left" vertical="center" wrapText="1"/>
    </xf>
    <xf numFmtId="164" fontId="53" fillId="0" borderId="17" xfId="1" applyNumberFormat="1" applyFont="1" applyBorder="1" applyAlignment="1">
      <alignment horizontal="left" vertical="center" wrapText="1"/>
    </xf>
    <xf numFmtId="165" fontId="53" fillId="0" borderId="18" xfId="1" applyNumberFormat="1" applyFont="1" applyBorder="1" applyAlignment="1">
      <alignment horizontal="center" vertical="center" wrapText="1"/>
    </xf>
    <xf numFmtId="0" fontId="53" fillId="0" borderId="18" xfId="1" applyFont="1" applyBorder="1" applyAlignment="1">
      <alignment horizontal="left" vertical="center" wrapText="1"/>
    </xf>
    <xf numFmtId="0" fontId="52" fillId="3" borderId="17" xfId="1" applyFont="1" applyFill="1" applyBorder="1" applyAlignment="1">
      <alignment horizontal="left" vertical="center" wrapText="1"/>
    </xf>
    <xf numFmtId="0" fontId="52" fillId="3" borderId="18" xfId="1" applyFont="1" applyFill="1" applyBorder="1" applyAlignment="1">
      <alignment horizontal="center" vertical="center" wrapText="1"/>
    </xf>
    <xf numFmtId="0" fontId="52" fillId="3" borderId="18" xfId="1" applyFont="1" applyFill="1" applyBorder="1" applyAlignment="1">
      <alignment horizontal="left" vertical="center" wrapText="1"/>
    </xf>
    <xf numFmtId="166" fontId="53" fillId="0" borderId="17" xfId="1" applyNumberFormat="1" applyFont="1" applyBorder="1" applyAlignment="1">
      <alignment horizontal="left" vertical="center" wrapText="1"/>
    </xf>
    <xf numFmtId="0" fontId="53" fillId="0" borderId="18" xfId="1" applyFont="1" applyBorder="1" applyAlignment="1">
      <alignment horizontal="center" vertical="center" wrapText="1"/>
    </xf>
    <xf numFmtId="0" fontId="54" fillId="4" borderId="19" xfId="0" applyFont="1" applyFill="1" applyBorder="1" applyAlignment="1">
      <alignment horizontal="center" vertical="center"/>
    </xf>
    <xf numFmtId="0" fontId="54" fillId="4" borderId="19" xfId="0" applyFont="1" applyFill="1" applyBorder="1" applyAlignment="1">
      <alignment horizontal="center" vertical="center" wrapText="1"/>
    </xf>
    <xf numFmtId="167" fontId="54" fillId="4" borderId="19" xfId="0" applyNumberFormat="1" applyFont="1" applyFill="1" applyBorder="1" applyAlignment="1">
      <alignment horizontal="center" vertical="center" wrapText="1"/>
    </xf>
    <xf numFmtId="0" fontId="48" fillId="2" borderId="8" xfId="0" applyFont="1" applyFill="1" applyBorder="1" applyAlignment="1">
      <alignment horizontal="center"/>
    </xf>
    <xf numFmtId="0" fontId="48" fillId="2" borderId="8" xfId="0" applyFont="1" applyFill="1" applyBorder="1"/>
    <xf numFmtId="14" fontId="48" fillId="2" borderId="8" xfId="0" applyNumberFormat="1" applyFont="1" applyFill="1" applyBorder="1" applyAlignment="1">
      <alignment horizontal="center" vertical="center"/>
    </xf>
    <xf numFmtId="14" fontId="48" fillId="2" borderId="8" xfId="0" applyNumberFormat="1" applyFont="1" applyFill="1" applyBorder="1"/>
    <xf numFmtId="0" fontId="48" fillId="2" borderId="8" xfId="0" applyFont="1" applyFill="1" applyBorder="1" applyAlignment="1">
      <alignment horizontal="center" vertical="center"/>
    </xf>
    <xf numFmtId="0" fontId="48" fillId="17" borderId="8" xfId="0" applyFont="1" applyFill="1" applyBorder="1" applyAlignment="1">
      <alignment horizontal="center" vertical="center"/>
    </xf>
    <xf numFmtId="0" fontId="52" fillId="4" borderId="16" xfId="0" applyFont="1" applyFill="1" applyBorder="1" applyAlignment="1">
      <alignment vertical="center"/>
    </xf>
    <xf numFmtId="0" fontId="48" fillId="0" borderId="16" xfId="0" applyFont="1" applyBorder="1"/>
    <xf numFmtId="0" fontId="48" fillId="0" borderId="17" xfId="0" applyFont="1" applyBorder="1"/>
    <xf numFmtId="0" fontId="49" fillId="13" borderId="7" xfId="1" applyFont="1" applyFill="1" applyBorder="1" applyAlignment="1">
      <alignment horizontal="left"/>
    </xf>
    <xf numFmtId="0" fontId="49" fillId="13" borderId="9" xfId="1" applyFont="1" applyFill="1" applyBorder="1" applyAlignment="1">
      <alignment horizontal="left"/>
    </xf>
    <xf numFmtId="0" fontId="50" fillId="0" borderId="11" xfId="1" applyFont="1" applyBorder="1" applyAlignment="1">
      <alignment horizontal="left"/>
    </xf>
    <xf numFmtId="0" fontId="50" fillId="0" borderId="12" xfId="1" applyFont="1" applyBorder="1" applyAlignment="1">
      <alignment horizontal="left"/>
    </xf>
    <xf numFmtId="0" fontId="51" fillId="13" borderId="13" xfId="1" applyFont="1" applyFill="1" applyBorder="1" applyAlignment="1">
      <alignment horizontal="left"/>
    </xf>
    <xf numFmtId="0" fontId="51" fillId="13" borderId="57" xfId="1" applyFont="1" applyFill="1" applyBorder="1" applyAlignment="1">
      <alignment horizontal="left"/>
    </xf>
    <xf numFmtId="0" fontId="50" fillId="0" borderId="14" xfId="1" applyFont="1" applyBorder="1" applyAlignment="1">
      <alignment horizontal="left"/>
    </xf>
    <xf numFmtId="0" fontId="50" fillId="0" borderId="15" xfId="1" applyFont="1" applyBorder="1" applyAlignment="1">
      <alignment horizontal="left"/>
    </xf>
    <xf numFmtId="0" fontId="55" fillId="2" borderId="1" xfId="1" applyFont="1" applyFill="1" applyBorder="1" applyAlignment="1">
      <alignment horizontal="center" vertical="center" wrapText="1"/>
    </xf>
    <xf numFmtId="0" fontId="55" fillId="2" borderId="2" xfId="1" applyFont="1" applyFill="1" applyBorder="1" applyAlignment="1">
      <alignment horizontal="center" vertical="center" wrapText="1"/>
    </xf>
    <xf numFmtId="0" fontId="55" fillId="2" borderId="3" xfId="1" applyFont="1" applyFill="1" applyBorder="1" applyAlignment="1">
      <alignment horizontal="center" vertical="center" wrapText="1"/>
    </xf>
    <xf numFmtId="0" fontId="49" fillId="13" borderId="4" xfId="1" applyFont="1" applyFill="1" applyBorder="1" applyAlignment="1">
      <alignment horizontal="left"/>
    </xf>
    <xf numFmtId="0" fontId="49" fillId="13" borderId="6" xfId="1" applyFont="1" applyFill="1" applyBorder="1" applyAlignment="1">
      <alignment horizontal="left"/>
    </xf>
    <xf numFmtId="0" fontId="50" fillId="2" borderId="56" xfId="1" applyFont="1" applyFill="1" applyBorder="1" applyAlignment="1"/>
    <xf numFmtId="0" fontId="50" fillId="2" borderId="5" xfId="1" applyFont="1" applyFill="1" applyBorder="1" applyAlignment="1"/>
    <xf numFmtId="0" fontId="50" fillId="2" borderId="6" xfId="1" applyFont="1" applyFill="1" applyBorder="1" applyAlignment="1"/>
    <xf numFmtId="0" fontId="50" fillId="2" borderId="35" xfId="1" applyFont="1" applyFill="1" applyBorder="1" applyAlignment="1"/>
    <xf numFmtId="0" fontId="50" fillId="2" borderId="8" xfId="1" applyFont="1" applyFill="1" applyBorder="1" applyAlignment="1"/>
    <xf numFmtId="0" fontId="50" fillId="2" borderId="9" xfId="1" applyFont="1" applyFill="1" applyBorder="1" applyAlignment="1"/>
    <xf numFmtId="0" fontId="48" fillId="0" borderId="60" xfId="0" applyFont="1" applyBorder="1" applyAlignment="1">
      <alignment horizontal="center"/>
    </xf>
    <xf numFmtId="0" fontId="48" fillId="0" borderId="61" xfId="0" applyFont="1" applyBorder="1" applyAlignment="1">
      <alignment horizontal="center"/>
    </xf>
    <xf numFmtId="0" fontId="48" fillId="0" borderId="62" xfId="0" applyFont="1" applyBorder="1" applyAlignment="1">
      <alignment horizontal="center"/>
    </xf>
    <xf numFmtId="0" fontId="49" fillId="0" borderId="43" xfId="0" applyFont="1" applyBorder="1" applyAlignment="1">
      <alignment horizontal="left" vertical="top"/>
    </xf>
    <xf numFmtId="0" fontId="49" fillId="0" borderId="44" xfId="0" applyFont="1" applyBorder="1" applyAlignment="1">
      <alignment horizontal="left" vertical="top"/>
    </xf>
    <xf numFmtId="0" fontId="49" fillId="0" borderId="45" xfId="0" applyFont="1" applyBorder="1" applyAlignment="1">
      <alignment horizontal="left" vertical="top"/>
    </xf>
    <xf numFmtId="0" fontId="52" fillId="4" borderId="58" xfId="0" applyFont="1" applyFill="1" applyBorder="1" applyAlignment="1">
      <alignment horizontal="left" vertical="center"/>
    </xf>
    <xf numFmtId="0" fontId="52" fillId="4" borderId="59" xfId="0" applyFont="1" applyFill="1" applyBorder="1" applyAlignment="1">
      <alignment horizontal="left" vertical="center"/>
    </xf>
    <xf numFmtId="0" fontId="52" fillId="4" borderId="30" xfId="0" applyFont="1" applyFill="1" applyBorder="1" applyAlignment="1">
      <alignment horizontal="left" vertical="center"/>
    </xf>
    <xf numFmtId="0" fontId="48" fillId="0" borderId="43" xfId="0" applyFont="1" applyBorder="1" applyAlignment="1">
      <alignment horizontal="center"/>
    </xf>
    <xf numFmtId="0" fontId="48" fillId="0" borderId="44" xfId="0" applyFont="1" applyBorder="1" applyAlignment="1">
      <alignment horizontal="center"/>
    </xf>
    <xf numFmtId="0" fontId="48" fillId="0" borderId="45" xfId="0" applyFont="1" applyBorder="1" applyAlignment="1">
      <alignment horizontal="center"/>
    </xf>
    <xf numFmtId="0" fontId="48" fillId="0" borderId="58" xfId="0" applyFont="1" applyBorder="1" applyAlignment="1">
      <alignment horizontal="center"/>
    </xf>
    <xf numFmtId="0" fontId="48" fillId="0" borderId="59" xfId="0" applyFont="1" applyBorder="1" applyAlignment="1">
      <alignment horizontal="center"/>
    </xf>
    <xf numFmtId="0" fontId="48" fillId="0" borderId="30" xfId="0" applyFont="1" applyBorder="1" applyAlignment="1">
      <alignment horizontal="center"/>
    </xf>
    <xf numFmtId="0" fontId="48" fillId="2" borderId="43" xfId="0" applyFont="1" applyFill="1" applyBorder="1" applyAlignment="1">
      <alignment horizontal="center"/>
    </xf>
    <xf numFmtId="0" fontId="48" fillId="2" borderId="44" xfId="0" applyFont="1" applyFill="1" applyBorder="1" applyAlignment="1">
      <alignment horizontal="center"/>
    </xf>
    <xf numFmtId="0" fontId="48" fillId="2" borderId="45" xfId="0" applyFont="1" applyFill="1" applyBorder="1" applyAlignment="1">
      <alignment horizontal="center"/>
    </xf>
    <xf numFmtId="0" fontId="41" fillId="0" borderId="10" xfId="0" applyFont="1" applyBorder="1" applyAlignment="1">
      <alignment horizontal="left" vertical="top" wrapText="1"/>
    </xf>
    <xf numFmtId="0" fontId="41" fillId="0" borderId="11" xfId="0" applyFont="1" applyBorder="1" applyAlignment="1">
      <alignment horizontal="left" vertical="top" wrapText="1"/>
    </xf>
    <xf numFmtId="0" fontId="41" fillId="0" borderId="35" xfId="0" applyFont="1" applyBorder="1" applyAlignment="1">
      <alignment horizontal="left" vertical="top" wrapText="1"/>
    </xf>
    <xf numFmtId="0" fontId="56" fillId="2" borderId="10" xfId="0" applyFont="1" applyFill="1" applyBorder="1" applyAlignment="1">
      <alignment horizontal="left" vertical="center" wrapText="1"/>
    </xf>
    <xf numFmtId="0" fontId="56" fillId="2" borderId="35" xfId="0" applyFont="1" applyFill="1" applyBorder="1" applyAlignment="1">
      <alignment horizontal="left" vertical="center" wrapText="1"/>
    </xf>
    <xf numFmtId="0" fontId="20" fillId="11" borderId="8" xfId="0" applyFont="1" applyFill="1" applyBorder="1" applyAlignment="1">
      <alignment horizontal="left" vertical="top" wrapText="1"/>
    </xf>
    <xf numFmtId="0" fontId="20" fillId="11" borderId="32" xfId="0" applyFont="1" applyFill="1" applyBorder="1" applyAlignment="1">
      <alignment horizontal="left" vertical="top" wrapText="1"/>
    </xf>
    <xf numFmtId="0" fontId="20" fillId="11" borderId="33" xfId="0" applyFont="1" applyFill="1" applyBorder="1" applyAlignment="1">
      <alignment horizontal="left" vertical="top" wrapText="1"/>
    </xf>
    <xf numFmtId="0" fontId="20" fillId="11" borderId="34" xfId="0" applyFont="1" applyFill="1" applyBorder="1" applyAlignment="1">
      <alignment horizontal="left" vertical="top" wrapText="1"/>
    </xf>
    <xf numFmtId="0" fontId="41" fillId="0" borderId="8" xfId="0" applyFont="1" applyBorder="1" applyAlignment="1">
      <alignment horizontal="left" vertical="top" wrapText="1"/>
    </xf>
    <xf numFmtId="0" fontId="16" fillId="0" borderId="8" xfId="0" applyFont="1" applyBorder="1" applyAlignment="1">
      <alignment horizontal="left" vertical="top" wrapText="1"/>
    </xf>
    <xf numFmtId="0" fontId="16" fillId="0" borderId="0" xfId="0" applyFont="1" applyAlignment="1">
      <alignment wrapText="1"/>
    </xf>
    <xf numFmtId="0" fontId="17" fillId="12" borderId="8" xfId="0" applyFont="1" applyFill="1" applyBorder="1" applyAlignment="1">
      <alignment horizontal="left" vertical="top"/>
    </xf>
    <xf numFmtId="0" fontId="47" fillId="0" borderId="27" xfId="0" applyFont="1" applyBorder="1" applyAlignment="1">
      <alignment horizontal="left" vertical="center" wrapText="1"/>
    </xf>
    <xf numFmtId="0" fontId="18" fillId="0" borderId="28" xfId="0" applyFont="1" applyBorder="1" applyAlignment="1">
      <alignment horizontal="left" vertical="center" wrapText="1"/>
    </xf>
    <xf numFmtId="0" fontId="18" fillId="0" borderId="29" xfId="0" applyFont="1" applyBorder="1" applyAlignment="1">
      <alignment horizontal="left" vertical="center" wrapText="1"/>
    </xf>
    <xf numFmtId="0" fontId="18" fillId="0" borderId="30" xfId="0" applyFont="1" applyBorder="1" applyAlignment="1">
      <alignment horizontal="left" vertical="center" wrapText="1"/>
    </xf>
    <xf numFmtId="0" fontId="18" fillId="0" borderId="0" xfId="0" applyFont="1" applyAlignment="1">
      <alignment horizontal="left" vertical="center" wrapText="1"/>
    </xf>
    <xf numFmtId="0" fontId="18" fillId="0" borderId="31" xfId="0" applyFont="1" applyBorder="1" applyAlignment="1">
      <alignment horizontal="left" vertical="center" wrapText="1"/>
    </xf>
    <xf numFmtId="0" fontId="18" fillId="0" borderId="32" xfId="0" applyFont="1" applyBorder="1" applyAlignment="1">
      <alignment horizontal="left" vertical="center" wrapText="1"/>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38" fillId="2" borderId="0" xfId="0" applyFont="1" applyFill="1" applyAlignment="1">
      <alignment horizontal="right"/>
    </xf>
    <xf numFmtId="0" fontId="25" fillId="15" borderId="41" xfId="0" applyFont="1" applyFill="1" applyBorder="1" applyAlignment="1">
      <alignment horizontal="center" vertical="center"/>
    </xf>
    <xf numFmtId="0" fontId="25" fillId="15" borderId="46" xfId="0" applyFont="1" applyFill="1" applyBorder="1" applyAlignment="1">
      <alignment horizontal="center" vertical="center"/>
    </xf>
    <xf numFmtId="0" fontId="25" fillId="15" borderId="47" xfId="0" applyFont="1" applyFill="1" applyBorder="1" applyAlignment="1">
      <alignment horizontal="center" vertical="center"/>
    </xf>
    <xf numFmtId="0" fontId="35" fillId="0" borderId="10" xfId="0" applyFont="1" applyBorder="1" applyAlignment="1">
      <alignment horizontal="center" vertical="center"/>
    </xf>
    <xf numFmtId="0" fontId="35" fillId="0" borderId="11" xfId="0" applyFont="1" applyBorder="1" applyAlignment="1">
      <alignment horizontal="center" vertical="center"/>
    </xf>
    <xf numFmtId="0" fontId="35" fillId="0" borderId="12" xfId="0" applyFont="1" applyBorder="1" applyAlignment="1">
      <alignment horizontal="center" vertical="center"/>
    </xf>
    <xf numFmtId="0" fontId="6" fillId="2" borderId="0" xfId="0" applyFont="1" applyFill="1" applyAlignment="1">
      <alignment horizontal="center" vertical="center" wrapText="1"/>
    </xf>
    <xf numFmtId="0" fontId="24" fillId="12" borderId="0" xfId="0" applyFont="1" applyFill="1" applyAlignment="1">
      <alignment horizontal="center" vertical="center" wrapText="1"/>
    </xf>
    <xf numFmtId="0" fontId="24" fillId="12" borderId="0" xfId="0" applyFont="1" applyFill="1" applyAlignment="1">
      <alignment horizontal="center" vertical="center"/>
    </xf>
  </cellXfs>
  <cellStyles count="3">
    <cellStyle name="Normal" xfId="0" builtinId="0"/>
    <cellStyle name="Normal 2" xfId="1" xr:uid="{0BF8B890-411F-4234-BF93-F197F1CF0649}"/>
    <cellStyle name="Pourcentage" xfId="2" builtinId="5"/>
  </cellStyles>
  <dxfs count="26">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theme="0" tint="-0.34998626667073579"/>
        </patternFill>
      </fill>
    </dxf>
    <dxf>
      <fill>
        <patternFill>
          <bgColor rgb="FF92D050"/>
        </patternFill>
      </fill>
    </dxf>
    <dxf>
      <fill>
        <patternFill>
          <bgColor rgb="FFFFFF00"/>
        </patternFill>
      </fill>
    </dxf>
    <dxf>
      <fill>
        <patternFill>
          <bgColor rgb="FFFF0000"/>
        </patternFill>
      </fill>
    </dxf>
    <dxf>
      <fill>
        <patternFill>
          <bgColor rgb="FFC00000"/>
        </patternFill>
      </fill>
    </dxf>
    <dxf>
      <font>
        <color rgb="FFFF0000"/>
      </font>
    </dxf>
    <dxf>
      <fill>
        <patternFill>
          <bgColor indexed="11"/>
        </patternFill>
      </fill>
    </dxf>
    <dxf>
      <fill>
        <patternFill>
          <bgColor rgb="FFFFC000"/>
        </patternFill>
      </fill>
    </dxf>
    <dxf>
      <fill>
        <patternFill>
          <bgColor rgb="FFFFFF00"/>
        </patternFill>
      </fill>
    </dxf>
    <dxf>
      <fill>
        <patternFill>
          <bgColor rgb="FFFF0000"/>
        </patternFill>
      </fill>
    </dxf>
    <dxf>
      <fill>
        <patternFill>
          <bgColor theme="0" tint="-0.14996795556505021"/>
        </patternFill>
      </fill>
    </dxf>
    <dxf>
      <fill>
        <patternFill>
          <bgColor rgb="FFFFC7CE"/>
        </patternFill>
      </fill>
    </dxf>
    <dxf>
      <font>
        <color rgb="FF006100"/>
      </font>
      <fill>
        <patternFill>
          <bgColor rgb="FFC6EFCE"/>
        </patternFill>
      </fill>
    </dxf>
    <dxf>
      <font>
        <b val="0"/>
        <i val="0"/>
        <u val="none"/>
        <color rgb="FFC00000"/>
      </font>
      <numFmt numFmtId="19" formatCode="dd/mm/yyyy"/>
      <fill>
        <patternFill patternType="none">
          <bgColor auto="1"/>
        </patternFill>
      </fill>
    </dxf>
    <dxf>
      <font>
        <color theme="1"/>
      </font>
    </dxf>
    <dxf>
      <font>
        <color theme="1"/>
      </font>
    </dxf>
    <dxf>
      <fill>
        <patternFill>
          <bgColor theme="9" tint="0.79998168889431442"/>
        </patternFill>
      </fill>
    </dxf>
    <dxf>
      <fill>
        <patternFill>
          <bgColor theme="5" tint="0.79998168889431442"/>
        </patternFill>
      </fill>
    </dxf>
    <dxf>
      <fill>
        <patternFill>
          <bgColor theme="8" tint="0.59996337778862885"/>
        </patternFill>
      </fill>
    </dxf>
    <dxf>
      <fill>
        <patternFill>
          <bgColor theme="7" tint="0.59996337778862885"/>
        </patternFill>
      </fill>
    </dxf>
  </dxfs>
  <tableStyles count="0" defaultTableStyle="TableStyleMedium2" defaultPivotStyle="PivotStyleLight16"/>
  <colors>
    <mruColors>
      <color rgb="FF000F82"/>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fr-FR"/>
              <a:t>Actions status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'Corrective Actions Tracker'!$AI$2</c:f>
              <c:strCache>
                <c:ptCount val="1"/>
                <c:pt idx="0">
                  <c:v>Critical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'Corrective Actions Tracker'!$AJ$1:$AM$1</c:f>
              <c:strCache>
                <c:ptCount val="4"/>
                <c:pt idx="0">
                  <c:v>Open </c:v>
                </c:pt>
                <c:pt idx="1">
                  <c:v>Analyzed</c:v>
                </c:pt>
                <c:pt idx="2">
                  <c:v>Ongoing</c:v>
                </c:pt>
                <c:pt idx="3">
                  <c:v>Closed</c:v>
                </c:pt>
              </c:strCache>
            </c:strRef>
          </c:cat>
          <c:val>
            <c:numRef>
              <c:f>'Corrective Actions Tracker'!$AJ$2:$AM$2</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5AD3-4E85-9E98-59C4F09BECFC}"/>
            </c:ext>
          </c:extLst>
        </c:ser>
        <c:ser>
          <c:idx val="1"/>
          <c:order val="1"/>
          <c:tx>
            <c:strRef>
              <c:f>'Corrective Actions Tracker'!$AI$3</c:f>
              <c:strCache>
                <c:ptCount val="1"/>
                <c:pt idx="0">
                  <c:v>Moderate</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'Corrective Actions Tracker'!$AJ$1:$AM$1</c:f>
              <c:strCache>
                <c:ptCount val="4"/>
                <c:pt idx="0">
                  <c:v>Open </c:v>
                </c:pt>
                <c:pt idx="1">
                  <c:v>Analyzed</c:v>
                </c:pt>
                <c:pt idx="2">
                  <c:v>Ongoing</c:v>
                </c:pt>
                <c:pt idx="3">
                  <c:v>Closed</c:v>
                </c:pt>
              </c:strCache>
            </c:strRef>
          </c:cat>
          <c:val>
            <c:numRef>
              <c:f>'Corrective Actions Tracker'!$AJ$3:$AM$3</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1-5AD3-4E85-9E98-59C4F09BECFC}"/>
            </c:ext>
          </c:extLst>
        </c:ser>
        <c:ser>
          <c:idx val="2"/>
          <c:order val="2"/>
          <c:tx>
            <c:strRef>
              <c:f>'Corrective Actions Tracker'!$AI$4</c:f>
              <c:strCache>
                <c:ptCount val="1"/>
                <c:pt idx="0">
                  <c:v>Minor</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'Corrective Actions Tracker'!$AJ$4:$AM$4</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1-FBF5-4C2A-A3A0-9E66615B545C}"/>
            </c:ext>
          </c:extLst>
        </c:ser>
        <c:dLbls>
          <c:dLblPos val="ctr"/>
          <c:showLegendKey val="0"/>
          <c:showVal val="1"/>
          <c:showCatName val="0"/>
          <c:showSerName val="0"/>
          <c:showPercent val="0"/>
          <c:showBubbleSize val="0"/>
        </c:dLbls>
        <c:gapWidth val="79"/>
        <c:overlap val="100"/>
        <c:axId val="1402444752"/>
        <c:axId val="1402445832"/>
      </c:barChart>
      <c:catAx>
        <c:axId val="1402444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fr-FR"/>
          </a:p>
        </c:txPr>
        <c:crossAx val="1402445832"/>
        <c:crosses val="autoZero"/>
        <c:auto val="1"/>
        <c:lblAlgn val="ctr"/>
        <c:lblOffset val="100"/>
        <c:noMultiLvlLbl val="0"/>
      </c:catAx>
      <c:valAx>
        <c:axId val="1402445832"/>
        <c:scaling>
          <c:orientation val="minMax"/>
        </c:scaling>
        <c:delete val="1"/>
        <c:axPos val="l"/>
        <c:numFmt formatCode="General" sourceLinked="1"/>
        <c:majorTickMark val="none"/>
        <c:minorTickMark val="none"/>
        <c:tickLblPos val="nextTo"/>
        <c:crossAx val="1402444752"/>
        <c:crosses val="autoZero"/>
        <c:crossBetween val="between"/>
        <c:maj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SWE.3!$I$5</c:f>
              <c:numCache>
                <c:formatCode>0%</c:formatCode>
                <c:ptCount val="1"/>
                <c:pt idx="0">
                  <c:v>0</c:v>
                </c:pt>
              </c:numCache>
            </c:numRef>
          </c:val>
          <c:extLst>
            <c:ext xmlns:c16="http://schemas.microsoft.com/office/drawing/2014/chart" uri="{C3380CC4-5D6E-409C-BE32-E72D297353CC}">
              <c16:uniqueId val="{00000000-9B74-4B08-B820-D190E01263BD}"/>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1-900E-4092-94FB-138942ABC783}"/>
              </c:ext>
            </c:extLst>
          </c:dPt>
          <c:val>
            <c:numRef>
              <c:f>SWE.3!$I$7</c:f>
              <c:numCache>
                <c:formatCode>0%</c:formatCode>
                <c:ptCount val="1"/>
                <c:pt idx="0">
                  <c:v>0</c:v>
                </c:pt>
              </c:numCache>
            </c:numRef>
          </c:val>
          <c:extLst>
            <c:ext xmlns:c16="http://schemas.microsoft.com/office/drawing/2014/chart" uri="{C3380CC4-5D6E-409C-BE32-E72D297353CC}">
              <c16:uniqueId val="{00000001-9B74-4B08-B820-D190E01263BD}"/>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SWE.3!$I$9</c:f>
              <c:numCache>
                <c:formatCode>0%</c:formatCode>
                <c:ptCount val="1"/>
                <c:pt idx="0">
                  <c:v>0</c:v>
                </c:pt>
              </c:numCache>
            </c:numRef>
          </c:val>
          <c:extLst>
            <c:ext xmlns:c16="http://schemas.microsoft.com/office/drawing/2014/chart" uri="{C3380CC4-5D6E-409C-BE32-E72D297353CC}">
              <c16:uniqueId val="{00000002-9B74-4B08-B820-D190E01263BD}"/>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SWE.3!$I$11</c:f>
              <c:numCache>
                <c:formatCode>0%</c:formatCode>
                <c:ptCount val="1"/>
                <c:pt idx="0">
                  <c:v>0</c:v>
                </c:pt>
              </c:numCache>
            </c:numRef>
          </c:val>
          <c:extLst>
            <c:ext xmlns:c16="http://schemas.microsoft.com/office/drawing/2014/chart" uri="{C3380CC4-5D6E-409C-BE32-E72D297353CC}">
              <c16:uniqueId val="{00000003-9B74-4B08-B820-D190E01263BD}"/>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0"/>
    <c:plotArea>
      <c:layout>
        <c:manualLayout>
          <c:layoutTarget val="inner"/>
          <c:xMode val="edge"/>
          <c:yMode val="edge"/>
          <c:x val="3.7303292843837314E-2"/>
          <c:y val="3.2615512299784905E-2"/>
          <c:w val="0.92911891740585484"/>
          <c:h val="0.78676786318857816"/>
        </c:manualLayout>
      </c:layout>
      <c:barChart>
        <c:barDir val="bar"/>
        <c:grouping val="stacked"/>
        <c:varyColors val="0"/>
        <c:ser>
          <c:idx val="0"/>
          <c:order val="0"/>
          <c:tx>
            <c:v>Fully Achieved</c:v>
          </c:tx>
          <c:spPr>
            <a:solidFill>
              <a:srgbClr val="92D050"/>
            </a:solidFill>
            <a:effectLst>
              <a:outerShdw blurRad="50800" dist="38100" dir="2700000" algn="tl" rotWithShape="0">
                <a:prstClr val="black">
                  <a:alpha val="40000"/>
                </a:prstClr>
              </a:outerShdw>
            </a:effectLst>
          </c:spPr>
          <c:invertIfNegative val="0"/>
          <c:val>
            <c:numRef>
              <c:f>SWE.4!$I$5</c:f>
              <c:numCache>
                <c:formatCode>0%</c:formatCode>
                <c:ptCount val="1"/>
                <c:pt idx="0">
                  <c:v>0</c:v>
                </c:pt>
              </c:numCache>
            </c:numRef>
          </c:val>
          <c:extLst>
            <c:ext xmlns:c16="http://schemas.microsoft.com/office/drawing/2014/chart" uri="{C3380CC4-5D6E-409C-BE32-E72D297353CC}">
              <c16:uniqueId val="{00000000-326D-4C8C-A86D-2A814D529050}"/>
            </c:ext>
          </c:extLst>
        </c:ser>
        <c:ser>
          <c:idx val="1"/>
          <c:order val="1"/>
          <c:tx>
            <c:v>Largely Achieved</c:v>
          </c:tx>
          <c:spPr>
            <a:solidFill>
              <a:srgbClr val="FFFF00"/>
            </a:solidFill>
          </c:spPr>
          <c:invertIfNegative val="0"/>
          <c:dPt>
            <c:idx val="0"/>
            <c:invertIfNegative val="0"/>
            <c:bubble3D val="0"/>
            <c:spPr>
              <a:solidFill>
                <a:srgbClr val="FFFF00"/>
              </a:solidFill>
              <a:effectLst>
                <a:outerShdw blurRad="50800" dist="38100" dir="2700000" algn="tl" rotWithShape="0">
                  <a:prstClr val="black">
                    <a:alpha val="40000"/>
                  </a:prstClr>
                </a:outerShdw>
              </a:effectLst>
            </c:spPr>
            <c:extLst>
              <c:ext xmlns:c16="http://schemas.microsoft.com/office/drawing/2014/chart" uri="{C3380CC4-5D6E-409C-BE32-E72D297353CC}">
                <c16:uniqueId val="{00000002-326D-4C8C-A86D-2A814D529050}"/>
              </c:ext>
            </c:extLst>
          </c:dPt>
          <c:val>
            <c:numRef>
              <c:f>SWE.4!$I$7</c:f>
              <c:numCache>
                <c:formatCode>0%</c:formatCode>
                <c:ptCount val="1"/>
                <c:pt idx="0">
                  <c:v>0</c:v>
                </c:pt>
              </c:numCache>
            </c:numRef>
          </c:val>
          <c:extLst>
            <c:ext xmlns:c16="http://schemas.microsoft.com/office/drawing/2014/chart" uri="{C3380CC4-5D6E-409C-BE32-E72D297353CC}">
              <c16:uniqueId val="{00000003-326D-4C8C-A86D-2A814D529050}"/>
            </c:ext>
          </c:extLst>
        </c:ser>
        <c:ser>
          <c:idx val="2"/>
          <c:order val="2"/>
          <c:tx>
            <c:v>Partially Achieved</c:v>
          </c:tx>
          <c:spPr>
            <a:solidFill>
              <a:srgbClr val="FF0000"/>
            </a:solidFill>
            <a:effectLst>
              <a:outerShdw blurRad="50800" dist="38100" dir="2700000" algn="tl" rotWithShape="0">
                <a:prstClr val="black">
                  <a:alpha val="40000"/>
                </a:prstClr>
              </a:outerShdw>
            </a:effectLst>
          </c:spPr>
          <c:invertIfNegative val="0"/>
          <c:val>
            <c:numRef>
              <c:f>SWE.4!$I$9</c:f>
              <c:numCache>
                <c:formatCode>0%</c:formatCode>
                <c:ptCount val="1"/>
                <c:pt idx="0">
                  <c:v>0</c:v>
                </c:pt>
              </c:numCache>
            </c:numRef>
          </c:val>
          <c:extLst>
            <c:ext xmlns:c16="http://schemas.microsoft.com/office/drawing/2014/chart" uri="{C3380CC4-5D6E-409C-BE32-E72D297353CC}">
              <c16:uniqueId val="{00000004-326D-4C8C-A86D-2A814D529050}"/>
            </c:ext>
          </c:extLst>
        </c:ser>
        <c:ser>
          <c:idx val="3"/>
          <c:order val="3"/>
          <c:tx>
            <c:v>Not Achieved</c:v>
          </c:tx>
          <c:spPr>
            <a:solidFill>
              <a:srgbClr val="C00000"/>
            </a:solidFill>
            <a:effectLst>
              <a:outerShdw blurRad="50800" dist="38100" dir="2700000" algn="tl" rotWithShape="0">
                <a:prstClr val="black">
                  <a:alpha val="40000"/>
                </a:prstClr>
              </a:outerShdw>
            </a:effectLst>
          </c:spPr>
          <c:invertIfNegative val="0"/>
          <c:val>
            <c:numRef>
              <c:f>SWE.4!$I$11</c:f>
              <c:numCache>
                <c:formatCode>0%</c:formatCode>
                <c:ptCount val="1"/>
                <c:pt idx="0">
                  <c:v>0</c:v>
                </c:pt>
              </c:numCache>
            </c:numRef>
          </c:val>
          <c:extLst>
            <c:ext xmlns:c16="http://schemas.microsoft.com/office/drawing/2014/chart" uri="{C3380CC4-5D6E-409C-BE32-E72D297353CC}">
              <c16:uniqueId val="{00000005-326D-4C8C-A86D-2A814D529050}"/>
            </c:ext>
          </c:extLst>
        </c:ser>
        <c:dLbls>
          <c:showLegendKey val="0"/>
          <c:showVal val="0"/>
          <c:showCatName val="0"/>
          <c:showSerName val="0"/>
          <c:showPercent val="0"/>
          <c:showBubbleSize val="0"/>
        </c:dLbls>
        <c:gapWidth val="150"/>
        <c:overlap val="100"/>
        <c:axId val="232100992"/>
        <c:axId val="232101384"/>
      </c:barChart>
      <c:catAx>
        <c:axId val="232100992"/>
        <c:scaling>
          <c:orientation val="minMax"/>
        </c:scaling>
        <c:delete val="1"/>
        <c:axPos val="l"/>
        <c:majorTickMark val="out"/>
        <c:minorTickMark val="none"/>
        <c:tickLblPos val="nextTo"/>
        <c:crossAx val="232101384"/>
        <c:crosses val="autoZero"/>
        <c:auto val="1"/>
        <c:lblAlgn val="ctr"/>
        <c:lblOffset val="100"/>
        <c:noMultiLvlLbl val="0"/>
      </c:catAx>
      <c:valAx>
        <c:axId val="232101384"/>
        <c:scaling>
          <c:orientation val="minMax"/>
          <c:max val="1"/>
          <c:min val="0"/>
        </c:scaling>
        <c:delete val="0"/>
        <c:axPos val="b"/>
        <c:majorGridlines/>
        <c:numFmt formatCode="0%" sourceLinked="1"/>
        <c:majorTickMark val="out"/>
        <c:minorTickMark val="none"/>
        <c:tickLblPos val="nextTo"/>
        <c:crossAx val="232100992"/>
        <c:crosses val="autoZero"/>
        <c:crossBetween val="between"/>
        <c:majorUnit val="0.25"/>
      </c:valAx>
    </c:plotArea>
    <c:plotVisOnly val="1"/>
    <c:dispBlanksAs val="gap"/>
    <c:showDLblsOverMax val="0"/>
  </c:chart>
  <c:spPr>
    <a:ln>
      <a:noFill/>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28174</xdr:colOff>
      <xdr:row>1</xdr:row>
      <xdr:rowOff>34576</xdr:rowOff>
    </xdr:from>
    <xdr:to>
      <xdr:col>2</xdr:col>
      <xdr:colOff>277905</xdr:colOff>
      <xdr:row>1</xdr:row>
      <xdr:rowOff>888667</xdr:rowOff>
    </xdr:to>
    <xdr:pic>
      <xdr:nvPicPr>
        <xdr:cNvPr id="2" name="Image 1" descr="A picture containing font, graphics, logo, circle&#10;&#10;Description automatically generate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0903" y="222835"/>
          <a:ext cx="1038626" cy="854091"/>
        </a:xfrm>
        <a:prstGeom prst="rect">
          <a:avLst/>
        </a:prstGeom>
      </xdr:spPr>
    </xdr:pic>
    <xdr:clientData/>
  </xdr:twoCellAnchor>
  <xdr:twoCellAnchor editAs="oneCell">
    <xdr:from>
      <xdr:col>5</xdr:col>
      <xdr:colOff>3761436</xdr:colOff>
      <xdr:row>1</xdr:row>
      <xdr:rowOff>44825</xdr:rowOff>
    </xdr:from>
    <xdr:to>
      <xdr:col>5</xdr:col>
      <xdr:colOff>4682114</xdr:colOff>
      <xdr:row>1</xdr:row>
      <xdr:rowOff>869577</xdr:rowOff>
    </xdr:to>
    <xdr:pic>
      <xdr:nvPicPr>
        <xdr:cNvPr id="3" name="Image 2" descr="Plastic Omnium, leader in sustainable and connected mobilit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96942" y="259978"/>
          <a:ext cx="1044503" cy="824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303574</xdr:colOff>
      <xdr:row>3</xdr:row>
      <xdr:rowOff>308504</xdr:rowOff>
    </xdr:to>
    <xdr:pic>
      <xdr:nvPicPr>
        <xdr:cNvPr id="4" name="Image 3" descr="A picture containing font, graphics, logo, circle&#10;&#10;Description automatically generated">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65574" cy="921092"/>
        </a:xfrm>
        <a:prstGeom prst="rect">
          <a:avLst/>
        </a:prstGeom>
      </xdr:spPr>
    </xdr:pic>
    <xdr:clientData/>
  </xdr:twoCellAnchor>
  <xdr:twoCellAnchor editAs="oneCell">
    <xdr:from>
      <xdr:col>1</xdr:col>
      <xdr:colOff>295244</xdr:colOff>
      <xdr:row>0</xdr:row>
      <xdr:rowOff>35859</xdr:rowOff>
    </xdr:from>
    <xdr:to>
      <xdr:col>2</xdr:col>
      <xdr:colOff>4037</xdr:colOff>
      <xdr:row>3</xdr:row>
      <xdr:rowOff>304800</xdr:rowOff>
    </xdr:to>
    <xdr:pic>
      <xdr:nvPicPr>
        <xdr:cNvPr id="2" name="Image 1" descr="Plastic Omnium, leader in sustainable and connected mobility">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4138" y="35859"/>
          <a:ext cx="1089918" cy="860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521606</xdr:colOff>
      <xdr:row>0</xdr:row>
      <xdr:rowOff>220434</xdr:rowOff>
    </xdr:from>
    <xdr:to>
      <xdr:col>9</xdr:col>
      <xdr:colOff>1655535</xdr:colOff>
      <xdr:row>5</xdr:row>
      <xdr:rowOff>51705</xdr:rowOff>
    </xdr:to>
    <xdr:graphicFrame macro="">
      <xdr:nvGraphicFramePr>
        <xdr:cNvPr id="7" name="Graphique 5">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544286</xdr:colOff>
      <xdr:row>0</xdr:row>
      <xdr:rowOff>326572</xdr:rowOff>
    </xdr:from>
    <xdr:to>
      <xdr:col>2</xdr:col>
      <xdr:colOff>543760</xdr:colOff>
      <xdr:row>2</xdr:row>
      <xdr:rowOff>40981</xdr:rowOff>
    </xdr:to>
    <xdr:pic>
      <xdr:nvPicPr>
        <xdr:cNvPr id="2" name="Image 1" descr="Plastic Omnium, leader in sustainable and connected mobility">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4286" y="326572"/>
          <a:ext cx="1044503" cy="824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103505</xdr:colOff>
      <xdr:row>3</xdr:row>
      <xdr:rowOff>30133</xdr:rowOff>
    </xdr:to>
    <xdr:pic>
      <xdr:nvPicPr>
        <xdr:cNvPr id="6" name="Image 5" descr="A picture containing font, graphics, logo, circle&#10;&#10;Description automatically generated">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10640" cy="1146650"/>
        </a:xfrm>
        <a:prstGeom prst="rect">
          <a:avLst/>
        </a:prstGeom>
      </xdr:spPr>
    </xdr:pic>
    <xdr:clientData/>
  </xdr:twoCellAnchor>
  <xdr:twoCellAnchor editAs="oneCell">
    <xdr:from>
      <xdr:col>13</xdr:col>
      <xdr:colOff>2707341</xdr:colOff>
      <xdr:row>0</xdr:row>
      <xdr:rowOff>0</xdr:rowOff>
    </xdr:from>
    <xdr:to>
      <xdr:col>15</xdr:col>
      <xdr:colOff>410</xdr:colOff>
      <xdr:row>3</xdr:row>
      <xdr:rowOff>8413</xdr:rowOff>
    </xdr:to>
    <xdr:pic>
      <xdr:nvPicPr>
        <xdr:cNvPr id="4" name="Image 3" descr="Plastic Omnium, leader in sustainable and connected mobility">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801600" y="0"/>
          <a:ext cx="1425798" cy="1125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9</xdr:col>
      <xdr:colOff>150089</xdr:colOff>
      <xdr:row>5</xdr:row>
      <xdr:rowOff>115454</xdr:rowOff>
    </xdr:from>
    <xdr:to>
      <xdr:col>14</xdr:col>
      <xdr:colOff>716641</xdr:colOff>
      <xdr:row>16</xdr:row>
      <xdr:rowOff>36286</xdr:rowOff>
    </xdr:to>
    <xdr:graphicFrame macro="">
      <xdr:nvGraphicFramePr>
        <xdr:cNvPr id="2" name="Chart 2">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121920</xdr:colOff>
      <xdr:row>2</xdr:row>
      <xdr:rowOff>739036</xdr:rowOff>
    </xdr:to>
    <xdr:pic>
      <xdr:nvPicPr>
        <xdr:cNvPr id="3" name="Image 2" descr="A picture containing font, graphics, logo, circle&#10;&#10;Description automatically generated">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25880" cy="1150516"/>
        </a:xfrm>
        <a:prstGeom prst="rect">
          <a:avLst/>
        </a:prstGeom>
      </xdr:spPr>
    </xdr:pic>
    <xdr:clientData/>
  </xdr:twoCellAnchor>
  <xdr:twoCellAnchor editAs="oneCell">
    <xdr:from>
      <xdr:col>13</xdr:col>
      <xdr:colOff>2667000</xdr:colOff>
      <xdr:row>0</xdr:row>
      <xdr:rowOff>0</xdr:rowOff>
    </xdr:from>
    <xdr:to>
      <xdr:col>15</xdr:col>
      <xdr:colOff>410</xdr:colOff>
      <xdr:row>3</xdr:row>
      <xdr:rowOff>10954</xdr:rowOff>
    </xdr:to>
    <xdr:pic>
      <xdr:nvPicPr>
        <xdr:cNvPr id="5" name="Image 4" descr="Plastic Omnium, leader in sustainable and connected mobility">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48260" y="0"/>
          <a:ext cx="1471070" cy="1161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Q:\Project_house\rpolach1\Process%20Definition\12.%20Quality%20Management\Quality%20Templates\Checklist%20-%20Quality%20Management%20Plan%20Review%20version%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page"/>
      <sheetName val="Instructions"/>
      <sheetName val="Summary"/>
      <sheetName val="Do not modify - CKL"/>
      <sheetName val="Do not modify"/>
      <sheetName val="Picklists"/>
    </sheetNames>
    <sheetDataSet>
      <sheetData sheetId="0"/>
      <sheetData sheetId="1"/>
      <sheetData sheetId="2"/>
      <sheetData sheetId="3"/>
      <sheetData sheetId="4"/>
      <sheetData sheetId="5">
        <row r="2">
          <cell r="H2" t="str">
            <v>Under review</v>
          </cell>
        </row>
        <row r="3">
          <cell r="H3" t="str">
            <v>Revise</v>
          </cell>
        </row>
        <row r="4">
          <cell r="H4" t="str">
            <v>Re-Review</v>
          </cell>
        </row>
        <row r="5">
          <cell r="H5" t="str">
            <v>Accept As Is</v>
          </cell>
        </row>
        <row r="6">
          <cell r="H6" t="str">
            <v>Abnormal Termination</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22F5-2619-4F99-AE4D-CC72B226F152}">
  <dimension ref="B1:F37"/>
  <sheetViews>
    <sheetView showGridLines="0" zoomScale="80" zoomScaleNormal="80" workbookViewId="0">
      <selection activeCell="F14" sqref="F14"/>
    </sheetView>
  </sheetViews>
  <sheetFormatPr baseColWidth="10" defaultColWidth="11.44140625" defaultRowHeight="14.4" x14ac:dyDescent="0.3"/>
  <cols>
    <col min="1" max="1" width="4.6640625" style="108" customWidth="1"/>
    <col min="2" max="2" width="11.44140625" style="108"/>
    <col min="3" max="3" width="16.5546875" style="108" customWidth="1"/>
    <col min="4" max="4" width="13.109375" style="108" customWidth="1"/>
    <col min="5" max="5" width="11.44140625" style="108"/>
    <col min="6" max="6" width="70.33203125" style="108" customWidth="1"/>
    <col min="7" max="16384" width="11.44140625" style="108"/>
  </cols>
  <sheetData>
    <row r="1" spans="2:6" ht="17.25" thickBot="1" x14ac:dyDescent="0.35"/>
    <row r="2" spans="2:6" ht="70.95" customHeight="1" thickBot="1" x14ac:dyDescent="0.35">
      <c r="B2" s="146" t="s">
        <v>0</v>
      </c>
      <c r="C2" s="147"/>
      <c r="D2" s="147"/>
      <c r="E2" s="147"/>
      <c r="F2" s="148"/>
    </row>
    <row r="3" spans="2:6" ht="17.25" thickBot="1" x14ac:dyDescent="0.35">
      <c r="B3" s="109"/>
      <c r="C3" s="110"/>
      <c r="D3" s="109"/>
      <c r="E3" s="109"/>
      <c r="F3" s="109"/>
    </row>
    <row r="4" spans="2:6" ht="21" x14ac:dyDescent="0.35">
      <c r="B4" s="149" t="s">
        <v>1</v>
      </c>
      <c r="C4" s="150"/>
      <c r="D4" s="151" t="s">
        <v>2</v>
      </c>
      <c r="E4" s="152"/>
      <c r="F4" s="153"/>
    </row>
    <row r="5" spans="2:6" ht="21" x14ac:dyDescent="0.35">
      <c r="B5" s="138" t="s">
        <v>3</v>
      </c>
      <c r="C5" s="139"/>
      <c r="D5" s="154"/>
      <c r="E5" s="155"/>
      <c r="F5" s="156"/>
    </row>
    <row r="6" spans="2:6" ht="21" x14ac:dyDescent="0.35">
      <c r="B6" s="138" t="s">
        <v>4</v>
      </c>
      <c r="C6" s="139"/>
      <c r="D6" s="140" t="s">
        <v>5</v>
      </c>
      <c r="E6" s="140"/>
      <c r="F6" s="141"/>
    </row>
    <row r="7" spans="2:6" ht="21.75" thickBot="1" x14ac:dyDescent="0.4">
      <c r="B7" s="142" t="s">
        <v>6</v>
      </c>
      <c r="C7" s="143"/>
      <c r="D7" s="144" t="s">
        <v>7</v>
      </c>
      <c r="E7" s="144"/>
      <c r="F7" s="145"/>
    </row>
    <row r="8" spans="2:6" ht="16.5" x14ac:dyDescent="0.3">
      <c r="B8" s="109"/>
      <c r="C8" s="110"/>
      <c r="D8" s="109"/>
      <c r="E8" s="109"/>
      <c r="F8" s="109"/>
    </row>
    <row r="9" spans="2:6" ht="17.25" thickBot="1" x14ac:dyDescent="0.35">
      <c r="B9" s="109"/>
      <c r="C9" s="110"/>
      <c r="D9" s="109"/>
      <c r="E9" s="109"/>
      <c r="F9" s="109"/>
    </row>
    <row r="10" spans="2:6" ht="21.75" thickBot="1" x14ac:dyDescent="0.4">
      <c r="B10" s="111" t="s">
        <v>8</v>
      </c>
      <c r="C10" s="112"/>
      <c r="D10" s="113"/>
      <c r="E10" s="113"/>
      <c r="F10" s="114"/>
    </row>
    <row r="11" spans="2:6" ht="18.75" thickBot="1" x14ac:dyDescent="0.35">
      <c r="B11" s="115" t="s">
        <v>9</v>
      </c>
      <c r="C11" s="116" t="s">
        <v>10</v>
      </c>
      <c r="D11" s="116" t="s">
        <v>11</v>
      </c>
      <c r="E11" s="116" t="s">
        <v>12</v>
      </c>
      <c r="F11" s="117" t="s">
        <v>13</v>
      </c>
    </row>
    <row r="12" spans="2:6" ht="17.25" thickBot="1" x14ac:dyDescent="0.35">
      <c r="B12" s="118" t="s">
        <v>14</v>
      </c>
      <c r="C12" s="119" t="s">
        <v>15</v>
      </c>
      <c r="D12" s="120"/>
      <c r="E12" s="120"/>
      <c r="F12" s="120"/>
    </row>
    <row r="13" spans="2:6" ht="17.25" thickBot="1" x14ac:dyDescent="0.35">
      <c r="B13" s="118"/>
      <c r="C13" s="119"/>
      <c r="D13" s="120"/>
      <c r="E13" s="120"/>
      <c r="F13" s="120"/>
    </row>
    <row r="14" spans="2:6" ht="17.25" thickBot="1" x14ac:dyDescent="0.35">
      <c r="B14" s="118"/>
      <c r="C14" s="119"/>
      <c r="D14" s="120"/>
      <c r="E14" s="120"/>
      <c r="F14" s="120"/>
    </row>
    <row r="15" spans="2:6" ht="17.25" thickBot="1" x14ac:dyDescent="0.35">
      <c r="B15" s="118"/>
      <c r="C15" s="119"/>
      <c r="D15" s="120"/>
      <c r="E15" s="120"/>
      <c r="F15" s="120"/>
    </row>
    <row r="16" spans="2:6" ht="17.25" thickBot="1" x14ac:dyDescent="0.35">
      <c r="B16" s="118"/>
      <c r="C16" s="119"/>
      <c r="D16" s="120"/>
      <c r="E16" s="120"/>
      <c r="F16" s="120"/>
    </row>
    <row r="17" spans="2:6" ht="17.25" thickBot="1" x14ac:dyDescent="0.35">
      <c r="B17" s="118"/>
      <c r="C17" s="119"/>
      <c r="D17" s="120"/>
      <c r="E17" s="120"/>
      <c r="F17" s="120"/>
    </row>
    <row r="18" spans="2:6" ht="17.25" thickBot="1" x14ac:dyDescent="0.35">
      <c r="B18" s="118"/>
      <c r="C18" s="119"/>
      <c r="D18" s="120"/>
      <c r="E18" s="120"/>
      <c r="F18" s="120"/>
    </row>
    <row r="19" spans="2:6" ht="17.25" thickBot="1" x14ac:dyDescent="0.35">
      <c r="B19" s="118"/>
      <c r="C19" s="119"/>
      <c r="D19" s="120"/>
      <c r="E19" s="120"/>
      <c r="F19" s="120"/>
    </row>
    <row r="20" spans="2:6" ht="17.25" thickBot="1" x14ac:dyDescent="0.35">
      <c r="B20" s="118"/>
      <c r="C20" s="119"/>
      <c r="D20" s="120"/>
      <c r="E20" s="120"/>
      <c r="F20" s="120"/>
    </row>
    <row r="21" spans="2:6" ht="17.25" thickBot="1" x14ac:dyDescent="0.35">
      <c r="B21" s="118"/>
      <c r="C21" s="119"/>
      <c r="D21" s="120"/>
      <c r="E21" s="120"/>
      <c r="F21" s="120"/>
    </row>
    <row r="22" spans="2:6" ht="17.25" thickBot="1" x14ac:dyDescent="0.35">
      <c r="B22" s="118"/>
      <c r="C22" s="119"/>
      <c r="D22" s="120"/>
      <c r="E22" s="120"/>
      <c r="F22" s="120"/>
    </row>
    <row r="23" spans="2:6" ht="17.25" thickBot="1" x14ac:dyDescent="0.35">
      <c r="B23" s="118"/>
      <c r="C23" s="119"/>
      <c r="D23" s="120"/>
      <c r="E23" s="120"/>
      <c r="F23" s="120"/>
    </row>
    <row r="24" spans="2:6" ht="16.5" x14ac:dyDescent="0.3">
      <c r="B24" s="109"/>
      <c r="C24" s="110"/>
      <c r="D24" s="109"/>
      <c r="E24" s="109"/>
      <c r="F24" s="109"/>
    </row>
    <row r="25" spans="2:6" ht="17.25" thickBot="1" x14ac:dyDescent="0.35">
      <c r="B25" s="109"/>
      <c r="C25" s="110"/>
      <c r="D25" s="109"/>
      <c r="E25" s="109"/>
      <c r="F25" s="109"/>
    </row>
    <row r="26" spans="2:6" ht="21.75" thickBot="1" x14ac:dyDescent="0.4">
      <c r="B26" s="111" t="s">
        <v>16</v>
      </c>
      <c r="C26" s="112"/>
      <c r="D26" s="113"/>
      <c r="E26" s="113"/>
      <c r="F26" s="114"/>
    </row>
    <row r="27" spans="2:6" ht="16.8" thickBot="1" x14ac:dyDescent="0.35">
      <c r="B27" s="121" t="s">
        <v>9</v>
      </c>
      <c r="C27" s="122" t="s">
        <v>10</v>
      </c>
      <c r="D27" s="122" t="s">
        <v>11</v>
      </c>
      <c r="E27" s="122" t="s">
        <v>12</v>
      </c>
      <c r="F27" s="123" t="s">
        <v>17</v>
      </c>
    </row>
    <row r="28" spans="2:6" ht="21.6" customHeight="1" thickBot="1" x14ac:dyDescent="0.35">
      <c r="B28" s="124">
        <v>44313</v>
      </c>
      <c r="C28" s="119">
        <v>0.1</v>
      </c>
      <c r="D28" s="125" t="s">
        <v>18</v>
      </c>
      <c r="E28" s="125" t="s">
        <v>19</v>
      </c>
      <c r="F28" s="120" t="s">
        <v>20</v>
      </c>
    </row>
    <row r="29" spans="2:6" ht="29.4" thickBot="1" x14ac:dyDescent="0.35">
      <c r="B29" s="124">
        <v>45126</v>
      </c>
      <c r="C29" s="119">
        <v>1</v>
      </c>
      <c r="D29" s="125" t="s">
        <v>21</v>
      </c>
      <c r="E29" s="125" t="s">
        <v>19</v>
      </c>
      <c r="F29" s="120" t="s">
        <v>22</v>
      </c>
    </row>
    <row r="31" spans="2:6" ht="15" thickBot="1" x14ac:dyDescent="0.35"/>
    <row r="32" spans="2:6" ht="22.8" thickBot="1" x14ac:dyDescent="0.35">
      <c r="B32" s="160" t="s">
        <v>23</v>
      </c>
      <c r="C32" s="161"/>
      <c r="D32" s="161"/>
      <c r="E32" s="161"/>
      <c r="F32" s="162"/>
    </row>
    <row r="33" spans="2:6" ht="16.8" thickBot="1" x14ac:dyDescent="0.35">
      <c r="B33" s="163" t="s">
        <v>24</v>
      </c>
      <c r="C33" s="164"/>
      <c r="D33" s="164"/>
      <c r="E33" s="165"/>
      <c r="F33" s="135" t="s">
        <v>25</v>
      </c>
    </row>
    <row r="34" spans="2:6" ht="15" thickBot="1" x14ac:dyDescent="0.35">
      <c r="B34" s="166" t="s">
        <v>26</v>
      </c>
      <c r="C34" s="167"/>
      <c r="D34" s="167"/>
      <c r="E34" s="168"/>
      <c r="F34" s="136"/>
    </row>
    <row r="35" spans="2:6" ht="15" thickBot="1" x14ac:dyDescent="0.35">
      <c r="B35" s="169"/>
      <c r="C35" s="170"/>
      <c r="D35" s="170"/>
      <c r="E35" s="171"/>
      <c r="F35" s="137"/>
    </row>
    <row r="36" spans="2:6" ht="15" thickBot="1" x14ac:dyDescent="0.35">
      <c r="B36" s="172"/>
      <c r="C36" s="173"/>
      <c r="D36" s="173"/>
      <c r="E36" s="174"/>
      <c r="F36" s="137"/>
    </row>
    <row r="37" spans="2:6" ht="15" thickBot="1" x14ac:dyDescent="0.35">
      <c r="B37" s="157"/>
      <c r="C37" s="158"/>
      <c r="D37" s="158"/>
      <c r="E37" s="159"/>
      <c r="F37" s="137"/>
    </row>
  </sheetData>
  <mergeCells count="15">
    <mergeCell ref="B37:E37"/>
    <mergeCell ref="B32:F32"/>
    <mergeCell ref="B33:E33"/>
    <mergeCell ref="B34:E34"/>
    <mergeCell ref="B35:E35"/>
    <mergeCell ref="B36:E36"/>
    <mergeCell ref="B6:C6"/>
    <mergeCell ref="D6:F6"/>
    <mergeCell ref="B7:C7"/>
    <mergeCell ref="D7:F7"/>
    <mergeCell ref="B2:F2"/>
    <mergeCell ref="B4:C4"/>
    <mergeCell ref="D4:F4"/>
    <mergeCell ref="B5:C5"/>
    <mergeCell ref="D5:F5"/>
  </mergeCells>
  <dataValidations count="1">
    <dataValidation allowBlank="1" sqref="D4:F4" xr:uid="{D3747087-2594-4770-A2E8-9D7E5EFC1D57}"/>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99D9-C96A-489D-B2A1-79F49569004C}">
  <sheetPr codeName="Feuil15"/>
  <dimension ref="A1:L9"/>
  <sheetViews>
    <sheetView showGridLines="0" zoomScale="85" zoomScaleNormal="85" workbookViewId="0">
      <selection activeCell="C6" sqref="C6:I6"/>
    </sheetView>
  </sheetViews>
  <sheetFormatPr baseColWidth="10" defaultColWidth="11.5546875" defaultRowHeight="14.4" x14ac:dyDescent="0.3"/>
  <cols>
    <col min="2" max="2" width="20.33203125" customWidth="1"/>
    <col min="8" max="8" width="26.33203125" customWidth="1"/>
    <col min="9" max="9" width="61.33203125" customWidth="1"/>
  </cols>
  <sheetData>
    <row r="1" spans="1:12" ht="18" x14ac:dyDescent="0.3">
      <c r="A1" s="186"/>
      <c r="B1" s="186"/>
      <c r="C1" s="187" t="s">
        <v>27</v>
      </c>
      <c r="D1" s="187"/>
      <c r="E1" s="187"/>
      <c r="F1" s="187"/>
      <c r="G1" s="187"/>
      <c r="H1" s="187"/>
      <c r="I1" s="187"/>
    </row>
    <row r="2" spans="1:12" x14ac:dyDescent="0.3">
      <c r="A2" s="186"/>
      <c r="B2" s="186"/>
      <c r="C2" s="188" t="s">
        <v>28</v>
      </c>
      <c r="D2" s="189"/>
      <c r="E2" s="190"/>
      <c r="F2" s="31"/>
      <c r="G2" s="32"/>
      <c r="H2" s="33"/>
      <c r="I2" s="34"/>
    </row>
    <row r="3" spans="1:12" x14ac:dyDescent="0.3">
      <c r="A3" s="186"/>
      <c r="B3" s="186"/>
      <c r="C3" s="191"/>
      <c r="D3" s="192"/>
      <c r="E3" s="193"/>
      <c r="F3" s="35"/>
      <c r="G3" s="32"/>
      <c r="H3" s="36"/>
      <c r="I3" s="37"/>
    </row>
    <row r="4" spans="1:12" ht="25.2" customHeight="1" x14ac:dyDescent="0.3">
      <c r="A4" s="186"/>
      <c r="B4" s="186"/>
      <c r="C4" s="194"/>
      <c r="D4" s="195"/>
      <c r="E4" s="196"/>
      <c r="F4" s="38"/>
      <c r="G4" s="39"/>
      <c r="H4" s="40"/>
      <c r="I4" s="41"/>
    </row>
    <row r="5" spans="1:12" ht="250.95" customHeight="1" x14ac:dyDescent="0.3">
      <c r="A5" s="178" t="s">
        <v>29</v>
      </c>
      <c r="B5" s="179"/>
      <c r="C5" s="184" t="s">
        <v>30</v>
      </c>
      <c r="D5" s="185"/>
      <c r="E5" s="185"/>
      <c r="F5" s="185"/>
      <c r="G5" s="185"/>
      <c r="H5" s="185"/>
      <c r="I5" s="185"/>
      <c r="K5" s="64"/>
      <c r="L5" s="65"/>
    </row>
    <row r="6" spans="1:12" ht="187.2" customHeight="1" x14ac:dyDescent="0.3">
      <c r="A6" s="178" t="s">
        <v>31</v>
      </c>
      <c r="B6" s="179"/>
      <c r="C6" s="175" t="s">
        <v>32</v>
      </c>
      <c r="D6" s="176"/>
      <c r="E6" s="176"/>
      <c r="F6" s="176"/>
      <c r="G6" s="176"/>
      <c r="H6" s="176"/>
      <c r="I6" s="177"/>
      <c r="K6" s="64"/>
      <c r="L6" s="65"/>
    </row>
    <row r="7" spans="1:12" ht="217.5" customHeight="1" x14ac:dyDescent="0.3">
      <c r="A7" s="178" t="s">
        <v>33</v>
      </c>
      <c r="B7" s="179"/>
      <c r="C7" s="180" t="s">
        <v>34</v>
      </c>
      <c r="D7" s="180"/>
      <c r="E7" s="180"/>
      <c r="F7" s="181" t="s">
        <v>35</v>
      </c>
      <c r="G7" s="182"/>
      <c r="H7" s="182"/>
      <c r="I7" s="183"/>
      <c r="K7" s="64"/>
      <c r="L7" s="65"/>
    </row>
    <row r="8" spans="1:12" ht="14.7" customHeight="1" x14ac:dyDescent="0.3">
      <c r="K8" s="64"/>
      <c r="L8" s="65"/>
    </row>
    <row r="9" spans="1:12" x14ac:dyDescent="0.3">
      <c r="K9" s="64"/>
      <c r="L9" s="65"/>
    </row>
  </sheetData>
  <mergeCells count="10">
    <mergeCell ref="A5:B5"/>
    <mergeCell ref="C5:I5"/>
    <mergeCell ref="A1:B4"/>
    <mergeCell ref="C1:I1"/>
    <mergeCell ref="C2:E4"/>
    <mergeCell ref="C6:I6"/>
    <mergeCell ref="A6:B6"/>
    <mergeCell ref="A7:B7"/>
    <mergeCell ref="C7:E7"/>
    <mergeCell ref="F7:I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A12F2-B792-46D2-A93B-A3AC3B7EF2A1}">
  <sheetPr codeName="Sheet2"/>
  <dimension ref="B1:AQ160"/>
  <sheetViews>
    <sheetView zoomScale="60" zoomScaleNormal="60" workbookViewId="0">
      <selection activeCell="K11" sqref="K11"/>
    </sheetView>
  </sheetViews>
  <sheetFormatPr baseColWidth="10" defaultColWidth="8.6640625" defaultRowHeight="14.4" x14ac:dyDescent="0.3"/>
  <cols>
    <col min="1" max="1" width="8.6640625" style="1"/>
    <col min="2" max="2" width="6.44140625" style="1" customWidth="1"/>
    <col min="3" max="3" width="8.6640625" style="1" customWidth="1"/>
    <col min="4" max="4" width="24.6640625" style="1" customWidth="1"/>
    <col min="5" max="5" width="11.5546875" style="1" customWidth="1"/>
    <col min="6" max="6" width="19.33203125" style="1" customWidth="1"/>
    <col min="7" max="7" width="9.6640625" style="1" customWidth="1"/>
    <col min="8" max="8" width="31.5546875" style="1" customWidth="1"/>
    <col min="9" max="9" width="20.33203125" style="1" customWidth="1"/>
    <col min="10" max="10" width="12.33203125" style="1" customWidth="1"/>
    <col min="11" max="11" width="9.33203125" style="1" customWidth="1"/>
    <col min="12" max="12" width="32.6640625" style="1" customWidth="1"/>
    <col min="13" max="13" width="8.6640625" style="1" customWidth="1"/>
    <col min="14" max="14" width="8.6640625" style="1"/>
    <col min="15" max="15" width="10.5546875" style="1" customWidth="1"/>
    <col min="16" max="33" width="8.6640625" style="1"/>
    <col min="34" max="35" width="8.6640625" style="1" customWidth="1"/>
    <col min="36" max="16384" width="8.6640625" style="1"/>
  </cols>
  <sheetData>
    <row r="1" spans="2:43" ht="39" customHeight="1" x14ac:dyDescent="0.3">
      <c r="V1" s="2"/>
      <c r="W1" s="2"/>
      <c r="Y1" s="2"/>
      <c r="Z1" s="2" t="s">
        <v>36</v>
      </c>
      <c r="AA1" s="2"/>
      <c r="AB1" s="2"/>
      <c r="AC1" s="105"/>
      <c r="AD1" s="105"/>
      <c r="AE1" s="105"/>
      <c r="AF1" s="105" t="s">
        <v>37</v>
      </c>
      <c r="AG1" s="105"/>
      <c r="AH1" s="105"/>
      <c r="AI1" s="105"/>
      <c r="AJ1" s="106" t="s">
        <v>38</v>
      </c>
      <c r="AK1" s="105" t="s">
        <v>39</v>
      </c>
      <c r="AL1" s="105" t="s">
        <v>40</v>
      </c>
      <c r="AM1" s="105" t="s">
        <v>41</v>
      </c>
      <c r="AN1" s="105"/>
      <c r="AO1" s="2"/>
      <c r="AP1" s="104"/>
    </row>
    <row r="2" spans="2:43" ht="48.45" customHeight="1" x14ac:dyDescent="0.3">
      <c r="V2" s="2"/>
      <c r="W2" s="2"/>
      <c r="Y2" s="2"/>
      <c r="Z2" s="2" t="s">
        <v>42</v>
      </c>
      <c r="AA2" s="2"/>
      <c r="AB2" s="2"/>
      <c r="AC2" s="105"/>
      <c r="AD2" s="105"/>
      <c r="AE2" s="105"/>
      <c r="AF2" s="105" t="s">
        <v>43</v>
      </c>
      <c r="AG2" s="105"/>
      <c r="AH2" s="105"/>
      <c r="AI2" s="107" t="s">
        <v>44</v>
      </c>
      <c r="AJ2" s="105" cm="1">
        <f t="array" ref="AJ2">SUMPRODUCT(($K$11:$K$160="Open")*($G$11:$G$160="Critical"))</f>
        <v>1</v>
      </c>
      <c r="AK2" s="105" cm="1">
        <f t="array" ref="AK2">SUMPRODUCT(($K$11:$K$160="Analyzed")*($G$11:$G$160="Critical"))</f>
        <v>1</v>
      </c>
      <c r="AL2" s="105" cm="1">
        <f t="array" ref="AL2">SUMPRODUCT(($K$11:$K$160="Ongoing")*($G$11:$G$160="Critical"))</f>
        <v>1</v>
      </c>
      <c r="AM2" s="105" cm="1">
        <f t="array" ref="AM2">SUMPRODUCT(($K$11:$K$160="Closed")*($G$11:$G$160="Critical"))</f>
        <v>1</v>
      </c>
      <c r="AN2" s="105"/>
      <c r="AO2" s="2"/>
    </row>
    <row r="3" spans="2:43" ht="99" customHeight="1" x14ac:dyDescent="0.3">
      <c r="V3" s="2"/>
      <c r="W3" s="2"/>
      <c r="Y3" s="2"/>
      <c r="Z3" s="2" t="s">
        <v>45</v>
      </c>
      <c r="AA3" s="2"/>
      <c r="AB3" s="2"/>
      <c r="AC3" s="105"/>
      <c r="AD3" s="105"/>
      <c r="AE3" s="105"/>
      <c r="AF3" s="105" t="s">
        <v>40</v>
      </c>
      <c r="AG3" s="105"/>
      <c r="AH3" s="105"/>
      <c r="AI3" s="105" t="s">
        <v>46</v>
      </c>
      <c r="AJ3" s="105" cm="1">
        <f t="array" ref="AJ3">SUMPRODUCT(($K$11:$K$160="Open")*($G$11:$G$160="Moderate"))</f>
        <v>1</v>
      </c>
      <c r="AK3" s="105" cm="1">
        <f t="array" ref="AK3">SUMPRODUCT(($K$11:$K$160="Analyzed")*($G$11:$G$160="Moderate"))</f>
        <v>1</v>
      </c>
      <c r="AL3" s="105" cm="1">
        <f t="array" ref="AL3">SUMPRODUCT(($K$11:$K$160="Ongoing")*($G$11:$G$160="Moderate"))</f>
        <v>1</v>
      </c>
      <c r="AM3" s="105" cm="1">
        <f t="array" ref="AM3">SUMPRODUCT(($K$11:$K$160="Closed")*($G$11:$G$160="Moderate"))</f>
        <v>2</v>
      </c>
      <c r="AN3" s="105"/>
      <c r="AO3" s="2"/>
    </row>
    <row r="4" spans="2:43" ht="28.2" customHeight="1" x14ac:dyDescent="0.3">
      <c r="V4" s="2"/>
      <c r="W4" s="2"/>
      <c r="Y4" s="2"/>
      <c r="Z4" s="2" t="s">
        <v>47</v>
      </c>
      <c r="AA4" s="2"/>
      <c r="AB4" s="2"/>
      <c r="AC4" s="105" t="s">
        <v>48</v>
      </c>
      <c r="AD4" s="105">
        <f ca="1">COUNTIF(W11:W162,"Not due")</f>
        <v>9</v>
      </c>
      <c r="AE4" s="105"/>
      <c r="AF4" s="105" t="s">
        <v>41</v>
      </c>
      <c r="AG4" s="105"/>
      <c r="AH4" s="105"/>
      <c r="AI4" s="105" t="s">
        <v>49</v>
      </c>
      <c r="AJ4" s="105" cm="1">
        <f t="array" ref="AJ4">SUMPRODUCT(($K$11:$K$160="Open")*($G$11:$G$160="Minor"))</f>
        <v>1</v>
      </c>
      <c r="AK4" s="105" cm="1">
        <f t="array" ref="AK4">SUMPRODUCT(($K$11:$K$160="Analyzed")*($G$11:$G$160="Minor"))</f>
        <v>1</v>
      </c>
      <c r="AL4" s="105" cm="1">
        <f t="array" ref="AL4">SUMPRODUCT(($K$11:$K$160="Ongoing")*($G$11:$G$160="Minor"))</f>
        <v>1</v>
      </c>
      <c r="AM4" s="105" cm="1">
        <f t="array" ref="AM4">SUMPRODUCT(($K$11:$K$160="Closed")*($G$11:$G$160="Minor"))</f>
        <v>2</v>
      </c>
      <c r="AN4" s="105"/>
      <c r="AO4" s="2"/>
      <c r="AP4" s="104"/>
    </row>
    <row r="5" spans="2:43" x14ac:dyDescent="0.3">
      <c r="B5"/>
      <c r="V5" s="2"/>
      <c r="W5" s="2"/>
      <c r="Y5" s="2"/>
      <c r="Z5" s="2" t="s">
        <v>50</v>
      </c>
      <c r="AA5" s="2"/>
      <c r="AB5" s="2"/>
      <c r="AC5" s="105" t="s">
        <v>51</v>
      </c>
      <c r="AD5" s="105">
        <f ca="1">COUNTIF(W11:W162, "Overdue")</f>
        <v>3</v>
      </c>
      <c r="AE5" s="105"/>
      <c r="AF5" s="105"/>
      <c r="AG5" s="105"/>
      <c r="AH5" s="105"/>
      <c r="AI5" s="105"/>
      <c r="AJ5" s="105"/>
      <c r="AK5" s="105"/>
      <c r="AL5" s="105"/>
      <c r="AM5" s="105"/>
      <c r="AN5" s="105"/>
      <c r="AO5" s="2"/>
      <c r="AP5" s="104"/>
    </row>
    <row r="6" spans="2:43" x14ac:dyDescent="0.3">
      <c r="V6" s="2"/>
      <c r="W6" s="2"/>
      <c r="X6" s="2"/>
      <c r="Y6" s="2"/>
      <c r="Z6" s="2" t="s">
        <v>52</v>
      </c>
      <c r="AA6" s="2"/>
      <c r="AB6" s="2"/>
      <c r="AC6" s="105"/>
      <c r="AD6" s="105"/>
      <c r="AE6" s="105"/>
      <c r="AF6" s="105"/>
      <c r="AG6" s="105"/>
      <c r="AH6" s="105"/>
      <c r="AI6" s="105"/>
      <c r="AJ6" s="105"/>
      <c r="AK6" s="105"/>
      <c r="AL6" s="105"/>
      <c r="AM6" s="105"/>
      <c r="AN6" s="105"/>
      <c r="AO6" s="105"/>
      <c r="AP6" s="2"/>
      <c r="AQ6" s="104"/>
    </row>
    <row r="7" spans="2:43" x14ac:dyDescent="0.3">
      <c r="V7" s="2"/>
      <c r="W7" s="2"/>
      <c r="X7" s="2"/>
      <c r="Y7" s="2"/>
      <c r="Z7" s="2" t="s">
        <v>53</v>
      </c>
      <c r="AA7" s="2"/>
      <c r="AB7" s="2"/>
      <c r="AC7" s="2"/>
      <c r="AD7" s="2"/>
      <c r="AE7" s="2"/>
      <c r="AF7" s="2"/>
      <c r="AG7" s="2"/>
      <c r="AH7" s="2"/>
      <c r="AI7" s="2"/>
      <c r="AJ7" s="2"/>
      <c r="AK7" s="2"/>
      <c r="AL7" s="2"/>
      <c r="AM7" s="2"/>
      <c r="AN7" s="2"/>
      <c r="AO7" s="2"/>
      <c r="AP7" s="2"/>
      <c r="AQ7" s="104"/>
    </row>
    <row r="8" spans="2:43" ht="18" x14ac:dyDescent="0.35">
      <c r="E8" s="66"/>
      <c r="G8" s="67"/>
      <c r="H8" s="197" t="s">
        <v>54</v>
      </c>
      <c r="I8" s="197"/>
      <c r="J8" s="81">
        <f ca="1">AD5</f>
        <v>3</v>
      </c>
      <c r="V8" s="2"/>
      <c r="W8" s="2"/>
      <c r="X8" s="2"/>
      <c r="Y8" s="2"/>
      <c r="Z8" s="2" t="s">
        <v>55</v>
      </c>
      <c r="AA8" s="2"/>
      <c r="AB8" s="2"/>
      <c r="AC8" s="2"/>
      <c r="AD8" s="2"/>
      <c r="AE8" s="2"/>
      <c r="AF8" s="2"/>
      <c r="AG8" s="2"/>
      <c r="AH8" s="2"/>
      <c r="AI8" s="2"/>
      <c r="AJ8" s="2"/>
      <c r="AK8" s="2"/>
      <c r="AL8" s="2"/>
      <c r="AM8" s="2"/>
      <c r="AN8" s="2"/>
      <c r="AO8" s="2"/>
      <c r="AP8" s="2"/>
      <c r="AQ8" s="104"/>
    </row>
    <row r="9" spans="2:43" ht="15" thickBot="1" x14ac:dyDescent="0.35">
      <c r="V9" s="2"/>
      <c r="W9" s="2"/>
      <c r="X9" s="2"/>
      <c r="Y9" s="2"/>
      <c r="Z9" s="2" t="s">
        <v>56</v>
      </c>
      <c r="AA9" s="2"/>
      <c r="AB9" s="2"/>
      <c r="AC9" s="2" t="s">
        <v>51</v>
      </c>
      <c r="AD9" s="2"/>
      <c r="AE9" s="2"/>
      <c r="AF9" s="2"/>
      <c r="AG9" s="2"/>
      <c r="AH9" s="2"/>
      <c r="AI9" s="2"/>
      <c r="AJ9" s="2"/>
      <c r="AK9" s="2"/>
      <c r="AL9" s="2"/>
      <c r="AM9" s="2"/>
      <c r="AN9" s="2"/>
      <c r="AO9" s="2"/>
      <c r="AP9" s="2"/>
    </row>
    <row r="10" spans="2:43" ht="40.950000000000003" customHeight="1" x14ac:dyDescent="0.35">
      <c r="B10" s="126" t="s">
        <v>57</v>
      </c>
      <c r="C10" s="127" t="s">
        <v>58</v>
      </c>
      <c r="D10" s="126" t="s">
        <v>59</v>
      </c>
      <c r="E10" s="128" t="s">
        <v>60</v>
      </c>
      <c r="F10" s="126" t="s">
        <v>61</v>
      </c>
      <c r="G10" s="126" t="s">
        <v>62</v>
      </c>
      <c r="H10" s="128" t="s">
        <v>63</v>
      </c>
      <c r="I10" s="128" t="s">
        <v>64</v>
      </c>
      <c r="J10" s="127" t="s">
        <v>65</v>
      </c>
      <c r="K10" s="126" t="s">
        <v>66</v>
      </c>
      <c r="L10" s="126" t="s">
        <v>67</v>
      </c>
      <c r="N10" s="2"/>
      <c r="O10" s="80"/>
      <c r="V10" s="2"/>
      <c r="W10" s="82" t="s">
        <v>68</v>
      </c>
      <c r="X10" s="2"/>
      <c r="Y10" s="2"/>
      <c r="Z10" s="2" t="s">
        <v>69</v>
      </c>
      <c r="AA10" s="2"/>
      <c r="AB10" s="2"/>
      <c r="AC10" s="2" t="s">
        <v>37</v>
      </c>
      <c r="AD10" s="2"/>
      <c r="AE10" s="2"/>
      <c r="AF10" s="2"/>
      <c r="AG10" s="2"/>
      <c r="AH10" s="2"/>
      <c r="AI10" s="2"/>
      <c r="AJ10" s="2"/>
      <c r="AK10" s="2"/>
      <c r="AL10" s="2"/>
      <c r="AM10" s="2"/>
      <c r="AN10" s="2"/>
      <c r="AO10" s="2"/>
      <c r="AP10" s="2"/>
    </row>
    <row r="11" spans="2:43" x14ac:dyDescent="0.3">
      <c r="B11" s="129">
        <v>1</v>
      </c>
      <c r="C11" s="130" t="s">
        <v>42</v>
      </c>
      <c r="D11" s="130"/>
      <c r="E11" s="131">
        <v>45134</v>
      </c>
      <c r="F11" s="132"/>
      <c r="G11" s="132" t="s">
        <v>49</v>
      </c>
      <c r="H11" s="130"/>
      <c r="I11" s="130"/>
      <c r="J11" s="132">
        <v>47391</v>
      </c>
      <c r="K11" s="133" t="s">
        <v>41</v>
      </c>
      <c r="L11" s="130"/>
      <c r="N11" s="2"/>
      <c r="V11" s="2"/>
      <c r="W11" s="2" t="str">
        <f ca="1">IF(ISBLANK(J11),"",IF(AND(J11&lt;TODAY(),K11&lt;&gt;"Closed"),"Overdue","Not due"))</f>
        <v>Not due</v>
      </c>
      <c r="X11" s="2"/>
      <c r="Y11" s="2"/>
      <c r="Z11" s="2" t="s">
        <v>70</v>
      </c>
      <c r="AA11" s="2"/>
      <c r="AB11" s="2"/>
      <c r="AC11" s="2" t="s">
        <v>39</v>
      </c>
      <c r="AD11" s="2"/>
      <c r="AE11" s="2"/>
      <c r="AF11" s="2"/>
      <c r="AG11" s="2"/>
      <c r="AH11" s="2"/>
      <c r="AI11" s="2"/>
      <c r="AJ11" s="2"/>
      <c r="AK11" s="2"/>
      <c r="AL11" s="2"/>
      <c r="AM11" s="2"/>
      <c r="AN11" s="2"/>
      <c r="AO11" s="2"/>
    </row>
    <row r="12" spans="2:43" x14ac:dyDescent="0.3">
      <c r="B12" s="129">
        <v>2</v>
      </c>
      <c r="C12" s="130"/>
      <c r="D12" s="130"/>
      <c r="E12" s="130"/>
      <c r="F12" s="132"/>
      <c r="G12" s="132" t="s">
        <v>44</v>
      </c>
      <c r="H12" s="130"/>
      <c r="I12" s="130"/>
      <c r="J12" s="132">
        <v>47392</v>
      </c>
      <c r="K12" s="133" t="s">
        <v>37</v>
      </c>
      <c r="L12" s="130"/>
      <c r="V12" s="2"/>
      <c r="W12" s="2" t="str">
        <f t="shared" ref="W12:W75" ca="1" si="0">IF(ISBLANK(J12),"",IF(AND(J12&lt;TODAY(),K12&lt;&gt;"Closed"),"Overdue","Not due"))</f>
        <v>Not due</v>
      </c>
      <c r="X12" s="2"/>
      <c r="Y12" s="2"/>
      <c r="Z12" s="2" t="s">
        <v>71</v>
      </c>
      <c r="AA12" s="2"/>
      <c r="AB12" s="2"/>
      <c r="AC12" s="2" t="s">
        <v>40</v>
      </c>
      <c r="AD12" s="2"/>
      <c r="AE12" s="2"/>
      <c r="AF12" s="2"/>
      <c r="AG12" s="2"/>
      <c r="AH12" s="2"/>
      <c r="AI12" s="2"/>
      <c r="AJ12" s="2"/>
      <c r="AK12" s="2"/>
      <c r="AL12" s="2"/>
      <c r="AM12" s="2"/>
      <c r="AN12" s="2"/>
      <c r="AO12" s="2"/>
    </row>
    <row r="13" spans="2:43" x14ac:dyDescent="0.3">
      <c r="B13" s="129">
        <v>3</v>
      </c>
      <c r="C13" s="130"/>
      <c r="D13" s="130"/>
      <c r="E13" s="130"/>
      <c r="F13" s="132"/>
      <c r="G13" s="132" t="s">
        <v>44</v>
      </c>
      <c r="H13" s="130"/>
      <c r="I13" s="130"/>
      <c r="J13" s="132">
        <v>44767</v>
      </c>
      <c r="K13" s="134" t="s">
        <v>41</v>
      </c>
      <c r="L13" s="130"/>
      <c r="V13" s="2"/>
      <c r="W13" s="2" t="str">
        <f t="shared" ca="1" si="0"/>
        <v>Not due</v>
      </c>
      <c r="X13" s="2"/>
      <c r="Y13" s="2"/>
      <c r="Z13" s="2" t="s">
        <v>72</v>
      </c>
      <c r="AA13" s="2"/>
      <c r="AB13" s="2"/>
      <c r="AC13" s="2"/>
      <c r="AD13" s="2"/>
      <c r="AE13" s="2"/>
      <c r="AF13" s="2"/>
      <c r="AG13" s="2"/>
      <c r="AH13" s="2"/>
      <c r="AI13" s="2"/>
      <c r="AJ13" s="2"/>
      <c r="AK13" s="2"/>
      <c r="AL13" s="2"/>
      <c r="AM13" s="2"/>
      <c r="AN13" s="2"/>
      <c r="AO13" s="2"/>
    </row>
    <row r="14" spans="2:43" x14ac:dyDescent="0.3">
      <c r="B14" s="129">
        <v>4</v>
      </c>
      <c r="C14" s="130"/>
      <c r="D14" s="130"/>
      <c r="E14" s="130"/>
      <c r="F14" s="132"/>
      <c r="G14" s="132" t="s">
        <v>49</v>
      </c>
      <c r="H14" s="130"/>
      <c r="I14" s="130"/>
      <c r="J14" s="132">
        <v>44768</v>
      </c>
      <c r="K14" s="133" t="s">
        <v>41</v>
      </c>
      <c r="L14" s="130"/>
      <c r="V14" s="2"/>
      <c r="W14" s="2" t="str">
        <f t="shared" ca="1" si="0"/>
        <v>Not due</v>
      </c>
      <c r="X14" s="2"/>
      <c r="Y14" s="2"/>
      <c r="Z14" s="2"/>
      <c r="AA14" s="2"/>
      <c r="AB14" s="2"/>
      <c r="AC14" s="2"/>
      <c r="AD14" s="2"/>
      <c r="AE14" s="2"/>
      <c r="AF14" s="2"/>
      <c r="AG14" s="2"/>
      <c r="AH14" s="2"/>
      <c r="AI14" s="2"/>
      <c r="AJ14" s="2"/>
      <c r="AK14" s="2"/>
      <c r="AL14" s="2"/>
      <c r="AM14" s="2"/>
      <c r="AN14" s="2"/>
      <c r="AO14" s="2"/>
    </row>
    <row r="15" spans="2:43" x14ac:dyDescent="0.3">
      <c r="B15" s="129">
        <v>5</v>
      </c>
      <c r="C15" s="130"/>
      <c r="D15" s="130"/>
      <c r="E15" s="130"/>
      <c r="F15" s="132"/>
      <c r="G15" s="132" t="s">
        <v>46</v>
      </c>
      <c r="H15" s="130"/>
      <c r="I15" s="130"/>
      <c r="J15" s="132">
        <v>44769</v>
      </c>
      <c r="K15" s="133" t="s">
        <v>41</v>
      </c>
      <c r="L15" s="130"/>
      <c r="V15" s="2"/>
      <c r="W15" s="2" t="str">
        <f t="shared" ca="1" si="0"/>
        <v>Not due</v>
      </c>
      <c r="X15" s="2"/>
      <c r="Y15" s="2"/>
      <c r="Z15" s="2"/>
      <c r="AA15" s="2"/>
      <c r="AB15" s="2"/>
      <c r="AC15" s="2"/>
      <c r="AD15" s="2"/>
      <c r="AE15" s="2"/>
      <c r="AF15" s="2"/>
      <c r="AG15" s="2"/>
      <c r="AH15" s="2"/>
      <c r="AI15" s="2"/>
      <c r="AJ15" s="2"/>
      <c r="AK15" s="2"/>
      <c r="AL15" s="2"/>
      <c r="AM15" s="2"/>
      <c r="AN15" s="2"/>
      <c r="AO15" s="2"/>
    </row>
    <row r="16" spans="2:43" x14ac:dyDescent="0.3">
      <c r="B16" s="129">
        <v>6</v>
      </c>
      <c r="C16" s="130"/>
      <c r="D16" s="130"/>
      <c r="E16" s="130"/>
      <c r="F16" s="132"/>
      <c r="G16" s="132" t="s">
        <v>46</v>
      </c>
      <c r="H16" s="130"/>
      <c r="I16" s="130"/>
      <c r="J16" s="132">
        <v>44770</v>
      </c>
      <c r="K16" s="133" t="s">
        <v>37</v>
      </c>
      <c r="L16" s="130"/>
      <c r="V16" s="2"/>
      <c r="W16" s="2" t="str">
        <f t="shared" ca="1" si="0"/>
        <v>Overdue</v>
      </c>
      <c r="X16" s="2"/>
      <c r="Y16" s="2"/>
      <c r="Z16" s="2"/>
      <c r="AA16" s="2"/>
      <c r="AB16" s="2"/>
      <c r="AC16" s="2"/>
      <c r="AD16" s="2"/>
      <c r="AE16" s="2"/>
      <c r="AF16" s="2"/>
      <c r="AG16" s="2"/>
      <c r="AH16" s="2"/>
      <c r="AI16" s="2"/>
      <c r="AJ16" s="2"/>
      <c r="AK16" s="2"/>
      <c r="AL16" s="2"/>
      <c r="AM16" s="2"/>
      <c r="AN16" s="2"/>
      <c r="AO16" s="2"/>
    </row>
    <row r="17" spans="2:41" x14ac:dyDescent="0.3">
      <c r="B17" s="129">
        <v>7</v>
      </c>
      <c r="C17" s="130"/>
      <c r="D17" s="130"/>
      <c r="E17" s="130"/>
      <c r="F17" s="132"/>
      <c r="G17" s="132" t="s">
        <v>44</v>
      </c>
      <c r="H17" s="130"/>
      <c r="I17" s="130"/>
      <c r="J17" s="132">
        <v>45505</v>
      </c>
      <c r="K17" s="133" t="s">
        <v>40</v>
      </c>
      <c r="L17" s="130"/>
      <c r="V17" s="2"/>
      <c r="W17" s="2" t="str">
        <f t="shared" ca="1" si="0"/>
        <v>Not due</v>
      </c>
      <c r="X17" s="2"/>
      <c r="Y17" s="2"/>
      <c r="Z17" s="2"/>
      <c r="AA17" s="2"/>
      <c r="AB17" s="2"/>
      <c r="AC17" s="2"/>
      <c r="AD17" s="2"/>
      <c r="AE17" s="2"/>
      <c r="AF17" s="2"/>
      <c r="AG17" s="2"/>
      <c r="AH17" s="2"/>
      <c r="AI17" s="2"/>
      <c r="AJ17" s="2"/>
      <c r="AK17" s="2"/>
      <c r="AL17" s="2"/>
      <c r="AM17" s="2"/>
      <c r="AN17" s="2"/>
      <c r="AO17" s="2"/>
    </row>
    <row r="18" spans="2:41" x14ac:dyDescent="0.3">
      <c r="B18" s="129">
        <v>8</v>
      </c>
      <c r="C18" s="130"/>
      <c r="D18" s="130"/>
      <c r="E18" s="130"/>
      <c r="F18" s="132"/>
      <c r="G18" s="132" t="s">
        <v>46</v>
      </c>
      <c r="H18" s="130"/>
      <c r="I18" s="130"/>
      <c r="J18" s="132">
        <v>45506</v>
      </c>
      <c r="K18" s="133" t="s">
        <v>41</v>
      </c>
      <c r="L18" s="130"/>
      <c r="V18" s="2"/>
      <c r="W18" s="2" t="str">
        <f t="shared" ca="1" si="0"/>
        <v>Not due</v>
      </c>
      <c r="X18" s="2"/>
      <c r="Y18" s="2"/>
      <c r="Z18" s="2"/>
      <c r="AA18" s="2"/>
      <c r="AB18" s="2"/>
      <c r="AC18" s="2"/>
      <c r="AD18" s="2"/>
      <c r="AE18" s="2"/>
      <c r="AF18" s="2"/>
      <c r="AG18" s="2"/>
      <c r="AH18" s="2"/>
      <c r="AI18" s="2"/>
      <c r="AJ18" s="2"/>
      <c r="AK18" s="2"/>
      <c r="AL18" s="2"/>
      <c r="AM18" s="2"/>
      <c r="AN18" s="2"/>
      <c r="AO18" s="2"/>
    </row>
    <row r="19" spans="2:41" x14ac:dyDescent="0.3">
      <c r="B19" s="129">
        <v>9</v>
      </c>
      <c r="C19" s="130"/>
      <c r="D19" s="130"/>
      <c r="E19" s="130"/>
      <c r="F19" s="132"/>
      <c r="G19" s="132" t="s">
        <v>46</v>
      </c>
      <c r="H19" s="130"/>
      <c r="I19" s="130"/>
      <c r="J19" s="132">
        <v>45507</v>
      </c>
      <c r="K19" s="133" t="s">
        <v>39</v>
      </c>
      <c r="L19" s="130"/>
      <c r="V19" s="2"/>
      <c r="W19" s="2" t="str">
        <f t="shared" ca="1" si="0"/>
        <v>Not due</v>
      </c>
      <c r="X19" s="2"/>
      <c r="Y19" s="2"/>
      <c r="Z19" s="2"/>
      <c r="AA19" s="2"/>
      <c r="AB19" s="2"/>
      <c r="AC19" s="2"/>
      <c r="AD19" s="2"/>
      <c r="AE19" s="2"/>
      <c r="AF19" s="2"/>
      <c r="AG19" s="2"/>
      <c r="AH19" s="2"/>
      <c r="AI19" s="2"/>
      <c r="AJ19" s="2"/>
      <c r="AK19" s="2"/>
      <c r="AL19" s="2"/>
      <c r="AM19" s="2"/>
      <c r="AN19" s="2"/>
      <c r="AO19" s="2"/>
    </row>
    <row r="20" spans="2:41" x14ac:dyDescent="0.3">
      <c r="B20" s="129">
        <v>10</v>
      </c>
      <c r="C20" s="130"/>
      <c r="D20" s="130"/>
      <c r="E20" s="130"/>
      <c r="F20" s="132"/>
      <c r="G20" s="132" t="s">
        <v>46</v>
      </c>
      <c r="H20" s="130"/>
      <c r="I20" s="130"/>
      <c r="J20" s="132">
        <v>44770</v>
      </c>
      <c r="K20" s="133" t="s">
        <v>40</v>
      </c>
      <c r="L20" s="130"/>
      <c r="V20" s="2"/>
      <c r="W20" s="2" t="str">
        <f t="shared" ca="1" si="0"/>
        <v>Overdue</v>
      </c>
      <c r="X20" s="2"/>
      <c r="Y20" s="2"/>
      <c r="Z20" s="2"/>
      <c r="AA20" s="2"/>
      <c r="AB20" s="2"/>
      <c r="AC20" s="2"/>
      <c r="AD20" s="2"/>
      <c r="AE20" s="2"/>
      <c r="AF20" s="2"/>
      <c r="AG20" s="2"/>
      <c r="AH20" s="2"/>
      <c r="AI20" s="2"/>
      <c r="AJ20" s="2"/>
      <c r="AK20" s="2"/>
      <c r="AL20" s="2"/>
      <c r="AM20" s="2"/>
      <c r="AN20" s="2"/>
      <c r="AO20" s="2"/>
    </row>
    <row r="21" spans="2:41" x14ac:dyDescent="0.3">
      <c r="B21" s="129">
        <v>11</v>
      </c>
      <c r="C21" s="130"/>
      <c r="D21" s="130"/>
      <c r="E21" s="130"/>
      <c r="F21" s="132"/>
      <c r="G21" s="132" t="s">
        <v>49</v>
      </c>
      <c r="H21" s="130"/>
      <c r="I21" s="130"/>
      <c r="J21" s="132">
        <v>45168</v>
      </c>
      <c r="K21" s="133" t="s">
        <v>37</v>
      </c>
      <c r="L21" s="130"/>
      <c r="V21" s="2"/>
      <c r="W21" s="2" t="str">
        <f t="shared" ca="1" si="0"/>
        <v>Overdue</v>
      </c>
      <c r="X21" s="2"/>
      <c r="Y21" s="2"/>
      <c r="Z21" s="2"/>
      <c r="AA21" s="2"/>
      <c r="AB21" s="2"/>
      <c r="AC21" s="2"/>
      <c r="AD21" s="2"/>
      <c r="AE21" s="2"/>
      <c r="AF21" s="2"/>
      <c r="AG21" s="2"/>
      <c r="AH21" s="2"/>
      <c r="AI21" s="2"/>
      <c r="AJ21" s="2"/>
      <c r="AK21" s="2"/>
      <c r="AL21" s="2"/>
      <c r="AM21" s="2"/>
      <c r="AN21" s="2"/>
      <c r="AO21" s="2"/>
    </row>
    <row r="22" spans="2:41" x14ac:dyDescent="0.3">
      <c r="B22" s="129">
        <v>12</v>
      </c>
      <c r="C22" s="130"/>
      <c r="D22" s="130"/>
      <c r="E22" s="130"/>
      <c r="F22" s="132"/>
      <c r="G22" s="132" t="s">
        <v>49</v>
      </c>
      <c r="H22" s="130"/>
      <c r="I22" s="130"/>
      <c r="J22" s="132">
        <v>47479</v>
      </c>
      <c r="K22" s="133" t="s">
        <v>39</v>
      </c>
      <c r="L22" s="130"/>
      <c r="V22" s="2"/>
      <c r="W22" s="2" t="str">
        <f t="shared" ca="1" si="0"/>
        <v>Not due</v>
      </c>
      <c r="X22" s="2"/>
      <c r="Y22" s="2"/>
      <c r="Z22" s="2"/>
      <c r="AA22" s="2"/>
      <c r="AB22" s="2"/>
      <c r="AC22" s="2"/>
      <c r="AD22" s="2"/>
      <c r="AE22" s="2"/>
      <c r="AF22" s="2"/>
      <c r="AG22" s="2"/>
      <c r="AH22" s="2"/>
      <c r="AI22" s="2"/>
      <c r="AJ22" s="2"/>
      <c r="AK22" s="2"/>
      <c r="AL22" s="2"/>
      <c r="AM22" s="2"/>
      <c r="AN22" s="2"/>
      <c r="AO22" s="2"/>
    </row>
    <row r="23" spans="2:41" x14ac:dyDescent="0.3">
      <c r="B23" s="129">
        <v>13</v>
      </c>
      <c r="C23" s="130"/>
      <c r="D23" s="130"/>
      <c r="E23" s="130"/>
      <c r="F23" s="132"/>
      <c r="G23" s="132" t="s">
        <v>49</v>
      </c>
      <c r="H23" s="130"/>
      <c r="I23" s="130"/>
      <c r="J23" s="130"/>
      <c r="K23" s="133" t="s">
        <v>40</v>
      </c>
      <c r="L23" s="130"/>
      <c r="V23" s="2"/>
      <c r="W23" s="2" t="str">
        <f t="shared" ca="1" si="0"/>
        <v/>
      </c>
      <c r="X23" s="2"/>
      <c r="Y23" s="2"/>
      <c r="Z23" s="2"/>
      <c r="AA23" s="2"/>
      <c r="AB23" s="2"/>
      <c r="AC23" s="2"/>
      <c r="AD23" s="2"/>
      <c r="AE23" s="2"/>
      <c r="AF23" s="2"/>
      <c r="AG23" s="2"/>
      <c r="AH23" s="2"/>
      <c r="AI23" s="2"/>
      <c r="AJ23" s="2"/>
      <c r="AK23" s="2"/>
      <c r="AL23" s="2"/>
      <c r="AM23" s="2"/>
      <c r="AN23" s="2"/>
      <c r="AO23" s="2"/>
    </row>
    <row r="24" spans="2:41" x14ac:dyDescent="0.3">
      <c r="B24" s="129">
        <v>14</v>
      </c>
      <c r="C24" s="130"/>
      <c r="D24" s="130"/>
      <c r="E24" s="130"/>
      <c r="F24" s="132"/>
      <c r="G24" s="132" t="s">
        <v>44</v>
      </c>
      <c r="H24" s="130"/>
      <c r="I24" s="130"/>
      <c r="J24" s="130"/>
      <c r="K24" s="133" t="s">
        <v>39</v>
      </c>
      <c r="L24" s="130"/>
      <c r="V24" s="2"/>
      <c r="W24" s="2" t="str">
        <f t="shared" ca="1" si="0"/>
        <v/>
      </c>
      <c r="X24" s="2"/>
      <c r="Y24" s="2"/>
      <c r="Z24" s="2"/>
      <c r="AA24" s="2"/>
      <c r="AB24" s="2"/>
      <c r="AC24" s="2"/>
      <c r="AD24" s="2"/>
      <c r="AE24" s="2"/>
      <c r="AF24" s="2"/>
      <c r="AG24" s="2"/>
      <c r="AH24" s="2"/>
      <c r="AI24" s="2"/>
      <c r="AJ24" s="2"/>
      <c r="AK24" s="2"/>
      <c r="AL24" s="2"/>
      <c r="AM24" s="2"/>
      <c r="AN24" s="2"/>
      <c r="AO24" s="2"/>
    </row>
    <row r="25" spans="2:41" x14ac:dyDescent="0.3">
      <c r="B25" s="129">
        <v>15</v>
      </c>
      <c r="C25" s="130"/>
      <c r="D25" s="130"/>
      <c r="E25" s="130"/>
      <c r="F25" s="132"/>
      <c r="G25" s="132"/>
      <c r="H25" s="130"/>
      <c r="I25" s="130"/>
      <c r="J25" s="130"/>
      <c r="K25" s="133"/>
      <c r="L25" s="130"/>
      <c r="V25" s="2"/>
      <c r="W25" s="2" t="str">
        <f t="shared" ca="1" si="0"/>
        <v/>
      </c>
      <c r="X25" s="2"/>
      <c r="Y25" s="2"/>
      <c r="Z25" s="2"/>
      <c r="AA25" s="2"/>
      <c r="AB25" s="2"/>
      <c r="AC25" s="2"/>
      <c r="AD25" s="2"/>
      <c r="AE25" s="2"/>
      <c r="AF25" s="2"/>
      <c r="AG25" s="2"/>
      <c r="AH25" s="2"/>
      <c r="AI25" s="2"/>
      <c r="AJ25" s="2" t="s">
        <v>62</v>
      </c>
      <c r="AK25" s="2"/>
      <c r="AL25" s="2"/>
      <c r="AM25" s="2"/>
      <c r="AN25" s="2"/>
      <c r="AO25" s="2"/>
    </row>
    <row r="26" spans="2:41" x14ac:dyDescent="0.3">
      <c r="B26" s="129">
        <v>16</v>
      </c>
      <c r="C26" s="130"/>
      <c r="D26" s="130"/>
      <c r="E26" s="130"/>
      <c r="F26" s="132"/>
      <c r="G26" s="132"/>
      <c r="H26" s="130"/>
      <c r="I26" s="130"/>
      <c r="J26" s="130"/>
      <c r="K26" s="133"/>
      <c r="L26" s="130"/>
      <c r="V26" s="2"/>
      <c r="W26" s="2" t="str">
        <f t="shared" ca="1" si="0"/>
        <v/>
      </c>
      <c r="X26" s="2"/>
      <c r="Y26" s="2"/>
      <c r="Z26" s="2"/>
      <c r="AA26" s="2"/>
      <c r="AB26" s="2"/>
      <c r="AC26" s="2"/>
      <c r="AD26" s="2"/>
      <c r="AE26" s="2"/>
      <c r="AF26" s="2"/>
      <c r="AG26" s="2"/>
      <c r="AH26" s="2"/>
      <c r="AI26" s="2"/>
      <c r="AJ26" s="2" t="s">
        <v>49</v>
      </c>
      <c r="AK26" s="2"/>
      <c r="AL26" s="2"/>
      <c r="AM26" s="2"/>
      <c r="AN26" s="2"/>
      <c r="AO26" s="2"/>
    </row>
    <row r="27" spans="2:41" x14ac:dyDescent="0.3">
      <c r="B27" s="129">
        <v>17</v>
      </c>
      <c r="C27" s="130"/>
      <c r="D27" s="130"/>
      <c r="E27" s="130"/>
      <c r="F27" s="132"/>
      <c r="G27" s="132"/>
      <c r="H27" s="130"/>
      <c r="I27" s="130"/>
      <c r="J27" s="130"/>
      <c r="K27" s="133"/>
      <c r="L27" s="130"/>
      <c r="V27" s="2"/>
      <c r="W27" s="2" t="str">
        <f t="shared" ca="1" si="0"/>
        <v/>
      </c>
      <c r="X27" s="2"/>
      <c r="Y27" s="2"/>
      <c r="Z27" s="2"/>
      <c r="AA27" s="2"/>
      <c r="AB27" s="2"/>
      <c r="AC27" s="2"/>
      <c r="AD27" s="2"/>
      <c r="AE27" s="2"/>
      <c r="AF27" s="2"/>
      <c r="AG27" s="2"/>
      <c r="AH27" s="2"/>
      <c r="AI27" s="2"/>
      <c r="AJ27" s="2" t="s">
        <v>46</v>
      </c>
      <c r="AK27" s="2"/>
      <c r="AL27" s="2"/>
      <c r="AM27" s="2"/>
      <c r="AN27" s="2"/>
      <c r="AO27" s="2"/>
    </row>
    <row r="28" spans="2:41" x14ac:dyDescent="0.3">
      <c r="B28" s="129">
        <v>18</v>
      </c>
      <c r="C28" s="130"/>
      <c r="D28" s="130"/>
      <c r="E28" s="130"/>
      <c r="F28" s="132"/>
      <c r="G28" s="132"/>
      <c r="H28" s="130"/>
      <c r="I28" s="130"/>
      <c r="J28" s="130"/>
      <c r="K28" s="133"/>
      <c r="L28" s="130"/>
      <c r="V28" s="2"/>
      <c r="W28" s="2" t="str">
        <f t="shared" ca="1" si="0"/>
        <v/>
      </c>
      <c r="X28" s="2"/>
      <c r="Y28" s="2"/>
      <c r="Z28" s="2"/>
      <c r="AA28" s="2"/>
      <c r="AB28" s="2"/>
      <c r="AC28" s="2"/>
      <c r="AD28" s="2"/>
      <c r="AE28" s="2"/>
      <c r="AF28" s="2"/>
      <c r="AG28" s="2"/>
      <c r="AH28" s="2"/>
      <c r="AI28" s="2"/>
      <c r="AJ28" s="2" t="s">
        <v>44</v>
      </c>
      <c r="AK28" s="2"/>
      <c r="AL28" s="2"/>
      <c r="AM28" s="2"/>
      <c r="AN28" s="2"/>
      <c r="AO28" s="2"/>
    </row>
    <row r="29" spans="2:41" x14ac:dyDescent="0.3">
      <c r="B29" s="129">
        <v>19</v>
      </c>
      <c r="C29" s="130"/>
      <c r="D29" s="130"/>
      <c r="E29" s="130"/>
      <c r="F29" s="132"/>
      <c r="G29" s="132"/>
      <c r="H29" s="130"/>
      <c r="I29" s="130"/>
      <c r="J29" s="130"/>
      <c r="K29" s="133"/>
      <c r="L29" s="130"/>
      <c r="V29" s="2"/>
      <c r="W29" s="2" t="str">
        <f t="shared" ca="1" si="0"/>
        <v/>
      </c>
      <c r="X29" s="2"/>
      <c r="Y29" s="2"/>
      <c r="Z29" s="2"/>
      <c r="AA29" s="2"/>
      <c r="AB29" s="2"/>
      <c r="AC29" s="2"/>
      <c r="AD29" s="2"/>
      <c r="AE29" s="2"/>
      <c r="AF29" s="2"/>
      <c r="AG29" s="2"/>
      <c r="AH29" s="2"/>
      <c r="AI29" s="2"/>
      <c r="AJ29" s="2"/>
      <c r="AK29" s="2"/>
      <c r="AL29" s="2"/>
      <c r="AM29" s="2"/>
      <c r="AN29" s="2"/>
      <c r="AO29" s="2"/>
    </row>
    <row r="30" spans="2:41" x14ac:dyDescent="0.3">
      <c r="B30" s="129">
        <v>20</v>
      </c>
      <c r="C30" s="130"/>
      <c r="D30" s="130"/>
      <c r="E30" s="130"/>
      <c r="F30" s="132"/>
      <c r="G30" s="132"/>
      <c r="H30" s="130"/>
      <c r="I30" s="130"/>
      <c r="J30" s="130"/>
      <c r="K30" s="133"/>
      <c r="L30" s="130"/>
      <c r="V30" s="2"/>
      <c r="W30" s="2" t="str">
        <f t="shared" ca="1" si="0"/>
        <v/>
      </c>
      <c r="X30" s="2"/>
      <c r="Y30" s="2"/>
      <c r="Z30" s="2"/>
      <c r="AA30" s="2"/>
      <c r="AB30" s="2"/>
      <c r="AC30" s="2"/>
      <c r="AD30" s="2"/>
      <c r="AE30" s="2"/>
      <c r="AF30" s="2"/>
      <c r="AG30" s="2"/>
      <c r="AH30" s="2"/>
      <c r="AI30" s="2"/>
      <c r="AJ30" s="2"/>
      <c r="AK30" s="2"/>
      <c r="AL30" s="2"/>
      <c r="AM30" s="2"/>
      <c r="AN30" s="2"/>
      <c r="AO30" s="2"/>
    </row>
    <row r="31" spans="2:41" x14ac:dyDescent="0.3">
      <c r="B31" s="129">
        <v>21</v>
      </c>
      <c r="C31" s="130"/>
      <c r="D31" s="130"/>
      <c r="E31" s="130"/>
      <c r="F31" s="132"/>
      <c r="G31" s="132"/>
      <c r="H31" s="130"/>
      <c r="I31" s="130"/>
      <c r="J31" s="130"/>
      <c r="K31" s="133"/>
      <c r="L31" s="130"/>
      <c r="V31" s="2"/>
      <c r="W31" s="2" t="str">
        <f t="shared" ca="1" si="0"/>
        <v/>
      </c>
      <c r="X31" s="2"/>
      <c r="Y31" s="2"/>
      <c r="Z31" s="2"/>
      <c r="AA31" s="2"/>
      <c r="AB31" s="2"/>
      <c r="AC31" s="2"/>
      <c r="AD31" s="2"/>
      <c r="AE31" s="2"/>
      <c r="AF31" s="2"/>
      <c r="AG31" s="2"/>
      <c r="AH31" s="2"/>
      <c r="AI31" s="2"/>
      <c r="AJ31" s="2"/>
      <c r="AK31" s="2"/>
      <c r="AL31" s="2"/>
      <c r="AM31" s="2"/>
      <c r="AN31" s="2"/>
      <c r="AO31" s="2"/>
    </row>
    <row r="32" spans="2:41" x14ac:dyDescent="0.3">
      <c r="B32" s="129">
        <v>22</v>
      </c>
      <c r="C32" s="130"/>
      <c r="D32" s="130"/>
      <c r="E32" s="130"/>
      <c r="F32" s="132"/>
      <c r="G32" s="132"/>
      <c r="H32" s="130"/>
      <c r="I32" s="130"/>
      <c r="J32" s="130"/>
      <c r="K32" s="133"/>
      <c r="L32" s="130"/>
      <c r="V32" s="2"/>
      <c r="W32" s="2" t="str">
        <f t="shared" ca="1" si="0"/>
        <v/>
      </c>
      <c r="X32" s="2"/>
      <c r="Y32" s="2"/>
      <c r="Z32" s="2"/>
      <c r="AA32" s="2"/>
      <c r="AB32" s="2"/>
      <c r="AC32" s="2"/>
      <c r="AD32" s="2"/>
      <c r="AE32" s="2"/>
      <c r="AF32" s="2"/>
      <c r="AG32" s="2"/>
      <c r="AH32" s="2"/>
      <c r="AI32" s="2"/>
      <c r="AJ32" s="2"/>
      <c r="AK32" s="2"/>
      <c r="AL32" s="2"/>
      <c r="AM32" s="2"/>
      <c r="AN32" s="2"/>
      <c r="AO32" s="2"/>
    </row>
    <row r="33" spans="2:41" x14ac:dyDescent="0.3">
      <c r="B33" s="129">
        <v>23</v>
      </c>
      <c r="C33" s="130"/>
      <c r="D33" s="130"/>
      <c r="E33" s="130"/>
      <c r="F33" s="132"/>
      <c r="G33" s="132"/>
      <c r="H33" s="130"/>
      <c r="I33" s="130"/>
      <c r="J33" s="130"/>
      <c r="K33" s="133"/>
      <c r="L33" s="130"/>
      <c r="V33" s="2"/>
      <c r="W33" s="2" t="str">
        <f t="shared" ca="1" si="0"/>
        <v/>
      </c>
      <c r="X33" s="2"/>
      <c r="Y33" s="2"/>
      <c r="Z33" s="2"/>
      <c r="AA33" s="2"/>
      <c r="AB33" s="2"/>
      <c r="AC33" s="2"/>
      <c r="AD33" s="2"/>
      <c r="AE33" s="2"/>
      <c r="AF33" s="2"/>
      <c r="AG33" s="2"/>
      <c r="AH33" s="2"/>
      <c r="AI33" s="2"/>
      <c r="AJ33" s="2"/>
      <c r="AK33" s="2"/>
      <c r="AL33" s="2"/>
      <c r="AM33" s="2"/>
      <c r="AN33" s="2"/>
      <c r="AO33" s="2"/>
    </row>
    <row r="34" spans="2:41" x14ac:dyDescent="0.3">
      <c r="B34" s="129">
        <v>24</v>
      </c>
      <c r="C34" s="130"/>
      <c r="D34" s="130"/>
      <c r="E34" s="130"/>
      <c r="F34" s="132"/>
      <c r="G34" s="132"/>
      <c r="H34" s="130"/>
      <c r="I34" s="130"/>
      <c r="J34" s="130"/>
      <c r="K34" s="133"/>
      <c r="L34" s="130"/>
      <c r="V34" s="2"/>
      <c r="W34" s="2" t="str">
        <f t="shared" ca="1" si="0"/>
        <v/>
      </c>
      <c r="X34" s="2"/>
      <c r="Y34" s="2"/>
      <c r="Z34" s="2"/>
      <c r="AA34" s="2"/>
      <c r="AB34" s="2"/>
      <c r="AC34" s="2"/>
      <c r="AD34" s="2"/>
      <c r="AE34" s="2"/>
      <c r="AF34" s="2"/>
      <c r="AG34" s="2"/>
      <c r="AH34" s="2"/>
      <c r="AI34" s="2"/>
      <c r="AJ34" s="2"/>
      <c r="AK34" s="2"/>
      <c r="AL34" s="2"/>
      <c r="AM34" s="2"/>
      <c r="AN34" s="2"/>
      <c r="AO34" s="2"/>
    </row>
    <row r="35" spans="2:41" x14ac:dyDescent="0.3">
      <c r="B35" s="129">
        <v>25</v>
      </c>
      <c r="C35" s="130"/>
      <c r="D35" s="130"/>
      <c r="E35" s="130"/>
      <c r="F35" s="132"/>
      <c r="G35" s="132"/>
      <c r="H35" s="130"/>
      <c r="I35" s="130"/>
      <c r="J35" s="130"/>
      <c r="K35" s="133"/>
      <c r="L35" s="130"/>
      <c r="V35" s="2"/>
      <c r="W35" s="2" t="str">
        <f t="shared" ca="1" si="0"/>
        <v/>
      </c>
      <c r="X35" s="2"/>
      <c r="Y35" s="2"/>
      <c r="Z35" s="2"/>
      <c r="AA35" s="2"/>
      <c r="AB35" s="2"/>
      <c r="AC35" s="2"/>
      <c r="AD35" s="2"/>
      <c r="AE35" s="2"/>
      <c r="AF35" s="2"/>
      <c r="AG35" s="2"/>
      <c r="AH35" s="2"/>
      <c r="AI35" s="2"/>
      <c r="AJ35" s="2"/>
      <c r="AK35" s="2"/>
      <c r="AL35" s="2"/>
      <c r="AM35" s="2"/>
      <c r="AN35" s="2"/>
      <c r="AO35" s="2"/>
    </row>
    <row r="36" spans="2:41" x14ac:dyDescent="0.3">
      <c r="B36" s="129">
        <v>26</v>
      </c>
      <c r="C36" s="130"/>
      <c r="D36" s="130"/>
      <c r="E36" s="130"/>
      <c r="F36" s="132"/>
      <c r="G36" s="132"/>
      <c r="H36" s="130"/>
      <c r="I36" s="130"/>
      <c r="J36" s="130"/>
      <c r="K36" s="133"/>
      <c r="L36" s="130"/>
      <c r="V36" s="2"/>
      <c r="W36" s="2" t="str">
        <f t="shared" ca="1" si="0"/>
        <v/>
      </c>
      <c r="X36" s="2"/>
      <c r="Y36" s="2"/>
      <c r="Z36" s="2"/>
      <c r="AA36" s="2"/>
      <c r="AB36" s="2"/>
      <c r="AC36" s="2"/>
      <c r="AD36" s="2"/>
      <c r="AE36" s="2"/>
      <c r="AF36" s="2"/>
      <c r="AG36" s="2"/>
      <c r="AH36" s="2"/>
      <c r="AI36" s="2"/>
      <c r="AJ36" s="2"/>
      <c r="AK36" s="2"/>
      <c r="AL36" s="2"/>
      <c r="AM36" s="2"/>
      <c r="AN36" s="2"/>
      <c r="AO36" s="2"/>
    </row>
    <row r="37" spans="2:41" x14ac:dyDescent="0.3">
      <c r="B37" s="129">
        <v>27</v>
      </c>
      <c r="C37" s="130"/>
      <c r="D37" s="130"/>
      <c r="E37" s="130"/>
      <c r="F37" s="132"/>
      <c r="G37" s="132"/>
      <c r="H37" s="130"/>
      <c r="I37" s="130"/>
      <c r="J37" s="130"/>
      <c r="K37" s="133"/>
      <c r="L37" s="130"/>
      <c r="V37" s="2"/>
      <c r="W37" s="2" t="str">
        <f t="shared" ca="1" si="0"/>
        <v/>
      </c>
      <c r="X37" s="2"/>
      <c r="Y37" s="2"/>
      <c r="Z37" s="2"/>
      <c r="AA37" s="2"/>
      <c r="AB37" s="2"/>
      <c r="AC37" s="2"/>
      <c r="AD37" s="2"/>
      <c r="AE37" s="2"/>
      <c r="AF37" s="2"/>
      <c r="AG37" s="2"/>
      <c r="AH37" s="2"/>
      <c r="AI37" s="2"/>
      <c r="AJ37" s="2"/>
      <c r="AK37" s="2"/>
      <c r="AL37" s="2"/>
      <c r="AM37" s="2"/>
      <c r="AN37" s="2"/>
      <c r="AO37" s="2"/>
    </row>
    <row r="38" spans="2:41" x14ac:dyDescent="0.3">
      <c r="B38" s="129">
        <v>28</v>
      </c>
      <c r="C38" s="130"/>
      <c r="D38" s="130"/>
      <c r="E38" s="130"/>
      <c r="F38" s="132"/>
      <c r="G38" s="132"/>
      <c r="H38" s="130"/>
      <c r="I38" s="130"/>
      <c r="J38" s="130"/>
      <c r="K38" s="133"/>
      <c r="L38" s="130"/>
      <c r="V38" s="2"/>
      <c r="W38" s="2" t="str">
        <f t="shared" ca="1" si="0"/>
        <v/>
      </c>
      <c r="X38" s="2"/>
      <c r="Y38" s="2"/>
      <c r="Z38" s="2"/>
      <c r="AA38" s="2"/>
      <c r="AB38" s="2"/>
      <c r="AC38" s="2"/>
      <c r="AD38" s="2"/>
      <c r="AE38" s="2"/>
      <c r="AF38" s="2"/>
      <c r="AG38" s="2"/>
      <c r="AH38" s="2"/>
      <c r="AI38" s="2"/>
      <c r="AJ38" s="2"/>
      <c r="AK38" s="2"/>
      <c r="AL38" s="2"/>
      <c r="AM38" s="2"/>
      <c r="AN38" s="2"/>
      <c r="AO38" s="2"/>
    </row>
    <row r="39" spans="2:41" x14ac:dyDescent="0.3">
      <c r="B39" s="129">
        <v>29</v>
      </c>
      <c r="C39" s="130"/>
      <c r="D39" s="130"/>
      <c r="E39" s="130"/>
      <c r="F39" s="132"/>
      <c r="G39" s="132"/>
      <c r="H39" s="130"/>
      <c r="I39" s="130"/>
      <c r="J39" s="130"/>
      <c r="K39" s="133"/>
      <c r="L39" s="130"/>
      <c r="V39" s="2"/>
      <c r="W39" s="2" t="str">
        <f t="shared" ca="1" si="0"/>
        <v/>
      </c>
      <c r="X39" s="2"/>
      <c r="Y39" s="2"/>
      <c r="Z39" s="2"/>
      <c r="AA39" s="2"/>
      <c r="AB39" s="2"/>
      <c r="AC39" s="2"/>
      <c r="AD39" s="2"/>
      <c r="AE39" s="2"/>
      <c r="AF39" s="2"/>
      <c r="AG39" s="2"/>
      <c r="AH39" s="2"/>
      <c r="AI39" s="2"/>
      <c r="AJ39" s="2"/>
      <c r="AK39" s="2"/>
      <c r="AL39" s="2"/>
      <c r="AM39" s="2"/>
      <c r="AN39" s="2"/>
      <c r="AO39" s="2"/>
    </row>
    <row r="40" spans="2:41" x14ac:dyDescent="0.3">
      <c r="B40" s="129">
        <v>30</v>
      </c>
      <c r="C40" s="130"/>
      <c r="D40" s="130"/>
      <c r="E40" s="130"/>
      <c r="F40" s="132"/>
      <c r="G40" s="132"/>
      <c r="H40" s="130"/>
      <c r="I40" s="130"/>
      <c r="J40" s="130"/>
      <c r="K40" s="133"/>
      <c r="L40" s="130"/>
      <c r="V40" s="2"/>
      <c r="W40" s="2" t="str">
        <f t="shared" ca="1" si="0"/>
        <v/>
      </c>
      <c r="X40" s="2"/>
      <c r="Y40" s="2"/>
      <c r="Z40" s="2"/>
      <c r="AA40" s="2"/>
      <c r="AB40" s="2"/>
      <c r="AC40" s="2"/>
      <c r="AD40" s="2"/>
      <c r="AE40" s="2"/>
      <c r="AF40" s="2"/>
      <c r="AG40" s="2"/>
      <c r="AH40" s="2"/>
      <c r="AI40" s="2"/>
      <c r="AJ40" s="2"/>
      <c r="AK40" s="2"/>
      <c r="AL40" s="2"/>
      <c r="AM40" s="2"/>
      <c r="AN40" s="2"/>
      <c r="AO40" s="2"/>
    </row>
    <row r="41" spans="2:41" x14ac:dyDescent="0.3">
      <c r="B41" s="129">
        <v>31</v>
      </c>
      <c r="C41" s="130"/>
      <c r="D41" s="130"/>
      <c r="E41" s="130"/>
      <c r="F41" s="132"/>
      <c r="G41" s="132"/>
      <c r="H41" s="130"/>
      <c r="I41" s="130"/>
      <c r="J41" s="130"/>
      <c r="K41" s="133"/>
      <c r="L41" s="130"/>
      <c r="V41" s="2"/>
      <c r="W41" s="2" t="str">
        <f t="shared" ca="1" si="0"/>
        <v/>
      </c>
      <c r="X41" s="2"/>
      <c r="Y41" s="2"/>
      <c r="Z41" s="2"/>
      <c r="AA41" s="2"/>
      <c r="AB41" s="2"/>
      <c r="AC41" s="2"/>
      <c r="AD41" s="2"/>
      <c r="AE41" s="2"/>
      <c r="AF41" s="2"/>
      <c r="AG41" s="2"/>
      <c r="AH41" s="2"/>
      <c r="AI41" s="2"/>
      <c r="AJ41" s="2"/>
      <c r="AK41" s="2"/>
      <c r="AL41" s="2"/>
      <c r="AM41" s="2"/>
      <c r="AN41" s="2"/>
      <c r="AO41" s="2"/>
    </row>
    <row r="42" spans="2:41" x14ac:dyDescent="0.3">
      <c r="B42" s="129">
        <v>32</v>
      </c>
      <c r="C42" s="130"/>
      <c r="D42" s="130"/>
      <c r="E42" s="130"/>
      <c r="F42" s="132"/>
      <c r="G42" s="132"/>
      <c r="H42" s="130"/>
      <c r="I42" s="130"/>
      <c r="J42" s="130"/>
      <c r="K42" s="133"/>
      <c r="L42" s="130"/>
      <c r="V42" s="2"/>
      <c r="W42" s="2" t="str">
        <f t="shared" ca="1" si="0"/>
        <v/>
      </c>
      <c r="X42" s="2"/>
      <c r="Y42" s="2"/>
      <c r="Z42" s="2"/>
      <c r="AA42" s="2"/>
      <c r="AB42" s="2"/>
      <c r="AC42" s="2"/>
      <c r="AD42" s="2"/>
      <c r="AE42" s="2"/>
      <c r="AF42" s="2"/>
      <c r="AG42" s="2"/>
      <c r="AH42" s="2"/>
      <c r="AI42" s="2"/>
      <c r="AJ42" s="2"/>
      <c r="AK42" s="2"/>
      <c r="AL42" s="2"/>
      <c r="AM42" s="2"/>
      <c r="AN42" s="2"/>
      <c r="AO42" s="2"/>
    </row>
    <row r="43" spans="2:41" x14ac:dyDescent="0.3">
      <c r="B43" s="129">
        <v>33</v>
      </c>
      <c r="C43" s="130"/>
      <c r="D43" s="130"/>
      <c r="E43" s="130"/>
      <c r="F43" s="132"/>
      <c r="G43" s="132"/>
      <c r="H43" s="130"/>
      <c r="I43" s="130"/>
      <c r="J43" s="130"/>
      <c r="K43" s="133"/>
      <c r="L43" s="130"/>
      <c r="V43" s="2"/>
      <c r="W43" s="2" t="str">
        <f t="shared" ca="1" si="0"/>
        <v/>
      </c>
      <c r="X43" s="2"/>
      <c r="Y43" s="2"/>
      <c r="Z43" s="2"/>
      <c r="AA43" s="2"/>
      <c r="AB43" s="2"/>
      <c r="AC43" s="2"/>
      <c r="AD43" s="2"/>
      <c r="AE43" s="2"/>
      <c r="AF43" s="2"/>
      <c r="AG43" s="2"/>
      <c r="AH43" s="2"/>
      <c r="AI43" s="2"/>
      <c r="AJ43" s="2"/>
      <c r="AK43" s="2"/>
      <c r="AL43" s="2"/>
      <c r="AM43" s="2"/>
      <c r="AN43" s="2"/>
      <c r="AO43" s="2"/>
    </row>
    <row r="44" spans="2:41" x14ac:dyDescent="0.3">
      <c r="B44" s="129">
        <v>34</v>
      </c>
      <c r="C44" s="130"/>
      <c r="D44" s="130"/>
      <c r="E44" s="130"/>
      <c r="F44" s="132"/>
      <c r="G44" s="132"/>
      <c r="H44" s="130"/>
      <c r="I44" s="130"/>
      <c r="J44" s="130"/>
      <c r="K44" s="133"/>
      <c r="L44" s="130"/>
      <c r="V44" s="2"/>
      <c r="W44" s="2" t="str">
        <f t="shared" ca="1" si="0"/>
        <v/>
      </c>
      <c r="X44" s="2"/>
      <c r="Y44" s="2"/>
      <c r="Z44" s="2"/>
      <c r="AA44" s="2"/>
      <c r="AB44" s="2"/>
      <c r="AC44" s="2"/>
      <c r="AD44" s="2"/>
      <c r="AE44" s="2"/>
      <c r="AF44" s="2"/>
      <c r="AG44" s="2"/>
      <c r="AH44" s="2"/>
      <c r="AI44" s="2"/>
      <c r="AJ44" s="2"/>
      <c r="AK44" s="2"/>
      <c r="AL44" s="2"/>
      <c r="AM44" s="2"/>
      <c r="AN44" s="2"/>
      <c r="AO44" s="2"/>
    </row>
    <row r="45" spans="2:41" x14ac:dyDescent="0.3">
      <c r="B45" s="129">
        <v>35</v>
      </c>
      <c r="C45" s="130"/>
      <c r="D45" s="130"/>
      <c r="E45" s="130"/>
      <c r="F45" s="132"/>
      <c r="G45" s="132"/>
      <c r="H45" s="130"/>
      <c r="I45" s="130"/>
      <c r="J45" s="130"/>
      <c r="K45" s="133"/>
      <c r="L45" s="130"/>
      <c r="V45" s="2"/>
      <c r="W45" s="2" t="str">
        <f t="shared" ca="1" si="0"/>
        <v/>
      </c>
      <c r="X45" s="2"/>
      <c r="Y45" s="2"/>
      <c r="Z45" s="2"/>
      <c r="AA45" s="2"/>
      <c r="AB45" s="2"/>
      <c r="AC45" s="2"/>
      <c r="AD45" s="2"/>
      <c r="AE45" s="2"/>
      <c r="AF45" s="2"/>
      <c r="AG45" s="2"/>
      <c r="AH45" s="2"/>
      <c r="AI45" s="2"/>
      <c r="AJ45" s="2"/>
      <c r="AK45" s="2"/>
      <c r="AL45" s="2"/>
      <c r="AM45" s="2"/>
      <c r="AN45" s="2"/>
      <c r="AO45" s="2"/>
    </row>
    <row r="46" spans="2:41" x14ac:dyDescent="0.3">
      <c r="B46" s="129">
        <v>36</v>
      </c>
      <c r="C46" s="130"/>
      <c r="D46" s="130"/>
      <c r="E46" s="130"/>
      <c r="F46" s="132"/>
      <c r="G46" s="132"/>
      <c r="H46" s="130"/>
      <c r="I46" s="130"/>
      <c r="J46" s="130"/>
      <c r="K46" s="133"/>
      <c r="L46" s="130"/>
      <c r="V46" s="2"/>
      <c r="W46" s="2" t="str">
        <f t="shared" ca="1" si="0"/>
        <v/>
      </c>
      <c r="X46" s="2"/>
      <c r="Y46" s="2"/>
      <c r="Z46" s="2"/>
      <c r="AA46" s="2"/>
      <c r="AB46" s="2"/>
      <c r="AC46" s="2"/>
      <c r="AD46" s="2"/>
      <c r="AE46" s="2"/>
      <c r="AF46" s="2"/>
      <c r="AG46" s="2"/>
      <c r="AH46" s="2"/>
      <c r="AI46" s="2"/>
      <c r="AJ46" s="2"/>
      <c r="AK46" s="2"/>
      <c r="AL46" s="2"/>
      <c r="AM46" s="2"/>
      <c r="AN46" s="2"/>
      <c r="AO46" s="2"/>
    </row>
    <row r="47" spans="2:41" x14ac:dyDescent="0.3">
      <c r="B47" s="129">
        <v>37</v>
      </c>
      <c r="C47" s="130"/>
      <c r="D47" s="130"/>
      <c r="E47" s="130"/>
      <c r="F47" s="132"/>
      <c r="G47" s="132"/>
      <c r="H47" s="130"/>
      <c r="I47" s="130"/>
      <c r="J47" s="130"/>
      <c r="K47" s="133"/>
      <c r="L47" s="130"/>
      <c r="V47" s="2"/>
      <c r="W47" s="2" t="str">
        <f t="shared" ca="1" si="0"/>
        <v/>
      </c>
      <c r="X47" s="2"/>
      <c r="Y47" s="2"/>
      <c r="Z47" s="2"/>
      <c r="AA47" s="2"/>
      <c r="AB47" s="2"/>
      <c r="AC47" s="2"/>
      <c r="AD47" s="2"/>
      <c r="AE47" s="2"/>
      <c r="AF47" s="2"/>
      <c r="AG47" s="2"/>
      <c r="AH47" s="2"/>
      <c r="AI47" s="2"/>
      <c r="AJ47" s="2"/>
      <c r="AK47" s="2"/>
      <c r="AL47" s="2"/>
      <c r="AM47" s="2"/>
      <c r="AN47" s="2"/>
      <c r="AO47" s="2"/>
    </row>
    <row r="48" spans="2:41" x14ac:dyDescent="0.3">
      <c r="B48" s="129">
        <v>38</v>
      </c>
      <c r="C48" s="130"/>
      <c r="D48" s="130"/>
      <c r="E48" s="130"/>
      <c r="F48" s="132"/>
      <c r="G48" s="132"/>
      <c r="H48" s="130"/>
      <c r="I48" s="130"/>
      <c r="J48" s="130"/>
      <c r="K48" s="133"/>
      <c r="L48" s="130"/>
      <c r="V48" s="2"/>
      <c r="W48" s="2" t="str">
        <f t="shared" ca="1" si="0"/>
        <v/>
      </c>
      <c r="X48" s="2"/>
      <c r="Y48" s="2"/>
      <c r="Z48" s="2"/>
      <c r="AA48" s="2"/>
      <c r="AB48" s="2"/>
      <c r="AC48" s="2"/>
      <c r="AD48" s="2"/>
      <c r="AE48" s="2"/>
      <c r="AF48" s="2"/>
      <c r="AG48" s="2"/>
      <c r="AH48" s="2"/>
      <c r="AI48" s="2"/>
      <c r="AJ48" s="2"/>
      <c r="AK48" s="2"/>
      <c r="AL48" s="2"/>
      <c r="AM48" s="2"/>
      <c r="AN48" s="2"/>
      <c r="AO48" s="2"/>
    </row>
    <row r="49" spans="2:41" x14ac:dyDescent="0.3">
      <c r="B49" s="129">
        <v>39</v>
      </c>
      <c r="C49" s="130"/>
      <c r="D49" s="130"/>
      <c r="E49" s="130"/>
      <c r="F49" s="132"/>
      <c r="G49" s="132"/>
      <c r="H49" s="130"/>
      <c r="I49" s="130"/>
      <c r="J49" s="130"/>
      <c r="K49" s="133"/>
      <c r="L49" s="130"/>
      <c r="V49" s="2"/>
      <c r="W49" s="2" t="str">
        <f t="shared" ca="1" si="0"/>
        <v/>
      </c>
      <c r="X49" s="2"/>
      <c r="Y49" s="2"/>
      <c r="Z49" s="2"/>
      <c r="AA49" s="2"/>
      <c r="AB49" s="2"/>
      <c r="AC49" s="2"/>
      <c r="AD49" s="2"/>
      <c r="AE49" s="2"/>
      <c r="AF49" s="2"/>
      <c r="AG49" s="2"/>
      <c r="AH49" s="2"/>
      <c r="AI49" s="2"/>
      <c r="AJ49" s="2"/>
      <c r="AK49" s="2"/>
      <c r="AL49" s="2"/>
      <c r="AM49" s="2"/>
      <c r="AN49" s="2"/>
      <c r="AO49" s="2"/>
    </row>
    <row r="50" spans="2:41" x14ac:dyDescent="0.3">
      <c r="B50" s="129">
        <v>40</v>
      </c>
      <c r="C50" s="130"/>
      <c r="D50" s="130"/>
      <c r="E50" s="130"/>
      <c r="F50" s="132"/>
      <c r="G50" s="132"/>
      <c r="H50" s="130"/>
      <c r="I50" s="130"/>
      <c r="J50" s="130"/>
      <c r="K50" s="133"/>
      <c r="L50" s="130"/>
      <c r="V50" s="2"/>
      <c r="W50" s="2" t="str">
        <f t="shared" ca="1" si="0"/>
        <v/>
      </c>
      <c r="X50" s="2"/>
      <c r="Y50" s="2"/>
      <c r="Z50" s="2"/>
      <c r="AA50" s="2"/>
      <c r="AB50" s="2"/>
      <c r="AC50" s="2"/>
      <c r="AD50" s="2"/>
      <c r="AE50" s="2"/>
      <c r="AF50" s="2"/>
      <c r="AG50" s="2"/>
      <c r="AH50" s="2"/>
      <c r="AI50" s="2"/>
      <c r="AJ50" s="2"/>
      <c r="AK50" s="2"/>
      <c r="AL50" s="2"/>
      <c r="AM50" s="2"/>
      <c r="AN50" s="2"/>
      <c r="AO50" s="2"/>
    </row>
    <row r="51" spans="2:41" x14ac:dyDescent="0.3">
      <c r="B51" s="129">
        <v>41</v>
      </c>
      <c r="C51" s="130"/>
      <c r="D51" s="130"/>
      <c r="E51" s="130"/>
      <c r="F51" s="132"/>
      <c r="G51" s="132"/>
      <c r="H51" s="130"/>
      <c r="I51" s="130"/>
      <c r="J51" s="130"/>
      <c r="K51" s="133"/>
      <c r="L51" s="130"/>
      <c r="V51" s="2"/>
      <c r="W51" s="2" t="str">
        <f t="shared" ca="1" si="0"/>
        <v/>
      </c>
      <c r="X51" s="2"/>
      <c r="Y51" s="2"/>
      <c r="Z51" s="2"/>
      <c r="AA51" s="2"/>
      <c r="AB51" s="2"/>
      <c r="AC51" s="2"/>
      <c r="AD51" s="2"/>
      <c r="AE51" s="2"/>
      <c r="AF51" s="2"/>
      <c r="AG51" s="2"/>
      <c r="AH51" s="2"/>
      <c r="AI51" s="2"/>
      <c r="AJ51" s="2"/>
      <c r="AK51" s="2"/>
      <c r="AL51" s="2"/>
      <c r="AM51" s="2"/>
      <c r="AN51" s="2"/>
      <c r="AO51" s="2"/>
    </row>
    <row r="52" spans="2:41" x14ac:dyDescent="0.3">
      <c r="B52" s="129">
        <v>42</v>
      </c>
      <c r="C52" s="130"/>
      <c r="D52" s="130"/>
      <c r="E52" s="130"/>
      <c r="F52" s="132"/>
      <c r="G52" s="132"/>
      <c r="H52" s="130"/>
      <c r="I52" s="130"/>
      <c r="J52" s="130"/>
      <c r="K52" s="133"/>
      <c r="L52" s="130"/>
      <c r="V52" s="2"/>
      <c r="W52" s="2" t="str">
        <f t="shared" ca="1" si="0"/>
        <v/>
      </c>
      <c r="X52" s="2"/>
      <c r="Y52" s="2"/>
      <c r="Z52" s="2"/>
      <c r="AA52" s="2"/>
      <c r="AB52" s="2"/>
      <c r="AC52" s="2"/>
      <c r="AD52" s="2"/>
      <c r="AE52" s="2"/>
      <c r="AF52" s="2"/>
      <c r="AG52" s="2"/>
      <c r="AH52" s="2"/>
      <c r="AI52" s="2"/>
      <c r="AJ52" s="2"/>
      <c r="AK52" s="2"/>
      <c r="AL52" s="2"/>
      <c r="AM52" s="2"/>
      <c r="AN52" s="2"/>
      <c r="AO52" s="2"/>
    </row>
    <row r="53" spans="2:41" x14ac:dyDescent="0.3">
      <c r="B53" s="129">
        <v>43</v>
      </c>
      <c r="C53" s="130"/>
      <c r="D53" s="130"/>
      <c r="E53" s="130"/>
      <c r="F53" s="132"/>
      <c r="G53" s="132"/>
      <c r="H53" s="130"/>
      <c r="I53" s="130"/>
      <c r="J53" s="130"/>
      <c r="K53" s="133"/>
      <c r="L53" s="130"/>
      <c r="V53" s="2"/>
      <c r="W53" s="2" t="str">
        <f t="shared" ca="1" si="0"/>
        <v/>
      </c>
      <c r="X53" s="2"/>
      <c r="Y53" s="2"/>
      <c r="Z53" s="2"/>
      <c r="AA53" s="2"/>
      <c r="AB53" s="2"/>
      <c r="AC53" s="2"/>
      <c r="AD53" s="2"/>
      <c r="AE53" s="2"/>
      <c r="AF53" s="2"/>
      <c r="AG53" s="2"/>
      <c r="AH53" s="2"/>
      <c r="AI53" s="2"/>
      <c r="AJ53" s="2"/>
      <c r="AK53" s="2"/>
      <c r="AL53" s="2"/>
      <c r="AM53" s="2"/>
      <c r="AN53" s="2"/>
      <c r="AO53" s="2"/>
    </row>
    <row r="54" spans="2:41" x14ac:dyDescent="0.3">
      <c r="B54" s="129">
        <v>44</v>
      </c>
      <c r="C54" s="130"/>
      <c r="D54" s="130"/>
      <c r="E54" s="130"/>
      <c r="F54" s="132"/>
      <c r="G54" s="132"/>
      <c r="H54" s="130"/>
      <c r="I54" s="130"/>
      <c r="J54" s="130"/>
      <c r="K54" s="133"/>
      <c r="L54" s="130"/>
      <c r="V54" s="2"/>
      <c r="W54" s="2" t="str">
        <f t="shared" ca="1" si="0"/>
        <v/>
      </c>
      <c r="X54" s="2"/>
      <c r="Y54" s="2"/>
      <c r="Z54" s="2"/>
      <c r="AA54" s="2"/>
      <c r="AB54" s="2"/>
      <c r="AC54" s="2"/>
      <c r="AD54" s="2"/>
      <c r="AE54" s="2"/>
      <c r="AF54" s="2"/>
      <c r="AG54" s="2"/>
      <c r="AH54" s="2"/>
      <c r="AI54" s="2"/>
      <c r="AJ54" s="2"/>
      <c r="AK54" s="2"/>
      <c r="AL54" s="2"/>
      <c r="AM54" s="2"/>
      <c r="AN54" s="2"/>
      <c r="AO54" s="2"/>
    </row>
    <row r="55" spans="2:41" x14ac:dyDescent="0.3">
      <c r="B55" s="129">
        <v>45</v>
      </c>
      <c r="C55" s="130"/>
      <c r="D55" s="130"/>
      <c r="E55" s="130"/>
      <c r="F55" s="132"/>
      <c r="G55" s="132"/>
      <c r="H55" s="130"/>
      <c r="I55" s="130"/>
      <c r="J55" s="130"/>
      <c r="K55" s="133"/>
      <c r="L55" s="130"/>
      <c r="V55" s="2"/>
      <c r="W55" s="2" t="str">
        <f t="shared" ca="1" si="0"/>
        <v/>
      </c>
      <c r="X55" s="2"/>
      <c r="Y55" s="2"/>
      <c r="Z55" s="2"/>
      <c r="AA55" s="2"/>
      <c r="AB55" s="2"/>
      <c r="AC55" s="2"/>
      <c r="AD55" s="2"/>
      <c r="AE55" s="2"/>
      <c r="AF55" s="2"/>
      <c r="AG55" s="2"/>
      <c r="AH55" s="2"/>
      <c r="AI55" s="2"/>
      <c r="AJ55" s="2"/>
      <c r="AK55" s="2"/>
      <c r="AL55" s="2"/>
      <c r="AM55" s="2"/>
      <c r="AN55" s="2"/>
      <c r="AO55" s="2"/>
    </row>
    <row r="56" spans="2:41" x14ac:dyDescent="0.3">
      <c r="B56" s="129">
        <v>46</v>
      </c>
      <c r="C56" s="130"/>
      <c r="D56" s="130"/>
      <c r="E56" s="130"/>
      <c r="F56" s="132"/>
      <c r="G56" s="132"/>
      <c r="H56" s="130"/>
      <c r="I56" s="130"/>
      <c r="J56" s="130"/>
      <c r="K56" s="133"/>
      <c r="L56" s="130"/>
      <c r="V56" s="2"/>
      <c r="W56" s="2" t="str">
        <f t="shared" ca="1" si="0"/>
        <v/>
      </c>
      <c r="X56" s="2"/>
      <c r="Y56" s="2"/>
      <c r="Z56" s="2"/>
      <c r="AA56" s="2"/>
      <c r="AB56" s="2"/>
      <c r="AC56" s="2"/>
      <c r="AD56" s="2"/>
      <c r="AE56" s="2"/>
      <c r="AF56" s="2"/>
      <c r="AG56" s="2"/>
      <c r="AH56" s="2"/>
      <c r="AI56" s="2"/>
      <c r="AJ56" s="2"/>
      <c r="AK56" s="2"/>
      <c r="AL56" s="2"/>
      <c r="AM56" s="2"/>
      <c r="AN56" s="2"/>
      <c r="AO56" s="2"/>
    </row>
    <row r="57" spans="2:41" x14ac:dyDescent="0.3">
      <c r="B57" s="129">
        <v>47</v>
      </c>
      <c r="C57" s="130"/>
      <c r="D57" s="130"/>
      <c r="E57" s="130"/>
      <c r="F57" s="132"/>
      <c r="G57" s="132"/>
      <c r="H57" s="130"/>
      <c r="I57" s="130"/>
      <c r="J57" s="130"/>
      <c r="K57" s="133"/>
      <c r="L57" s="130"/>
      <c r="V57" s="2"/>
      <c r="W57" s="2" t="str">
        <f t="shared" ca="1" si="0"/>
        <v/>
      </c>
      <c r="X57" s="2"/>
      <c r="Y57" s="2"/>
      <c r="Z57" s="2"/>
      <c r="AA57" s="2"/>
      <c r="AB57" s="2"/>
      <c r="AC57" s="2"/>
      <c r="AD57" s="2"/>
      <c r="AE57" s="2"/>
      <c r="AF57" s="2"/>
      <c r="AG57" s="2"/>
      <c r="AH57" s="2"/>
      <c r="AI57" s="2"/>
      <c r="AJ57" s="2"/>
      <c r="AK57" s="2"/>
      <c r="AL57" s="2"/>
      <c r="AM57" s="2"/>
      <c r="AN57" s="2"/>
      <c r="AO57" s="2"/>
    </row>
    <row r="58" spans="2:41" x14ac:dyDescent="0.3">
      <c r="B58" s="129">
        <v>48</v>
      </c>
      <c r="C58" s="130"/>
      <c r="D58" s="130"/>
      <c r="E58" s="130"/>
      <c r="F58" s="132"/>
      <c r="G58" s="132"/>
      <c r="H58" s="130"/>
      <c r="I58" s="130"/>
      <c r="J58" s="130"/>
      <c r="K58" s="133"/>
      <c r="L58" s="130"/>
      <c r="V58" s="2"/>
      <c r="W58" s="2" t="str">
        <f t="shared" ca="1" si="0"/>
        <v/>
      </c>
      <c r="X58" s="2"/>
      <c r="Y58" s="2"/>
      <c r="Z58" s="2"/>
      <c r="AA58" s="2"/>
      <c r="AB58" s="2"/>
      <c r="AC58" s="2"/>
      <c r="AD58" s="2"/>
      <c r="AE58" s="2"/>
      <c r="AF58" s="2"/>
      <c r="AG58" s="2"/>
      <c r="AH58" s="2"/>
      <c r="AI58" s="2"/>
      <c r="AJ58" s="2"/>
      <c r="AK58" s="2"/>
      <c r="AL58" s="2"/>
      <c r="AM58" s="2"/>
      <c r="AN58" s="2"/>
      <c r="AO58" s="2"/>
    </row>
    <row r="59" spans="2:41" x14ac:dyDescent="0.3">
      <c r="B59" s="129">
        <v>49</v>
      </c>
      <c r="C59" s="130"/>
      <c r="D59" s="130"/>
      <c r="E59" s="130"/>
      <c r="F59" s="132"/>
      <c r="G59" s="132"/>
      <c r="H59" s="130"/>
      <c r="I59" s="130"/>
      <c r="J59" s="130"/>
      <c r="K59" s="133"/>
      <c r="L59" s="130"/>
      <c r="V59" s="2"/>
      <c r="W59" s="2" t="str">
        <f t="shared" ca="1" si="0"/>
        <v/>
      </c>
      <c r="X59" s="2"/>
      <c r="Y59" s="2"/>
      <c r="Z59" s="2"/>
      <c r="AA59" s="2"/>
      <c r="AB59" s="2"/>
      <c r="AC59" s="2"/>
      <c r="AD59" s="2"/>
      <c r="AE59" s="2"/>
      <c r="AF59" s="2"/>
      <c r="AG59" s="2"/>
      <c r="AH59" s="2"/>
      <c r="AI59" s="2"/>
      <c r="AJ59" s="2"/>
      <c r="AK59" s="2"/>
      <c r="AL59" s="2"/>
      <c r="AM59" s="2"/>
      <c r="AN59" s="2"/>
      <c r="AO59" s="2"/>
    </row>
    <row r="60" spans="2:41" x14ac:dyDescent="0.3">
      <c r="B60" s="129">
        <v>50</v>
      </c>
      <c r="C60" s="130"/>
      <c r="D60" s="130"/>
      <c r="E60" s="130"/>
      <c r="F60" s="132"/>
      <c r="G60" s="132"/>
      <c r="H60" s="130"/>
      <c r="I60" s="130"/>
      <c r="J60" s="130"/>
      <c r="K60" s="133"/>
      <c r="L60" s="130"/>
      <c r="V60" s="2"/>
      <c r="W60" s="2" t="str">
        <f t="shared" ca="1" si="0"/>
        <v/>
      </c>
      <c r="X60" s="2"/>
      <c r="Y60" s="2"/>
      <c r="Z60" s="2"/>
      <c r="AA60" s="2"/>
      <c r="AB60" s="2"/>
      <c r="AC60" s="2"/>
      <c r="AD60" s="2"/>
      <c r="AE60" s="2"/>
      <c r="AF60" s="2"/>
      <c r="AG60" s="2"/>
      <c r="AH60" s="2"/>
      <c r="AI60" s="2"/>
      <c r="AJ60" s="2"/>
      <c r="AK60" s="2"/>
      <c r="AL60" s="2"/>
      <c r="AM60" s="2"/>
      <c r="AN60" s="2"/>
      <c r="AO60" s="2"/>
    </row>
    <row r="61" spans="2:41" x14ac:dyDescent="0.3">
      <c r="B61" s="129">
        <v>51</v>
      </c>
      <c r="C61" s="130"/>
      <c r="D61" s="130"/>
      <c r="E61" s="130"/>
      <c r="F61" s="132"/>
      <c r="G61" s="132"/>
      <c r="H61" s="130"/>
      <c r="I61" s="130"/>
      <c r="J61" s="130"/>
      <c r="K61" s="133"/>
      <c r="L61" s="130"/>
      <c r="V61" s="2"/>
      <c r="W61" s="2" t="str">
        <f t="shared" ca="1" si="0"/>
        <v/>
      </c>
      <c r="X61" s="2"/>
      <c r="Y61" s="2"/>
      <c r="Z61" s="2"/>
      <c r="AA61" s="2"/>
      <c r="AB61" s="2"/>
      <c r="AC61" s="2"/>
      <c r="AD61" s="2"/>
      <c r="AE61" s="2"/>
      <c r="AF61" s="2"/>
      <c r="AG61" s="2"/>
      <c r="AH61" s="2"/>
      <c r="AI61" s="2"/>
      <c r="AJ61" s="2"/>
      <c r="AK61" s="2"/>
      <c r="AL61" s="2"/>
      <c r="AM61" s="2"/>
      <c r="AN61" s="2"/>
      <c r="AO61" s="2"/>
    </row>
    <row r="62" spans="2:41" x14ac:dyDescent="0.3">
      <c r="B62" s="129">
        <v>52</v>
      </c>
      <c r="C62" s="130"/>
      <c r="D62" s="130"/>
      <c r="E62" s="130"/>
      <c r="F62" s="132"/>
      <c r="G62" s="132"/>
      <c r="H62" s="130"/>
      <c r="I62" s="130"/>
      <c r="J62" s="130"/>
      <c r="K62" s="133"/>
      <c r="L62" s="130"/>
      <c r="V62" s="2"/>
      <c r="W62" s="2" t="str">
        <f t="shared" ca="1" si="0"/>
        <v/>
      </c>
      <c r="X62" s="2"/>
      <c r="Y62" s="2"/>
      <c r="Z62" s="2"/>
      <c r="AA62" s="2"/>
      <c r="AB62" s="2"/>
      <c r="AC62" s="2"/>
      <c r="AD62" s="2"/>
      <c r="AE62" s="2"/>
      <c r="AF62" s="2"/>
      <c r="AG62" s="2"/>
      <c r="AH62" s="2"/>
      <c r="AI62" s="2"/>
      <c r="AJ62" s="2"/>
      <c r="AK62" s="2"/>
      <c r="AL62" s="2"/>
      <c r="AM62" s="2"/>
      <c r="AN62" s="2"/>
      <c r="AO62" s="2"/>
    </row>
    <row r="63" spans="2:41" x14ac:dyDescent="0.3">
      <c r="B63" s="129">
        <v>53</v>
      </c>
      <c r="C63" s="130"/>
      <c r="D63" s="130"/>
      <c r="E63" s="130"/>
      <c r="F63" s="132"/>
      <c r="G63" s="132"/>
      <c r="H63" s="130"/>
      <c r="I63" s="130"/>
      <c r="J63" s="130"/>
      <c r="K63" s="133"/>
      <c r="L63" s="130"/>
      <c r="V63" s="2"/>
      <c r="W63" s="2" t="str">
        <f t="shared" ca="1" si="0"/>
        <v/>
      </c>
      <c r="X63" s="2"/>
      <c r="Y63" s="2"/>
      <c r="Z63" s="2"/>
      <c r="AA63" s="2"/>
      <c r="AB63" s="2"/>
      <c r="AC63" s="2"/>
      <c r="AD63" s="2"/>
      <c r="AE63" s="2"/>
      <c r="AF63" s="2"/>
      <c r="AG63" s="2"/>
      <c r="AH63" s="2"/>
      <c r="AI63" s="2"/>
      <c r="AJ63" s="2"/>
      <c r="AK63" s="2"/>
      <c r="AL63" s="2"/>
      <c r="AM63" s="2"/>
      <c r="AN63" s="2"/>
      <c r="AO63" s="2"/>
    </row>
    <row r="64" spans="2:41" x14ac:dyDescent="0.3">
      <c r="B64" s="129">
        <v>54</v>
      </c>
      <c r="C64" s="130"/>
      <c r="D64" s="130"/>
      <c r="E64" s="130"/>
      <c r="F64" s="132"/>
      <c r="G64" s="132"/>
      <c r="H64" s="130"/>
      <c r="I64" s="130"/>
      <c r="J64" s="130"/>
      <c r="K64" s="133"/>
      <c r="L64" s="130"/>
      <c r="V64" s="2"/>
      <c r="W64" s="2" t="str">
        <f t="shared" ca="1" si="0"/>
        <v/>
      </c>
      <c r="X64" s="2"/>
      <c r="Y64" s="2"/>
      <c r="Z64" s="2"/>
      <c r="AA64" s="2"/>
      <c r="AB64" s="2"/>
      <c r="AC64" s="2"/>
      <c r="AD64" s="2"/>
      <c r="AE64" s="2"/>
      <c r="AF64" s="2"/>
      <c r="AG64" s="2"/>
      <c r="AH64" s="2"/>
      <c r="AI64" s="2"/>
      <c r="AJ64" s="2"/>
      <c r="AK64" s="2"/>
      <c r="AL64" s="2"/>
      <c r="AM64" s="2"/>
      <c r="AN64" s="2"/>
      <c r="AO64" s="2"/>
    </row>
    <row r="65" spans="2:41" x14ac:dyDescent="0.3">
      <c r="B65" s="129">
        <v>55</v>
      </c>
      <c r="C65" s="130"/>
      <c r="D65" s="130"/>
      <c r="E65" s="130"/>
      <c r="F65" s="132"/>
      <c r="G65" s="132"/>
      <c r="H65" s="130"/>
      <c r="I65" s="130"/>
      <c r="J65" s="130"/>
      <c r="K65" s="133"/>
      <c r="L65" s="130"/>
      <c r="V65" s="2"/>
      <c r="W65" s="2" t="str">
        <f t="shared" ca="1" si="0"/>
        <v/>
      </c>
      <c r="X65" s="2"/>
      <c r="Y65" s="2"/>
      <c r="Z65" s="2"/>
      <c r="AA65" s="2"/>
      <c r="AB65" s="2"/>
      <c r="AC65" s="2"/>
      <c r="AD65" s="2"/>
      <c r="AE65" s="2"/>
      <c r="AF65" s="2"/>
      <c r="AG65" s="2"/>
      <c r="AH65" s="2"/>
      <c r="AI65" s="2"/>
      <c r="AJ65" s="2"/>
      <c r="AK65" s="2"/>
      <c r="AL65" s="2"/>
      <c r="AM65" s="2"/>
      <c r="AN65" s="2"/>
      <c r="AO65" s="2"/>
    </row>
    <row r="66" spans="2:41" x14ac:dyDescent="0.3">
      <c r="B66" s="129">
        <v>56</v>
      </c>
      <c r="C66" s="130"/>
      <c r="D66" s="130"/>
      <c r="E66" s="130"/>
      <c r="F66" s="132"/>
      <c r="G66" s="132"/>
      <c r="H66" s="130"/>
      <c r="I66" s="130"/>
      <c r="J66" s="130"/>
      <c r="K66" s="133"/>
      <c r="L66" s="130"/>
      <c r="V66" s="2"/>
      <c r="W66" s="2" t="str">
        <f t="shared" ca="1" si="0"/>
        <v/>
      </c>
      <c r="X66" s="2"/>
      <c r="Y66" s="2"/>
      <c r="Z66" s="2"/>
      <c r="AA66" s="2"/>
      <c r="AB66" s="2"/>
      <c r="AC66" s="2"/>
      <c r="AD66" s="2"/>
      <c r="AE66" s="2"/>
      <c r="AF66" s="2"/>
      <c r="AG66" s="2"/>
      <c r="AH66" s="2"/>
      <c r="AI66" s="2"/>
      <c r="AJ66" s="2"/>
      <c r="AK66" s="2"/>
      <c r="AL66" s="2"/>
      <c r="AM66" s="2"/>
      <c r="AN66" s="2"/>
      <c r="AO66" s="2"/>
    </row>
    <row r="67" spans="2:41" x14ac:dyDescent="0.3">
      <c r="B67" s="129">
        <v>57</v>
      </c>
      <c r="C67" s="130"/>
      <c r="D67" s="130"/>
      <c r="E67" s="130"/>
      <c r="F67" s="132"/>
      <c r="G67" s="132"/>
      <c r="H67" s="130"/>
      <c r="I67" s="130"/>
      <c r="J67" s="130"/>
      <c r="K67" s="133"/>
      <c r="L67" s="130"/>
      <c r="V67" s="2"/>
      <c r="W67" s="2" t="str">
        <f t="shared" ca="1" si="0"/>
        <v/>
      </c>
      <c r="X67" s="2"/>
      <c r="Y67" s="2"/>
      <c r="Z67" s="2"/>
      <c r="AA67" s="2"/>
      <c r="AB67" s="2"/>
      <c r="AC67" s="2"/>
      <c r="AD67" s="2"/>
      <c r="AE67" s="2"/>
      <c r="AF67" s="2"/>
      <c r="AG67" s="2"/>
      <c r="AH67" s="2"/>
      <c r="AI67" s="2"/>
      <c r="AJ67" s="2"/>
      <c r="AK67" s="2"/>
      <c r="AL67" s="2"/>
      <c r="AM67" s="2"/>
      <c r="AN67" s="2"/>
      <c r="AO67" s="2"/>
    </row>
    <row r="68" spans="2:41" x14ac:dyDescent="0.3">
      <c r="B68" s="129">
        <v>58</v>
      </c>
      <c r="C68" s="130"/>
      <c r="D68" s="130"/>
      <c r="E68" s="130"/>
      <c r="F68" s="132"/>
      <c r="G68" s="132"/>
      <c r="H68" s="130"/>
      <c r="I68" s="130"/>
      <c r="J68" s="130"/>
      <c r="K68" s="133"/>
      <c r="L68" s="130"/>
      <c r="V68" s="2"/>
      <c r="W68" s="2" t="str">
        <f t="shared" ca="1" si="0"/>
        <v/>
      </c>
      <c r="X68" s="2"/>
      <c r="Y68" s="2"/>
      <c r="Z68" s="2"/>
      <c r="AA68" s="2"/>
      <c r="AB68" s="2"/>
      <c r="AC68" s="2"/>
      <c r="AD68" s="2"/>
      <c r="AE68" s="2"/>
      <c r="AF68" s="2"/>
      <c r="AG68" s="2"/>
      <c r="AH68" s="2"/>
      <c r="AI68" s="2"/>
      <c r="AJ68" s="2"/>
      <c r="AK68" s="2"/>
      <c r="AL68" s="2"/>
      <c r="AM68" s="2"/>
      <c r="AN68" s="2"/>
      <c r="AO68" s="2"/>
    </row>
    <row r="69" spans="2:41" x14ac:dyDescent="0.3">
      <c r="B69" s="129">
        <v>59</v>
      </c>
      <c r="C69" s="130"/>
      <c r="D69" s="130"/>
      <c r="E69" s="130"/>
      <c r="F69" s="132"/>
      <c r="G69" s="132"/>
      <c r="H69" s="130"/>
      <c r="I69" s="130"/>
      <c r="J69" s="130"/>
      <c r="K69" s="133"/>
      <c r="L69" s="130"/>
      <c r="V69" s="2"/>
      <c r="W69" s="2" t="str">
        <f t="shared" ca="1" si="0"/>
        <v/>
      </c>
      <c r="X69" s="2"/>
      <c r="Y69" s="2"/>
      <c r="Z69" s="2"/>
      <c r="AA69" s="2"/>
      <c r="AB69" s="2"/>
      <c r="AC69" s="2"/>
      <c r="AD69" s="2"/>
      <c r="AE69" s="2"/>
      <c r="AF69" s="2"/>
      <c r="AG69" s="2"/>
      <c r="AH69" s="2"/>
      <c r="AI69" s="2"/>
      <c r="AJ69" s="2"/>
      <c r="AK69" s="2"/>
      <c r="AL69" s="2"/>
      <c r="AM69" s="2"/>
      <c r="AN69" s="2"/>
      <c r="AO69" s="2"/>
    </row>
    <row r="70" spans="2:41" x14ac:dyDescent="0.3">
      <c r="B70" s="129">
        <v>60</v>
      </c>
      <c r="C70" s="130"/>
      <c r="D70" s="130"/>
      <c r="E70" s="130"/>
      <c r="F70" s="132"/>
      <c r="G70" s="132"/>
      <c r="H70" s="130"/>
      <c r="I70" s="130"/>
      <c r="J70" s="130"/>
      <c r="K70" s="133"/>
      <c r="L70" s="130"/>
      <c r="V70" s="2"/>
      <c r="W70" s="2" t="str">
        <f t="shared" ca="1" si="0"/>
        <v/>
      </c>
      <c r="X70" s="2"/>
      <c r="Y70" s="2"/>
      <c r="Z70" s="2"/>
      <c r="AA70" s="2"/>
      <c r="AB70" s="2"/>
      <c r="AC70" s="2"/>
      <c r="AD70" s="2"/>
      <c r="AE70" s="2"/>
      <c r="AF70" s="2"/>
      <c r="AG70" s="2"/>
      <c r="AH70" s="2"/>
      <c r="AI70" s="2"/>
      <c r="AJ70" s="2"/>
      <c r="AK70" s="2"/>
      <c r="AL70" s="2"/>
      <c r="AM70" s="2"/>
      <c r="AN70" s="2"/>
      <c r="AO70" s="2"/>
    </row>
    <row r="71" spans="2:41" x14ac:dyDescent="0.3">
      <c r="B71" s="129">
        <v>61</v>
      </c>
      <c r="C71" s="130"/>
      <c r="D71" s="130"/>
      <c r="E71" s="130"/>
      <c r="F71" s="132"/>
      <c r="G71" s="132"/>
      <c r="H71" s="130"/>
      <c r="I71" s="130"/>
      <c r="J71" s="130"/>
      <c r="K71" s="133"/>
      <c r="L71" s="130"/>
      <c r="V71" s="2"/>
      <c r="W71" s="2" t="str">
        <f t="shared" ca="1" si="0"/>
        <v/>
      </c>
      <c r="X71" s="2"/>
      <c r="Y71" s="2"/>
      <c r="Z71" s="2"/>
      <c r="AA71" s="2"/>
      <c r="AB71" s="2"/>
      <c r="AC71" s="2"/>
      <c r="AD71" s="2"/>
      <c r="AE71" s="2"/>
      <c r="AF71" s="2"/>
      <c r="AG71" s="2"/>
      <c r="AH71" s="2"/>
      <c r="AI71" s="2"/>
      <c r="AJ71" s="2"/>
      <c r="AK71" s="2"/>
      <c r="AL71" s="2"/>
      <c r="AM71" s="2"/>
      <c r="AN71" s="2"/>
      <c r="AO71" s="2"/>
    </row>
    <row r="72" spans="2:41" x14ac:dyDescent="0.3">
      <c r="B72" s="129">
        <v>62</v>
      </c>
      <c r="C72" s="130"/>
      <c r="D72" s="130"/>
      <c r="E72" s="130"/>
      <c r="F72" s="132"/>
      <c r="G72" s="132"/>
      <c r="H72" s="130"/>
      <c r="I72" s="130"/>
      <c r="J72" s="130"/>
      <c r="K72" s="133"/>
      <c r="L72" s="130"/>
      <c r="V72" s="2"/>
      <c r="W72" s="2" t="str">
        <f t="shared" ca="1" si="0"/>
        <v/>
      </c>
      <c r="X72" s="2"/>
      <c r="Y72" s="2"/>
      <c r="Z72" s="2"/>
      <c r="AA72" s="2"/>
      <c r="AB72" s="2"/>
      <c r="AC72" s="2"/>
      <c r="AD72" s="2"/>
      <c r="AE72" s="2"/>
      <c r="AF72" s="2"/>
      <c r="AG72" s="2"/>
      <c r="AH72" s="2"/>
      <c r="AI72" s="2"/>
      <c r="AJ72" s="2"/>
      <c r="AK72" s="2"/>
      <c r="AL72" s="2"/>
      <c r="AM72" s="2"/>
      <c r="AN72" s="2"/>
      <c r="AO72" s="2"/>
    </row>
    <row r="73" spans="2:41" x14ac:dyDescent="0.3">
      <c r="B73" s="129">
        <v>63</v>
      </c>
      <c r="C73" s="130"/>
      <c r="D73" s="130"/>
      <c r="E73" s="130"/>
      <c r="F73" s="132"/>
      <c r="G73" s="132"/>
      <c r="H73" s="130"/>
      <c r="I73" s="130"/>
      <c r="J73" s="130"/>
      <c r="K73" s="133"/>
      <c r="L73" s="130"/>
      <c r="V73" s="2"/>
      <c r="W73" s="2" t="str">
        <f t="shared" ca="1" si="0"/>
        <v/>
      </c>
      <c r="X73" s="2"/>
      <c r="Y73" s="2"/>
      <c r="Z73" s="2"/>
      <c r="AA73" s="2"/>
      <c r="AB73" s="2"/>
      <c r="AC73" s="2"/>
      <c r="AD73" s="2"/>
      <c r="AE73" s="2"/>
      <c r="AF73" s="2"/>
      <c r="AG73" s="2"/>
      <c r="AH73" s="2"/>
      <c r="AI73" s="2"/>
      <c r="AJ73" s="2"/>
      <c r="AK73" s="2"/>
      <c r="AL73" s="2"/>
      <c r="AM73" s="2"/>
      <c r="AN73" s="2"/>
      <c r="AO73" s="2"/>
    </row>
    <row r="74" spans="2:41" x14ac:dyDescent="0.3">
      <c r="B74" s="129">
        <v>64</v>
      </c>
      <c r="C74" s="130"/>
      <c r="D74" s="130"/>
      <c r="E74" s="130"/>
      <c r="F74" s="132"/>
      <c r="G74" s="132"/>
      <c r="H74" s="130"/>
      <c r="I74" s="130"/>
      <c r="J74" s="130"/>
      <c r="K74" s="133"/>
      <c r="L74" s="130"/>
      <c r="V74" s="2"/>
      <c r="W74" s="2" t="str">
        <f t="shared" ca="1" si="0"/>
        <v/>
      </c>
      <c r="X74" s="2"/>
      <c r="Y74" s="2"/>
      <c r="Z74" s="2"/>
      <c r="AA74" s="2"/>
      <c r="AB74" s="2"/>
      <c r="AC74" s="2"/>
      <c r="AD74" s="2"/>
      <c r="AE74" s="2"/>
      <c r="AF74" s="2"/>
      <c r="AG74" s="2"/>
      <c r="AH74" s="2"/>
      <c r="AI74" s="2"/>
      <c r="AJ74" s="2"/>
      <c r="AK74" s="2"/>
      <c r="AL74" s="2"/>
      <c r="AM74" s="2"/>
      <c r="AN74" s="2"/>
      <c r="AO74" s="2"/>
    </row>
    <row r="75" spans="2:41" x14ac:dyDescent="0.3">
      <c r="B75" s="129">
        <v>65</v>
      </c>
      <c r="C75" s="130"/>
      <c r="D75" s="130"/>
      <c r="E75" s="130"/>
      <c r="F75" s="132"/>
      <c r="G75" s="132"/>
      <c r="H75" s="130"/>
      <c r="I75" s="130"/>
      <c r="J75" s="130"/>
      <c r="K75" s="133"/>
      <c r="L75" s="130"/>
      <c r="V75" s="2"/>
      <c r="W75" s="2" t="str">
        <f t="shared" ca="1" si="0"/>
        <v/>
      </c>
      <c r="X75" s="2"/>
      <c r="Y75" s="2"/>
      <c r="Z75" s="2"/>
      <c r="AA75" s="2"/>
      <c r="AB75" s="2"/>
      <c r="AC75" s="2"/>
      <c r="AD75" s="2"/>
      <c r="AE75" s="2"/>
      <c r="AF75" s="2"/>
      <c r="AG75" s="2"/>
      <c r="AH75" s="2"/>
      <c r="AI75" s="2"/>
      <c r="AJ75" s="2"/>
      <c r="AK75" s="2"/>
      <c r="AL75" s="2"/>
      <c r="AM75" s="2"/>
      <c r="AN75" s="2"/>
      <c r="AO75" s="2"/>
    </row>
    <row r="76" spans="2:41" x14ac:dyDescent="0.3">
      <c r="B76" s="129">
        <v>66</v>
      </c>
      <c r="C76" s="130"/>
      <c r="D76" s="130"/>
      <c r="E76" s="130"/>
      <c r="F76" s="132"/>
      <c r="G76" s="132"/>
      <c r="H76" s="130"/>
      <c r="I76" s="130"/>
      <c r="J76" s="130"/>
      <c r="K76" s="133"/>
      <c r="L76" s="130"/>
      <c r="V76" s="2"/>
      <c r="W76" s="2" t="str">
        <f t="shared" ref="W76:W139" ca="1" si="1">IF(ISBLANK(J76),"",IF(AND(J76&lt;TODAY(),K76&lt;&gt;"Closed"),"Overdue","Not due"))</f>
        <v/>
      </c>
      <c r="X76" s="2"/>
      <c r="Y76" s="2"/>
      <c r="Z76" s="2"/>
      <c r="AA76" s="2"/>
      <c r="AB76" s="2"/>
      <c r="AC76" s="2"/>
      <c r="AD76" s="2"/>
      <c r="AE76" s="2"/>
      <c r="AF76" s="2"/>
      <c r="AG76" s="2"/>
      <c r="AH76" s="2"/>
      <c r="AI76" s="2"/>
      <c r="AJ76" s="2"/>
      <c r="AK76" s="2"/>
      <c r="AL76" s="2"/>
      <c r="AM76" s="2"/>
      <c r="AN76" s="2"/>
      <c r="AO76" s="2"/>
    </row>
    <row r="77" spans="2:41" x14ac:dyDescent="0.3">
      <c r="B77" s="129">
        <v>67</v>
      </c>
      <c r="C77" s="130"/>
      <c r="D77" s="130"/>
      <c r="E77" s="130"/>
      <c r="F77" s="132"/>
      <c r="G77" s="132"/>
      <c r="H77" s="130"/>
      <c r="I77" s="130"/>
      <c r="J77" s="130"/>
      <c r="K77" s="133"/>
      <c r="L77" s="130"/>
      <c r="V77" s="2"/>
      <c r="W77" s="2" t="str">
        <f t="shared" ca="1" si="1"/>
        <v/>
      </c>
      <c r="X77" s="2"/>
      <c r="Y77" s="2"/>
      <c r="Z77" s="2"/>
      <c r="AA77" s="2"/>
      <c r="AB77" s="2"/>
      <c r="AC77" s="2"/>
      <c r="AD77" s="2"/>
      <c r="AE77" s="2"/>
      <c r="AF77" s="2"/>
      <c r="AG77" s="2"/>
      <c r="AH77" s="2"/>
      <c r="AI77" s="2"/>
      <c r="AJ77" s="2"/>
      <c r="AK77" s="2"/>
      <c r="AL77" s="2"/>
      <c r="AM77" s="2"/>
      <c r="AN77" s="2"/>
      <c r="AO77" s="2"/>
    </row>
    <row r="78" spans="2:41" x14ac:dyDescent="0.3">
      <c r="B78" s="129">
        <v>68</v>
      </c>
      <c r="C78" s="130"/>
      <c r="D78" s="130"/>
      <c r="E78" s="130"/>
      <c r="F78" s="132"/>
      <c r="G78" s="132"/>
      <c r="H78" s="130"/>
      <c r="I78" s="130"/>
      <c r="J78" s="130"/>
      <c r="K78" s="133"/>
      <c r="L78" s="130"/>
      <c r="V78" s="2"/>
      <c r="W78" s="2" t="str">
        <f t="shared" ca="1" si="1"/>
        <v/>
      </c>
      <c r="X78" s="2"/>
      <c r="Y78" s="2"/>
      <c r="Z78" s="2"/>
      <c r="AA78" s="2"/>
      <c r="AB78" s="2"/>
      <c r="AC78" s="2"/>
      <c r="AD78" s="2"/>
      <c r="AE78" s="2"/>
      <c r="AF78" s="2"/>
      <c r="AG78" s="2"/>
      <c r="AH78" s="2"/>
      <c r="AI78" s="2"/>
      <c r="AJ78" s="2"/>
      <c r="AK78" s="2"/>
      <c r="AL78" s="2"/>
      <c r="AM78" s="2"/>
      <c r="AN78" s="2"/>
      <c r="AO78" s="2"/>
    </row>
    <row r="79" spans="2:41" x14ac:dyDescent="0.3">
      <c r="B79" s="129">
        <v>69</v>
      </c>
      <c r="C79" s="130"/>
      <c r="D79" s="130"/>
      <c r="E79" s="130"/>
      <c r="F79" s="132"/>
      <c r="G79" s="132"/>
      <c r="H79" s="130"/>
      <c r="I79" s="130"/>
      <c r="J79" s="130"/>
      <c r="K79" s="133"/>
      <c r="L79" s="130"/>
      <c r="V79" s="2"/>
      <c r="W79" s="2" t="str">
        <f t="shared" ca="1" si="1"/>
        <v/>
      </c>
      <c r="X79" s="2"/>
      <c r="Y79" s="2"/>
      <c r="Z79" s="2"/>
      <c r="AA79" s="2"/>
      <c r="AB79" s="2"/>
      <c r="AC79" s="2"/>
      <c r="AD79" s="2"/>
      <c r="AE79" s="2"/>
      <c r="AF79" s="2"/>
      <c r="AG79" s="2"/>
      <c r="AH79" s="2"/>
      <c r="AI79" s="2"/>
      <c r="AJ79" s="2"/>
      <c r="AK79" s="2"/>
      <c r="AL79" s="2"/>
      <c r="AM79" s="2"/>
      <c r="AN79" s="2"/>
      <c r="AO79" s="2"/>
    </row>
    <row r="80" spans="2:41" x14ac:dyDescent="0.3">
      <c r="B80" s="129">
        <v>70</v>
      </c>
      <c r="C80" s="130"/>
      <c r="D80" s="130"/>
      <c r="E80" s="130"/>
      <c r="F80" s="132"/>
      <c r="G80" s="132"/>
      <c r="H80" s="130"/>
      <c r="I80" s="130"/>
      <c r="J80" s="130"/>
      <c r="K80" s="133"/>
      <c r="L80" s="130"/>
      <c r="V80" s="2"/>
      <c r="W80" s="2" t="str">
        <f t="shared" ca="1" si="1"/>
        <v/>
      </c>
      <c r="X80" s="2"/>
      <c r="Y80" s="2"/>
      <c r="Z80" s="2"/>
      <c r="AA80" s="2"/>
      <c r="AB80" s="2"/>
      <c r="AC80" s="2"/>
      <c r="AD80" s="2"/>
      <c r="AE80" s="2"/>
      <c r="AF80" s="2"/>
      <c r="AG80" s="2"/>
      <c r="AH80" s="2"/>
      <c r="AI80" s="2"/>
      <c r="AJ80" s="2"/>
      <c r="AK80" s="2"/>
      <c r="AL80" s="2"/>
      <c r="AM80" s="2"/>
      <c r="AN80" s="2"/>
      <c r="AO80" s="2"/>
    </row>
    <row r="81" spans="2:41" x14ac:dyDescent="0.3">
      <c r="B81" s="129">
        <v>71</v>
      </c>
      <c r="C81" s="130"/>
      <c r="D81" s="130"/>
      <c r="E81" s="130"/>
      <c r="F81" s="132"/>
      <c r="G81" s="132"/>
      <c r="H81" s="130"/>
      <c r="I81" s="130"/>
      <c r="J81" s="130"/>
      <c r="K81" s="133"/>
      <c r="L81" s="130"/>
      <c r="V81" s="2"/>
      <c r="W81" s="2" t="str">
        <f t="shared" ca="1" si="1"/>
        <v/>
      </c>
      <c r="X81" s="2"/>
      <c r="Y81" s="2"/>
      <c r="Z81" s="2"/>
      <c r="AA81" s="2"/>
      <c r="AB81" s="2"/>
      <c r="AC81" s="2"/>
      <c r="AD81" s="2"/>
      <c r="AE81" s="2"/>
      <c r="AF81" s="2"/>
      <c r="AG81" s="2"/>
      <c r="AH81" s="2"/>
      <c r="AI81" s="2"/>
      <c r="AJ81" s="2"/>
      <c r="AK81" s="2"/>
      <c r="AL81" s="2"/>
      <c r="AM81" s="2"/>
      <c r="AN81" s="2"/>
      <c r="AO81" s="2"/>
    </row>
    <row r="82" spans="2:41" x14ac:dyDescent="0.3">
      <c r="B82" s="129">
        <v>72</v>
      </c>
      <c r="C82" s="130"/>
      <c r="D82" s="130"/>
      <c r="E82" s="130"/>
      <c r="F82" s="132"/>
      <c r="G82" s="132"/>
      <c r="H82" s="130"/>
      <c r="I82" s="130"/>
      <c r="J82" s="130"/>
      <c r="K82" s="133"/>
      <c r="L82" s="130"/>
      <c r="V82" s="2"/>
      <c r="W82" s="2" t="str">
        <f t="shared" ca="1" si="1"/>
        <v/>
      </c>
      <c r="X82" s="2"/>
      <c r="Y82" s="2"/>
      <c r="Z82" s="2"/>
      <c r="AA82" s="2"/>
      <c r="AB82" s="2"/>
      <c r="AC82" s="2"/>
      <c r="AD82" s="2"/>
      <c r="AE82" s="2"/>
      <c r="AF82" s="2"/>
      <c r="AG82" s="2"/>
      <c r="AH82" s="2"/>
      <c r="AI82" s="2"/>
      <c r="AJ82" s="2"/>
      <c r="AK82" s="2"/>
      <c r="AL82" s="2"/>
      <c r="AM82" s="2"/>
      <c r="AN82" s="2"/>
      <c r="AO82" s="2"/>
    </row>
    <row r="83" spans="2:41" x14ac:dyDescent="0.3">
      <c r="B83" s="129">
        <v>73</v>
      </c>
      <c r="C83" s="130"/>
      <c r="D83" s="130"/>
      <c r="E83" s="130"/>
      <c r="F83" s="132"/>
      <c r="G83" s="132"/>
      <c r="H83" s="130"/>
      <c r="I83" s="130"/>
      <c r="J83" s="130"/>
      <c r="K83" s="133"/>
      <c r="L83" s="130"/>
      <c r="V83" s="2"/>
      <c r="W83" s="2" t="str">
        <f t="shared" ca="1" si="1"/>
        <v/>
      </c>
      <c r="X83" s="2"/>
      <c r="Y83" s="2"/>
      <c r="Z83" s="2"/>
      <c r="AA83" s="2"/>
      <c r="AB83" s="2"/>
      <c r="AC83" s="2"/>
      <c r="AD83" s="2"/>
      <c r="AE83" s="2"/>
      <c r="AF83" s="2"/>
      <c r="AG83" s="2"/>
      <c r="AH83" s="2"/>
      <c r="AI83" s="2"/>
      <c r="AJ83" s="2"/>
      <c r="AK83" s="2"/>
      <c r="AL83" s="2"/>
      <c r="AM83" s="2"/>
      <c r="AN83" s="2"/>
      <c r="AO83" s="2"/>
    </row>
    <row r="84" spans="2:41" x14ac:dyDescent="0.3">
      <c r="B84" s="129">
        <v>74</v>
      </c>
      <c r="C84" s="130"/>
      <c r="D84" s="130"/>
      <c r="E84" s="130"/>
      <c r="F84" s="132"/>
      <c r="G84" s="132"/>
      <c r="H84" s="130"/>
      <c r="I84" s="130"/>
      <c r="J84" s="130"/>
      <c r="K84" s="133"/>
      <c r="L84" s="130"/>
      <c r="V84" s="2"/>
      <c r="W84" s="2" t="str">
        <f t="shared" ca="1" si="1"/>
        <v/>
      </c>
      <c r="X84" s="2"/>
      <c r="Y84" s="2"/>
      <c r="Z84" s="2"/>
      <c r="AA84" s="2"/>
      <c r="AB84" s="2"/>
      <c r="AC84" s="2"/>
      <c r="AD84" s="2"/>
      <c r="AE84" s="2"/>
      <c r="AF84" s="2"/>
      <c r="AG84" s="2"/>
      <c r="AH84" s="2"/>
      <c r="AI84" s="2"/>
      <c r="AJ84" s="2"/>
      <c r="AK84" s="2"/>
      <c r="AL84" s="2"/>
      <c r="AM84" s="2"/>
      <c r="AN84" s="2"/>
      <c r="AO84" s="2"/>
    </row>
    <row r="85" spans="2:41" x14ac:dyDescent="0.3">
      <c r="B85" s="129">
        <v>75</v>
      </c>
      <c r="C85" s="130"/>
      <c r="D85" s="130"/>
      <c r="E85" s="130"/>
      <c r="F85" s="132"/>
      <c r="G85" s="132"/>
      <c r="H85" s="130"/>
      <c r="I85" s="130"/>
      <c r="J85" s="130"/>
      <c r="K85" s="133"/>
      <c r="L85" s="130"/>
      <c r="V85" s="2"/>
      <c r="W85" s="2" t="str">
        <f t="shared" ca="1" si="1"/>
        <v/>
      </c>
      <c r="X85" s="2"/>
      <c r="Y85" s="2"/>
      <c r="Z85" s="2"/>
      <c r="AA85" s="2"/>
      <c r="AB85" s="2"/>
      <c r="AC85" s="2"/>
      <c r="AD85" s="2"/>
      <c r="AE85" s="2"/>
      <c r="AF85" s="2"/>
      <c r="AG85" s="2"/>
      <c r="AH85" s="2"/>
      <c r="AI85" s="2"/>
      <c r="AJ85" s="2"/>
      <c r="AK85" s="2"/>
      <c r="AL85" s="2"/>
      <c r="AM85" s="2"/>
      <c r="AN85" s="2"/>
      <c r="AO85" s="2"/>
    </row>
    <row r="86" spans="2:41" x14ac:dyDescent="0.3">
      <c r="B86" s="129">
        <v>76</v>
      </c>
      <c r="C86" s="130"/>
      <c r="D86" s="130"/>
      <c r="E86" s="130"/>
      <c r="F86" s="132"/>
      <c r="G86" s="132"/>
      <c r="H86" s="130"/>
      <c r="I86" s="130"/>
      <c r="J86" s="130"/>
      <c r="K86" s="133"/>
      <c r="L86" s="130"/>
      <c r="V86" s="2"/>
      <c r="W86" s="2" t="str">
        <f t="shared" ca="1" si="1"/>
        <v/>
      </c>
      <c r="X86" s="2"/>
      <c r="Y86" s="2"/>
      <c r="Z86" s="2"/>
      <c r="AA86" s="2"/>
      <c r="AB86" s="2"/>
      <c r="AC86" s="2"/>
      <c r="AD86" s="2"/>
      <c r="AE86" s="2"/>
      <c r="AF86" s="2"/>
      <c r="AG86" s="2"/>
      <c r="AH86" s="2"/>
      <c r="AI86" s="2"/>
      <c r="AJ86" s="2"/>
      <c r="AK86" s="2"/>
      <c r="AL86" s="2"/>
      <c r="AM86" s="2"/>
      <c r="AN86" s="2"/>
      <c r="AO86" s="2"/>
    </row>
    <row r="87" spans="2:41" x14ac:dyDescent="0.3">
      <c r="B87" s="129">
        <v>77</v>
      </c>
      <c r="C87" s="130"/>
      <c r="D87" s="130"/>
      <c r="E87" s="130"/>
      <c r="F87" s="132"/>
      <c r="G87" s="132"/>
      <c r="H87" s="130"/>
      <c r="I87" s="130"/>
      <c r="J87" s="130"/>
      <c r="K87" s="133"/>
      <c r="L87" s="130"/>
      <c r="V87" s="2"/>
      <c r="W87" s="2" t="str">
        <f t="shared" ca="1" si="1"/>
        <v/>
      </c>
      <c r="X87" s="2"/>
      <c r="Y87" s="2"/>
      <c r="Z87" s="2"/>
      <c r="AA87" s="2"/>
      <c r="AB87" s="2"/>
      <c r="AC87" s="2"/>
      <c r="AD87" s="2"/>
      <c r="AE87" s="2"/>
      <c r="AF87" s="2"/>
      <c r="AG87" s="2"/>
      <c r="AH87" s="2"/>
      <c r="AI87" s="2"/>
      <c r="AJ87" s="2"/>
      <c r="AK87" s="2"/>
      <c r="AL87" s="2"/>
      <c r="AM87" s="2"/>
      <c r="AN87" s="2"/>
      <c r="AO87" s="2"/>
    </row>
    <row r="88" spans="2:41" x14ac:dyDescent="0.3">
      <c r="B88" s="129">
        <v>78</v>
      </c>
      <c r="C88" s="130"/>
      <c r="D88" s="130"/>
      <c r="E88" s="130"/>
      <c r="F88" s="132"/>
      <c r="G88" s="132"/>
      <c r="H88" s="130"/>
      <c r="I88" s="130"/>
      <c r="J88" s="130"/>
      <c r="K88" s="133"/>
      <c r="L88" s="130"/>
      <c r="V88" s="2"/>
      <c r="W88" s="2" t="str">
        <f t="shared" ca="1" si="1"/>
        <v/>
      </c>
      <c r="X88" s="2"/>
      <c r="Y88" s="2"/>
      <c r="Z88" s="2"/>
      <c r="AA88" s="2"/>
      <c r="AB88" s="2"/>
      <c r="AC88" s="2"/>
      <c r="AD88" s="2"/>
      <c r="AE88" s="2"/>
      <c r="AF88" s="2"/>
      <c r="AG88" s="2"/>
      <c r="AH88" s="2"/>
      <c r="AI88" s="2"/>
      <c r="AJ88" s="2"/>
      <c r="AK88" s="2"/>
      <c r="AL88" s="2"/>
      <c r="AM88" s="2"/>
      <c r="AN88" s="2"/>
      <c r="AO88" s="2"/>
    </row>
    <row r="89" spans="2:41" x14ac:dyDescent="0.3">
      <c r="B89" s="129">
        <v>79</v>
      </c>
      <c r="C89" s="130"/>
      <c r="D89" s="130"/>
      <c r="E89" s="130"/>
      <c r="F89" s="132"/>
      <c r="G89" s="132"/>
      <c r="H89" s="130"/>
      <c r="I89" s="130"/>
      <c r="J89" s="130"/>
      <c r="K89" s="133"/>
      <c r="L89" s="130"/>
      <c r="V89" s="2"/>
      <c r="W89" s="2" t="str">
        <f t="shared" ca="1" si="1"/>
        <v/>
      </c>
      <c r="X89" s="2"/>
      <c r="Y89" s="2"/>
      <c r="Z89" s="2"/>
      <c r="AA89" s="2"/>
      <c r="AB89" s="2"/>
      <c r="AC89" s="2"/>
      <c r="AD89" s="2"/>
      <c r="AE89" s="2"/>
      <c r="AF89" s="2"/>
      <c r="AG89" s="2"/>
      <c r="AH89" s="2"/>
      <c r="AI89" s="2"/>
      <c r="AJ89" s="2"/>
      <c r="AK89" s="2"/>
      <c r="AL89" s="2"/>
      <c r="AM89" s="2"/>
      <c r="AN89" s="2"/>
      <c r="AO89" s="2"/>
    </row>
    <row r="90" spans="2:41" x14ac:dyDescent="0.3">
      <c r="B90" s="129">
        <v>80</v>
      </c>
      <c r="C90" s="130"/>
      <c r="D90" s="130"/>
      <c r="E90" s="130"/>
      <c r="F90" s="132"/>
      <c r="G90" s="132"/>
      <c r="H90" s="130"/>
      <c r="I90" s="130"/>
      <c r="J90" s="130"/>
      <c r="K90" s="133"/>
      <c r="L90" s="130"/>
      <c r="V90" s="2"/>
      <c r="W90" s="2" t="str">
        <f t="shared" ca="1" si="1"/>
        <v/>
      </c>
      <c r="X90" s="2"/>
      <c r="Y90" s="2"/>
      <c r="Z90" s="2"/>
      <c r="AA90" s="2"/>
      <c r="AB90" s="2"/>
      <c r="AC90" s="2"/>
      <c r="AD90" s="2"/>
      <c r="AE90" s="2"/>
      <c r="AF90" s="2"/>
      <c r="AG90" s="2"/>
      <c r="AH90" s="2"/>
      <c r="AI90" s="2"/>
      <c r="AJ90" s="2"/>
      <c r="AK90" s="2"/>
      <c r="AL90" s="2"/>
      <c r="AM90" s="2"/>
      <c r="AN90" s="2"/>
      <c r="AO90" s="2"/>
    </row>
    <row r="91" spans="2:41" x14ac:dyDescent="0.3">
      <c r="B91" s="129">
        <v>81</v>
      </c>
      <c r="C91" s="130"/>
      <c r="D91" s="130"/>
      <c r="E91" s="130"/>
      <c r="F91" s="132"/>
      <c r="G91" s="132"/>
      <c r="H91" s="130"/>
      <c r="I91" s="130"/>
      <c r="J91" s="130"/>
      <c r="K91" s="133"/>
      <c r="L91" s="130"/>
      <c r="V91" s="2"/>
      <c r="W91" s="2" t="str">
        <f t="shared" ca="1" si="1"/>
        <v/>
      </c>
      <c r="X91" s="2"/>
      <c r="Y91" s="2"/>
      <c r="Z91" s="2"/>
      <c r="AA91" s="2"/>
      <c r="AB91" s="2"/>
      <c r="AC91" s="2"/>
      <c r="AD91" s="2"/>
      <c r="AE91" s="2"/>
      <c r="AF91" s="2"/>
      <c r="AG91" s="2"/>
      <c r="AH91" s="2"/>
      <c r="AI91" s="2"/>
      <c r="AJ91" s="2"/>
      <c r="AK91" s="2"/>
      <c r="AL91" s="2"/>
      <c r="AM91" s="2"/>
      <c r="AN91" s="2"/>
      <c r="AO91" s="2"/>
    </row>
    <row r="92" spans="2:41" x14ac:dyDescent="0.3">
      <c r="B92" s="129">
        <v>82</v>
      </c>
      <c r="C92" s="130"/>
      <c r="D92" s="130"/>
      <c r="E92" s="130"/>
      <c r="F92" s="132"/>
      <c r="G92" s="132"/>
      <c r="H92" s="130"/>
      <c r="I92" s="130"/>
      <c r="J92" s="130"/>
      <c r="K92" s="133"/>
      <c r="L92" s="130"/>
      <c r="V92" s="2"/>
      <c r="W92" s="2" t="str">
        <f t="shared" ca="1" si="1"/>
        <v/>
      </c>
      <c r="X92" s="2"/>
      <c r="Y92" s="2"/>
      <c r="Z92" s="2"/>
      <c r="AA92" s="2"/>
      <c r="AB92" s="2"/>
      <c r="AC92" s="2"/>
      <c r="AD92" s="2"/>
      <c r="AE92" s="2"/>
      <c r="AF92" s="2"/>
      <c r="AG92" s="2"/>
      <c r="AH92" s="2"/>
      <c r="AI92" s="2"/>
      <c r="AJ92" s="2"/>
      <c r="AK92" s="2"/>
      <c r="AL92" s="2"/>
      <c r="AM92" s="2"/>
      <c r="AN92" s="2"/>
      <c r="AO92" s="2"/>
    </row>
    <row r="93" spans="2:41" x14ac:dyDescent="0.3">
      <c r="B93" s="129">
        <v>83</v>
      </c>
      <c r="C93" s="130"/>
      <c r="D93" s="130"/>
      <c r="E93" s="130"/>
      <c r="F93" s="132"/>
      <c r="G93" s="132"/>
      <c r="H93" s="130"/>
      <c r="I93" s="130"/>
      <c r="J93" s="130"/>
      <c r="K93" s="133"/>
      <c r="L93" s="130"/>
      <c r="V93" s="2"/>
      <c r="W93" s="2" t="str">
        <f t="shared" ca="1" si="1"/>
        <v/>
      </c>
      <c r="X93" s="2"/>
      <c r="Y93" s="2"/>
      <c r="Z93" s="2"/>
      <c r="AA93" s="2"/>
      <c r="AB93" s="2"/>
      <c r="AC93" s="2"/>
      <c r="AD93" s="2"/>
      <c r="AE93" s="2"/>
      <c r="AF93" s="2"/>
      <c r="AG93" s="2"/>
      <c r="AH93" s="2"/>
      <c r="AI93" s="2"/>
      <c r="AJ93" s="2"/>
      <c r="AK93" s="2"/>
      <c r="AL93" s="2"/>
      <c r="AM93" s="2"/>
      <c r="AN93" s="2"/>
      <c r="AO93" s="2"/>
    </row>
    <row r="94" spans="2:41" x14ac:dyDescent="0.3">
      <c r="B94" s="129">
        <v>84</v>
      </c>
      <c r="C94" s="130"/>
      <c r="D94" s="130"/>
      <c r="E94" s="130"/>
      <c r="F94" s="132"/>
      <c r="G94" s="132"/>
      <c r="H94" s="130"/>
      <c r="I94" s="130"/>
      <c r="J94" s="130"/>
      <c r="K94" s="133"/>
      <c r="L94" s="130"/>
      <c r="V94" s="2"/>
      <c r="W94" s="2" t="str">
        <f t="shared" ca="1" si="1"/>
        <v/>
      </c>
      <c r="X94" s="2"/>
      <c r="Y94" s="2"/>
      <c r="Z94" s="2"/>
      <c r="AA94" s="2"/>
      <c r="AB94" s="2"/>
      <c r="AC94" s="2"/>
      <c r="AD94" s="2"/>
      <c r="AE94" s="2"/>
      <c r="AF94" s="2"/>
      <c r="AG94" s="2"/>
      <c r="AH94" s="2"/>
      <c r="AI94" s="2"/>
      <c r="AJ94" s="2"/>
      <c r="AK94" s="2"/>
      <c r="AL94" s="2"/>
      <c r="AM94" s="2"/>
      <c r="AN94" s="2"/>
      <c r="AO94" s="2"/>
    </row>
    <row r="95" spans="2:41" x14ac:dyDescent="0.3">
      <c r="B95" s="129">
        <v>85</v>
      </c>
      <c r="C95" s="130"/>
      <c r="D95" s="130"/>
      <c r="E95" s="130"/>
      <c r="F95" s="132"/>
      <c r="G95" s="132"/>
      <c r="H95" s="130"/>
      <c r="I95" s="130"/>
      <c r="J95" s="130"/>
      <c r="K95" s="133"/>
      <c r="L95" s="130"/>
      <c r="V95" s="2"/>
      <c r="W95" s="2" t="str">
        <f t="shared" ca="1" si="1"/>
        <v/>
      </c>
      <c r="X95" s="2"/>
      <c r="Y95" s="2"/>
      <c r="Z95" s="2"/>
      <c r="AA95" s="2"/>
      <c r="AB95" s="2"/>
      <c r="AC95" s="2"/>
      <c r="AD95" s="2"/>
      <c r="AE95" s="2"/>
      <c r="AF95" s="2"/>
      <c r="AG95" s="2"/>
      <c r="AH95" s="2"/>
      <c r="AI95" s="2"/>
      <c r="AJ95" s="2"/>
      <c r="AK95" s="2"/>
      <c r="AL95" s="2"/>
      <c r="AM95" s="2"/>
      <c r="AN95" s="2"/>
      <c r="AO95" s="2"/>
    </row>
    <row r="96" spans="2:41" x14ac:dyDescent="0.3">
      <c r="B96" s="129">
        <v>86</v>
      </c>
      <c r="C96" s="130"/>
      <c r="D96" s="130"/>
      <c r="E96" s="130"/>
      <c r="F96" s="132"/>
      <c r="G96" s="132"/>
      <c r="H96" s="130"/>
      <c r="I96" s="130"/>
      <c r="J96" s="130"/>
      <c r="K96" s="133"/>
      <c r="L96" s="130"/>
      <c r="V96" s="2"/>
      <c r="W96" s="2" t="str">
        <f t="shared" ca="1" si="1"/>
        <v/>
      </c>
      <c r="X96" s="2"/>
      <c r="Y96" s="2"/>
      <c r="Z96" s="2"/>
      <c r="AA96" s="2"/>
      <c r="AB96" s="2"/>
      <c r="AC96" s="2"/>
      <c r="AD96" s="2"/>
      <c r="AE96" s="2"/>
      <c r="AF96" s="2"/>
      <c r="AG96" s="2"/>
      <c r="AH96" s="2"/>
      <c r="AI96" s="2"/>
      <c r="AJ96" s="2"/>
      <c r="AK96" s="2"/>
      <c r="AL96" s="2"/>
      <c r="AM96" s="2"/>
      <c r="AN96" s="2"/>
      <c r="AO96" s="2"/>
    </row>
    <row r="97" spans="2:41" x14ac:dyDescent="0.3">
      <c r="B97" s="129">
        <v>87</v>
      </c>
      <c r="C97" s="130"/>
      <c r="D97" s="130"/>
      <c r="E97" s="130"/>
      <c r="F97" s="132"/>
      <c r="G97" s="132"/>
      <c r="H97" s="130"/>
      <c r="I97" s="130"/>
      <c r="J97" s="130"/>
      <c r="K97" s="133"/>
      <c r="L97" s="130"/>
      <c r="V97" s="2"/>
      <c r="W97" s="2" t="str">
        <f t="shared" ca="1" si="1"/>
        <v/>
      </c>
      <c r="X97" s="2"/>
      <c r="Y97" s="2"/>
      <c r="Z97" s="2"/>
      <c r="AA97" s="2"/>
      <c r="AB97" s="2"/>
      <c r="AC97" s="2"/>
      <c r="AD97" s="2"/>
      <c r="AE97" s="2"/>
      <c r="AF97" s="2"/>
      <c r="AG97" s="2"/>
      <c r="AH97" s="2"/>
      <c r="AI97" s="2"/>
      <c r="AJ97" s="2"/>
      <c r="AK97" s="2"/>
      <c r="AL97" s="2"/>
      <c r="AM97" s="2"/>
      <c r="AN97" s="2"/>
      <c r="AO97" s="2"/>
    </row>
    <row r="98" spans="2:41" x14ac:dyDescent="0.3">
      <c r="B98" s="129">
        <v>88</v>
      </c>
      <c r="C98" s="130"/>
      <c r="D98" s="130"/>
      <c r="E98" s="130"/>
      <c r="F98" s="132"/>
      <c r="G98" s="132"/>
      <c r="H98" s="130"/>
      <c r="I98" s="130"/>
      <c r="J98" s="130"/>
      <c r="K98" s="133"/>
      <c r="L98" s="130"/>
      <c r="V98" s="2"/>
      <c r="W98" s="2" t="str">
        <f t="shared" ca="1" si="1"/>
        <v/>
      </c>
      <c r="X98" s="2"/>
      <c r="Y98" s="2"/>
      <c r="Z98" s="2"/>
      <c r="AA98" s="2"/>
      <c r="AB98" s="2"/>
      <c r="AC98" s="2"/>
      <c r="AD98" s="2"/>
      <c r="AE98" s="2"/>
      <c r="AF98" s="2"/>
      <c r="AG98" s="2"/>
      <c r="AH98" s="2"/>
      <c r="AI98" s="2"/>
      <c r="AJ98" s="2"/>
      <c r="AK98" s="2"/>
      <c r="AL98" s="2"/>
      <c r="AM98" s="2"/>
      <c r="AN98" s="2"/>
      <c r="AO98" s="2"/>
    </row>
    <row r="99" spans="2:41" x14ac:dyDescent="0.3">
      <c r="B99" s="129">
        <v>89</v>
      </c>
      <c r="C99" s="130"/>
      <c r="D99" s="130"/>
      <c r="E99" s="130"/>
      <c r="F99" s="132"/>
      <c r="G99" s="132"/>
      <c r="H99" s="130"/>
      <c r="I99" s="130"/>
      <c r="J99" s="130"/>
      <c r="K99" s="133"/>
      <c r="L99" s="130"/>
      <c r="V99" s="2"/>
      <c r="W99" s="2" t="str">
        <f t="shared" ca="1" si="1"/>
        <v/>
      </c>
      <c r="X99" s="2"/>
      <c r="Y99" s="2"/>
      <c r="Z99" s="2"/>
      <c r="AA99" s="2"/>
      <c r="AB99" s="2"/>
      <c r="AC99" s="2"/>
      <c r="AD99" s="2"/>
      <c r="AE99" s="2"/>
      <c r="AF99" s="2"/>
      <c r="AG99" s="2"/>
      <c r="AH99" s="2"/>
      <c r="AI99" s="2"/>
      <c r="AJ99" s="2"/>
      <c r="AK99" s="2"/>
      <c r="AL99" s="2"/>
      <c r="AM99" s="2"/>
      <c r="AN99" s="2"/>
      <c r="AO99" s="2"/>
    </row>
    <row r="100" spans="2:41" x14ac:dyDescent="0.3">
      <c r="B100" s="129">
        <v>90</v>
      </c>
      <c r="C100" s="130"/>
      <c r="D100" s="130"/>
      <c r="E100" s="130"/>
      <c r="F100" s="132"/>
      <c r="G100" s="132"/>
      <c r="H100" s="130"/>
      <c r="I100" s="130"/>
      <c r="J100" s="130"/>
      <c r="K100" s="133"/>
      <c r="L100" s="130"/>
      <c r="V100" s="2"/>
      <c r="W100" s="2" t="str">
        <f t="shared" ca="1" si="1"/>
        <v/>
      </c>
      <c r="X100" s="2"/>
      <c r="Y100" s="2"/>
      <c r="Z100" s="2"/>
      <c r="AA100" s="2"/>
      <c r="AB100" s="2"/>
      <c r="AC100" s="2"/>
      <c r="AD100" s="2"/>
      <c r="AE100" s="2"/>
      <c r="AF100" s="2"/>
      <c r="AG100" s="2"/>
      <c r="AH100" s="2"/>
      <c r="AI100" s="2"/>
      <c r="AJ100" s="2"/>
      <c r="AK100" s="2"/>
      <c r="AL100" s="2"/>
      <c r="AM100" s="2"/>
      <c r="AN100" s="2"/>
      <c r="AO100" s="2"/>
    </row>
    <row r="101" spans="2:41" x14ac:dyDescent="0.3">
      <c r="B101" s="129">
        <v>91</v>
      </c>
      <c r="C101" s="130"/>
      <c r="D101" s="130"/>
      <c r="E101" s="130"/>
      <c r="F101" s="132"/>
      <c r="G101" s="132"/>
      <c r="H101" s="130"/>
      <c r="I101" s="130"/>
      <c r="J101" s="130"/>
      <c r="K101" s="133"/>
      <c r="L101" s="130"/>
      <c r="V101" s="2"/>
      <c r="W101" s="2" t="str">
        <f t="shared" ca="1" si="1"/>
        <v/>
      </c>
      <c r="X101" s="2"/>
      <c r="Y101" s="2"/>
      <c r="Z101" s="2"/>
      <c r="AA101" s="2"/>
      <c r="AB101" s="2"/>
      <c r="AC101" s="2"/>
      <c r="AD101" s="2"/>
      <c r="AE101" s="2"/>
      <c r="AF101" s="2"/>
      <c r="AG101" s="2"/>
      <c r="AH101" s="2"/>
      <c r="AI101" s="2"/>
      <c r="AJ101" s="2"/>
      <c r="AK101" s="2"/>
      <c r="AL101" s="2"/>
      <c r="AM101" s="2"/>
      <c r="AN101" s="2"/>
      <c r="AO101" s="2"/>
    </row>
    <row r="102" spans="2:41" x14ac:dyDescent="0.3">
      <c r="B102" s="129">
        <v>92</v>
      </c>
      <c r="C102" s="130"/>
      <c r="D102" s="130"/>
      <c r="E102" s="130"/>
      <c r="F102" s="132"/>
      <c r="G102" s="132"/>
      <c r="H102" s="130"/>
      <c r="I102" s="130"/>
      <c r="J102" s="130"/>
      <c r="K102" s="133"/>
      <c r="L102" s="130"/>
      <c r="V102" s="2"/>
      <c r="W102" s="2" t="str">
        <f t="shared" ca="1" si="1"/>
        <v/>
      </c>
      <c r="X102" s="2"/>
      <c r="Y102" s="2"/>
      <c r="Z102" s="2"/>
      <c r="AA102" s="2"/>
      <c r="AB102" s="2"/>
      <c r="AC102" s="2"/>
      <c r="AD102" s="2"/>
      <c r="AE102" s="2"/>
      <c r="AF102" s="2"/>
      <c r="AG102" s="2"/>
      <c r="AH102" s="2"/>
      <c r="AI102" s="2"/>
      <c r="AJ102" s="2"/>
      <c r="AK102" s="2"/>
      <c r="AL102" s="2"/>
      <c r="AM102" s="2"/>
      <c r="AN102" s="2"/>
      <c r="AO102" s="2"/>
    </row>
    <row r="103" spans="2:41" x14ac:dyDescent="0.3">
      <c r="B103" s="129">
        <v>93</v>
      </c>
      <c r="C103" s="130"/>
      <c r="D103" s="130"/>
      <c r="E103" s="130"/>
      <c r="F103" s="132"/>
      <c r="G103" s="132"/>
      <c r="H103" s="130"/>
      <c r="I103" s="130"/>
      <c r="J103" s="130"/>
      <c r="K103" s="133"/>
      <c r="L103" s="130"/>
      <c r="V103" s="2"/>
      <c r="W103" s="2" t="str">
        <f t="shared" ca="1" si="1"/>
        <v/>
      </c>
      <c r="X103" s="2"/>
      <c r="Y103" s="2"/>
      <c r="Z103" s="2"/>
      <c r="AA103" s="2"/>
      <c r="AB103" s="2"/>
      <c r="AC103" s="2"/>
      <c r="AD103" s="2"/>
      <c r="AE103" s="2"/>
      <c r="AF103" s="2"/>
      <c r="AG103" s="2"/>
      <c r="AH103" s="2"/>
      <c r="AI103" s="2"/>
      <c r="AJ103" s="2"/>
      <c r="AK103" s="2"/>
      <c r="AL103" s="2"/>
      <c r="AM103" s="2"/>
      <c r="AN103" s="2"/>
      <c r="AO103" s="2"/>
    </row>
    <row r="104" spans="2:41" x14ac:dyDescent="0.3">
      <c r="B104" s="129">
        <v>94</v>
      </c>
      <c r="C104" s="130"/>
      <c r="D104" s="130"/>
      <c r="E104" s="130"/>
      <c r="F104" s="132"/>
      <c r="G104" s="132"/>
      <c r="H104" s="130"/>
      <c r="I104" s="130"/>
      <c r="J104" s="130"/>
      <c r="K104" s="133"/>
      <c r="L104" s="130"/>
      <c r="V104" s="2"/>
      <c r="W104" s="2" t="str">
        <f t="shared" ca="1" si="1"/>
        <v/>
      </c>
      <c r="X104" s="2"/>
      <c r="Y104" s="2"/>
      <c r="Z104" s="2"/>
      <c r="AA104" s="2"/>
      <c r="AB104" s="2"/>
      <c r="AC104" s="2"/>
      <c r="AD104" s="2"/>
      <c r="AE104" s="2"/>
      <c r="AF104" s="2"/>
      <c r="AG104" s="2"/>
      <c r="AH104" s="2"/>
      <c r="AI104" s="2"/>
      <c r="AJ104" s="2"/>
      <c r="AK104" s="2"/>
      <c r="AL104" s="2"/>
      <c r="AM104" s="2"/>
      <c r="AN104" s="2"/>
      <c r="AO104" s="2"/>
    </row>
    <row r="105" spans="2:41" x14ac:dyDescent="0.3">
      <c r="B105" s="129">
        <v>95</v>
      </c>
      <c r="C105" s="130"/>
      <c r="D105" s="130"/>
      <c r="E105" s="130"/>
      <c r="F105" s="132"/>
      <c r="G105" s="132"/>
      <c r="H105" s="130"/>
      <c r="I105" s="130"/>
      <c r="J105" s="130"/>
      <c r="K105" s="133"/>
      <c r="L105" s="130"/>
      <c r="V105" s="2"/>
      <c r="W105" s="2" t="str">
        <f t="shared" ca="1" si="1"/>
        <v/>
      </c>
      <c r="X105" s="2"/>
      <c r="Y105" s="2"/>
      <c r="Z105" s="2"/>
      <c r="AA105" s="2"/>
      <c r="AB105" s="2"/>
      <c r="AC105" s="2"/>
      <c r="AD105" s="2"/>
      <c r="AE105" s="2"/>
      <c r="AF105" s="2"/>
      <c r="AG105" s="2"/>
      <c r="AH105" s="2"/>
      <c r="AI105" s="2"/>
      <c r="AJ105" s="2"/>
      <c r="AK105" s="2"/>
      <c r="AL105" s="2"/>
      <c r="AM105" s="2"/>
      <c r="AN105" s="2"/>
      <c r="AO105" s="2"/>
    </row>
    <row r="106" spans="2:41" x14ac:dyDescent="0.3">
      <c r="B106" s="129">
        <v>96</v>
      </c>
      <c r="C106" s="130"/>
      <c r="D106" s="130"/>
      <c r="E106" s="130"/>
      <c r="F106" s="132"/>
      <c r="G106" s="132"/>
      <c r="H106" s="130"/>
      <c r="I106" s="130"/>
      <c r="J106" s="130"/>
      <c r="K106" s="133"/>
      <c r="L106" s="130"/>
      <c r="V106" s="2"/>
      <c r="W106" s="2" t="str">
        <f t="shared" ca="1" si="1"/>
        <v/>
      </c>
      <c r="X106" s="2"/>
      <c r="Y106" s="2"/>
      <c r="Z106" s="2"/>
      <c r="AA106" s="2"/>
      <c r="AB106" s="2"/>
      <c r="AC106" s="2"/>
      <c r="AD106" s="2"/>
      <c r="AE106" s="2"/>
      <c r="AF106" s="2"/>
      <c r="AG106" s="2"/>
      <c r="AH106" s="2"/>
      <c r="AI106" s="2"/>
      <c r="AJ106" s="2"/>
      <c r="AK106" s="2"/>
      <c r="AL106" s="2"/>
      <c r="AM106" s="2"/>
      <c r="AN106" s="2"/>
      <c r="AO106" s="2"/>
    </row>
    <row r="107" spans="2:41" x14ac:dyDescent="0.3">
      <c r="B107" s="129">
        <v>97</v>
      </c>
      <c r="C107" s="130"/>
      <c r="D107" s="130"/>
      <c r="E107" s="130"/>
      <c r="F107" s="132"/>
      <c r="G107" s="132"/>
      <c r="H107" s="130"/>
      <c r="I107" s="130"/>
      <c r="J107" s="130"/>
      <c r="K107" s="133"/>
      <c r="L107" s="130"/>
      <c r="V107" s="2"/>
      <c r="W107" s="2" t="str">
        <f t="shared" ca="1" si="1"/>
        <v/>
      </c>
      <c r="X107" s="2"/>
      <c r="Y107" s="2"/>
      <c r="Z107" s="2"/>
      <c r="AA107" s="2"/>
      <c r="AB107" s="2"/>
      <c r="AC107" s="2"/>
      <c r="AD107" s="2"/>
      <c r="AE107" s="2"/>
      <c r="AF107" s="2"/>
      <c r="AG107" s="2"/>
      <c r="AH107" s="2"/>
      <c r="AI107" s="2"/>
      <c r="AJ107" s="2"/>
      <c r="AK107" s="2"/>
      <c r="AL107" s="2"/>
      <c r="AM107" s="2"/>
      <c r="AN107" s="2"/>
      <c r="AO107" s="2"/>
    </row>
    <row r="108" spans="2:41" x14ac:dyDescent="0.3">
      <c r="B108" s="129">
        <v>98</v>
      </c>
      <c r="C108" s="130"/>
      <c r="D108" s="130"/>
      <c r="E108" s="130"/>
      <c r="F108" s="132"/>
      <c r="G108" s="132"/>
      <c r="H108" s="130"/>
      <c r="I108" s="130"/>
      <c r="J108" s="130"/>
      <c r="K108" s="133"/>
      <c r="L108" s="130"/>
      <c r="V108" s="2"/>
      <c r="W108" s="2" t="str">
        <f t="shared" ca="1" si="1"/>
        <v/>
      </c>
      <c r="X108" s="2"/>
      <c r="Y108" s="2"/>
      <c r="Z108" s="2"/>
      <c r="AA108" s="2"/>
      <c r="AB108" s="2"/>
      <c r="AC108" s="2"/>
      <c r="AD108" s="2"/>
      <c r="AE108" s="2"/>
      <c r="AF108" s="2"/>
      <c r="AG108" s="2"/>
      <c r="AH108" s="2"/>
      <c r="AI108" s="2"/>
      <c r="AJ108" s="2"/>
      <c r="AK108" s="2"/>
      <c r="AL108" s="2"/>
      <c r="AM108" s="2"/>
      <c r="AN108" s="2"/>
      <c r="AO108" s="2"/>
    </row>
    <row r="109" spans="2:41" x14ac:dyDescent="0.3">
      <c r="B109" s="129">
        <v>99</v>
      </c>
      <c r="C109" s="130"/>
      <c r="D109" s="130"/>
      <c r="E109" s="130"/>
      <c r="F109" s="132"/>
      <c r="G109" s="132"/>
      <c r="H109" s="130"/>
      <c r="I109" s="130"/>
      <c r="J109" s="130"/>
      <c r="K109" s="133"/>
      <c r="L109" s="130"/>
      <c r="V109" s="2"/>
      <c r="W109" s="2" t="str">
        <f t="shared" ca="1" si="1"/>
        <v/>
      </c>
      <c r="X109" s="2"/>
      <c r="Y109" s="2"/>
      <c r="Z109" s="2"/>
      <c r="AA109" s="2"/>
      <c r="AB109" s="2"/>
      <c r="AC109" s="2"/>
      <c r="AD109" s="2"/>
      <c r="AE109" s="2"/>
      <c r="AF109" s="2"/>
      <c r="AG109" s="2"/>
      <c r="AH109" s="2"/>
      <c r="AI109" s="2"/>
      <c r="AJ109" s="2"/>
      <c r="AK109" s="2"/>
      <c r="AL109" s="2"/>
      <c r="AM109" s="2"/>
      <c r="AN109" s="2"/>
      <c r="AO109" s="2"/>
    </row>
    <row r="110" spans="2:41" x14ac:dyDescent="0.3">
      <c r="B110" s="129">
        <v>100</v>
      </c>
      <c r="C110" s="130"/>
      <c r="D110" s="130"/>
      <c r="E110" s="130"/>
      <c r="F110" s="132"/>
      <c r="G110" s="132"/>
      <c r="H110" s="130"/>
      <c r="I110" s="130"/>
      <c r="J110" s="130"/>
      <c r="K110" s="133"/>
      <c r="L110" s="130"/>
      <c r="V110" s="2"/>
      <c r="W110" s="2" t="str">
        <f t="shared" ca="1" si="1"/>
        <v/>
      </c>
      <c r="X110" s="2"/>
      <c r="Y110" s="2"/>
      <c r="Z110" s="2"/>
      <c r="AA110" s="2"/>
      <c r="AB110" s="2"/>
      <c r="AC110" s="2"/>
      <c r="AD110" s="2"/>
      <c r="AE110" s="2"/>
      <c r="AF110" s="2"/>
      <c r="AG110" s="2"/>
      <c r="AH110" s="2"/>
      <c r="AI110" s="2"/>
      <c r="AJ110" s="2"/>
      <c r="AK110" s="2"/>
      <c r="AL110" s="2"/>
      <c r="AM110" s="2"/>
      <c r="AN110" s="2"/>
      <c r="AO110" s="2"/>
    </row>
    <row r="111" spans="2:41" x14ac:dyDescent="0.3">
      <c r="B111" s="129">
        <v>101</v>
      </c>
      <c r="C111" s="130"/>
      <c r="D111" s="130"/>
      <c r="E111" s="130"/>
      <c r="F111" s="132"/>
      <c r="G111" s="132"/>
      <c r="H111" s="130"/>
      <c r="I111" s="130"/>
      <c r="J111" s="130"/>
      <c r="K111" s="133"/>
      <c r="L111" s="130"/>
      <c r="V111" s="2"/>
      <c r="W111" s="2" t="str">
        <f t="shared" ca="1" si="1"/>
        <v/>
      </c>
      <c r="X111" s="2"/>
      <c r="Y111" s="2"/>
      <c r="Z111" s="2"/>
      <c r="AA111" s="2"/>
      <c r="AB111" s="2"/>
      <c r="AC111" s="2"/>
      <c r="AD111" s="2"/>
      <c r="AE111" s="2"/>
      <c r="AF111" s="2"/>
      <c r="AG111" s="2"/>
      <c r="AH111" s="2"/>
      <c r="AI111" s="2"/>
      <c r="AJ111" s="2"/>
      <c r="AK111" s="2"/>
      <c r="AL111" s="2"/>
      <c r="AM111" s="2"/>
      <c r="AN111" s="2"/>
      <c r="AO111" s="2"/>
    </row>
    <row r="112" spans="2:41" x14ac:dyDescent="0.3">
      <c r="B112" s="129">
        <v>102</v>
      </c>
      <c r="C112" s="130"/>
      <c r="D112" s="130"/>
      <c r="E112" s="130"/>
      <c r="F112" s="132"/>
      <c r="G112" s="132"/>
      <c r="H112" s="130"/>
      <c r="I112" s="130"/>
      <c r="J112" s="130"/>
      <c r="K112" s="133"/>
      <c r="L112" s="130"/>
      <c r="V112" s="2"/>
      <c r="W112" s="2" t="str">
        <f t="shared" ca="1" si="1"/>
        <v/>
      </c>
      <c r="X112" s="2"/>
      <c r="Y112" s="2"/>
      <c r="Z112" s="2"/>
      <c r="AA112" s="2"/>
      <c r="AB112" s="2"/>
      <c r="AC112" s="2"/>
      <c r="AD112" s="2"/>
      <c r="AE112" s="2"/>
      <c r="AF112" s="2"/>
      <c r="AG112" s="2"/>
      <c r="AH112" s="2"/>
      <c r="AI112" s="2"/>
      <c r="AJ112" s="2"/>
      <c r="AK112" s="2"/>
      <c r="AL112" s="2"/>
      <c r="AM112" s="2"/>
      <c r="AN112" s="2"/>
      <c r="AO112" s="2"/>
    </row>
    <row r="113" spans="2:41" x14ac:dyDescent="0.3">
      <c r="B113" s="129">
        <v>103</v>
      </c>
      <c r="C113" s="130"/>
      <c r="D113" s="130"/>
      <c r="E113" s="130"/>
      <c r="F113" s="132"/>
      <c r="G113" s="132"/>
      <c r="H113" s="130"/>
      <c r="I113" s="130"/>
      <c r="J113" s="130"/>
      <c r="K113" s="133"/>
      <c r="L113" s="130"/>
      <c r="V113" s="2"/>
      <c r="W113" s="2" t="str">
        <f t="shared" ca="1" si="1"/>
        <v/>
      </c>
      <c r="X113" s="2"/>
      <c r="Y113" s="2"/>
      <c r="Z113" s="2"/>
      <c r="AA113" s="2"/>
      <c r="AB113" s="2"/>
      <c r="AC113" s="2"/>
      <c r="AD113" s="2"/>
      <c r="AE113" s="2"/>
      <c r="AF113" s="2"/>
      <c r="AG113" s="2"/>
      <c r="AH113" s="2"/>
      <c r="AI113" s="2"/>
      <c r="AJ113" s="2"/>
      <c r="AK113" s="2"/>
      <c r="AL113" s="2"/>
      <c r="AM113" s="2"/>
      <c r="AN113" s="2"/>
      <c r="AO113" s="2"/>
    </row>
    <row r="114" spans="2:41" x14ac:dyDescent="0.3">
      <c r="B114" s="129">
        <v>104</v>
      </c>
      <c r="C114" s="130"/>
      <c r="D114" s="130"/>
      <c r="E114" s="130"/>
      <c r="F114" s="132"/>
      <c r="G114" s="132"/>
      <c r="H114" s="130"/>
      <c r="I114" s="130"/>
      <c r="J114" s="130"/>
      <c r="K114" s="133"/>
      <c r="L114" s="130"/>
      <c r="V114" s="2"/>
      <c r="W114" s="2" t="str">
        <f t="shared" ca="1" si="1"/>
        <v/>
      </c>
      <c r="X114" s="2"/>
      <c r="Y114" s="2"/>
      <c r="Z114" s="2"/>
      <c r="AA114" s="2"/>
      <c r="AB114" s="2"/>
      <c r="AC114" s="2"/>
      <c r="AD114" s="2"/>
      <c r="AE114" s="2"/>
      <c r="AF114" s="2"/>
      <c r="AG114" s="2"/>
      <c r="AH114" s="2"/>
      <c r="AI114" s="2"/>
      <c r="AJ114" s="2"/>
      <c r="AK114" s="2"/>
      <c r="AL114" s="2"/>
      <c r="AM114" s="2"/>
      <c r="AN114" s="2"/>
      <c r="AO114" s="2"/>
    </row>
    <row r="115" spans="2:41" x14ac:dyDescent="0.3">
      <c r="B115" s="129">
        <v>105</v>
      </c>
      <c r="C115" s="130"/>
      <c r="D115" s="130"/>
      <c r="E115" s="130"/>
      <c r="F115" s="132"/>
      <c r="G115" s="132"/>
      <c r="H115" s="130"/>
      <c r="I115" s="130"/>
      <c r="J115" s="130"/>
      <c r="K115" s="133"/>
      <c r="L115" s="130"/>
      <c r="V115" s="2"/>
      <c r="W115" s="2" t="str">
        <f t="shared" ca="1" si="1"/>
        <v/>
      </c>
      <c r="X115" s="2"/>
      <c r="Y115" s="2"/>
      <c r="Z115" s="2"/>
      <c r="AA115" s="2"/>
      <c r="AB115" s="2"/>
      <c r="AC115" s="2"/>
      <c r="AD115" s="2"/>
      <c r="AE115" s="2"/>
      <c r="AF115" s="2"/>
      <c r="AG115" s="2"/>
      <c r="AH115" s="2"/>
      <c r="AI115" s="2"/>
      <c r="AJ115" s="2"/>
      <c r="AK115" s="2"/>
      <c r="AL115" s="2"/>
      <c r="AM115" s="2"/>
      <c r="AN115" s="2"/>
      <c r="AO115" s="2"/>
    </row>
    <row r="116" spans="2:41" x14ac:dyDescent="0.3">
      <c r="B116" s="129">
        <v>106</v>
      </c>
      <c r="C116" s="130"/>
      <c r="D116" s="130"/>
      <c r="E116" s="130"/>
      <c r="F116" s="132"/>
      <c r="G116" s="132"/>
      <c r="H116" s="130"/>
      <c r="I116" s="130"/>
      <c r="J116" s="130"/>
      <c r="K116" s="133"/>
      <c r="L116" s="130"/>
      <c r="V116" s="2"/>
      <c r="W116" s="2" t="str">
        <f t="shared" ca="1" si="1"/>
        <v/>
      </c>
      <c r="X116" s="2"/>
      <c r="Y116" s="2"/>
      <c r="Z116" s="2"/>
      <c r="AA116" s="2"/>
      <c r="AB116" s="2"/>
      <c r="AC116" s="2"/>
      <c r="AD116" s="2"/>
      <c r="AE116" s="2"/>
      <c r="AF116" s="2"/>
      <c r="AG116" s="2"/>
      <c r="AH116" s="2"/>
      <c r="AI116" s="2"/>
      <c r="AJ116" s="2"/>
      <c r="AK116" s="2"/>
      <c r="AL116" s="2"/>
      <c r="AM116" s="2"/>
      <c r="AN116" s="2"/>
      <c r="AO116" s="2"/>
    </row>
    <row r="117" spans="2:41" x14ac:dyDescent="0.3">
      <c r="B117" s="129">
        <v>107</v>
      </c>
      <c r="C117" s="130"/>
      <c r="D117" s="130"/>
      <c r="E117" s="130"/>
      <c r="F117" s="132"/>
      <c r="G117" s="132"/>
      <c r="H117" s="130"/>
      <c r="I117" s="130"/>
      <c r="J117" s="130"/>
      <c r="K117" s="133"/>
      <c r="L117" s="130"/>
      <c r="V117" s="2"/>
      <c r="W117" s="2" t="str">
        <f t="shared" ca="1" si="1"/>
        <v/>
      </c>
      <c r="X117" s="2"/>
      <c r="Y117" s="2"/>
      <c r="Z117" s="2"/>
      <c r="AA117" s="2"/>
      <c r="AB117" s="2"/>
      <c r="AC117" s="2"/>
      <c r="AD117" s="2"/>
      <c r="AE117" s="2"/>
      <c r="AF117" s="2"/>
      <c r="AG117" s="2"/>
      <c r="AH117" s="2"/>
      <c r="AI117" s="2"/>
      <c r="AJ117" s="2"/>
      <c r="AK117" s="2"/>
      <c r="AL117" s="2"/>
      <c r="AM117" s="2"/>
      <c r="AN117" s="2"/>
      <c r="AO117" s="2"/>
    </row>
    <row r="118" spans="2:41" x14ac:dyDescent="0.3">
      <c r="B118" s="129">
        <v>108</v>
      </c>
      <c r="C118" s="130"/>
      <c r="D118" s="130"/>
      <c r="E118" s="130"/>
      <c r="F118" s="132"/>
      <c r="G118" s="132"/>
      <c r="H118" s="130"/>
      <c r="I118" s="130"/>
      <c r="J118" s="130"/>
      <c r="K118" s="133"/>
      <c r="L118" s="130"/>
      <c r="V118" s="2"/>
      <c r="W118" s="2" t="str">
        <f t="shared" ca="1" si="1"/>
        <v/>
      </c>
      <c r="X118" s="2"/>
      <c r="Y118" s="2"/>
      <c r="Z118" s="2"/>
      <c r="AA118" s="2"/>
      <c r="AB118" s="2"/>
      <c r="AC118" s="2"/>
      <c r="AD118" s="2"/>
      <c r="AE118" s="2"/>
      <c r="AF118" s="2"/>
      <c r="AG118" s="2"/>
      <c r="AH118" s="2"/>
      <c r="AI118" s="2"/>
      <c r="AJ118" s="2"/>
      <c r="AK118" s="2"/>
      <c r="AL118" s="2"/>
      <c r="AM118" s="2"/>
      <c r="AN118" s="2"/>
      <c r="AO118" s="2"/>
    </row>
    <row r="119" spans="2:41" x14ac:dyDescent="0.3">
      <c r="B119" s="129">
        <v>109</v>
      </c>
      <c r="C119" s="130"/>
      <c r="D119" s="130"/>
      <c r="E119" s="130"/>
      <c r="F119" s="132"/>
      <c r="G119" s="132"/>
      <c r="H119" s="130"/>
      <c r="I119" s="130"/>
      <c r="J119" s="130"/>
      <c r="K119" s="133"/>
      <c r="L119" s="130"/>
      <c r="V119" s="2"/>
      <c r="W119" s="2" t="str">
        <f t="shared" ca="1" si="1"/>
        <v/>
      </c>
      <c r="X119" s="2"/>
      <c r="Y119" s="2"/>
      <c r="Z119" s="2"/>
      <c r="AA119" s="2"/>
      <c r="AB119" s="2"/>
      <c r="AC119" s="2"/>
      <c r="AD119" s="2"/>
      <c r="AE119" s="2"/>
      <c r="AF119" s="2"/>
      <c r="AG119" s="2"/>
      <c r="AH119" s="2"/>
      <c r="AI119" s="2"/>
      <c r="AJ119" s="2"/>
      <c r="AK119" s="2"/>
      <c r="AL119" s="2"/>
      <c r="AM119" s="2"/>
      <c r="AN119" s="2"/>
      <c r="AO119" s="2"/>
    </row>
    <row r="120" spans="2:41" x14ac:dyDescent="0.3">
      <c r="B120" s="129">
        <v>110</v>
      </c>
      <c r="C120" s="130"/>
      <c r="D120" s="130"/>
      <c r="E120" s="130"/>
      <c r="F120" s="132"/>
      <c r="G120" s="132"/>
      <c r="H120" s="130"/>
      <c r="I120" s="130"/>
      <c r="J120" s="130"/>
      <c r="K120" s="133"/>
      <c r="L120" s="130"/>
      <c r="V120" s="2"/>
      <c r="W120" s="2" t="str">
        <f t="shared" ca="1" si="1"/>
        <v/>
      </c>
      <c r="X120" s="2"/>
      <c r="Y120" s="2"/>
      <c r="Z120" s="2"/>
      <c r="AA120" s="2"/>
      <c r="AB120" s="2"/>
      <c r="AC120" s="2"/>
      <c r="AD120" s="2"/>
      <c r="AE120" s="2"/>
      <c r="AF120" s="2"/>
      <c r="AG120" s="2"/>
      <c r="AH120" s="2"/>
      <c r="AI120" s="2"/>
      <c r="AJ120" s="2"/>
      <c r="AK120" s="2"/>
      <c r="AL120" s="2"/>
      <c r="AM120" s="2"/>
      <c r="AN120" s="2"/>
      <c r="AO120" s="2"/>
    </row>
    <row r="121" spans="2:41" x14ac:dyDescent="0.3">
      <c r="B121" s="129">
        <v>111</v>
      </c>
      <c r="C121" s="130"/>
      <c r="D121" s="130"/>
      <c r="E121" s="130"/>
      <c r="F121" s="132"/>
      <c r="G121" s="132"/>
      <c r="H121" s="130"/>
      <c r="I121" s="130"/>
      <c r="J121" s="130"/>
      <c r="K121" s="133"/>
      <c r="L121" s="130"/>
      <c r="V121" s="2"/>
      <c r="W121" s="2" t="str">
        <f t="shared" ca="1" si="1"/>
        <v/>
      </c>
      <c r="X121" s="2"/>
      <c r="Y121" s="2"/>
      <c r="Z121" s="2"/>
      <c r="AA121" s="2"/>
      <c r="AB121" s="2"/>
      <c r="AC121" s="2"/>
      <c r="AD121" s="2"/>
      <c r="AE121" s="2"/>
      <c r="AF121" s="2"/>
      <c r="AG121" s="2"/>
      <c r="AH121" s="2"/>
      <c r="AI121" s="2"/>
      <c r="AJ121" s="2"/>
      <c r="AK121" s="2"/>
      <c r="AL121" s="2"/>
      <c r="AM121" s="2"/>
      <c r="AN121" s="2"/>
      <c r="AO121" s="2"/>
    </row>
    <row r="122" spans="2:41" x14ac:dyDescent="0.3">
      <c r="B122" s="129">
        <v>112</v>
      </c>
      <c r="C122" s="130"/>
      <c r="D122" s="130"/>
      <c r="E122" s="130"/>
      <c r="F122" s="132"/>
      <c r="G122" s="132"/>
      <c r="H122" s="130"/>
      <c r="I122" s="130"/>
      <c r="J122" s="130"/>
      <c r="K122" s="133"/>
      <c r="L122" s="130"/>
      <c r="V122" s="2"/>
      <c r="W122" s="2" t="str">
        <f t="shared" ca="1" si="1"/>
        <v/>
      </c>
      <c r="X122" s="2"/>
      <c r="Y122" s="2"/>
      <c r="Z122" s="2"/>
      <c r="AA122" s="2"/>
      <c r="AB122" s="2"/>
      <c r="AC122" s="2"/>
      <c r="AD122" s="2"/>
      <c r="AE122" s="2"/>
      <c r="AF122" s="2"/>
      <c r="AG122" s="2"/>
      <c r="AH122" s="2"/>
      <c r="AI122" s="2"/>
      <c r="AJ122" s="2"/>
      <c r="AK122" s="2"/>
      <c r="AL122" s="2"/>
      <c r="AM122" s="2"/>
      <c r="AN122" s="2"/>
      <c r="AO122" s="2"/>
    </row>
    <row r="123" spans="2:41" x14ac:dyDescent="0.3">
      <c r="B123" s="129">
        <v>113</v>
      </c>
      <c r="C123" s="130"/>
      <c r="D123" s="130"/>
      <c r="E123" s="130"/>
      <c r="F123" s="132"/>
      <c r="G123" s="132"/>
      <c r="H123" s="130"/>
      <c r="I123" s="130"/>
      <c r="J123" s="130"/>
      <c r="K123" s="133"/>
      <c r="L123" s="130"/>
      <c r="V123" s="2"/>
      <c r="W123" s="2" t="str">
        <f t="shared" ca="1" si="1"/>
        <v/>
      </c>
      <c r="X123" s="2"/>
      <c r="Y123" s="2"/>
      <c r="Z123" s="2"/>
      <c r="AA123" s="2"/>
      <c r="AB123" s="2"/>
      <c r="AC123" s="2"/>
      <c r="AD123" s="2"/>
      <c r="AE123" s="2"/>
      <c r="AF123" s="2"/>
      <c r="AG123" s="2"/>
      <c r="AH123" s="2"/>
      <c r="AI123" s="2"/>
      <c r="AJ123" s="2"/>
      <c r="AK123" s="2"/>
      <c r="AL123" s="2"/>
      <c r="AM123" s="2"/>
      <c r="AN123" s="2"/>
      <c r="AO123" s="2"/>
    </row>
    <row r="124" spans="2:41" x14ac:dyDescent="0.3">
      <c r="B124" s="129">
        <v>114</v>
      </c>
      <c r="C124" s="130"/>
      <c r="D124" s="130"/>
      <c r="E124" s="130"/>
      <c r="F124" s="132"/>
      <c r="G124" s="132"/>
      <c r="H124" s="130"/>
      <c r="I124" s="130"/>
      <c r="J124" s="130"/>
      <c r="K124" s="133"/>
      <c r="L124" s="130"/>
      <c r="V124" s="2"/>
      <c r="W124" s="2" t="str">
        <f t="shared" ca="1" si="1"/>
        <v/>
      </c>
      <c r="X124" s="2"/>
      <c r="Y124" s="2"/>
      <c r="Z124" s="2"/>
      <c r="AA124" s="2"/>
      <c r="AB124" s="2"/>
      <c r="AC124" s="2"/>
      <c r="AD124" s="2"/>
      <c r="AE124" s="2"/>
      <c r="AF124" s="2"/>
      <c r="AG124" s="2"/>
      <c r="AH124" s="2"/>
      <c r="AI124" s="2"/>
      <c r="AJ124" s="2"/>
      <c r="AK124" s="2"/>
      <c r="AL124" s="2"/>
      <c r="AM124" s="2"/>
      <c r="AN124" s="2"/>
      <c r="AO124" s="2"/>
    </row>
    <row r="125" spans="2:41" x14ac:dyDescent="0.3">
      <c r="B125" s="129">
        <v>115</v>
      </c>
      <c r="C125" s="130"/>
      <c r="D125" s="130"/>
      <c r="E125" s="130"/>
      <c r="F125" s="132"/>
      <c r="G125" s="132"/>
      <c r="H125" s="130"/>
      <c r="I125" s="130"/>
      <c r="J125" s="130"/>
      <c r="K125" s="133"/>
      <c r="L125" s="130"/>
      <c r="V125" s="2"/>
      <c r="W125" s="2" t="str">
        <f t="shared" ca="1" si="1"/>
        <v/>
      </c>
      <c r="X125" s="2"/>
      <c r="Y125" s="2"/>
      <c r="Z125" s="2"/>
      <c r="AA125" s="2"/>
      <c r="AB125" s="2"/>
      <c r="AC125" s="2"/>
      <c r="AD125" s="2"/>
      <c r="AE125" s="2"/>
      <c r="AF125" s="2"/>
      <c r="AG125" s="2"/>
      <c r="AH125" s="2"/>
      <c r="AI125" s="2"/>
      <c r="AJ125" s="2"/>
      <c r="AK125" s="2"/>
      <c r="AL125" s="2"/>
      <c r="AM125" s="2"/>
      <c r="AN125" s="2"/>
      <c r="AO125" s="2"/>
    </row>
    <row r="126" spans="2:41" x14ac:dyDescent="0.3">
      <c r="B126" s="129">
        <v>116</v>
      </c>
      <c r="C126" s="130"/>
      <c r="D126" s="130"/>
      <c r="E126" s="130"/>
      <c r="F126" s="132"/>
      <c r="G126" s="132"/>
      <c r="H126" s="130"/>
      <c r="I126" s="130"/>
      <c r="J126" s="130"/>
      <c r="K126" s="133"/>
      <c r="L126" s="130"/>
      <c r="V126" s="2"/>
      <c r="W126" s="2" t="str">
        <f t="shared" ca="1" si="1"/>
        <v/>
      </c>
      <c r="X126" s="2"/>
      <c r="Y126" s="2"/>
      <c r="Z126" s="2"/>
      <c r="AA126" s="2"/>
      <c r="AB126" s="2"/>
      <c r="AC126" s="2"/>
      <c r="AD126" s="2"/>
      <c r="AE126" s="2"/>
      <c r="AF126" s="2"/>
      <c r="AG126" s="2"/>
      <c r="AH126" s="2"/>
      <c r="AI126" s="2"/>
      <c r="AJ126" s="2"/>
      <c r="AK126" s="2"/>
      <c r="AL126" s="2"/>
      <c r="AM126" s="2"/>
      <c r="AN126" s="2"/>
      <c r="AO126" s="2"/>
    </row>
    <row r="127" spans="2:41" x14ac:dyDescent="0.3">
      <c r="B127" s="129">
        <v>117</v>
      </c>
      <c r="C127" s="130"/>
      <c r="D127" s="130"/>
      <c r="E127" s="130"/>
      <c r="F127" s="132"/>
      <c r="G127" s="132"/>
      <c r="H127" s="130"/>
      <c r="I127" s="130"/>
      <c r="J127" s="130"/>
      <c r="K127" s="133"/>
      <c r="L127" s="130"/>
      <c r="V127" s="2"/>
      <c r="W127" s="2" t="str">
        <f t="shared" ca="1" si="1"/>
        <v/>
      </c>
      <c r="X127" s="2"/>
      <c r="Y127" s="2"/>
      <c r="Z127" s="2"/>
      <c r="AA127" s="2"/>
      <c r="AB127" s="2"/>
      <c r="AC127" s="2"/>
      <c r="AD127" s="2"/>
      <c r="AE127" s="2"/>
      <c r="AF127" s="2"/>
      <c r="AG127" s="2"/>
      <c r="AH127" s="2"/>
      <c r="AI127" s="2"/>
      <c r="AJ127" s="2"/>
      <c r="AK127" s="2"/>
      <c r="AL127" s="2"/>
      <c r="AM127" s="2"/>
      <c r="AN127" s="2"/>
      <c r="AO127" s="2"/>
    </row>
    <row r="128" spans="2:41" x14ac:dyDescent="0.3">
      <c r="B128" s="129">
        <v>118</v>
      </c>
      <c r="C128" s="130"/>
      <c r="D128" s="130"/>
      <c r="E128" s="130"/>
      <c r="F128" s="132"/>
      <c r="G128" s="132"/>
      <c r="H128" s="130"/>
      <c r="I128" s="130"/>
      <c r="J128" s="130"/>
      <c r="K128" s="133"/>
      <c r="L128" s="130"/>
      <c r="V128" s="2"/>
      <c r="W128" s="2" t="str">
        <f t="shared" ca="1" si="1"/>
        <v/>
      </c>
      <c r="X128" s="2"/>
      <c r="Y128" s="2"/>
      <c r="Z128" s="2"/>
      <c r="AA128" s="2"/>
      <c r="AB128" s="2"/>
      <c r="AC128" s="2"/>
      <c r="AD128" s="2"/>
      <c r="AE128" s="2"/>
      <c r="AF128" s="2"/>
      <c r="AG128" s="2"/>
      <c r="AH128" s="2"/>
      <c r="AI128" s="2"/>
      <c r="AJ128" s="2"/>
      <c r="AK128" s="2"/>
      <c r="AL128" s="2"/>
      <c r="AM128" s="2"/>
      <c r="AN128" s="2"/>
      <c r="AO128" s="2"/>
    </row>
    <row r="129" spans="2:41" x14ac:dyDescent="0.3">
      <c r="B129" s="129">
        <v>119</v>
      </c>
      <c r="C129" s="130"/>
      <c r="D129" s="130"/>
      <c r="E129" s="130"/>
      <c r="F129" s="132"/>
      <c r="G129" s="132"/>
      <c r="H129" s="130"/>
      <c r="I129" s="130"/>
      <c r="J129" s="130"/>
      <c r="K129" s="133"/>
      <c r="L129" s="130"/>
      <c r="V129" s="2"/>
      <c r="W129" s="2" t="str">
        <f t="shared" ca="1" si="1"/>
        <v/>
      </c>
      <c r="X129" s="2"/>
      <c r="Y129" s="2"/>
      <c r="Z129" s="2"/>
      <c r="AA129" s="2"/>
      <c r="AB129" s="2"/>
      <c r="AC129" s="2"/>
      <c r="AD129" s="2"/>
      <c r="AE129" s="2"/>
      <c r="AF129" s="2"/>
      <c r="AG129" s="2"/>
      <c r="AH129" s="2"/>
      <c r="AI129" s="2"/>
      <c r="AJ129" s="2"/>
      <c r="AK129" s="2"/>
      <c r="AL129" s="2"/>
      <c r="AM129" s="2"/>
      <c r="AN129" s="2"/>
      <c r="AO129" s="2"/>
    </row>
    <row r="130" spans="2:41" x14ac:dyDescent="0.3">
      <c r="B130" s="129">
        <v>120</v>
      </c>
      <c r="C130" s="130"/>
      <c r="D130" s="130"/>
      <c r="E130" s="130"/>
      <c r="F130" s="132"/>
      <c r="G130" s="132"/>
      <c r="H130" s="130"/>
      <c r="I130" s="130"/>
      <c r="J130" s="130"/>
      <c r="K130" s="133"/>
      <c r="L130" s="130"/>
      <c r="V130" s="2"/>
      <c r="W130" s="2" t="str">
        <f t="shared" ca="1" si="1"/>
        <v/>
      </c>
      <c r="X130" s="2"/>
      <c r="Y130" s="2"/>
      <c r="Z130" s="2"/>
      <c r="AA130" s="2"/>
      <c r="AB130" s="2"/>
      <c r="AC130" s="2"/>
      <c r="AD130" s="2"/>
      <c r="AE130" s="2"/>
      <c r="AF130" s="2"/>
      <c r="AG130" s="2"/>
      <c r="AH130" s="2"/>
      <c r="AI130" s="2"/>
      <c r="AJ130" s="2"/>
      <c r="AK130" s="2"/>
      <c r="AL130" s="2"/>
      <c r="AM130" s="2"/>
      <c r="AN130" s="2"/>
      <c r="AO130" s="2"/>
    </row>
    <row r="131" spans="2:41" x14ac:dyDescent="0.3">
      <c r="B131" s="129">
        <v>121</v>
      </c>
      <c r="C131" s="130"/>
      <c r="D131" s="130"/>
      <c r="E131" s="130"/>
      <c r="F131" s="132"/>
      <c r="G131" s="132"/>
      <c r="H131" s="130"/>
      <c r="I131" s="130"/>
      <c r="J131" s="130"/>
      <c r="K131" s="133"/>
      <c r="L131" s="130"/>
      <c r="V131" s="2"/>
      <c r="W131" s="2" t="str">
        <f t="shared" ca="1" si="1"/>
        <v/>
      </c>
      <c r="X131" s="2"/>
      <c r="Y131" s="2"/>
      <c r="Z131" s="2"/>
      <c r="AA131" s="2"/>
      <c r="AB131" s="2"/>
      <c r="AC131" s="2"/>
      <c r="AD131" s="2"/>
      <c r="AE131" s="2"/>
      <c r="AF131" s="2"/>
      <c r="AG131" s="2"/>
      <c r="AH131" s="2"/>
      <c r="AI131" s="2"/>
      <c r="AJ131" s="2"/>
      <c r="AK131" s="2"/>
      <c r="AL131" s="2"/>
      <c r="AM131" s="2"/>
      <c r="AN131" s="2"/>
      <c r="AO131" s="2"/>
    </row>
    <row r="132" spans="2:41" x14ac:dyDescent="0.3">
      <c r="B132" s="129">
        <v>122</v>
      </c>
      <c r="C132" s="130"/>
      <c r="D132" s="130"/>
      <c r="E132" s="130"/>
      <c r="F132" s="132"/>
      <c r="G132" s="132"/>
      <c r="H132" s="130"/>
      <c r="I132" s="130"/>
      <c r="J132" s="130"/>
      <c r="K132" s="133"/>
      <c r="L132" s="130"/>
      <c r="V132" s="2"/>
      <c r="W132" s="2" t="str">
        <f t="shared" ca="1" si="1"/>
        <v/>
      </c>
      <c r="X132" s="2"/>
      <c r="Y132" s="2"/>
      <c r="Z132" s="2"/>
      <c r="AA132" s="2"/>
      <c r="AB132" s="2"/>
      <c r="AC132" s="2"/>
      <c r="AD132" s="2"/>
      <c r="AE132" s="2"/>
      <c r="AF132" s="2"/>
      <c r="AG132" s="2"/>
      <c r="AH132" s="2"/>
      <c r="AI132" s="2"/>
      <c r="AJ132" s="2"/>
      <c r="AK132" s="2"/>
      <c r="AL132" s="2"/>
      <c r="AM132" s="2"/>
      <c r="AN132" s="2"/>
      <c r="AO132" s="2"/>
    </row>
    <row r="133" spans="2:41" x14ac:dyDescent="0.3">
      <c r="B133" s="129">
        <v>123</v>
      </c>
      <c r="C133" s="130"/>
      <c r="D133" s="130"/>
      <c r="E133" s="130"/>
      <c r="F133" s="132"/>
      <c r="G133" s="132"/>
      <c r="H133" s="130"/>
      <c r="I133" s="130"/>
      <c r="J133" s="130"/>
      <c r="K133" s="133"/>
      <c r="L133" s="130"/>
      <c r="V133" s="2"/>
      <c r="W133" s="2" t="str">
        <f t="shared" ca="1" si="1"/>
        <v/>
      </c>
      <c r="X133" s="2"/>
      <c r="Y133" s="2"/>
      <c r="Z133" s="2"/>
      <c r="AA133" s="2"/>
      <c r="AB133" s="2"/>
      <c r="AC133" s="2"/>
      <c r="AD133" s="2"/>
      <c r="AE133" s="2"/>
      <c r="AF133" s="2"/>
      <c r="AG133" s="2"/>
      <c r="AH133" s="2"/>
      <c r="AI133" s="2"/>
      <c r="AJ133" s="2"/>
      <c r="AK133" s="2"/>
      <c r="AL133" s="2"/>
      <c r="AM133" s="2"/>
      <c r="AN133" s="2"/>
      <c r="AO133" s="2"/>
    </row>
    <row r="134" spans="2:41" x14ac:dyDescent="0.3">
      <c r="B134" s="129">
        <v>124</v>
      </c>
      <c r="C134" s="130"/>
      <c r="D134" s="130"/>
      <c r="E134" s="130"/>
      <c r="F134" s="132"/>
      <c r="G134" s="132"/>
      <c r="H134" s="130"/>
      <c r="I134" s="130"/>
      <c r="J134" s="130"/>
      <c r="K134" s="133"/>
      <c r="L134" s="130"/>
      <c r="V134" s="2"/>
      <c r="W134" s="2" t="str">
        <f t="shared" ca="1" si="1"/>
        <v/>
      </c>
      <c r="X134" s="2"/>
      <c r="Y134" s="2"/>
      <c r="Z134" s="2"/>
      <c r="AA134" s="2"/>
      <c r="AB134" s="2"/>
      <c r="AC134" s="2"/>
      <c r="AD134" s="2"/>
      <c r="AE134" s="2"/>
      <c r="AF134" s="2"/>
      <c r="AG134" s="2"/>
      <c r="AH134" s="2"/>
      <c r="AI134" s="2"/>
      <c r="AJ134" s="2"/>
      <c r="AK134" s="2"/>
      <c r="AL134" s="2"/>
      <c r="AM134" s="2"/>
      <c r="AN134" s="2"/>
      <c r="AO134" s="2"/>
    </row>
    <row r="135" spans="2:41" x14ac:dyDescent="0.3">
      <c r="B135" s="129">
        <v>125</v>
      </c>
      <c r="C135" s="130"/>
      <c r="D135" s="130"/>
      <c r="E135" s="130"/>
      <c r="F135" s="132"/>
      <c r="G135" s="132"/>
      <c r="H135" s="130"/>
      <c r="I135" s="130"/>
      <c r="J135" s="130"/>
      <c r="K135" s="133"/>
      <c r="L135" s="130"/>
      <c r="V135" s="2"/>
      <c r="W135" s="2" t="str">
        <f t="shared" ca="1" si="1"/>
        <v/>
      </c>
      <c r="X135" s="2"/>
      <c r="Y135" s="2"/>
      <c r="Z135" s="2"/>
      <c r="AA135" s="2"/>
      <c r="AB135" s="2"/>
      <c r="AC135" s="2"/>
      <c r="AD135" s="2"/>
      <c r="AE135" s="2"/>
      <c r="AF135" s="2"/>
      <c r="AG135" s="2"/>
      <c r="AH135" s="2"/>
      <c r="AI135" s="2"/>
      <c r="AJ135" s="2"/>
      <c r="AK135" s="2"/>
      <c r="AL135" s="2"/>
      <c r="AM135" s="2"/>
      <c r="AN135" s="2"/>
      <c r="AO135" s="2"/>
    </row>
    <row r="136" spans="2:41" x14ac:dyDescent="0.3">
      <c r="B136" s="129">
        <v>126</v>
      </c>
      <c r="C136" s="130"/>
      <c r="D136" s="130"/>
      <c r="E136" s="130"/>
      <c r="F136" s="132"/>
      <c r="G136" s="132"/>
      <c r="H136" s="130"/>
      <c r="I136" s="130"/>
      <c r="J136" s="130"/>
      <c r="K136" s="133"/>
      <c r="L136" s="130"/>
      <c r="V136" s="2"/>
      <c r="W136" s="2" t="str">
        <f t="shared" ca="1" si="1"/>
        <v/>
      </c>
      <c r="X136" s="2"/>
      <c r="Y136" s="2"/>
      <c r="Z136" s="2"/>
      <c r="AA136" s="2"/>
      <c r="AB136" s="2"/>
      <c r="AC136" s="2"/>
      <c r="AD136" s="2"/>
      <c r="AE136" s="2"/>
      <c r="AF136" s="2"/>
      <c r="AG136" s="2"/>
      <c r="AH136" s="2"/>
      <c r="AI136" s="2"/>
      <c r="AJ136" s="2"/>
      <c r="AK136" s="2"/>
      <c r="AL136" s="2"/>
      <c r="AM136" s="2"/>
      <c r="AN136" s="2"/>
      <c r="AO136" s="2"/>
    </row>
    <row r="137" spans="2:41" x14ac:dyDescent="0.3">
      <c r="B137" s="129">
        <v>127</v>
      </c>
      <c r="C137" s="130"/>
      <c r="D137" s="130"/>
      <c r="E137" s="130"/>
      <c r="F137" s="132"/>
      <c r="G137" s="132"/>
      <c r="H137" s="130"/>
      <c r="I137" s="130"/>
      <c r="J137" s="130"/>
      <c r="K137" s="133"/>
      <c r="L137" s="130"/>
      <c r="V137" s="2"/>
      <c r="W137" s="2" t="str">
        <f t="shared" ca="1" si="1"/>
        <v/>
      </c>
      <c r="X137" s="2"/>
      <c r="Y137" s="2"/>
      <c r="Z137" s="2"/>
      <c r="AA137" s="2"/>
      <c r="AB137" s="2"/>
      <c r="AC137" s="2"/>
      <c r="AD137" s="2"/>
      <c r="AE137" s="2"/>
      <c r="AF137" s="2"/>
      <c r="AG137" s="2"/>
      <c r="AH137" s="2"/>
      <c r="AI137" s="2"/>
      <c r="AJ137" s="2"/>
      <c r="AK137" s="2"/>
      <c r="AL137" s="2"/>
      <c r="AM137" s="2"/>
      <c r="AN137" s="2"/>
      <c r="AO137" s="2"/>
    </row>
    <row r="138" spans="2:41" x14ac:dyDescent="0.3">
      <c r="B138" s="129">
        <v>128</v>
      </c>
      <c r="C138" s="130"/>
      <c r="D138" s="130"/>
      <c r="E138" s="130"/>
      <c r="F138" s="132"/>
      <c r="G138" s="132"/>
      <c r="H138" s="130"/>
      <c r="I138" s="130"/>
      <c r="J138" s="130"/>
      <c r="K138" s="133"/>
      <c r="L138" s="130"/>
      <c r="V138" s="2"/>
      <c r="W138" s="2" t="str">
        <f t="shared" ca="1" si="1"/>
        <v/>
      </c>
      <c r="X138" s="2"/>
      <c r="Y138" s="2"/>
      <c r="Z138" s="2"/>
      <c r="AA138" s="2"/>
      <c r="AB138" s="2"/>
      <c r="AC138" s="2"/>
      <c r="AD138" s="2"/>
      <c r="AE138" s="2"/>
      <c r="AF138" s="2"/>
      <c r="AG138" s="2"/>
      <c r="AH138" s="2"/>
      <c r="AI138" s="2"/>
      <c r="AJ138" s="2"/>
      <c r="AK138" s="2"/>
      <c r="AL138" s="2"/>
      <c r="AM138" s="2"/>
      <c r="AN138" s="2"/>
      <c r="AO138" s="2"/>
    </row>
    <row r="139" spans="2:41" x14ac:dyDescent="0.3">
      <c r="B139" s="129">
        <v>129</v>
      </c>
      <c r="C139" s="130"/>
      <c r="D139" s="130"/>
      <c r="E139" s="130"/>
      <c r="F139" s="132"/>
      <c r="G139" s="132"/>
      <c r="H139" s="130"/>
      <c r="I139" s="130"/>
      <c r="J139" s="130"/>
      <c r="K139" s="133"/>
      <c r="L139" s="130"/>
      <c r="V139" s="2"/>
      <c r="W139" s="2" t="str">
        <f t="shared" ca="1" si="1"/>
        <v/>
      </c>
      <c r="X139" s="2"/>
      <c r="Y139" s="2"/>
      <c r="Z139" s="2"/>
      <c r="AA139" s="2"/>
      <c r="AB139" s="2"/>
      <c r="AC139" s="2"/>
      <c r="AD139" s="2"/>
      <c r="AE139" s="2"/>
      <c r="AF139" s="2"/>
      <c r="AG139" s="2"/>
      <c r="AH139" s="2"/>
      <c r="AI139" s="2"/>
      <c r="AJ139" s="2"/>
      <c r="AK139" s="2"/>
      <c r="AL139" s="2"/>
      <c r="AM139" s="2"/>
      <c r="AN139" s="2"/>
      <c r="AO139" s="2"/>
    </row>
    <row r="140" spans="2:41" x14ac:dyDescent="0.3">
      <c r="B140" s="129">
        <v>130</v>
      </c>
      <c r="C140" s="130"/>
      <c r="D140" s="130"/>
      <c r="E140" s="130"/>
      <c r="F140" s="132"/>
      <c r="G140" s="132"/>
      <c r="H140" s="130"/>
      <c r="I140" s="130"/>
      <c r="J140" s="130"/>
      <c r="K140" s="133"/>
      <c r="L140" s="130"/>
      <c r="V140" s="2"/>
      <c r="W140" s="2" t="str">
        <f t="shared" ref="W140:W160" ca="1" si="2">IF(ISBLANK(J140),"",IF(AND(J140&lt;TODAY(),K140&lt;&gt;"Closed"),"Overdue","Not due"))</f>
        <v/>
      </c>
      <c r="X140" s="2"/>
      <c r="Y140" s="2"/>
      <c r="Z140" s="2"/>
      <c r="AA140" s="2"/>
      <c r="AB140" s="2"/>
      <c r="AC140" s="2"/>
      <c r="AD140" s="2"/>
      <c r="AE140" s="2"/>
      <c r="AF140" s="2"/>
      <c r="AG140" s="2"/>
      <c r="AH140" s="2"/>
      <c r="AI140" s="2"/>
      <c r="AJ140" s="2"/>
      <c r="AK140" s="2"/>
      <c r="AL140" s="2"/>
      <c r="AM140" s="2"/>
      <c r="AN140" s="2"/>
      <c r="AO140" s="2"/>
    </row>
    <row r="141" spans="2:41" x14ac:dyDescent="0.3">
      <c r="B141" s="129">
        <v>131</v>
      </c>
      <c r="C141" s="130"/>
      <c r="D141" s="130"/>
      <c r="E141" s="130"/>
      <c r="F141" s="132"/>
      <c r="G141" s="132"/>
      <c r="H141" s="130"/>
      <c r="I141" s="130"/>
      <c r="J141" s="130"/>
      <c r="K141" s="133"/>
      <c r="L141" s="130"/>
      <c r="V141" s="2"/>
      <c r="W141" s="2" t="str">
        <f t="shared" ca="1" si="2"/>
        <v/>
      </c>
      <c r="X141" s="2"/>
      <c r="Y141" s="2"/>
      <c r="Z141" s="2"/>
      <c r="AA141" s="2"/>
      <c r="AB141" s="2"/>
      <c r="AC141" s="2"/>
      <c r="AD141" s="2"/>
      <c r="AE141" s="2"/>
      <c r="AF141" s="2"/>
      <c r="AG141" s="2"/>
      <c r="AH141" s="2"/>
      <c r="AI141" s="2"/>
      <c r="AJ141" s="2"/>
      <c r="AK141" s="2"/>
      <c r="AL141" s="2"/>
      <c r="AM141" s="2"/>
      <c r="AN141" s="2"/>
      <c r="AO141" s="2"/>
    </row>
    <row r="142" spans="2:41" x14ac:dyDescent="0.3">
      <c r="B142" s="129">
        <v>132</v>
      </c>
      <c r="C142" s="130"/>
      <c r="D142" s="130"/>
      <c r="E142" s="130"/>
      <c r="F142" s="132"/>
      <c r="G142" s="132"/>
      <c r="H142" s="130"/>
      <c r="I142" s="130"/>
      <c r="J142" s="130"/>
      <c r="K142" s="133"/>
      <c r="L142" s="130"/>
      <c r="V142" s="2"/>
      <c r="W142" s="2" t="str">
        <f t="shared" ca="1" si="2"/>
        <v/>
      </c>
      <c r="X142" s="2"/>
      <c r="Y142" s="2"/>
      <c r="Z142" s="2"/>
      <c r="AA142" s="2"/>
      <c r="AB142" s="2"/>
      <c r="AC142" s="2"/>
      <c r="AD142" s="2"/>
      <c r="AE142" s="2"/>
      <c r="AF142" s="2"/>
      <c r="AG142" s="2"/>
      <c r="AH142" s="2"/>
      <c r="AI142" s="2"/>
      <c r="AJ142" s="2"/>
      <c r="AK142" s="2"/>
      <c r="AL142" s="2"/>
      <c r="AM142" s="2"/>
      <c r="AN142" s="2"/>
      <c r="AO142" s="2"/>
    </row>
    <row r="143" spans="2:41" x14ac:dyDescent="0.3">
      <c r="B143" s="129">
        <v>133</v>
      </c>
      <c r="C143" s="130"/>
      <c r="D143" s="130"/>
      <c r="E143" s="130"/>
      <c r="F143" s="132"/>
      <c r="G143" s="132"/>
      <c r="H143" s="130"/>
      <c r="I143" s="130"/>
      <c r="J143" s="130"/>
      <c r="K143" s="133"/>
      <c r="L143" s="130"/>
      <c r="V143" s="2"/>
      <c r="W143" s="2" t="str">
        <f t="shared" ca="1" si="2"/>
        <v/>
      </c>
      <c r="X143" s="2"/>
      <c r="Y143" s="2"/>
      <c r="Z143" s="2"/>
      <c r="AA143" s="2"/>
      <c r="AB143" s="2"/>
      <c r="AC143" s="2"/>
      <c r="AD143" s="2"/>
      <c r="AE143" s="2"/>
      <c r="AF143" s="2"/>
      <c r="AG143" s="2"/>
      <c r="AH143" s="2"/>
      <c r="AI143" s="2"/>
      <c r="AJ143" s="2"/>
      <c r="AK143" s="2"/>
      <c r="AL143" s="2"/>
      <c r="AM143" s="2"/>
      <c r="AN143" s="2"/>
      <c r="AO143" s="2"/>
    </row>
    <row r="144" spans="2:41" x14ac:dyDescent="0.3">
      <c r="B144" s="129">
        <v>134</v>
      </c>
      <c r="C144" s="130"/>
      <c r="D144" s="130"/>
      <c r="E144" s="130"/>
      <c r="F144" s="132"/>
      <c r="G144" s="132"/>
      <c r="H144" s="130"/>
      <c r="I144" s="130"/>
      <c r="J144" s="130"/>
      <c r="K144" s="133"/>
      <c r="L144" s="130"/>
      <c r="V144" s="2"/>
      <c r="W144" s="2" t="str">
        <f t="shared" ca="1" si="2"/>
        <v/>
      </c>
      <c r="X144" s="2"/>
      <c r="Y144" s="2"/>
      <c r="Z144" s="2"/>
      <c r="AA144" s="2"/>
      <c r="AB144" s="2"/>
      <c r="AC144" s="2"/>
      <c r="AD144" s="2"/>
      <c r="AE144" s="2"/>
      <c r="AF144" s="2"/>
      <c r="AG144" s="2"/>
      <c r="AH144" s="2"/>
      <c r="AI144" s="2"/>
      <c r="AJ144" s="2"/>
      <c r="AK144" s="2"/>
      <c r="AL144" s="2"/>
      <c r="AM144" s="2"/>
      <c r="AN144" s="2"/>
      <c r="AO144" s="2"/>
    </row>
    <row r="145" spans="2:41" x14ac:dyDescent="0.3">
      <c r="B145" s="129">
        <v>135</v>
      </c>
      <c r="C145" s="130"/>
      <c r="D145" s="130"/>
      <c r="E145" s="130"/>
      <c r="F145" s="132"/>
      <c r="G145" s="132"/>
      <c r="H145" s="130"/>
      <c r="I145" s="130"/>
      <c r="J145" s="130"/>
      <c r="K145" s="133"/>
      <c r="L145" s="130"/>
      <c r="V145" s="2"/>
      <c r="W145" s="2" t="str">
        <f t="shared" ca="1" si="2"/>
        <v/>
      </c>
      <c r="X145" s="2"/>
      <c r="Y145" s="2"/>
      <c r="Z145" s="2"/>
      <c r="AA145" s="2"/>
      <c r="AB145" s="2"/>
      <c r="AC145" s="2"/>
      <c r="AD145" s="2"/>
      <c r="AE145" s="2"/>
      <c r="AF145" s="2"/>
      <c r="AG145" s="2"/>
      <c r="AH145" s="2"/>
      <c r="AI145" s="2"/>
      <c r="AJ145" s="2"/>
      <c r="AK145" s="2"/>
      <c r="AL145" s="2"/>
      <c r="AM145" s="2"/>
      <c r="AN145" s="2"/>
      <c r="AO145" s="2"/>
    </row>
    <row r="146" spans="2:41" x14ac:dyDescent="0.3">
      <c r="B146" s="129">
        <v>136</v>
      </c>
      <c r="C146" s="130"/>
      <c r="D146" s="130"/>
      <c r="E146" s="130"/>
      <c r="F146" s="132"/>
      <c r="G146" s="132"/>
      <c r="H146" s="130"/>
      <c r="I146" s="130"/>
      <c r="J146" s="130"/>
      <c r="K146" s="133"/>
      <c r="L146" s="130"/>
      <c r="V146" s="2"/>
      <c r="W146" s="2" t="str">
        <f t="shared" ca="1" si="2"/>
        <v/>
      </c>
      <c r="X146" s="2"/>
      <c r="Y146" s="2"/>
      <c r="Z146" s="2"/>
      <c r="AA146" s="2"/>
      <c r="AB146" s="2"/>
      <c r="AC146" s="2"/>
      <c r="AD146" s="2"/>
      <c r="AE146" s="2"/>
      <c r="AF146" s="2"/>
      <c r="AG146" s="2"/>
      <c r="AH146" s="2"/>
      <c r="AI146" s="2"/>
      <c r="AJ146" s="2"/>
      <c r="AK146" s="2"/>
      <c r="AL146" s="2"/>
      <c r="AM146" s="2"/>
      <c r="AN146" s="2"/>
      <c r="AO146" s="2"/>
    </row>
    <row r="147" spans="2:41" x14ac:dyDescent="0.3">
      <c r="B147" s="129">
        <v>137</v>
      </c>
      <c r="C147" s="130"/>
      <c r="D147" s="130"/>
      <c r="E147" s="130"/>
      <c r="F147" s="132"/>
      <c r="G147" s="132"/>
      <c r="H147" s="130"/>
      <c r="I147" s="130"/>
      <c r="J147" s="130"/>
      <c r="K147" s="133"/>
      <c r="L147" s="130"/>
      <c r="V147" s="2"/>
      <c r="W147" s="2" t="str">
        <f t="shared" ca="1" si="2"/>
        <v/>
      </c>
      <c r="X147" s="2"/>
      <c r="Y147" s="2"/>
      <c r="Z147" s="2"/>
      <c r="AA147" s="2"/>
      <c r="AB147" s="2"/>
      <c r="AC147" s="2"/>
      <c r="AD147" s="2"/>
      <c r="AE147" s="2"/>
      <c r="AF147" s="2"/>
      <c r="AG147" s="2"/>
      <c r="AH147" s="2"/>
      <c r="AI147" s="2"/>
      <c r="AJ147" s="2"/>
      <c r="AK147" s="2"/>
      <c r="AL147" s="2"/>
      <c r="AM147" s="2"/>
      <c r="AN147" s="2"/>
      <c r="AO147" s="2"/>
    </row>
    <row r="148" spans="2:41" x14ac:dyDescent="0.3">
      <c r="B148" s="129">
        <v>138</v>
      </c>
      <c r="C148" s="130"/>
      <c r="D148" s="130"/>
      <c r="E148" s="130"/>
      <c r="F148" s="132"/>
      <c r="G148" s="132"/>
      <c r="H148" s="130"/>
      <c r="I148" s="130"/>
      <c r="J148" s="130"/>
      <c r="K148" s="133"/>
      <c r="L148" s="130"/>
      <c r="V148" s="2"/>
      <c r="W148" s="2" t="str">
        <f t="shared" ca="1" si="2"/>
        <v/>
      </c>
      <c r="X148" s="2"/>
      <c r="Y148" s="2"/>
      <c r="Z148" s="2"/>
      <c r="AA148" s="2"/>
      <c r="AB148" s="2"/>
      <c r="AC148" s="2"/>
      <c r="AD148" s="2"/>
      <c r="AE148" s="2"/>
      <c r="AF148" s="2"/>
      <c r="AG148" s="2"/>
      <c r="AH148" s="2"/>
      <c r="AI148" s="2"/>
      <c r="AJ148" s="2"/>
      <c r="AK148" s="2"/>
      <c r="AL148" s="2"/>
      <c r="AM148" s="2"/>
      <c r="AN148" s="2"/>
      <c r="AO148" s="2"/>
    </row>
    <row r="149" spans="2:41" x14ac:dyDescent="0.3">
      <c r="B149" s="129">
        <v>139</v>
      </c>
      <c r="C149" s="130"/>
      <c r="D149" s="130"/>
      <c r="E149" s="130"/>
      <c r="F149" s="132"/>
      <c r="G149" s="132"/>
      <c r="H149" s="130"/>
      <c r="I149" s="130"/>
      <c r="J149" s="130"/>
      <c r="K149" s="133"/>
      <c r="L149" s="130"/>
      <c r="V149" s="2"/>
      <c r="W149" s="2" t="str">
        <f t="shared" ca="1" si="2"/>
        <v/>
      </c>
      <c r="X149" s="2"/>
      <c r="Y149" s="2"/>
      <c r="Z149" s="2"/>
      <c r="AA149" s="2"/>
      <c r="AB149" s="2"/>
      <c r="AC149" s="2"/>
      <c r="AD149" s="2"/>
      <c r="AE149" s="2"/>
      <c r="AF149" s="2"/>
      <c r="AG149" s="2"/>
      <c r="AH149" s="2"/>
      <c r="AI149" s="2"/>
      <c r="AJ149" s="2"/>
      <c r="AK149" s="2"/>
      <c r="AL149" s="2"/>
      <c r="AM149" s="2"/>
      <c r="AN149" s="2"/>
      <c r="AO149" s="2"/>
    </row>
    <row r="150" spans="2:41" x14ac:dyDescent="0.3">
      <c r="B150" s="129">
        <v>140</v>
      </c>
      <c r="C150" s="130"/>
      <c r="D150" s="130"/>
      <c r="E150" s="130"/>
      <c r="F150" s="132"/>
      <c r="G150" s="132"/>
      <c r="H150" s="130"/>
      <c r="I150" s="130"/>
      <c r="J150" s="130"/>
      <c r="K150" s="133"/>
      <c r="L150" s="130"/>
      <c r="V150" s="2"/>
      <c r="W150" s="2" t="str">
        <f t="shared" ca="1" si="2"/>
        <v/>
      </c>
      <c r="X150" s="2"/>
      <c r="Y150" s="2"/>
      <c r="Z150" s="2"/>
      <c r="AA150" s="2"/>
      <c r="AB150" s="2"/>
      <c r="AC150" s="2"/>
      <c r="AD150" s="2"/>
      <c r="AE150" s="2"/>
      <c r="AF150" s="2"/>
      <c r="AG150" s="2"/>
      <c r="AH150" s="2"/>
      <c r="AI150" s="2"/>
      <c r="AJ150" s="2"/>
      <c r="AK150" s="2"/>
      <c r="AL150" s="2"/>
      <c r="AM150" s="2"/>
      <c r="AN150" s="2"/>
      <c r="AO150" s="2"/>
    </row>
    <row r="151" spans="2:41" x14ac:dyDescent="0.3">
      <c r="B151" s="129">
        <v>141</v>
      </c>
      <c r="C151" s="130"/>
      <c r="D151" s="130"/>
      <c r="E151" s="130"/>
      <c r="F151" s="132"/>
      <c r="G151" s="132"/>
      <c r="H151" s="130"/>
      <c r="I151" s="130"/>
      <c r="J151" s="130"/>
      <c r="K151" s="133"/>
      <c r="L151" s="130"/>
      <c r="V151" s="2"/>
      <c r="W151" s="2" t="str">
        <f t="shared" ca="1" si="2"/>
        <v/>
      </c>
      <c r="X151" s="2"/>
      <c r="Y151" s="2"/>
      <c r="Z151" s="2"/>
      <c r="AA151" s="2"/>
      <c r="AB151" s="2"/>
      <c r="AC151" s="2"/>
      <c r="AD151" s="2"/>
      <c r="AE151" s="2"/>
      <c r="AF151" s="2"/>
      <c r="AG151" s="2"/>
      <c r="AH151" s="2"/>
      <c r="AI151" s="2"/>
      <c r="AJ151" s="2"/>
      <c r="AK151" s="2"/>
      <c r="AL151" s="2"/>
      <c r="AM151" s="2"/>
      <c r="AN151" s="2"/>
      <c r="AO151" s="2"/>
    </row>
    <row r="152" spans="2:41" x14ac:dyDescent="0.3">
      <c r="B152" s="129">
        <v>142</v>
      </c>
      <c r="C152" s="130"/>
      <c r="D152" s="130"/>
      <c r="E152" s="130"/>
      <c r="F152" s="132"/>
      <c r="G152" s="132"/>
      <c r="H152" s="130"/>
      <c r="I152" s="130"/>
      <c r="J152" s="130"/>
      <c r="K152" s="133"/>
      <c r="L152" s="130"/>
      <c r="V152" s="2"/>
      <c r="W152" s="2" t="str">
        <f t="shared" ca="1" si="2"/>
        <v/>
      </c>
      <c r="X152" s="2"/>
      <c r="Y152" s="2"/>
      <c r="Z152" s="2"/>
      <c r="AA152" s="2"/>
      <c r="AB152" s="2"/>
      <c r="AC152" s="2"/>
      <c r="AD152" s="2"/>
      <c r="AE152" s="2"/>
      <c r="AF152" s="2"/>
      <c r="AG152" s="2"/>
      <c r="AH152" s="2"/>
      <c r="AI152" s="2"/>
      <c r="AJ152" s="2"/>
      <c r="AK152" s="2"/>
      <c r="AL152" s="2"/>
      <c r="AM152" s="2"/>
      <c r="AN152" s="2"/>
      <c r="AO152" s="2"/>
    </row>
    <row r="153" spans="2:41" x14ac:dyDescent="0.3">
      <c r="B153" s="129">
        <v>143</v>
      </c>
      <c r="C153" s="130"/>
      <c r="D153" s="130"/>
      <c r="E153" s="130"/>
      <c r="F153" s="132"/>
      <c r="G153" s="132"/>
      <c r="H153" s="130"/>
      <c r="I153" s="130"/>
      <c r="J153" s="130"/>
      <c r="K153" s="133"/>
      <c r="L153" s="130"/>
      <c r="V153" s="2"/>
      <c r="W153" s="2" t="str">
        <f t="shared" ca="1" si="2"/>
        <v/>
      </c>
      <c r="X153" s="2"/>
      <c r="Y153" s="2"/>
      <c r="Z153" s="2"/>
      <c r="AA153" s="2"/>
      <c r="AB153" s="2"/>
      <c r="AC153" s="2"/>
      <c r="AD153" s="2"/>
      <c r="AE153" s="2"/>
      <c r="AF153" s="2"/>
      <c r="AG153" s="2"/>
      <c r="AH153" s="2"/>
      <c r="AI153" s="2"/>
      <c r="AJ153" s="2"/>
      <c r="AK153" s="2"/>
      <c r="AL153" s="2"/>
      <c r="AM153" s="2"/>
      <c r="AN153" s="2"/>
      <c r="AO153" s="2"/>
    </row>
    <row r="154" spans="2:41" x14ac:dyDescent="0.3">
      <c r="B154" s="129">
        <v>144</v>
      </c>
      <c r="C154" s="130"/>
      <c r="D154" s="130"/>
      <c r="E154" s="130"/>
      <c r="F154" s="132"/>
      <c r="G154" s="132"/>
      <c r="H154" s="130"/>
      <c r="I154" s="130"/>
      <c r="J154" s="130"/>
      <c r="K154" s="133"/>
      <c r="L154" s="130"/>
      <c r="V154" s="2"/>
      <c r="W154" s="2" t="str">
        <f t="shared" ca="1" si="2"/>
        <v/>
      </c>
      <c r="X154" s="2"/>
      <c r="Y154" s="2"/>
      <c r="Z154" s="2"/>
      <c r="AA154" s="2"/>
      <c r="AB154" s="2"/>
      <c r="AC154" s="2"/>
      <c r="AD154" s="2"/>
      <c r="AE154" s="2"/>
      <c r="AF154" s="2"/>
      <c r="AG154" s="2"/>
      <c r="AH154" s="2"/>
      <c r="AI154" s="2"/>
      <c r="AJ154" s="2"/>
      <c r="AK154" s="2"/>
      <c r="AL154" s="2"/>
      <c r="AM154" s="2"/>
      <c r="AN154" s="2"/>
      <c r="AO154" s="2"/>
    </row>
    <row r="155" spans="2:41" x14ac:dyDescent="0.3">
      <c r="B155" s="129">
        <v>145</v>
      </c>
      <c r="C155" s="130"/>
      <c r="D155" s="130"/>
      <c r="E155" s="130"/>
      <c r="F155" s="132"/>
      <c r="G155" s="132"/>
      <c r="H155" s="130"/>
      <c r="I155" s="130"/>
      <c r="J155" s="130"/>
      <c r="K155" s="133"/>
      <c r="L155" s="130"/>
      <c r="V155" s="2"/>
      <c r="W155" s="2" t="str">
        <f t="shared" ca="1" si="2"/>
        <v/>
      </c>
      <c r="X155" s="2"/>
      <c r="Y155" s="2"/>
      <c r="Z155" s="2"/>
      <c r="AA155" s="2"/>
      <c r="AB155" s="2"/>
      <c r="AC155" s="2"/>
      <c r="AD155" s="2"/>
      <c r="AE155" s="2"/>
      <c r="AF155" s="2"/>
      <c r="AG155" s="2"/>
      <c r="AH155" s="2"/>
      <c r="AI155" s="2"/>
      <c r="AJ155" s="2"/>
      <c r="AK155" s="2"/>
      <c r="AL155" s="2"/>
      <c r="AM155" s="2"/>
      <c r="AN155" s="2"/>
      <c r="AO155" s="2"/>
    </row>
    <row r="156" spans="2:41" x14ac:dyDescent="0.3">
      <c r="B156" s="129">
        <v>146</v>
      </c>
      <c r="C156" s="130"/>
      <c r="D156" s="130"/>
      <c r="E156" s="130"/>
      <c r="F156" s="132"/>
      <c r="G156" s="132"/>
      <c r="H156" s="130"/>
      <c r="I156" s="130"/>
      <c r="J156" s="130"/>
      <c r="K156" s="133"/>
      <c r="L156" s="130"/>
      <c r="V156" s="2"/>
      <c r="W156" s="2" t="str">
        <f t="shared" ca="1" si="2"/>
        <v/>
      </c>
      <c r="X156" s="2"/>
      <c r="Y156" s="2"/>
      <c r="Z156" s="2"/>
      <c r="AA156" s="2"/>
      <c r="AB156" s="2"/>
      <c r="AC156" s="2"/>
      <c r="AD156" s="2"/>
      <c r="AE156" s="2"/>
      <c r="AF156" s="2"/>
      <c r="AG156" s="2"/>
      <c r="AH156" s="2"/>
      <c r="AI156" s="2"/>
      <c r="AJ156" s="2"/>
      <c r="AK156" s="2"/>
      <c r="AL156" s="2"/>
      <c r="AM156" s="2"/>
      <c r="AN156" s="2"/>
      <c r="AO156" s="2"/>
    </row>
    <row r="157" spans="2:41" x14ac:dyDescent="0.3">
      <c r="B157" s="129">
        <v>147</v>
      </c>
      <c r="C157" s="130"/>
      <c r="D157" s="130"/>
      <c r="E157" s="130"/>
      <c r="F157" s="132"/>
      <c r="G157" s="132"/>
      <c r="H157" s="130"/>
      <c r="I157" s="130"/>
      <c r="J157" s="130"/>
      <c r="K157" s="133"/>
      <c r="L157" s="130"/>
      <c r="V157" s="2"/>
      <c r="W157" s="2" t="str">
        <f t="shared" ca="1" si="2"/>
        <v/>
      </c>
      <c r="X157" s="2"/>
      <c r="Y157" s="2"/>
      <c r="Z157" s="2"/>
      <c r="AA157" s="2"/>
      <c r="AB157" s="2"/>
      <c r="AC157" s="2"/>
      <c r="AD157" s="2"/>
      <c r="AE157" s="2"/>
      <c r="AF157" s="2"/>
      <c r="AG157" s="2"/>
      <c r="AH157" s="2"/>
      <c r="AI157" s="2"/>
      <c r="AJ157" s="2"/>
      <c r="AK157" s="2"/>
      <c r="AL157" s="2"/>
      <c r="AM157" s="2"/>
      <c r="AN157" s="2"/>
      <c r="AO157" s="2"/>
    </row>
    <row r="158" spans="2:41" x14ac:dyDescent="0.3">
      <c r="B158" s="129">
        <v>148</v>
      </c>
      <c r="C158" s="130"/>
      <c r="D158" s="130"/>
      <c r="E158" s="130"/>
      <c r="F158" s="132"/>
      <c r="G158" s="132"/>
      <c r="H158" s="130"/>
      <c r="I158" s="130"/>
      <c r="J158" s="130"/>
      <c r="K158" s="133"/>
      <c r="L158" s="130"/>
      <c r="V158" s="2"/>
      <c r="W158" s="2" t="str">
        <f t="shared" ca="1" si="2"/>
        <v/>
      </c>
      <c r="X158" s="2"/>
      <c r="Y158" s="2"/>
      <c r="Z158" s="2"/>
      <c r="AA158" s="2"/>
      <c r="AB158" s="2"/>
      <c r="AC158" s="2"/>
      <c r="AD158" s="2"/>
      <c r="AE158" s="2"/>
      <c r="AF158" s="2"/>
      <c r="AG158" s="2"/>
      <c r="AH158" s="2"/>
      <c r="AI158" s="2"/>
      <c r="AJ158" s="2"/>
      <c r="AK158" s="2"/>
      <c r="AL158" s="2"/>
      <c r="AM158" s="2"/>
      <c r="AN158" s="2"/>
      <c r="AO158" s="2"/>
    </row>
    <row r="159" spans="2:41" x14ac:dyDescent="0.3">
      <c r="B159" s="129">
        <v>149</v>
      </c>
      <c r="C159" s="130"/>
      <c r="D159" s="130"/>
      <c r="E159" s="130"/>
      <c r="F159" s="132"/>
      <c r="G159" s="132"/>
      <c r="H159" s="130"/>
      <c r="I159" s="130"/>
      <c r="J159" s="130"/>
      <c r="K159" s="133"/>
      <c r="L159" s="130"/>
      <c r="V159" s="2"/>
      <c r="W159" s="2" t="str">
        <f t="shared" ca="1" si="2"/>
        <v/>
      </c>
      <c r="X159" s="2"/>
      <c r="Y159" s="2"/>
      <c r="Z159" s="2"/>
      <c r="AA159" s="2"/>
      <c r="AB159" s="2"/>
      <c r="AC159" s="2"/>
      <c r="AD159" s="2"/>
      <c r="AE159" s="2"/>
      <c r="AF159" s="2"/>
      <c r="AG159" s="2"/>
      <c r="AH159" s="2"/>
      <c r="AI159" s="2"/>
      <c r="AJ159" s="2"/>
      <c r="AK159" s="2"/>
      <c r="AL159" s="2"/>
      <c r="AM159" s="2"/>
      <c r="AN159" s="2"/>
      <c r="AO159" s="2"/>
    </row>
    <row r="160" spans="2:41" x14ac:dyDescent="0.3">
      <c r="B160" s="129">
        <v>150</v>
      </c>
      <c r="C160" s="130"/>
      <c r="D160" s="130"/>
      <c r="E160" s="130"/>
      <c r="F160" s="132"/>
      <c r="G160" s="132"/>
      <c r="H160" s="130"/>
      <c r="I160" s="130"/>
      <c r="J160" s="130"/>
      <c r="K160" s="133"/>
      <c r="L160" s="130"/>
      <c r="V160" s="2"/>
      <c r="W160" s="2" t="str">
        <f t="shared" ca="1" si="2"/>
        <v/>
      </c>
      <c r="X160" s="2"/>
      <c r="Y160" s="2"/>
      <c r="Z160" s="2"/>
      <c r="AA160" s="2"/>
      <c r="AB160" s="2"/>
      <c r="AC160" s="2"/>
      <c r="AD160" s="2"/>
      <c r="AE160" s="2"/>
      <c r="AF160" s="2"/>
      <c r="AG160" s="2"/>
      <c r="AH160" s="2"/>
      <c r="AI160" s="2"/>
      <c r="AJ160" s="2"/>
      <c r="AK160" s="2"/>
      <c r="AL160" s="2"/>
      <c r="AM160" s="2"/>
      <c r="AN160" s="2"/>
      <c r="AO160" s="2"/>
    </row>
  </sheetData>
  <protectedRanges>
    <protectedRange sqref="B11:L160" name="Plage1"/>
  </protectedRanges>
  <mergeCells count="1">
    <mergeCell ref="H8:I8"/>
  </mergeCells>
  <phoneticPr fontId="27" type="noConversion"/>
  <conditionalFormatting sqref="K11:K160">
    <cfRule type="cellIs" dxfId="25" priority="6" operator="equal">
      <formula>"Ongoing"</formula>
    </cfRule>
    <cfRule type="cellIs" dxfId="24" priority="7" operator="equal">
      <formula>"Analyzed"</formula>
    </cfRule>
    <cfRule type="cellIs" dxfId="23" priority="9" operator="equal">
      <formula>"Open"</formula>
    </cfRule>
    <cfRule type="cellIs" dxfId="22" priority="10" operator="equal">
      <formula>"Closed"</formula>
    </cfRule>
  </conditionalFormatting>
  <conditionalFormatting sqref="J11:J160">
    <cfRule type="expression" dxfId="21" priority="1">
      <formula>$K11="open"</formula>
    </cfRule>
    <cfRule type="expression" dxfId="20" priority="4">
      <formula>$K11="Closed"</formula>
    </cfRule>
    <cfRule type="cellIs" dxfId="19" priority="5" stopIfTrue="1" operator="lessThan">
      <formula>TODAY()</formula>
    </cfRule>
  </conditionalFormatting>
  <conditionalFormatting sqref="J8">
    <cfRule type="cellIs" dxfId="18" priority="2" operator="equal">
      <formula>0</formula>
    </cfRule>
    <cfRule type="cellIs" dxfId="17" priority="3" operator="greaterThan">
      <formula>0</formula>
    </cfRule>
  </conditionalFormatting>
  <dataValidations count="5">
    <dataValidation type="list" allowBlank="1" showInputMessage="1" showErrorMessage="1" sqref="C11:C160" xr:uid="{48EAAB4E-B207-4F8C-B86C-24712EE5663A}">
      <formula1>$Z$2:$Z$13</formula1>
    </dataValidation>
    <dataValidation type="date" operator="greaterThan" allowBlank="1" showInputMessage="1" showErrorMessage="1" error="DD/MM/YYYY" prompt="DD/MM/YYYY" sqref="E11:E160" xr:uid="{4956831D-5183-49F4-8532-CE5268308F28}">
      <formula1>37296</formula1>
    </dataValidation>
    <dataValidation type="date" operator="greaterThanOrEqual" allowBlank="1" showInputMessage="1" showErrorMessage="1" error="DD/MM/YYYY" prompt="DD/MM/YYYY" sqref="J12:J160 J11" xr:uid="{5BE99EA6-696D-4412-986C-2FEBDFFA9F0D}">
      <formula1>37296</formula1>
    </dataValidation>
    <dataValidation type="list" allowBlank="1" showInputMessage="1" showErrorMessage="1" sqref="G11:G160" xr:uid="{B44CA559-E0E1-4353-9ED1-40679023590F}">
      <formula1>$AJ$26:$AJ$28</formula1>
    </dataValidation>
    <dataValidation type="list" allowBlank="1" showInputMessage="1" showErrorMessage="1" sqref="K11:K160" xr:uid="{2E002A46-1C64-4388-AAA9-41843E7EFD93}">
      <formula1>$AF$1:$AF$4</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AE551-F034-4EE0-8648-0C8B1E86ED70}">
  <sheetPr codeName="Feuil2"/>
  <dimension ref="A1:M13"/>
  <sheetViews>
    <sheetView showGridLines="0" zoomScale="70" zoomScaleNormal="70" workbookViewId="0">
      <selection activeCell="G23" sqref="G23"/>
    </sheetView>
  </sheetViews>
  <sheetFormatPr baseColWidth="10" defaultColWidth="11.5546875" defaultRowHeight="14.4" x14ac:dyDescent="0.3"/>
  <cols>
    <col min="1" max="1" width="17.109375" bestFit="1" customWidth="1"/>
  </cols>
  <sheetData>
    <row r="1" spans="1:13" ht="35.700000000000003" customHeight="1" thickBot="1" x14ac:dyDescent="0.35">
      <c r="A1" s="68" t="s">
        <v>83</v>
      </c>
      <c r="B1" s="69" t="s">
        <v>42</v>
      </c>
      <c r="C1" s="79" t="s">
        <v>45</v>
      </c>
      <c r="D1" s="70" t="s">
        <v>47</v>
      </c>
      <c r="E1" s="70" t="s">
        <v>50</v>
      </c>
      <c r="F1" s="70" t="s">
        <v>52</v>
      </c>
      <c r="G1" s="70" t="s">
        <v>53</v>
      </c>
      <c r="H1" s="70" t="s">
        <v>55</v>
      </c>
      <c r="I1" s="70" t="s">
        <v>56</v>
      </c>
      <c r="J1" s="76" t="s">
        <v>69</v>
      </c>
      <c r="K1" s="77" t="s">
        <v>70</v>
      </c>
      <c r="L1" s="77" t="s">
        <v>71</v>
      </c>
      <c r="M1" s="78" t="s">
        <v>72</v>
      </c>
    </row>
    <row r="2" spans="1:13" x14ac:dyDescent="0.3">
      <c r="A2" s="198" t="s">
        <v>84</v>
      </c>
      <c r="B2" s="199"/>
      <c r="C2" s="199"/>
      <c r="D2" s="199"/>
      <c r="E2" s="199"/>
      <c r="F2" s="199"/>
      <c r="G2" s="199"/>
      <c r="H2" s="199"/>
      <c r="I2" s="199"/>
      <c r="J2" s="199"/>
      <c r="K2" s="199"/>
      <c r="L2" s="199"/>
      <c r="M2" s="200"/>
    </row>
    <row r="3" spans="1:13" ht="16.2" x14ac:dyDescent="0.3">
      <c r="A3" s="71" t="s">
        <v>85</v>
      </c>
      <c r="B3" s="201"/>
      <c r="C3" s="202"/>
      <c r="D3" s="202"/>
      <c r="E3" s="202"/>
      <c r="F3" s="202"/>
      <c r="G3" s="202"/>
      <c r="H3" s="202"/>
      <c r="I3" s="202"/>
      <c r="J3" s="202"/>
      <c r="K3" s="202"/>
      <c r="L3" s="202"/>
      <c r="M3" s="203"/>
    </row>
    <row r="4" spans="1:13" x14ac:dyDescent="0.3">
      <c r="A4" s="72" t="s">
        <v>73</v>
      </c>
      <c r="B4" s="73" t="str">
        <f>IF(ISBLANK(#REF!),IF(ISBLANK(#REF!),IF(ISBLANK(#REF!),IF(ISBLANK(#REF!),IF(ISBLANK(#REF!),"EMPTY","N.A"),"F"),"L"),"P"),"N")</f>
        <v>N</v>
      </c>
      <c r="C4" s="73" t="str">
        <f>IF(ISBLANK(#REF!),IF(ISBLANK(#REF!),IF(ISBLANK(#REF!),IF(ISBLANK(#REF!),IF(ISBLANK(#REF!),"EMPTY","N.A"),"F"),"L"),"P"),"N")</f>
        <v>N</v>
      </c>
      <c r="D4" s="73" t="str">
        <f>IF(ISBLANK(#REF!),IF(ISBLANK(#REF!),IF(ISBLANK(#REF!),IF(ISBLANK(#REF!),IF(ISBLANK(#REF!),"EMPTY","N.A"),"F"),"L"),"P"),"N")</f>
        <v>N</v>
      </c>
      <c r="E4" s="73" t="str">
        <f>IF(ISBLANK(#REF!),IF(ISBLANK(#REF!),IF(ISBLANK(#REF!),IF(ISBLANK(#REF!),IF(ISBLANK(#REF!),"EMPTY","N.A"),"F"),"L"),"P"),"N")</f>
        <v>N</v>
      </c>
      <c r="F4" s="73" t="str">
        <f>IF(ISBLANK(SWE.3!$F19),IF(ISBLANK(SWE.3!$G19),IF(ISBLANK(SWE.3!$H19),IF(ISBLANK(SWE.3!$I19),IF(ISBLANK(SWE.3!$K19),"EMPTY","N.A"),"F"),"L"),"P"),"N")</f>
        <v>EMPTY</v>
      </c>
      <c r="G4" s="73" t="str">
        <f>IF(ISBLANK(SWE.4!$F19),IF(ISBLANK(SWE.4!$G19),IF(ISBLANK(SWE.4!$H19),IF(ISBLANK(SWE.4!$I19),IF(ISBLANK(SWE.4!$K19),"EMPTY","N.A"),"F"),"L"),"P"),"N")</f>
        <v>EMPTY</v>
      </c>
      <c r="H4" s="73" t="str">
        <f>IF(ISBLANK(#REF!),IF(ISBLANK(#REF!),IF(ISBLANK(#REF!),IF(ISBLANK(#REF!),IF(ISBLANK(#REF!),"EMPTY","N.A"),"F"),"L"),"P"),"N")</f>
        <v>N</v>
      </c>
      <c r="I4" s="73" t="str">
        <f>IF(ISBLANK(#REF!),IF(ISBLANK(#REF!),IF(ISBLANK(#REF!),IF(ISBLANK(#REF!),IF(ISBLANK(#REF!),"EMPTY","N.A"),"F"),"L"),"P"),"N")</f>
        <v>N</v>
      </c>
      <c r="J4" s="73" t="str">
        <f>IF(ISBLANK(#REF!),IF(ISBLANK(#REF!),IF(ISBLANK(#REF!),IF(ISBLANK(#REF!),IF(ISBLANK(#REF!),"EMPTY","N.A"),"F"),"L"),"P"),"N")</f>
        <v>N</v>
      </c>
      <c r="K4" s="73" t="str">
        <f>IF(ISBLANK(#REF!),IF(ISBLANK(#REF!),IF(ISBLANK(#REF!),IF(ISBLANK(#REF!),IF(ISBLANK(#REF!),"EMPTY","N.A"),"F"),"L"),"P"),"N")</f>
        <v>N</v>
      </c>
      <c r="L4" s="73" t="str">
        <f>IF(ISBLANK(#REF!),IF(ISBLANK(#REF!),IF(ISBLANK(#REF!),IF(ISBLANK(#REF!),IF(ISBLANK(#REF!),"EMPTY","N.A"),"F"),"L"),"P"),"N")</f>
        <v>N</v>
      </c>
      <c r="M4" s="73" t="str">
        <f>IF(ISBLANK(#REF!),IF(ISBLANK(#REF!),IF(ISBLANK(#REF!),IF(ISBLANK(#REF!),IF(ISBLANK(#REF!),"EMPTY","N.A"),"F"),"L"),"P"),"N")</f>
        <v>N</v>
      </c>
    </row>
    <row r="5" spans="1:13" x14ac:dyDescent="0.3">
      <c r="A5" s="72" t="s">
        <v>74</v>
      </c>
      <c r="B5" s="73" t="str">
        <f>IF(ISBLANK(#REF!),IF(ISBLANK(#REF!),IF(ISBLANK(#REF!),IF(ISBLANK(#REF!),IF(ISBLANK(#REF!),"EMPTY","N.A"),"F"),"L"),"P"),"N")</f>
        <v>N</v>
      </c>
      <c r="C5" s="73" t="str">
        <f>IF(ISBLANK(#REF!),IF(ISBLANK(#REF!),IF(ISBLANK(#REF!),IF(ISBLANK(#REF!),IF(ISBLANK(#REF!),"EMPTY","N.A"),"F"),"L"),"P"),"N")</f>
        <v>N</v>
      </c>
      <c r="D5" s="73" t="str">
        <f>IF(ISBLANK(#REF!),IF(ISBLANK(#REF!),IF(ISBLANK(#REF!),IF(ISBLANK(#REF!),IF(ISBLANK(#REF!),"EMPTY","N.A"),"F"),"L"),"P"),"N")</f>
        <v>N</v>
      </c>
      <c r="E5" s="73" t="str">
        <f>IF(ISBLANK(#REF!),IF(ISBLANK(#REF!),IF(ISBLANK(#REF!),IF(ISBLANK(#REF!),IF(ISBLANK(#REF!),"EMPTY","N.A"),"F"),"L"),"P"),"N")</f>
        <v>N</v>
      </c>
      <c r="F5" s="73" t="str">
        <f>IF(ISBLANK(SWE.3!$F20),IF(ISBLANK(SWE.3!$G20),IF(ISBLANK(SWE.3!$H20),IF(ISBLANK(SWE.3!$I20),IF(ISBLANK(SWE.3!$K20),"EMPTY","N.A"),"F"),"L"),"P"),"N")</f>
        <v>EMPTY</v>
      </c>
      <c r="G5" s="73" t="str">
        <f>IF(ISBLANK(SWE.4!$F20),IF(ISBLANK(SWE.4!$G20),IF(ISBLANK(SWE.4!$H20),IF(ISBLANK(SWE.4!$I20),IF(ISBLANK(SWE.4!$K20),"EMPTY","N.A"),"F"),"L"),"P"),"N")</f>
        <v>EMPTY</v>
      </c>
      <c r="H5" s="73" t="str">
        <f>IF(ISBLANK(#REF!),IF(ISBLANK(#REF!),IF(ISBLANK(#REF!),IF(ISBLANK(#REF!),IF(ISBLANK(#REF!),"EMPTY","N.A"),"F"),"L"),"P"),"N")</f>
        <v>N</v>
      </c>
      <c r="I5" s="73" t="str">
        <f>IF(ISBLANK(#REF!),IF(ISBLANK(#REF!),IF(ISBLANK(#REF!),IF(ISBLANK(#REF!),IF(ISBLANK(#REF!),"EMPTY","N.A"),"F"),"L"),"P"),"N")</f>
        <v>N</v>
      </c>
      <c r="J5" s="73" t="str">
        <f>IF(ISBLANK(#REF!),IF(ISBLANK(#REF!),IF(ISBLANK(#REF!),IF(ISBLANK(#REF!),IF(ISBLANK(#REF!),"EMPTY","N.A"),"F"),"L"),"P"),"N")</f>
        <v>N</v>
      </c>
      <c r="K5" s="73" t="str">
        <f>IF(ISBLANK(#REF!),IF(ISBLANK(#REF!),IF(ISBLANK(#REF!),IF(ISBLANK(#REF!),IF(ISBLANK(#REF!),"EMPTY","N.A"),"F"),"L"),"P"),"N")</f>
        <v>N</v>
      </c>
      <c r="L5" s="73" t="str">
        <f>IF(ISBLANK(#REF!),IF(ISBLANK(#REF!),IF(ISBLANK(#REF!),IF(ISBLANK(#REF!),IF(ISBLANK(#REF!),"EMPTY","N.A"),"F"),"L"),"P"),"N")</f>
        <v>N</v>
      </c>
      <c r="M5" s="73" t="str">
        <f>IF(ISBLANK(#REF!),IF(ISBLANK(#REF!),IF(ISBLANK(#REF!),IF(ISBLANK(#REF!),IF(ISBLANK(#REF!),"EMPTY","N.A"),"F"),"L"),"P"),"N")</f>
        <v>N</v>
      </c>
    </row>
    <row r="6" spans="1:13" x14ac:dyDescent="0.3">
      <c r="A6" s="72" t="s">
        <v>75</v>
      </c>
      <c r="B6" s="73" t="str">
        <f>IF(ISBLANK(#REF!),IF(ISBLANK(#REF!),IF(ISBLANK(#REF!),IF(ISBLANK(#REF!),IF(ISBLANK(#REF!),"EMPTY","N.A"),"F"),"L"),"P"),"N")</f>
        <v>N</v>
      </c>
      <c r="C6" s="73" t="str">
        <f>IF(ISBLANK(#REF!),IF(ISBLANK(#REF!),IF(ISBLANK(#REF!),IF(ISBLANK(#REF!),IF(ISBLANK(#REF!),"EMPTY","N.A"),"F"),"L"),"P"),"N")</f>
        <v>N</v>
      </c>
      <c r="D6" s="73" t="str">
        <f>IF(ISBLANK(#REF!),IF(ISBLANK(#REF!),IF(ISBLANK(#REF!),IF(ISBLANK(#REF!),IF(ISBLANK(#REF!),"EMPTY","N.A"),"F"),"L"),"P"),"N")</f>
        <v>N</v>
      </c>
      <c r="E6" s="73" t="str">
        <f>IF(ISBLANK(#REF!),IF(ISBLANK(#REF!),IF(ISBLANK(#REF!),IF(ISBLANK(#REF!),IF(ISBLANK(#REF!),"EMPTY","N.A"),"F"),"L"),"P"),"N")</f>
        <v>N</v>
      </c>
      <c r="F6" s="73" t="str">
        <f>IF(ISBLANK(SWE.3!$F21),IF(ISBLANK(SWE.3!$G21),IF(ISBLANK(SWE.3!$H21),IF(ISBLANK(SWE.3!$I21),IF(ISBLANK(SWE.3!$K21),"EMPTY","N.A"),"F"),"L"),"P"),"N")</f>
        <v>EMPTY</v>
      </c>
      <c r="G6" s="73" t="str">
        <f>IF(ISBLANK(SWE.4!$F21),IF(ISBLANK(SWE.4!$G21),IF(ISBLANK(SWE.4!$H21),IF(ISBLANK(SWE.4!$I21),IF(ISBLANK(SWE.4!$K21),"EMPTY","N.A"),"F"),"L"),"P"),"N")</f>
        <v>EMPTY</v>
      </c>
      <c r="H6" s="73" t="str">
        <f>IF(ISBLANK(#REF!),IF(ISBLANK(#REF!),IF(ISBLANK(#REF!),IF(ISBLANK(#REF!),IF(ISBLANK(#REF!),"EMPTY","N.A"),"F"),"L"),"P"),"N")</f>
        <v>N</v>
      </c>
      <c r="I6" s="73" t="str">
        <f>IF(ISBLANK(#REF!),IF(ISBLANK(#REF!),IF(ISBLANK(#REF!),IF(ISBLANK(#REF!),IF(ISBLANK(#REF!),"EMPTY","N.A"),"F"),"L"),"P"),"N")</f>
        <v>N</v>
      </c>
      <c r="J6" s="73" t="str">
        <f>IF(ISBLANK(#REF!),IF(ISBLANK(#REF!),IF(ISBLANK(#REF!),IF(ISBLANK(#REF!),IF(ISBLANK(#REF!),"EMPTY","N.A"),"F"),"L"),"P"),"N")</f>
        <v>N</v>
      </c>
      <c r="K6" s="73" t="str">
        <f>IF(ISBLANK(#REF!),IF(ISBLANK(#REF!),IF(ISBLANK(#REF!),IF(ISBLANK(#REF!),IF(ISBLANK(#REF!),"EMPTY","N.A"),"F"),"L"),"P"),"N")</f>
        <v>N</v>
      </c>
      <c r="L6" s="73" t="str">
        <f>IF(ISBLANK(#REF!),IF(ISBLANK(#REF!),IF(ISBLANK(#REF!),IF(ISBLANK(#REF!),IF(ISBLANK(#REF!),"EMPTY","N.A"),"F"),"L"),"P"),"N")</f>
        <v>N</v>
      </c>
      <c r="M6" s="73" t="str">
        <f>IF(ISBLANK(#REF!),IF(ISBLANK(#REF!),IF(ISBLANK(#REF!),IF(ISBLANK(#REF!),IF(ISBLANK(#REF!),"EMPTY","N.A"),"F"),"L"),"P"),"N")</f>
        <v>N</v>
      </c>
    </row>
    <row r="7" spans="1:13" x14ac:dyDescent="0.3">
      <c r="A7" s="72" t="s">
        <v>76</v>
      </c>
      <c r="B7" s="73" t="str">
        <f>IF(ISBLANK(#REF!),IF(ISBLANK(#REF!),IF(ISBLANK(#REF!),IF(ISBLANK(#REF!),IF(ISBLANK(#REF!),"EMPTY","N.A"),"F"),"L"),"P"),"N")</f>
        <v>N</v>
      </c>
      <c r="C7" s="73" t="str">
        <f>IF(ISBLANK(#REF!),IF(ISBLANK(#REF!),IF(ISBLANK(#REF!),IF(ISBLANK(#REF!),IF(ISBLANK(#REF!),"EMPTY","N.A"),"F"),"L"),"P"),"N")</f>
        <v>N</v>
      </c>
      <c r="D7" s="73" t="str">
        <f>IF(ISBLANK(#REF!),IF(ISBLANK(#REF!),IF(ISBLANK(#REF!),IF(ISBLANK(#REF!),IF(ISBLANK(#REF!),"EMPTY","N.A"),"F"),"L"),"P"),"N")</f>
        <v>N</v>
      </c>
      <c r="E7" s="73" t="str">
        <f>IF(ISBLANK(#REF!),IF(ISBLANK(#REF!),IF(ISBLANK(#REF!),IF(ISBLANK(#REF!),IF(ISBLANK(#REF!),"EMPTY","N.A"),"F"),"L"),"P"),"N")</f>
        <v>N</v>
      </c>
      <c r="F7" s="73" t="str">
        <f>IF(ISBLANK(SWE.3!$F22),IF(ISBLANK(SWE.3!$G22),IF(ISBLANK(SWE.3!$H22),IF(ISBLANK(SWE.3!$I22),IF(ISBLANK(SWE.3!$K22),"EMPTY","N.A"),"F"),"L"),"P"),"N")</f>
        <v>EMPTY</v>
      </c>
      <c r="G7" s="73" t="str">
        <f>IF(ISBLANK(SWE.4!$F22),IF(ISBLANK(SWE.4!$G22),IF(ISBLANK(SWE.4!$H22),IF(ISBLANK(SWE.4!$I22),IF(ISBLANK(SWE.4!$K22),"EMPTY","N.A"),"F"),"L"),"P"),"N")</f>
        <v>EMPTY</v>
      </c>
      <c r="H7" s="73" t="str">
        <f>IF(ISBLANK(#REF!),IF(ISBLANK(#REF!),IF(ISBLANK(#REF!),IF(ISBLANK(#REF!),IF(ISBLANK(#REF!),"EMPTY","N.A"),"F"),"L"),"P"),"N")</f>
        <v>N</v>
      </c>
      <c r="I7" s="73" t="str">
        <f>IF(ISBLANK(#REF!),IF(ISBLANK(#REF!),IF(ISBLANK(#REF!),IF(ISBLANK(#REF!),IF(ISBLANK(#REF!),"EMPTY","N.A"),"F"),"L"),"P"),"N")</f>
        <v>N</v>
      </c>
      <c r="J7" s="73" t="str">
        <f>IF(ISBLANK(#REF!),IF(ISBLANK(#REF!),IF(ISBLANK(#REF!),IF(ISBLANK(#REF!),IF(ISBLANK(#REF!),"EMPTY","N.A"),"F"),"L"),"P"),"N")</f>
        <v>N</v>
      </c>
      <c r="K7" s="73" t="str">
        <f>IF(ISBLANK(#REF!),IF(ISBLANK(#REF!),IF(ISBLANK(#REF!),IF(ISBLANK(#REF!),IF(ISBLANK(#REF!),"EMPTY","N.A"),"F"),"L"),"P"),"N")</f>
        <v>N</v>
      </c>
      <c r="L7" s="73" t="str">
        <f>IF(ISBLANK(#REF!),IF(ISBLANK(#REF!),IF(ISBLANK(#REF!),IF(ISBLANK(#REF!),IF(ISBLANK(#REF!),"EMPTY","N.A"),"F"),"L"),"P"),"N")</f>
        <v>N</v>
      </c>
      <c r="M7" s="73" t="str">
        <f>IF(ISBLANK(#REF!),IF(ISBLANK(#REF!),IF(ISBLANK(#REF!),IF(ISBLANK(#REF!),IF(ISBLANK(#REF!),"EMPTY","N.A"),"F"),"L"),"P"),"N")</f>
        <v>N</v>
      </c>
    </row>
    <row r="8" spans="1:13" x14ac:dyDescent="0.3">
      <c r="A8" s="72" t="s">
        <v>77</v>
      </c>
      <c r="B8" s="73" t="str">
        <f>IF(ISBLANK(#REF!),IF(ISBLANK(#REF!),IF(ISBLANK(#REF!),IF(ISBLANK(#REF!),IF(ISBLANK(#REF!),"EMPTY","N.A"),"F"),"L"),"P"),"N")</f>
        <v>N</v>
      </c>
      <c r="C8" s="73" t="str">
        <f>IF(ISBLANK(#REF!),IF(ISBLANK(#REF!),IF(ISBLANK(#REF!),IF(ISBLANK(#REF!),IF(ISBLANK(#REF!),"EMPTY","N.A"),"F"),"L"),"P"),"N")</f>
        <v>N</v>
      </c>
      <c r="D8" s="73" t="str">
        <f>IF(ISBLANK(#REF!),IF(ISBLANK(#REF!),IF(ISBLANK(#REF!),IF(ISBLANK(#REF!),IF(ISBLANK(#REF!),"EMPTY","N.A"),"F"),"L"),"P"),"N")</f>
        <v>N</v>
      </c>
      <c r="E8" s="73" t="str">
        <f>IF(ISBLANK(#REF!),IF(ISBLANK(#REF!),IF(ISBLANK(#REF!),IF(ISBLANK(#REF!),IF(ISBLANK(#REF!),"EMPTY","N.A"),"F"),"L"),"P"),"N")</f>
        <v>N</v>
      </c>
      <c r="F8" s="73" t="str">
        <f>IF(ISBLANK(SWE.3!$F23),IF(ISBLANK(SWE.3!$G23),IF(ISBLANK(SWE.3!$H23),IF(ISBLANK(SWE.3!$I23),IF(ISBLANK(SWE.3!$K23),"EMPTY","N.A"),"F"),"L"),"P"),"N")</f>
        <v>EMPTY</v>
      </c>
      <c r="G8" s="73" t="str">
        <f>IF(ISBLANK(SWE.4!$F23),IF(ISBLANK(SWE.4!$G23),IF(ISBLANK(SWE.4!$H23),IF(ISBLANK(SWE.4!$I23),IF(ISBLANK(SWE.4!$K23),"EMPTY","N.A"),"F"),"L"),"P"),"N")</f>
        <v>EMPTY</v>
      </c>
      <c r="H8" s="73" t="str">
        <f>IF(ISBLANK(#REF!),IF(ISBLANK(#REF!),IF(ISBLANK(#REF!),IF(ISBLANK(#REF!),IF(ISBLANK(#REF!),"EMPTY","N.A"),"F"),"L"),"P"),"N")</f>
        <v>N</v>
      </c>
      <c r="I8" s="73" t="str">
        <f>IF(ISBLANK(#REF!),IF(ISBLANK(#REF!),IF(ISBLANK(#REF!),IF(ISBLANK(#REF!),IF(ISBLANK(#REF!),"EMPTY","N.A"),"F"),"L"),"P"),"N")</f>
        <v>N</v>
      </c>
      <c r="J8" s="73" t="str">
        <f>IF(ISBLANK(#REF!),IF(ISBLANK(#REF!),IF(ISBLANK(#REF!),IF(ISBLANK(#REF!),IF(ISBLANK(#REF!),"EMPTY","N.A"),"F"),"L"),"P"),"N")</f>
        <v>N</v>
      </c>
      <c r="K8" s="73" t="str">
        <f>IF(ISBLANK(#REF!),IF(ISBLANK(#REF!),IF(ISBLANK(#REF!),IF(ISBLANK(#REF!),IF(ISBLANK(#REF!),"EMPTY","N.A"),"F"),"L"),"P"),"N")</f>
        <v>N</v>
      </c>
      <c r="L8" s="73" t="str">
        <f>IF(ISBLANK(#REF!),IF(ISBLANK(#REF!),IF(ISBLANK(#REF!),IF(ISBLANK(#REF!),IF(ISBLANK(#REF!),"EMPTY","N.A"),"F"),"L"),"P"),"N")</f>
        <v>N</v>
      </c>
      <c r="M8" s="73" t="str">
        <f>IF(ISBLANK(#REF!),IF(ISBLANK(#REF!),IF(ISBLANK(#REF!),IF(ISBLANK(#REF!),IF(ISBLANK(#REF!),"EMPTY","N.A"),"F"),"L"),"P"),"N")</f>
        <v>N</v>
      </c>
    </row>
    <row r="9" spans="1:13" x14ac:dyDescent="0.3">
      <c r="A9" s="72" t="s">
        <v>78</v>
      </c>
      <c r="B9" s="73" t="str">
        <f>IF(ISBLANK(#REF!),IF(ISBLANK(#REF!),IF(ISBLANK(#REF!),IF(ISBLANK(#REF!),IF(ISBLANK(#REF!),"EMPTY","N.A"),"F"),"L"),"P"),"N")</f>
        <v>N</v>
      </c>
      <c r="C9" s="73" t="s">
        <v>86</v>
      </c>
      <c r="D9" s="73" t="str">
        <f>IF(ISBLANK(#REF!),IF(ISBLANK(#REF!),IF(ISBLANK(#REF!),IF(ISBLANK(#REF!),IF(ISBLANK(#REF!),"EMPTY","N.A"),"F"),"L"),"P"),"N")</f>
        <v>N</v>
      </c>
      <c r="E9" s="73" t="str">
        <f>IF(ISBLANK(#REF!),IF(ISBLANK(#REF!),IF(ISBLANK(#REF!),IF(ISBLANK(#REF!),IF(ISBLANK(#REF!),"EMPTY","N.A"),"F"),"L"),"P"),"N")</f>
        <v>N</v>
      </c>
      <c r="F9" s="73" t="str">
        <f>IF(ISBLANK(SWE.3!$F24),IF(ISBLANK(SWE.3!$G24),IF(ISBLANK(SWE.3!$H24),IF(ISBLANK(SWE.3!$I24),IF(ISBLANK(SWE.3!$K24),"EMPTY","N.A"),"F"),"L"),"P"),"N")</f>
        <v>EMPTY</v>
      </c>
      <c r="G9" s="73" t="str">
        <f>IF(ISBLANK(SWE.4!$F24),IF(ISBLANK(SWE.4!$G24),IF(ISBLANK(SWE.4!$H24),IF(ISBLANK(SWE.4!$I24),IF(ISBLANK(SWE.4!$K24),"EMPTY","N.A"),"F"),"L"),"P"),"N")</f>
        <v>EMPTY</v>
      </c>
      <c r="H9" s="73" t="str">
        <f>IF(ISBLANK(#REF!),IF(ISBLANK(#REF!),IF(ISBLANK(#REF!),IF(ISBLANK(#REF!),IF(ISBLANK(#REF!),"EMPTY","N.A"),"F"),"L"),"P"),"N")</f>
        <v>N</v>
      </c>
      <c r="I9" s="73" t="str">
        <f>IF(ISBLANK(#REF!),IF(ISBLANK(#REF!),IF(ISBLANK(#REF!),IF(ISBLANK(#REF!),IF(ISBLANK(#REF!),"EMPTY","N.A"),"F"),"L"),"P"),"N")</f>
        <v>N</v>
      </c>
      <c r="J9" s="73" t="str">
        <f>IF(ISBLANK(#REF!),IF(ISBLANK(#REF!),IF(ISBLANK(#REF!),IF(ISBLANK(#REF!),IF(ISBLANK(#REF!),"EMPTY","N.A"),"F"),"L"),"P"),"N")</f>
        <v>N</v>
      </c>
      <c r="K9" s="73" t="str">
        <f>IF(ISBLANK(#REF!),IF(ISBLANK(#REF!),IF(ISBLANK(#REF!),IF(ISBLANK(#REF!),IF(ISBLANK(#REF!),"EMPTY","N.A"),"F"),"L"),"P"),"N")</f>
        <v>N</v>
      </c>
      <c r="L9" s="73" t="str">
        <f>IF(ISBLANK(#REF!),IF(ISBLANK(#REF!),IF(ISBLANK(#REF!),IF(ISBLANK(#REF!),IF(ISBLANK(#REF!),"EMPTY","N.A"),"F"),"L"),"P"),"N")</f>
        <v>N</v>
      </c>
      <c r="M9" s="73" t="str">
        <f>IF(ISBLANK(#REF!),IF(ISBLANK(#REF!),IF(ISBLANK(#REF!),IF(ISBLANK(#REF!),IF(ISBLANK(#REF!),"EMPTY","N.A"),"F"),"L"),"P"),"N")</f>
        <v>N</v>
      </c>
    </row>
    <row r="10" spans="1:13" x14ac:dyDescent="0.3">
      <c r="A10" s="72" t="s">
        <v>79</v>
      </c>
      <c r="B10" s="73" t="str">
        <f>IF(ISBLANK(#REF!),IF(ISBLANK(#REF!),IF(ISBLANK(#REF!),IF(ISBLANK(#REF!),IF(ISBLANK(#REF!),"EMPTY","N.A"),"F"),"L"),"P"),"N")</f>
        <v>N</v>
      </c>
      <c r="C10" s="73" t="s">
        <v>86</v>
      </c>
      <c r="D10" s="73" t="str">
        <f>IF(ISBLANK(#REF!),IF(ISBLANK(#REF!),IF(ISBLANK(#REF!),IF(ISBLANK(#REF!),IF(ISBLANK(#REF!),"EMPTY","N.A"),"F"),"L"),"P"),"N")</f>
        <v>N</v>
      </c>
      <c r="E10" s="73" t="str">
        <f>IF(ISBLANK(#REF!),IF(ISBLANK(#REF!),IF(ISBLANK(#REF!),IF(ISBLANK(#REF!),IF(ISBLANK(#REF!),"EMPTY","N.A"),"F"),"L"),"P"),"N")</f>
        <v>N</v>
      </c>
      <c r="F10" s="73" t="str">
        <f>IF(ISBLANK(SWE.3!$F25),IF(ISBLANK(SWE.3!$G25),IF(ISBLANK(SWE.3!$H25),IF(ISBLANK(SWE.3!$I25),IF(ISBLANK(SWE.3!$K25),"EMPTY","N.A"),"F"),"L"),"P"),"N")</f>
        <v>EMPTY</v>
      </c>
      <c r="G10" s="73" t="str">
        <f>IF(ISBLANK(SWE.4!$F25),IF(ISBLANK(SWE.4!$G25),IF(ISBLANK(SWE.4!$H25),IF(ISBLANK(SWE.4!$I25),IF(ISBLANK(SWE.4!$K25),"EMPTY","N.A"),"F"),"L"),"P"),"N")</f>
        <v>EMPTY</v>
      </c>
      <c r="H10" s="73" t="str">
        <f>IF(ISBLANK(#REF!),IF(ISBLANK(#REF!),IF(ISBLANK(#REF!),IF(ISBLANK(#REF!),IF(ISBLANK(#REF!),"EMPTY","N.A"),"F"),"L"),"P"),"N")</f>
        <v>N</v>
      </c>
      <c r="I10" s="73" t="str">
        <f>IF(ISBLANK(#REF!),IF(ISBLANK(#REF!),IF(ISBLANK(#REF!),IF(ISBLANK(#REF!),IF(ISBLANK(#REF!),"EMPTY","N.A"),"F"),"L"),"P"),"N")</f>
        <v>N</v>
      </c>
      <c r="J10" s="74" t="s">
        <v>86</v>
      </c>
      <c r="K10" s="73" t="str">
        <f>IF(ISBLANK(#REF!),IF(ISBLANK(#REF!),IF(ISBLANK(#REF!),IF(ISBLANK(#REF!),IF(ISBLANK(#REF!),"EMPTY","N.A"),"F"),"L"),"P"),"N")</f>
        <v>N</v>
      </c>
      <c r="L10" s="73" t="str">
        <f>IF(ISBLANK(#REF!),IF(ISBLANK(#REF!),IF(ISBLANK(#REF!),IF(ISBLANK(#REF!),IF(ISBLANK(#REF!),"EMPTY","N.A"),"F"),"L"),"P"),"N")</f>
        <v>N</v>
      </c>
      <c r="M10" s="73" t="str">
        <f>IF(ISBLANK(#REF!),IF(ISBLANK(#REF!),IF(ISBLANK(#REF!),IF(ISBLANK(#REF!),IF(ISBLANK(#REF!),"EMPTY","N.A"),"F"),"L"),"P"),"N")</f>
        <v>N</v>
      </c>
    </row>
    <row r="11" spans="1:13" x14ac:dyDescent="0.3">
      <c r="A11" s="72" t="s">
        <v>80</v>
      </c>
      <c r="B11" s="73" t="str">
        <f>IF(ISBLANK(#REF!),IF(ISBLANK(#REF!),IF(ISBLANK(#REF!),IF(ISBLANK(#REF!),IF(ISBLANK(#REF!),"EMPTY","N.A"),"F"),"L"),"P"),"N")</f>
        <v>N</v>
      </c>
      <c r="C11" s="73" t="s">
        <v>86</v>
      </c>
      <c r="D11" s="73" t="str">
        <f>IF(ISBLANK(#REF!),IF(ISBLANK(#REF!),IF(ISBLANK(#REF!),IF(ISBLANK(#REF!),IF(ISBLANK(#REF!),"EMPTY","N.A"),"F"),"L"),"P"),"N")</f>
        <v>N</v>
      </c>
      <c r="E11" s="73" t="str">
        <f>IF(ISBLANK(#REF!),IF(ISBLANK(#REF!),IF(ISBLANK(#REF!),IF(ISBLANK(#REF!),IF(ISBLANK(#REF!),"EMPTY","N.A"),"F"),"L"),"P"),"N")</f>
        <v>N</v>
      </c>
      <c r="F11" s="73" t="str">
        <f>IF(ISBLANK(SWE.3!$F26),IF(ISBLANK(SWE.3!$G26),IF(ISBLANK(SWE.3!$H26),IF(ISBLANK(SWE.3!$I26),IF(ISBLANK(SWE.3!$K26),"EMPTY","N.A"),"F"),"L"),"P"),"N")</f>
        <v>EMPTY</v>
      </c>
      <c r="G11" s="74" t="s">
        <v>86</v>
      </c>
      <c r="H11" s="73" t="str">
        <f>IF(ISBLANK(#REF!),IF(ISBLANK(#REF!),IF(ISBLANK(#REF!),IF(ISBLANK(#REF!),IF(ISBLANK(#REF!),"EMPTY","N.A"),"F"),"L"),"P"),"N")</f>
        <v>N</v>
      </c>
      <c r="I11" s="74" t="s">
        <v>86</v>
      </c>
      <c r="J11" s="74" t="s">
        <v>86</v>
      </c>
      <c r="K11" s="73" t="str">
        <f>IF(ISBLANK(#REF!),IF(ISBLANK(#REF!),IF(ISBLANK(#REF!),IF(ISBLANK(#REF!),IF(ISBLANK(#REF!),"EMPTY","N.A"),"F"),"L"),"P"),"N")</f>
        <v>N</v>
      </c>
      <c r="L11" s="73" t="str">
        <f>IF(ISBLANK(#REF!),IF(ISBLANK(#REF!),IF(ISBLANK(#REF!),IF(ISBLANK(#REF!),IF(ISBLANK(#REF!),"EMPTY","N.A"),"F"),"L"),"P"),"N")</f>
        <v>N</v>
      </c>
      <c r="M11" s="73" t="str">
        <f>IF(ISBLANK(#REF!),IF(ISBLANK(#REF!),IF(ISBLANK(#REF!),IF(ISBLANK(#REF!),IF(ISBLANK(#REF!),"EMPTY","N.A"),"F"),"L"),"P"),"N")</f>
        <v>N</v>
      </c>
    </row>
    <row r="12" spans="1:13" x14ac:dyDescent="0.3">
      <c r="A12" s="72" t="s">
        <v>81</v>
      </c>
      <c r="B12" s="73" t="str">
        <f>IF(ISBLANK(#REF!),IF(ISBLANK(#REF!),IF(ISBLANK(#REF!),IF(ISBLANK(#REF!),IF(ISBLANK(#REF!),"EMPTY","N.A"),"F"),"L"),"P"),"N")</f>
        <v>N</v>
      </c>
      <c r="C12" s="73" t="s">
        <v>86</v>
      </c>
      <c r="D12" s="73" t="s">
        <v>86</v>
      </c>
      <c r="E12" s="73" t="str">
        <f>IF(ISBLANK(#REF!),IF(ISBLANK(#REF!),IF(ISBLANK(#REF!),IF(ISBLANK(#REF!),IF(ISBLANK(#REF!),"EMPTY","N.A"),"F"),"L"),"P"),"N")</f>
        <v>N</v>
      </c>
      <c r="F12" s="74" t="s">
        <v>86</v>
      </c>
      <c r="G12" s="74" t="s">
        <v>86</v>
      </c>
      <c r="H12" s="73" t="str">
        <f>IF(ISBLANK(#REF!),IF(ISBLANK(#REF!),IF(ISBLANK(#REF!),IF(ISBLANK(#REF!),IF(ISBLANK(#REF!),"EMPTY","N.A"),"F"),"L"),"P"),"N")</f>
        <v>N</v>
      </c>
      <c r="I12" s="74" t="s">
        <v>86</v>
      </c>
      <c r="J12" s="74" t="s">
        <v>86</v>
      </c>
      <c r="K12" s="73" t="str">
        <f>IF(ISBLANK(#REF!),IF(ISBLANK(#REF!),IF(ISBLANK(#REF!),IF(ISBLANK(#REF!),IF(ISBLANK(#REF!),"EMPTY","N.A"),"F"),"L"),"P"),"N")</f>
        <v>N</v>
      </c>
      <c r="L12" s="73" t="str">
        <f>IF(ISBLANK(#REF!),IF(ISBLANK(#REF!),IF(ISBLANK(#REF!),IF(ISBLANK(#REF!),IF(ISBLANK(#REF!),"EMPTY","N.A"),"F"),"L"),"P"),"N")</f>
        <v>N</v>
      </c>
      <c r="M12" s="75" t="s">
        <v>86</v>
      </c>
    </row>
    <row r="13" spans="1:13" x14ac:dyDescent="0.3">
      <c r="A13" s="72" t="s">
        <v>82</v>
      </c>
      <c r="B13" s="73" t="str">
        <f>IF(ISBLANK(#REF!),IF(ISBLANK(#REF!),IF(ISBLANK(#REF!),IF(ISBLANK(#REF!),IF(ISBLANK(#REF!),"EMPTY","N.A"),"F"),"L"),"P"),"N")</f>
        <v>N</v>
      </c>
      <c r="C13" s="73" t="s">
        <v>86</v>
      </c>
      <c r="D13" s="73" t="s">
        <v>86</v>
      </c>
      <c r="E13" s="74" t="s">
        <v>86</v>
      </c>
      <c r="F13" s="74" t="s">
        <v>86</v>
      </c>
      <c r="G13" s="74"/>
      <c r="H13" s="74" t="s">
        <v>86</v>
      </c>
      <c r="I13" s="74" t="s">
        <v>86</v>
      </c>
      <c r="J13" s="74" t="s">
        <v>86</v>
      </c>
      <c r="K13" s="74" t="s">
        <v>86</v>
      </c>
      <c r="L13" s="74" t="s">
        <v>86</v>
      </c>
      <c r="M13" s="75" t="s">
        <v>86</v>
      </c>
    </row>
  </sheetData>
  <mergeCells count="2">
    <mergeCell ref="A2:M2"/>
    <mergeCell ref="B3:M3"/>
  </mergeCells>
  <conditionalFormatting sqref="B4:M13">
    <cfRule type="containsText" dxfId="16" priority="1" operator="containsText" text="N.A">
      <formula>NOT(ISERROR(SEARCH("N.A",B4)))</formula>
    </cfRule>
    <cfRule type="cellIs" dxfId="15" priority="2" operator="equal">
      <formula>"N"</formula>
    </cfRule>
    <cfRule type="containsText" dxfId="14" priority="6" operator="containsText" text="L">
      <formula>NOT(ISERROR(SEARCH("L",B4)))</formula>
    </cfRule>
    <cfRule type="cellIs" dxfId="13" priority="9" operator="equal">
      <formula>"P"</formula>
    </cfRule>
    <cfRule type="containsText" dxfId="12" priority="12" operator="containsText" text="F">
      <formula>NOT(ISERROR(SEARCH("F",B4)))</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BCA47-613D-40F1-8B68-8295557860E9}">
  <sheetPr codeName="Feuil7">
    <tabColor theme="5" tint="0.59999389629810485"/>
  </sheetPr>
  <dimension ref="A1:AG48"/>
  <sheetViews>
    <sheetView showGridLines="0" tabSelected="1" topLeftCell="A19" zoomScale="85" zoomScaleNormal="85" workbookViewId="0">
      <selection activeCell="N33" sqref="N33"/>
    </sheetView>
  </sheetViews>
  <sheetFormatPr baseColWidth="10" defaultColWidth="8.6640625" defaultRowHeight="14.4" x14ac:dyDescent="0.3"/>
  <cols>
    <col min="3" max="3" width="29.6640625" customWidth="1"/>
    <col min="4" max="4" width="68.33203125" customWidth="1"/>
    <col min="5" max="5" width="2.33203125" customWidth="1"/>
    <col min="6" max="6" width="5.33203125" customWidth="1"/>
    <col min="7" max="7" width="4.5546875" customWidth="1"/>
    <col min="8" max="8" width="4.6640625" customWidth="1"/>
    <col min="9" max="9" width="5.5546875" customWidth="1"/>
    <col min="10" max="10" width="2.44140625" customWidth="1"/>
    <col min="11" max="11" width="6.109375" customWidth="1"/>
    <col min="12" max="12" width="0.6640625" customWidth="1"/>
    <col min="13" max="13" width="0.6640625" hidden="1" customWidth="1"/>
    <col min="14" max="14" width="48.6640625" customWidth="1"/>
    <col min="15" max="15" width="11.6640625" customWidth="1"/>
    <col min="16" max="16" width="3.5546875" style="43" customWidth="1"/>
    <col min="17" max="17" width="111.33203125" customWidth="1"/>
  </cols>
  <sheetData>
    <row r="1" spans="1:33" ht="18" x14ac:dyDescent="0.3">
      <c r="A1" s="42"/>
      <c r="B1" s="42"/>
      <c r="C1" s="205" t="s">
        <v>121</v>
      </c>
      <c r="D1" s="206"/>
      <c r="E1" s="206"/>
      <c r="F1" s="206"/>
      <c r="G1" s="206"/>
      <c r="H1" s="206"/>
      <c r="I1" s="206"/>
      <c r="J1" s="206"/>
      <c r="K1" s="206"/>
      <c r="L1" s="206"/>
      <c r="M1" s="206"/>
      <c r="N1" s="206"/>
      <c r="O1" s="206"/>
      <c r="P1" s="63"/>
      <c r="Q1" s="43"/>
      <c r="R1" s="43"/>
      <c r="S1" s="43"/>
      <c r="T1" s="43"/>
      <c r="U1" s="43"/>
      <c r="V1" s="43"/>
      <c r="W1" s="43"/>
      <c r="X1" s="43"/>
      <c r="Y1" s="43"/>
      <c r="Z1" s="43"/>
      <c r="AA1" s="43"/>
      <c r="AB1" s="43"/>
      <c r="AC1" s="43"/>
      <c r="AD1" s="43"/>
      <c r="AE1" s="43"/>
      <c r="AF1" s="43"/>
      <c r="AG1" s="43"/>
    </row>
    <row r="2" spans="1:33" ht="14.7" customHeight="1" x14ac:dyDescent="0.3">
      <c r="A2" s="42"/>
      <c r="B2" s="42"/>
      <c r="C2" s="206"/>
      <c r="D2" s="206"/>
      <c r="E2" s="206"/>
      <c r="F2" s="206"/>
      <c r="G2" s="206"/>
      <c r="H2" s="206"/>
      <c r="I2" s="206"/>
      <c r="J2" s="206"/>
      <c r="K2" s="206"/>
      <c r="L2" s="206"/>
      <c r="M2" s="206"/>
      <c r="N2" s="206"/>
      <c r="O2" s="206"/>
      <c r="P2" s="63"/>
      <c r="Q2" s="43"/>
      <c r="R2" s="43"/>
      <c r="S2" s="43"/>
      <c r="T2" s="43"/>
      <c r="U2" s="43"/>
      <c r="V2" s="43"/>
      <c r="W2" s="43"/>
      <c r="X2" s="43"/>
      <c r="Y2" s="43"/>
      <c r="Z2" s="43"/>
      <c r="AA2" s="43"/>
      <c r="AB2" s="43"/>
      <c r="AC2" s="43"/>
      <c r="AD2" s="43"/>
      <c r="AE2" s="43"/>
      <c r="AF2" s="43"/>
      <c r="AG2" s="43"/>
    </row>
    <row r="3" spans="1:33" ht="55.95" customHeight="1" x14ac:dyDescent="0.3">
      <c r="A3" s="42"/>
      <c r="B3" s="42"/>
      <c r="C3" s="206"/>
      <c r="D3" s="206"/>
      <c r="E3" s="206"/>
      <c r="F3" s="206"/>
      <c r="G3" s="206"/>
      <c r="H3" s="206"/>
      <c r="I3" s="206"/>
      <c r="J3" s="206"/>
      <c r="K3" s="206"/>
      <c r="L3" s="206"/>
      <c r="M3" s="206"/>
      <c r="N3" s="206"/>
      <c r="O3" s="206"/>
      <c r="P3" s="63"/>
      <c r="Q3" s="43"/>
      <c r="R3" s="43"/>
      <c r="S3" s="43"/>
      <c r="T3" s="43"/>
      <c r="U3" s="43"/>
      <c r="V3" s="43"/>
      <c r="W3" s="43"/>
      <c r="X3" s="43"/>
      <c r="Y3" s="43"/>
      <c r="Z3" s="43"/>
      <c r="AA3" s="43"/>
      <c r="AB3" s="43"/>
      <c r="AC3" s="43"/>
      <c r="AD3" s="43"/>
      <c r="AE3" s="43"/>
      <c r="AF3" s="43"/>
      <c r="AG3" s="43"/>
    </row>
    <row r="4" spans="1:33" x14ac:dyDescent="0.3">
      <c r="A4" s="1"/>
      <c r="B4" s="3"/>
      <c r="C4" s="3"/>
      <c r="D4" s="3"/>
      <c r="E4" s="3"/>
      <c r="F4" s="3"/>
      <c r="G4" s="3"/>
      <c r="H4" s="3"/>
      <c r="I4" s="3"/>
      <c r="J4" s="3"/>
      <c r="K4" s="3"/>
      <c r="L4" s="3"/>
      <c r="M4" s="3"/>
      <c r="N4" s="50"/>
      <c r="Q4" s="43"/>
      <c r="R4" s="43"/>
      <c r="S4" s="43"/>
      <c r="T4" s="43"/>
      <c r="U4" s="43"/>
      <c r="V4" s="43"/>
      <c r="W4" s="43"/>
      <c r="X4" s="43"/>
      <c r="Y4" s="43"/>
      <c r="Z4" s="43"/>
      <c r="AA4" s="43"/>
      <c r="AB4" s="43"/>
      <c r="AC4" s="43"/>
      <c r="AD4" s="43"/>
      <c r="AE4" s="43"/>
      <c r="AF4" s="43"/>
      <c r="AG4" s="43"/>
    </row>
    <row r="5" spans="1:33" x14ac:dyDescent="0.3">
      <c r="A5" s="1"/>
      <c r="B5" s="3"/>
      <c r="C5" s="4" t="s">
        <v>87</v>
      </c>
      <c r="D5" s="5"/>
      <c r="E5" s="3"/>
      <c r="F5" s="6" t="s">
        <v>88</v>
      </c>
      <c r="G5" s="7"/>
      <c r="H5" s="8"/>
      <c r="I5" s="9">
        <f>I35</f>
        <v>0</v>
      </c>
      <c r="J5" s="3"/>
      <c r="L5" s="62" t="s">
        <v>89</v>
      </c>
      <c r="M5" s="57"/>
      <c r="N5" s="58"/>
      <c r="O5" s="59">
        <f>(I11*0+I9*0.3+I7*0.66+I5*1)</f>
        <v>0</v>
      </c>
      <c r="P5" s="61"/>
      <c r="Q5" s="43"/>
      <c r="R5" s="43"/>
      <c r="S5" s="43"/>
      <c r="T5" s="43"/>
      <c r="U5" s="43"/>
      <c r="V5" s="43"/>
      <c r="W5" s="43"/>
      <c r="X5" s="43"/>
      <c r="Y5" s="43"/>
      <c r="Z5" s="43"/>
      <c r="AA5" s="43"/>
      <c r="AB5" s="43"/>
      <c r="AC5" s="43"/>
      <c r="AD5" s="43"/>
      <c r="AE5" s="43"/>
      <c r="AF5" s="43"/>
      <c r="AG5" s="43"/>
    </row>
    <row r="6" spans="1:33" x14ac:dyDescent="0.3">
      <c r="A6" s="1"/>
      <c r="B6" s="3"/>
      <c r="C6" s="3"/>
      <c r="D6" s="3"/>
      <c r="E6" s="3"/>
      <c r="F6" s="3"/>
      <c r="G6" s="3"/>
      <c r="H6" s="3"/>
      <c r="I6" s="3"/>
      <c r="J6" s="3"/>
      <c r="K6" s="3"/>
      <c r="L6" s="3"/>
      <c r="M6" s="3"/>
      <c r="N6" s="3"/>
      <c r="O6" s="3"/>
      <c r="P6" s="44"/>
      <c r="Q6" s="43"/>
      <c r="R6" s="43"/>
      <c r="S6" s="43"/>
      <c r="T6" s="43"/>
      <c r="U6" s="43"/>
      <c r="V6" s="43"/>
      <c r="W6" s="43"/>
      <c r="X6" s="43"/>
      <c r="Y6" s="43"/>
      <c r="Z6" s="43"/>
      <c r="AA6" s="43"/>
      <c r="AB6" s="43"/>
      <c r="AC6" s="43"/>
      <c r="AD6" s="43"/>
      <c r="AE6" s="43"/>
      <c r="AF6" s="43"/>
      <c r="AG6" s="43"/>
    </row>
    <row r="7" spans="1:33" x14ac:dyDescent="0.3">
      <c r="A7" s="1"/>
      <c r="B7" s="3"/>
      <c r="C7" s="4" t="s">
        <v>90</v>
      </c>
      <c r="D7" s="5"/>
      <c r="E7" s="3"/>
      <c r="F7" s="10" t="s">
        <v>91</v>
      </c>
      <c r="G7" s="11"/>
      <c r="H7" s="12"/>
      <c r="I7" s="9">
        <f>H35</f>
        <v>0</v>
      </c>
      <c r="J7" s="3"/>
      <c r="K7" s="3"/>
      <c r="L7" s="3"/>
      <c r="M7" s="3"/>
      <c r="N7" s="3"/>
      <c r="O7" s="3"/>
      <c r="P7" s="44"/>
      <c r="Q7" s="43"/>
      <c r="R7" s="43"/>
      <c r="S7" s="43"/>
      <c r="T7" s="43"/>
      <c r="U7" s="43"/>
      <c r="V7" s="43"/>
      <c r="W7" s="43"/>
      <c r="X7" s="43"/>
      <c r="Y7" s="43"/>
      <c r="Z7" s="43"/>
      <c r="AA7" s="43"/>
      <c r="AB7" s="43"/>
      <c r="AC7" s="43"/>
      <c r="AD7" s="43"/>
      <c r="AE7" s="43"/>
      <c r="AF7" s="43"/>
      <c r="AG7" s="43"/>
    </row>
    <row r="8" spans="1:33" x14ac:dyDescent="0.3">
      <c r="A8" s="1"/>
      <c r="B8" s="3"/>
      <c r="C8" s="3"/>
      <c r="D8" s="3"/>
      <c r="E8" s="3"/>
      <c r="F8" s="3"/>
      <c r="G8" s="3"/>
      <c r="H8" s="3"/>
      <c r="I8" s="3"/>
      <c r="J8" s="3"/>
      <c r="K8" s="3"/>
      <c r="L8" s="3"/>
      <c r="M8" s="3"/>
      <c r="N8" s="3"/>
      <c r="O8" s="3"/>
      <c r="P8" s="44"/>
      <c r="Q8" s="43"/>
      <c r="R8" s="43"/>
      <c r="S8" s="43"/>
      <c r="T8" s="43"/>
      <c r="U8" s="43"/>
      <c r="V8" s="43"/>
      <c r="W8" s="43"/>
      <c r="X8" s="43"/>
      <c r="Y8" s="43"/>
      <c r="Z8" s="43"/>
      <c r="AA8" s="43"/>
      <c r="AB8" s="43"/>
      <c r="AC8" s="43"/>
      <c r="AD8" s="43"/>
      <c r="AE8" s="43"/>
      <c r="AF8" s="43"/>
      <c r="AG8" s="43"/>
    </row>
    <row r="9" spans="1:33" x14ac:dyDescent="0.3">
      <c r="A9" s="1"/>
      <c r="B9" s="3"/>
      <c r="C9" s="4" t="s">
        <v>92</v>
      </c>
      <c r="D9" s="13" t="s">
        <v>86</v>
      </c>
      <c r="E9" s="3"/>
      <c r="F9" s="86" t="s">
        <v>93</v>
      </c>
      <c r="G9" s="87"/>
      <c r="H9" s="88"/>
      <c r="I9" s="9">
        <f>G35</f>
        <v>0</v>
      </c>
      <c r="J9" s="3"/>
      <c r="K9" s="3"/>
      <c r="L9" s="3"/>
      <c r="M9" s="3"/>
      <c r="N9" s="3"/>
      <c r="O9" s="3"/>
      <c r="P9" s="44"/>
      <c r="Q9" s="43"/>
      <c r="R9" s="43"/>
      <c r="S9" s="43"/>
      <c r="T9" s="43"/>
      <c r="U9" s="43"/>
      <c r="V9" s="43"/>
      <c r="W9" s="43"/>
      <c r="X9" s="43"/>
      <c r="Y9" s="43"/>
      <c r="Z9" s="43"/>
      <c r="AA9" s="43"/>
      <c r="AB9" s="43"/>
      <c r="AC9" s="43"/>
      <c r="AD9" s="43"/>
      <c r="AE9" s="43"/>
      <c r="AF9" s="43"/>
      <c r="AG9" s="43"/>
    </row>
    <row r="10" spans="1:33" x14ac:dyDescent="0.3">
      <c r="A10" s="1"/>
      <c r="B10" s="3"/>
      <c r="E10" s="3"/>
      <c r="F10" s="3"/>
      <c r="G10" s="3"/>
      <c r="H10" s="3"/>
      <c r="I10" s="3"/>
      <c r="J10" s="3"/>
      <c r="K10" s="3"/>
      <c r="L10" s="3"/>
      <c r="M10" s="3"/>
      <c r="N10" s="3"/>
      <c r="O10" s="3"/>
      <c r="P10" s="44"/>
      <c r="Q10" s="43"/>
      <c r="R10" s="43"/>
      <c r="S10" s="43"/>
      <c r="T10" s="43"/>
      <c r="U10" s="43"/>
      <c r="V10" s="43"/>
      <c r="W10" s="43"/>
      <c r="X10" s="43"/>
      <c r="Y10" s="43"/>
      <c r="Z10" s="43"/>
      <c r="AA10" s="43"/>
      <c r="AB10" s="43"/>
      <c r="AC10" s="43"/>
      <c r="AD10" s="43"/>
      <c r="AE10" s="43"/>
      <c r="AF10" s="43"/>
      <c r="AG10" s="43"/>
    </row>
    <row r="11" spans="1:33" x14ac:dyDescent="0.3">
      <c r="A11" s="1"/>
      <c r="B11" s="3"/>
      <c r="E11" s="3"/>
      <c r="F11" s="83" t="s">
        <v>94</v>
      </c>
      <c r="G11" s="84"/>
      <c r="H11" s="85"/>
      <c r="I11" s="9">
        <f>F35</f>
        <v>0</v>
      </c>
      <c r="J11" s="3"/>
      <c r="K11" s="3"/>
      <c r="L11" s="3"/>
      <c r="M11" s="3"/>
      <c r="N11" s="3"/>
      <c r="O11" s="3"/>
      <c r="P11" s="44"/>
      <c r="Q11" s="43"/>
      <c r="R11" s="43"/>
      <c r="S11" s="43"/>
      <c r="T11" s="43"/>
      <c r="U11" s="43"/>
      <c r="V11" s="43"/>
      <c r="W11" s="43"/>
      <c r="X11" s="43"/>
      <c r="Y11" s="43"/>
      <c r="Z11" s="43"/>
      <c r="AA11" s="43"/>
      <c r="AB11" s="43"/>
      <c r="AC11" s="43"/>
      <c r="AD11" s="43"/>
      <c r="AE11" s="43"/>
      <c r="AF11" s="43"/>
      <c r="AG11" s="43"/>
    </row>
    <row r="12" spans="1:33" x14ac:dyDescent="0.3">
      <c r="A12" s="1"/>
      <c r="B12" s="3"/>
      <c r="C12" s="14"/>
      <c r="D12" s="15"/>
      <c r="E12" s="3"/>
      <c r="F12" s="16"/>
      <c r="G12" s="3"/>
      <c r="H12" s="3"/>
      <c r="I12" s="3"/>
      <c r="J12" s="3"/>
      <c r="K12" s="3"/>
      <c r="L12" s="3"/>
      <c r="M12" s="3"/>
      <c r="N12" s="3"/>
      <c r="O12" s="3"/>
      <c r="P12" s="44"/>
      <c r="Q12" s="43"/>
      <c r="R12" s="43"/>
      <c r="S12" s="43"/>
      <c r="T12" s="43"/>
      <c r="U12" s="43"/>
      <c r="V12" s="43"/>
      <c r="W12" s="43"/>
      <c r="X12" s="43"/>
      <c r="Y12" s="43"/>
      <c r="Z12" s="43"/>
      <c r="AA12" s="43"/>
      <c r="AB12" s="43"/>
      <c r="AC12" s="43"/>
      <c r="AD12" s="43"/>
      <c r="AE12" s="43"/>
      <c r="AF12" s="43"/>
      <c r="AG12" s="43"/>
    </row>
    <row r="13" spans="1:33" x14ac:dyDescent="0.3">
      <c r="A13" s="1"/>
      <c r="B13" s="3"/>
      <c r="C13" s="204"/>
      <c r="D13" s="204"/>
      <c r="E13" s="3"/>
      <c r="F13" s="14"/>
      <c r="G13" s="3"/>
      <c r="H13" s="3"/>
      <c r="I13" s="30"/>
      <c r="J13" s="3"/>
      <c r="K13" s="3"/>
      <c r="L13" s="3"/>
      <c r="M13" s="3"/>
      <c r="N13" s="3"/>
      <c r="O13" s="3"/>
      <c r="P13" s="44"/>
      <c r="Q13" s="43"/>
      <c r="R13" s="43"/>
      <c r="S13" s="43"/>
      <c r="T13" s="43"/>
      <c r="U13" s="43"/>
      <c r="V13" s="43"/>
      <c r="W13" s="43"/>
      <c r="X13" s="43"/>
      <c r="Y13" s="43"/>
      <c r="Z13" s="43"/>
      <c r="AA13" s="43"/>
      <c r="AB13" s="43"/>
      <c r="AC13" s="43"/>
      <c r="AD13" s="43"/>
      <c r="AE13" s="43"/>
      <c r="AF13" s="43"/>
      <c r="AG13" s="43"/>
    </row>
    <row r="14" spans="1:33" ht="15" thickBot="1" x14ac:dyDescent="0.35">
      <c r="A14" s="1"/>
      <c r="B14" s="3"/>
      <c r="C14" s="204"/>
      <c r="D14" s="204"/>
      <c r="E14" s="3"/>
      <c r="F14" s="29"/>
      <c r="G14" s="23"/>
      <c r="H14" s="23"/>
      <c r="I14" s="23"/>
      <c r="J14" s="3"/>
      <c r="K14" s="3"/>
      <c r="L14" s="3"/>
      <c r="M14" s="3"/>
      <c r="N14" s="3"/>
      <c r="O14" s="3"/>
      <c r="P14" s="44"/>
      <c r="Q14" s="43"/>
      <c r="R14" s="43"/>
      <c r="S14" s="43"/>
      <c r="T14" s="43"/>
      <c r="U14" s="43"/>
      <c r="V14" s="43"/>
      <c r="W14" s="43"/>
      <c r="X14" s="43"/>
      <c r="Y14" s="43"/>
      <c r="Z14" s="43"/>
      <c r="AA14" s="43"/>
      <c r="AB14" s="43"/>
      <c r="AC14" s="43"/>
      <c r="AD14" s="43"/>
      <c r="AE14" s="43"/>
      <c r="AF14" s="43"/>
      <c r="AG14" s="43"/>
    </row>
    <row r="15" spans="1:33" x14ac:dyDescent="0.3">
      <c r="A15" s="1"/>
      <c r="B15" s="3"/>
      <c r="C15" s="204"/>
      <c r="D15" s="204"/>
      <c r="E15" s="3"/>
      <c r="F15" s="16"/>
      <c r="G15" s="3"/>
      <c r="H15" s="3"/>
      <c r="I15" s="3"/>
      <c r="J15" s="3"/>
      <c r="K15" s="3"/>
      <c r="L15" s="3"/>
      <c r="M15" s="3"/>
      <c r="N15" s="3"/>
      <c r="O15" s="3"/>
      <c r="P15" s="44"/>
      <c r="Q15" s="43"/>
      <c r="R15" s="43"/>
      <c r="S15" s="43"/>
      <c r="T15" s="43"/>
      <c r="U15" s="43"/>
      <c r="V15" s="43"/>
      <c r="W15" s="43"/>
      <c r="X15" s="43"/>
      <c r="Y15" s="43"/>
      <c r="Z15" s="43"/>
      <c r="AA15" s="43"/>
      <c r="AB15" s="43"/>
      <c r="AC15" s="43"/>
      <c r="AD15" s="43"/>
      <c r="AE15" s="43"/>
      <c r="AF15" s="43"/>
      <c r="AG15" s="43"/>
    </row>
    <row r="16" spans="1:33" x14ac:dyDescent="0.3">
      <c r="A16" s="1"/>
      <c r="C16" s="14"/>
      <c r="D16" s="15"/>
      <c r="E16" s="3"/>
      <c r="F16" s="17" t="s">
        <v>95</v>
      </c>
      <c r="G16" s="18"/>
      <c r="H16" s="19"/>
      <c r="I16" s="9">
        <f>F40</f>
        <v>0</v>
      </c>
      <c r="J16" s="3"/>
      <c r="K16" s="3"/>
      <c r="L16" s="3"/>
      <c r="M16" s="3"/>
      <c r="N16" s="3"/>
      <c r="O16" s="3"/>
      <c r="P16" s="44"/>
      <c r="Q16" s="43"/>
      <c r="R16" s="43"/>
      <c r="S16" s="43"/>
      <c r="T16" s="43"/>
      <c r="U16" s="43"/>
      <c r="V16" s="43"/>
      <c r="W16" s="43"/>
      <c r="X16" s="43"/>
      <c r="Y16" s="43"/>
      <c r="Z16" s="43"/>
      <c r="AA16" s="43"/>
      <c r="AB16" s="43"/>
      <c r="AC16" s="43"/>
      <c r="AD16" s="43"/>
      <c r="AE16" s="43"/>
      <c r="AF16" s="43"/>
      <c r="AG16" s="43"/>
    </row>
    <row r="17" spans="1:33" x14ac:dyDescent="0.3">
      <c r="A17" s="1"/>
      <c r="B17" s="3"/>
      <c r="C17" s="3"/>
      <c r="D17" s="3"/>
      <c r="E17" s="3"/>
      <c r="F17" s="3"/>
      <c r="G17" s="3"/>
      <c r="H17" s="3"/>
      <c r="I17" s="3"/>
      <c r="J17" s="3"/>
      <c r="K17" s="3"/>
      <c r="L17" s="3"/>
      <c r="M17" s="3"/>
      <c r="N17" s="3"/>
      <c r="O17" s="3"/>
      <c r="P17" s="44"/>
      <c r="Q17" s="43"/>
      <c r="R17" s="43"/>
      <c r="S17" s="43"/>
      <c r="T17" s="43"/>
      <c r="U17" s="43"/>
      <c r="V17" s="43"/>
      <c r="W17" s="43"/>
      <c r="X17" s="43"/>
      <c r="Y17" s="43"/>
      <c r="Z17" s="43"/>
      <c r="AA17" s="43"/>
      <c r="AB17" s="43"/>
      <c r="AC17" s="43"/>
      <c r="AD17" s="43"/>
      <c r="AE17" s="43"/>
      <c r="AF17" s="43"/>
      <c r="AG17" s="43"/>
    </row>
    <row r="18" spans="1:33" ht="15" thickBot="1" x14ac:dyDescent="0.35">
      <c r="A18" s="1"/>
      <c r="B18" s="20" t="s">
        <v>96</v>
      </c>
      <c r="C18" s="20" t="s">
        <v>97</v>
      </c>
      <c r="D18" s="20" t="s">
        <v>98</v>
      </c>
      <c r="E18" s="3"/>
      <c r="F18" s="89" t="s">
        <v>99</v>
      </c>
      <c r="G18" s="89" t="s">
        <v>100</v>
      </c>
      <c r="H18" s="89" t="s">
        <v>101</v>
      </c>
      <c r="I18" s="89" t="s">
        <v>102</v>
      </c>
      <c r="J18" s="3"/>
      <c r="K18" s="89" t="s">
        <v>103</v>
      </c>
      <c r="L18" s="3"/>
      <c r="M18" s="3"/>
      <c r="N18" s="89" t="s">
        <v>104</v>
      </c>
      <c r="O18" s="3"/>
      <c r="P18" s="44"/>
      <c r="Q18" s="51" t="s">
        <v>105</v>
      </c>
      <c r="R18" s="43"/>
      <c r="S18" s="43"/>
      <c r="T18" s="43"/>
      <c r="U18" s="43"/>
      <c r="V18" s="43"/>
      <c r="W18" s="43"/>
      <c r="X18" s="43"/>
      <c r="Y18" s="43"/>
      <c r="Z18" s="43"/>
      <c r="AA18" s="43"/>
      <c r="AB18" s="43"/>
      <c r="AC18" s="43"/>
      <c r="AD18" s="43"/>
      <c r="AE18" s="43"/>
      <c r="AF18" s="43"/>
      <c r="AG18" s="43"/>
    </row>
    <row r="19" spans="1:33" ht="40.200000000000003" thickBot="1" x14ac:dyDescent="0.35">
      <c r="A19" s="1"/>
      <c r="B19" s="54" t="s">
        <v>73</v>
      </c>
      <c r="C19" s="55" t="s">
        <v>122</v>
      </c>
      <c r="D19" s="21" t="s">
        <v>123</v>
      </c>
      <c r="E19" s="22"/>
      <c r="F19" s="95"/>
      <c r="G19" s="95"/>
      <c r="H19" s="95"/>
      <c r="I19" s="95"/>
      <c r="J19" s="23"/>
      <c r="K19" s="95"/>
      <c r="L19" s="24"/>
      <c r="M19" s="24"/>
      <c r="N19" s="96"/>
      <c r="O19" s="3"/>
      <c r="P19" s="44"/>
      <c r="Q19" s="52" t="s">
        <v>124</v>
      </c>
      <c r="R19" s="43"/>
      <c r="S19" s="43"/>
      <c r="T19" s="43"/>
      <c r="U19" s="43"/>
      <c r="V19" s="43"/>
      <c r="W19" s="43"/>
      <c r="X19" s="43"/>
      <c r="Y19" s="43"/>
      <c r="Z19" s="43"/>
      <c r="AA19" s="43"/>
      <c r="AB19" s="43"/>
      <c r="AC19" s="43"/>
      <c r="AD19" s="43"/>
      <c r="AE19" s="43"/>
      <c r="AF19" s="43"/>
      <c r="AG19" s="43"/>
    </row>
    <row r="20" spans="1:33" ht="15" thickBot="1" x14ac:dyDescent="0.35">
      <c r="A20" s="1"/>
      <c r="B20" s="25" t="s">
        <v>74</v>
      </c>
      <c r="C20" s="56" t="s">
        <v>125</v>
      </c>
      <c r="D20" s="26" t="s">
        <v>126</v>
      </c>
      <c r="E20" s="27"/>
      <c r="F20" s="91"/>
      <c r="G20" s="91"/>
      <c r="H20" s="91"/>
      <c r="I20" s="91"/>
      <c r="J20" s="28"/>
      <c r="K20" s="91"/>
      <c r="L20" s="28"/>
      <c r="M20" s="28"/>
      <c r="N20" s="94"/>
      <c r="O20" s="3"/>
      <c r="P20" s="44"/>
      <c r="Q20" s="53" t="s">
        <v>146</v>
      </c>
      <c r="R20" s="43"/>
      <c r="S20" s="43"/>
      <c r="T20" s="43"/>
      <c r="U20" s="43"/>
      <c r="V20" s="43"/>
      <c r="W20" s="43"/>
      <c r="X20" s="43"/>
      <c r="Y20" s="43"/>
      <c r="Z20" s="43"/>
      <c r="AA20" s="43"/>
      <c r="AB20" s="43"/>
      <c r="AC20" s="43"/>
      <c r="AD20" s="43"/>
      <c r="AE20" s="43"/>
      <c r="AF20" s="43"/>
      <c r="AG20" s="43"/>
    </row>
    <row r="21" spans="1:33" ht="45.45" customHeight="1" thickBot="1" x14ac:dyDescent="0.35">
      <c r="A21" s="1"/>
      <c r="B21" s="54" t="s">
        <v>75</v>
      </c>
      <c r="C21" s="55" t="s">
        <v>119</v>
      </c>
      <c r="D21" s="21" t="s">
        <v>127</v>
      </c>
      <c r="E21" s="22"/>
      <c r="F21" s="90"/>
      <c r="G21" s="90"/>
      <c r="H21" s="90"/>
      <c r="I21" s="90"/>
      <c r="J21" s="23"/>
      <c r="K21" s="90"/>
      <c r="L21" s="24"/>
      <c r="M21" s="24"/>
      <c r="N21" s="93"/>
      <c r="O21" s="3"/>
      <c r="P21" s="44"/>
      <c r="Q21" s="52" t="s">
        <v>128</v>
      </c>
      <c r="R21" s="43"/>
      <c r="S21" s="43"/>
      <c r="T21" s="43"/>
      <c r="U21" s="43"/>
      <c r="V21" s="43"/>
      <c r="W21" s="43"/>
      <c r="X21" s="43"/>
      <c r="Y21" s="43"/>
      <c r="Z21" s="43"/>
      <c r="AA21" s="43"/>
      <c r="AB21" s="43"/>
      <c r="AC21" s="43"/>
      <c r="AD21" s="43"/>
      <c r="AE21" s="43"/>
      <c r="AF21" s="43"/>
      <c r="AG21" s="43"/>
    </row>
    <row r="22" spans="1:33" ht="15" thickBot="1" x14ac:dyDescent="0.35">
      <c r="A22" s="1"/>
      <c r="B22" s="25" t="s">
        <v>76</v>
      </c>
      <c r="C22" s="56" t="s">
        <v>129</v>
      </c>
      <c r="D22" s="26" t="s">
        <v>147</v>
      </c>
      <c r="E22" s="27"/>
      <c r="F22" s="91"/>
      <c r="G22" s="91"/>
      <c r="H22" s="91"/>
      <c r="I22" s="91"/>
      <c r="J22" s="28"/>
      <c r="K22" s="91"/>
      <c r="L22" s="28"/>
      <c r="M22" s="28"/>
      <c r="N22" s="94"/>
      <c r="O22" s="3"/>
      <c r="P22" s="44"/>
      <c r="Q22" s="53" t="s">
        <v>130</v>
      </c>
      <c r="R22" s="43"/>
      <c r="S22" s="43"/>
      <c r="T22" s="43"/>
      <c r="U22" s="43"/>
      <c r="V22" s="43"/>
      <c r="W22" s="43"/>
      <c r="X22" s="43"/>
      <c r="Y22" s="43"/>
      <c r="Z22" s="43"/>
      <c r="AA22" s="43"/>
      <c r="AB22" s="43"/>
      <c r="AC22" s="43"/>
      <c r="AD22" s="43"/>
      <c r="AE22" s="43"/>
      <c r="AF22" s="43"/>
      <c r="AG22" s="43"/>
    </row>
    <row r="23" spans="1:33" ht="80.25" customHeight="1" thickBot="1" x14ac:dyDescent="0.35">
      <c r="A23" s="1"/>
      <c r="B23" s="54" t="s">
        <v>77</v>
      </c>
      <c r="C23" s="55" t="s">
        <v>118</v>
      </c>
      <c r="D23" s="21" t="s">
        <v>131</v>
      </c>
      <c r="E23" s="22"/>
      <c r="F23" s="90"/>
      <c r="G23" s="90"/>
      <c r="H23" s="90"/>
      <c r="I23" s="90"/>
      <c r="J23" s="23"/>
      <c r="K23" s="90"/>
      <c r="L23" s="24"/>
      <c r="M23" s="24"/>
      <c r="N23" s="93"/>
      <c r="O23" s="3"/>
      <c r="P23" s="44"/>
      <c r="Q23" s="52" t="s">
        <v>132</v>
      </c>
      <c r="R23" s="43"/>
      <c r="S23" s="43"/>
      <c r="T23" s="43"/>
      <c r="U23" s="43"/>
      <c r="V23" s="43"/>
      <c r="W23" s="43"/>
      <c r="X23" s="43"/>
      <c r="Y23" s="43"/>
      <c r="Z23" s="43"/>
      <c r="AA23" s="43"/>
      <c r="AB23" s="43"/>
      <c r="AC23" s="43"/>
      <c r="AD23" s="43"/>
      <c r="AE23" s="43"/>
      <c r="AF23" s="43"/>
      <c r="AG23" s="43"/>
    </row>
    <row r="24" spans="1:33" ht="106.2" thickBot="1" x14ac:dyDescent="0.35">
      <c r="A24" s="1"/>
      <c r="B24" s="25" t="s">
        <v>78</v>
      </c>
      <c r="C24" s="56" t="s">
        <v>106</v>
      </c>
      <c r="D24" s="26" t="s">
        <v>133</v>
      </c>
      <c r="E24" s="27"/>
      <c r="F24" s="91"/>
      <c r="G24" s="91"/>
      <c r="H24" s="91"/>
      <c r="I24" s="91"/>
      <c r="J24" s="28"/>
      <c r="K24" s="91"/>
      <c r="L24" s="28"/>
      <c r="M24" s="28"/>
      <c r="N24" s="94"/>
      <c r="O24" s="3"/>
      <c r="P24" s="44"/>
      <c r="Q24" s="53" t="s">
        <v>134</v>
      </c>
      <c r="R24" s="43"/>
      <c r="S24" s="43"/>
      <c r="T24" s="43"/>
      <c r="U24" s="43"/>
      <c r="V24" s="43"/>
      <c r="W24" s="43"/>
      <c r="X24" s="43"/>
      <c r="Y24" s="43"/>
      <c r="Z24" s="43"/>
      <c r="AA24" s="43"/>
      <c r="AB24" s="43"/>
      <c r="AC24" s="43"/>
      <c r="AD24" s="43"/>
      <c r="AE24" s="43"/>
      <c r="AF24" s="43"/>
      <c r="AG24" s="43"/>
    </row>
    <row r="25" spans="1:33" ht="40.200000000000003" thickBot="1" x14ac:dyDescent="0.35">
      <c r="A25" s="1"/>
      <c r="B25" s="54" t="s">
        <v>79</v>
      </c>
      <c r="C25" s="60" t="s">
        <v>135</v>
      </c>
      <c r="D25" s="21" t="s">
        <v>148</v>
      </c>
      <c r="E25" s="22"/>
      <c r="F25" s="90"/>
      <c r="G25" s="90"/>
      <c r="H25" s="90"/>
      <c r="I25" s="90"/>
      <c r="J25" s="23"/>
      <c r="K25" s="90"/>
      <c r="L25" s="24"/>
      <c r="M25" s="24"/>
      <c r="N25" s="93"/>
      <c r="O25" s="3"/>
      <c r="P25" s="44"/>
      <c r="Q25" s="52" t="s">
        <v>120</v>
      </c>
      <c r="R25" s="43"/>
      <c r="S25" s="43"/>
      <c r="T25" s="43"/>
      <c r="U25" s="43"/>
      <c r="V25" s="43"/>
      <c r="W25" s="43"/>
      <c r="X25" s="43"/>
      <c r="Y25" s="43"/>
      <c r="Z25" s="43"/>
      <c r="AA25" s="43"/>
      <c r="AB25" s="43"/>
      <c r="AC25" s="43"/>
      <c r="AD25" s="43"/>
      <c r="AE25" s="43"/>
      <c r="AF25" s="43"/>
      <c r="AG25" s="43"/>
    </row>
    <row r="26" spans="1:33" ht="53.4" thickBot="1" x14ac:dyDescent="0.35">
      <c r="A26" s="1"/>
      <c r="B26" s="25" t="s">
        <v>80</v>
      </c>
      <c r="C26" s="56" t="s">
        <v>136</v>
      </c>
      <c r="D26" s="26" t="s">
        <v>137</v>
      </c>
      <c r="E26" s="27"/>
      <c r="F26" s="98"/>
      <c r="G26" s="98"/>
      <c r="H26" s="98"/>
      <c r="I26" s="98"/>
      <c r="J26" s="99"/>
      <c r="K26" s="98"/>
      <c r="L26" s="99"/>
      <c r="M26" s="92"/>
      <c r="N26" s="97"/>
      <c r="O26" s="3"/>
      <c r="P26" s="44"/>
      <c r="Q26" s="53" t="s">
        <v>138</v>
      </c>
      <c r="R26" s="43"/>
      <c r="S26" s="43"/>
      <c r="T26" s="43"/>
      <c r="U26" s="43"/>
      <c r="V26" s="43"/>
      <c r="W26" s="43"/>
      <c r="X26" s="43"/>
      <c r="Y26" s="43"/>
      <c r="Z26" s="43"/>
      <c r="AA26" s="43"/>
      <c r="AB26" s="43"/>
      <c r="AC26" s="43"/>
      <c r="AD26" s="43"/>
      <c r="AE26" s="43"/>
      <c r="AF26" s="43"/>
      <c r="AG26" s="43"/>
    </row>
    <row r="27" spans="1:33" x14ac:dyDescent="0.3">
      <c r="A27" s="43"/>
      <c r="B27" s="44"/>
      <c r="C27" s="44"/>
      <c r="D27" s="44"/>
      <c r="E27" s="44"/>
      <c r="F27" s="44"/>
      <c r="G27" s="44"/>
      <c r="H27" s="44"/>
      <c r="I27" s="44"/>
      <c r="J27" s="44"/>
      <c r="K27" s="44"/>
      <c r="L27" s="44"/>
      <c r="M27" s="44"/>
      <c r="N27" s="44"/>
      <c r="O27" s="44"/>
      <c r="P27" s="44"/>
      <c r="Q27" s="43"/>
      <c r="R27" s="43"/>
      <c r="S27" s="43"/>
      <c r="T27" s="43"/>
      <c r="U27" s="43"/>
      <c r="V27" s="43"/>
      <c r="W27" s="43"/>
      <c r="X27" s="43"/>
      <c r="Y27" s="43"/>
      <c r="Z27" s="43"/>
      <c r="AA27" s="43"/>
      <c r="AB27" s="43"/>
      <c r="AC27" s="43"/>
      <c r="AD27" s="43"/>
      <c r="AE27" s="43"/>
      <c r="AF27" s="43"/>
      <c r="AG27" s="43"/>
    </row>
    <row r="28" spans="1:33" x14ac:dyDescent="0.3">
      <c r="A28" s="43"/>
      <c r="B28" s="44"/>
      <c r="C28" s="44"/>
      <c r="D28" s="44"/>
      <c r="E28" s="44"/>
      <c r="F28" s="43"/>
      <c r="G28" s="43"/>
      <c r="H28" s="43"/>
      <c r="I28" s="43"/>
      <c r="J28" s="43"/>
      <c r="K28" s="43"/>
      <c r="L28" s="44"/>
      <c r="M28" s="44"/>
      <c r="N28" s="44"/>
      <c r="O28" s="44"/>
      <c r="P28" s="44"/>
      <c r="Q28" s="43"/>
      <c r="R28" s="43"/>
      <c r="S28" s="43"/>
      <c r="T28" s="43"/>
      <c r="U28" s="43"/>
      <c r="V28" s="43"/>
      <c r="W28" s="43"/>
      <c r="X28" s="43"/>
      <c r="Y28" s="43"/>
      <c r="Z28" s="43"/>
      <c r="AA28" s="43"/>
      <c r="AB28" s="43"/>
      <c r="AC28" s="43"/>
      <c r="AD28" s="43"/>
      <c r="AE28" s="43"/>
      <c r="AF28" s="43"/>
      <c r="AG28" s="43"/>
    </row>
    <row r="29" spans="1:33" x14ac:dyDescent="0.3">
      <c r="A29" s="43"/>
      <c r="B29" s="44"/>
      <c r="C29" s="44"/>
      <c r="D29" s="44"/>
      <c r="E29" s="44"/>
      <c r="F29" s="43"/>
      <c r="G29" s="43"/>
      <c r="H29" s="43"/>
      <c r="I29" s="43"/>
      <c r="J29" s="43"/>
      <c r="K29" s="43"/>
      <c r="L29" s="44"/>
      <c r="M29" s="44"/>
      <c r="N29" s="44"/>
      <c r="O29" s="44"/>
      <c r="P29" s="44"/>
      <c r="Q29" s="43"/>
      <c r="R29" s="43"/>
      <c r="S29" s="43"/>
      <c r="T29" s="43"/>
      <c r="U29" s="43"/>
      <c r="V29" s="43"/>
      <c r="W29" s="43"/>
      <c r="X29" s="43"/>
      <c r="Y29" s="43"/>
      <c r="Z29" s="43"/>
      <c r="AA29" s="43"/>
      <c r="AB29" s="43"/>
      <c r="AC29" s="43"/>
      <c r="AD29" s="43"/>
      <c r="AE29" s="43"/>
      <c r="AF29" s="43"/>
      <c r="AG29" s="43"/>
    </row>
    <row r="30" spans="1:33" x14ac:dyDescent="0.3">
      <c r="A30" s="43"/>
      <c r="B30" s="44"/>
      <c r="C30" s="44"/>
      <c r="D30" s="44"/>
      <c r="E30" s="44"/>
      <c r="F30" s="43"/>
      <c r="G30" s="43"/>
      <c r="H30" s="43"/>
      <c r="I30" s="43"/>
      <c r="J30" s="43"/>
      <c r="K30" s="43"/>
      <c r="L30" s="44"/>
      <c r="M30" s="44"/>
      <c r="N30" s="44"/>
      <c r="O30" s="44"/>
      <c r="P30" s="44"/>
      <c r="Q30" s="43"/>
      <c r="R30" s="43"/>
      <c r="S30" s="43"/>
      <c r="T30" s="43"/>
      <c r="U30" s="43"/>
      <c r="V30" s="43"/>
      <c r="W30" s="43"/>
      <c r="X30" s="43"/>
      <c r="Y30" s="43"/>
      <c r="Z30" s="43"/>
      <c r="AA30" s="43"/>
      <c r="AB30" s="43"/>
      <c r="AC30" s="43"/>
      <c r="AD30" s="43"/>
      <c r="AE30" s="43"/>
      <c r="AF30" s="43"/>
      <c r="AG30" s="43"/>
    </row>
    <row r="31" spans="1:33" x14ac:dyDescent="0.3">
      <c r="A31" s="43"/>
      <c r="B31" s="44"/>
      <c r="C31" s="44"/>
      <c r="D31" s="44"/>
      <c r="E31" s="44"/>
      <c r="F31" s="45" t="s">
        <v>107</v>
      </c>
      <c r="G31" s="45" t="s">
        <v>108</v>
      </c>
      <c r="H31" s="45" t="s">
        <v>109</v>
      </c>
      <c r="I31" s="45" t="s">
        <v>110</v>
      </c>
      <c r="J31" s="45"/>
      <c r="K31" s="45" t="s">
        <v>111</v>
      </c>
      <c r="L31" s="44"/>
      <c r="M31" s="44"/>
      <c r="N31" s="44"/>
      <c r="O31" s="44"/>
      <c r="P31" s="44"/>
      <c r="Q31" s="43"/>
      <c r="R31" s="43"/>
      <c r="S31" s="43"/>
      <c r="T31" s="43"/>
      <c r="U31" s="43"/>
      <c r="V31" s="43"/>
      <c r="W31" s="43"/>
      <c r="X31" s="43"/>
      <c r="Y31" s="43"/>
      <c r="Z31" s="43"/>
      <c r="AA31" s="43"/>
      <c r="AB31" s="43"/>
      <c r="AC31" s="43"/>
      <c r="AD31" s="43"/>
      <c r="AE31" s="43"/>
      <c r="AF31" s="43"/>
      <c r="AG31" s="43"/>
    </row>
    <row r="32" spans="1:33" x14ac:dyDescent="0.3">
      <c r="A32" s="43"/>
      <c r="B32" s="44"/>
      <c r="C32" s="44"/>
      <c r="D32" s="44"/>
      <c r="E32" s="44"/>
      <c r="F32" s="45" cm="1">
        <f t="array" ref="F32">SUM(((F19:F26)="X")*(1))</f>
        <v>0</v>
      </c>
      <c r="G32" s="45" cm="1">
        <f t="array" ref="G32">SUM(((G19:G26)="X")*(1))</f>
        <v>0</v>
      </c>
      <c r="H32" s="45" cm="1">
        <f t="array" ref="H32">SUM(((H19:H26)="X")*(1))</f>
        <v>0</v>
      </c>
      <c r="I32" s="45" cm="1">
        <f t="array" ref="I32">SUM(((I19:I26)="X")*(1))</f>
        <v>0</v>
      </c>
      <c r="J32" s="45"/>
      <c r="K32" s="45" cm="1">
        <f t="array" ref="K32">SUM(((K19:K26)="")*(1))</f>
        <v>8</v>
      </c>
      <c r="L32" s="44"/>
      <c r="M32" s="44"/>
      <c r="N32" s="44"/>
      <c r="O32" s="44"/>
      <c r="P32" s="44"/>
      <c r="Q32" s="43"/>
      <c r="R32" s="43"/>
      <c r="S32" s="43"/>
      <c r="T32" s="43"/>
      <c r="U32" s="43"/>
      <c r="V32" s="43"/>
      <c r="W32" s="43"/>
      <c r="X32" s="43"/>
      <c r="Y32" s="43"/>
      <c r="Z32" s="43"/>
      <c r="AA32" s="43"/>
      <c r="AB32" s="43"/>
      <c r="AC32" s="43"/>
      <c r="AD32" s="43"/>
      <c r="AE32" s="43"/>
      <c r="AF32" s="43"/>
      <c r="AG32" s="43"/>
    </row>
    <row r="33" spans="1:33" x14ac:dyDescent="0.3">
      <c r="A33" s="43"/>
      <c r="B33" s="44"/>
      <c r="C33" s="44"/>
      <c r="D33" s="44"/>
      <c r="E33" s="44"/>
      <c r="F33" s="45"/>
      <c r="G33" s="45"/>
      <c r="H33" s="45"/>
      <c r="I33" s="45"/>
      <c r="J33" s="45"/>
      <c r="K33" s="45"/>
      <c r="L33" s="44"/>
      <c r="M33" s="44"/>
      <c r="N33" s="44"/>
      <c r="O33" s="44"/>
      <c r="P33" s="44"/>
      <c r="Q33" s="43"/>
      <c r="R33" s="43"/>
      <c r="S33" s="43"/>
      <c r="T33" s="43"/>
      <c r="U33" s="43"/>
      <c r="V33" s="43"/>
      <c r="W33" s="43"/>
      <c r="X33" s="43"/>
      <c r="Y33" s="43"/>
      <c r="Z33" s="43"/>
      <c r="AA33" s="43"/>
      <c r="AB33" s="43"/>
      <c r="AC33" s="43"/>
      <c r="AD33" s="43"/>
      <c r="AE33" s="43"/>
      <c r="AF33" s="43"/>
      <c r="AG33" s="43"/>
    </row>
    <row r="34" spans="1:33" x14ac:dyDescent="0.3">
      <c r="A34" s="43"/>
      <c r="B34" s="44"/>
      <c r="C34" s="44"/>
      <c r="D34" s="44"/>
      <c r="E34" s="44"/>
      <c r="F34" s="45" t="s">
        <v>112</v>
      </c>
      <c r="G34" s="45" t="s">
        <v>113</v>
      </c>
      <c r="H34" s="45" t="s">
        <v>114</v>
      </c>
      <c r="I34" s="45" t="s">
        <v>115</v>
      </c>
      <c r="J34" s="45"/>
      <c r="K34" s="45"/>
      <c r="L34" s="44"/>
      <c r="M34" s="44"/>
      <c r="N34" s="44"/>
      <c r="O34" s="44"/>
      <c r="P34" s="44"/>
      <c r="Q34" s="43"/>
      <c r="R34" s="43"/>
      <c r="S34" s="43"/>
      <c r="T34" s="43"/>
      <c r="U34" s="43"/>
      <c r="V34" s="43"/>
      <c r="W34" s="43"/>
      <c r="X34" s="43"/>
      <c r="Y34" s="43"/>
      <c r="Z34" s="43"/>
      <c r="AA34" s="43"/>
      <c r="AB34" s="43"/>
      <c r="AC34" s="43"/>
      <c r="AD34" s="43"/>
      <c r="AE34" s="43"/>
      <c r="AF34" s="43"/>
      <c r="AG34" s="43"/>
    </row>
    <row r="35" spans="1:33" x14ac:dyDescent="0.3">
      <c r="A35" s="43"/>
      <c r="B35" s="44"/>
      <c r="C35" s="44"/>
      <c r="D35" s="44"/>
      <c r="E35" s="44"/>
      <c r="F35" s="46">
        <f>IFERROR($F32/$K$32, 0)</f>
        <v>0</v>
      </c>
      <c r="G35" s="46">
        <f>IFERROR($G32/$K$32, 0)</f>
        <v>0</v>
      </c>
      <c r="H35" s="46">
        <f>IFERROR($H32/$K$32, 0)</f>
        <v>0</v>
      </c>
      <c r="I35" s="46">
        <f>IFERROR($I32/$K$32, 0)</f>
        <v>0</v>
      </c>
      <c r="J35" s="46"/>
      <c r="K35" s="46"/>
      <c r="L35" s="44"/>
      <c r="M35" s="44"/>
      <c r="N35" s="44"/>
      <c r="O35" s="44"/>
      <c r="P35" s="44"/>
      <c r="Q35" s="43"/>
      <c r="R35" s="43"/>
      <c r="S35" s="43"/>
      <c r="T35" s="43"/>
      <c r="U35" s="43"/>
      <c r="V35" s="43"/>
      <c r="W35" s="43"/>
      <c r="X35" s="43"/>
      <c r="Y35" s="43"/>
      <c r="Z35" s="43"/>
      <c r="AA35" s="43"/>
      <c r="AB35" s="43"/>
      <c r="AC35" s="43"/>
      <c r="AD35" s="43"/>
      <c r="AE35" s="43"/>
      <c r="AF35" s="43"/>
      <c r="AG35" s="43"/>
    </row>
    <row r="36" spans="1:33" x14ac:dyDescent="0.3">
      <c r="A36" s="43"/>
      <c r="B36" s="44"/>
      <c r="C36" s="44"/>
      <c r="D36" s="44"/>
      <c r="E36" s="44"/>
      <c r="F36" s="44"/>
      <c r="G36" s="44"/>
      <c r="H36" s="44"/>
      <c r="I36" s="44"/>
      <c r="J36" s="44"/>
      <c r="K36" s="44"/>
      <c r="L36" s="44"/>
      <c r="M36" s="44"/>
      <c r="N36" s="44"/>
      <c r="O36" s="44"/>
      <c r="P36" s="44"/>
      <c r="Q36" s="43"/>
      <c r="R36" s="43"/>
      <c r="S36" s="43"/>
      <c r="T36" s="43"/>
      <c r="U36" s="43"/>
      <c r="V36" s="43"/>
      <c r="W36" s="43"/>
      <c r="X36" s="43"/>
      <c r="Y36" s="43"/>
      <c r="Z36" s="43"/>
      <c r="AA36" s="43"/>
      <c r="AB36" s="43"/>
      <c r="AC36" s="43"/>
      <c r="AD36" s="43"/>
      <c r="AE36" s="43"/>
      <c r="AF36" s="43"/>
      <c r="AG36" s="43"/>
    </row>
    <row r="37" spans="1:33" x14ac:dyDescent="0.3">
      <c r="A37" s="43"/>
      <c r="B37" s="44"/>
      <c r="C37" s="44"/>
      <c r="D37" s="44"/>
      <c r="E37" s="44"/>
      <c r="F37" s="47" t="s">
        <v>116</v>
      </c>
      <c r="G37" s="47"/>
      <c r="H37" s="47"/>
      <c r="I37" s="47"/>
      <c r="J37" s="47"/>
      <c r="K37" s="44"/>
      <c r="L37" s="44"/>
      <c r="M37" s="44"/>
      <c r="N37" s="44"/>
      <c r="O37" s="44"/>
      <c r="P37" s="44"/>
      <c r="Q37" s="43"/>
      <c r="R37" s="43"/>
      <c r="S37" s="43"/>
      <c r="T37" s="43"/>
      <c r="U37" s="43"/>
      <c r="V37" s="43"/>
      <c r="W37" s="43"/>
      <c r="X37" s="43"/>
      <c r="Y37" s="43"/>
      <c r="Z37" s="43"/>
      <c r="AA37" s="43"/>
      <c r="AB37" s="43"/>
      <c r="AC37" s="43"/>
      <c r="AD37" s="43"/>
      <c r="AE37" s="43"/>
      <c r="AF37" s="43"/>
      <c r="AG37" s="43"/>
    </row>
    <row r="38" spans="1:33" x14ac:dyDescent="0.3">
      <c r="A38" s="43"/>
      <c r="B38" s="44"/>
      <c r="C38" s="44"/>
      <c r="D38" s="44"/>
      <c r="E38" s="44"/>
      <c r="F38" s="46">
        <f>IFERROR(SUM(F35:J35),0)</f>
        <v>0</v>
      </c>
      <c r="G38" s="48"/>
      <c r="H38" s="48"/>
      <c r="I38" s="48"/>
      <c r="J38" s="48"/>
      <c r="K38" s="44"/>
      <c r="L38" s="44"/>
      <c r="M38" s="44"/>
      <c r="N38" s="44"/>
      <c r="O38" s="44"/>
      <c r="P38" s="44"/>
      <c r="Q38" s="43"/>
      <c r="R38" s="43"/>
      <c r="S38" s="43"/>
      <c r="T38" s="43"/>
      <c r="U38" s="43"/>
      <c r="V38" s="43"/>
      <c r="W38" s="43"/>
      <c r="X38" s="43"/>
      <c r="Y38" s="43"/>
      <c r="Z38" s="43"/>
      <c r="AA38" s="43"/>
      <c r="AB38" s="43"/>
      <c r="AC38" s="43"/>
      <c r="AD38" s="43"/>
      <c r="AE38" s="43"/>
      <c r="AF38" s="43"/>
      <c r="AG38" s="43"/>
    </row>
    <row r="39" spans="1:33" x14ac:dyDescent="0.3">
      <c r="A39" s="43"/>
      <c r="B39" s="44"/>
      <c r="C39" s="44"/>
      <c r="D39" s="44"/>
      <c r="E39" s="44"/>
      <c r="F39" s="49" t="s">
        <v>117</v>
      </c>
      <c r="G39" s="44"/>
      <c r="H39" s="44"/>
      <c r="I39" s="44"/>
      <c r="J39" s="44"/>
      <c r="K39" s="44"/>
      <c r="L39" s="44"/>
      <c r="M39" s="44"/>
      <c r="N39" s="44"/>
      <c r="O39" s="44"/>
      <c r="P39" s="44"/>
      <c r="Q39" s="43"/>
      <c r="R39" s="43"/>
      <c r="S39" s="43"/>
      <c r="T39" s="43"/>
      <c r="U39" s="43"/>
      <c r="V39" s="43"/>
      <c r="W39" s="43"/>
      <c r="X39" s="43"/>
      <c r="Y39" s="43"/>
      <c r="Z39" s="43"/>
      <c r="AA39" s="43"/>
      <c r="AB39" s="43"/>
      <c r="AC39" s="43"/>
      <c r="AD39" s="43"/>
      <c r="AE39" s="43"/>
      <c r="AF39" s="43"/>
      <c r="AG39" s="43"/>
    </row>
    <row r="40" spans="1:33" ht="19.2" customHeight="1" x14ac:dyDescent="0.3">
      <c r="A40" s="43"/>
      <c r="B40" s="44"/>
      <c r="C40" s="44"/>
      <c r="D40" s="44"/>
      <c r="E40" s="44"/>
      <c r="F40" s="46">
        <f>IFERROR(COUNTA($K$19:$K$26)/(COUNTA($K$19:$K$26)+COUNTBLANK($K$19:$K$26)), 0)</f>
        <v>0</v>
      </c>
      <c r="G40" s="44"/>
      <c r="H40" s="44"/>
      <c r="I40" s="44"/>
      <c r="J40" s="44"/>
      <c r="K40" s="44"/>
      <c r="L40" s="44"/>
      <c r="M40" s="44"/>
      <c r="N40" s="44"/>
      <c r="O40" s="44"/>
      <c r="P40" s="44"/>
      <c r="Q40" s="43"/>
      <c r="R40" s="43"/>
      <c r="S40" s="43"/>
      <c r="T40" s="43"/>
      <c r="U40" s="43"/>
      <c r="V40" s="43"/>
      <c r="W40" s="43"/>
      <c r="X40" s="43"/>
      <c r="Y40" s="43"/>
      <c r="Z40" s="43"/>
      <c r="AA40" s="43"/>
      <c r="AB40" s="43"/>
      <c r="AC40" s="43"/>
      <c r="AD40" s="43"/>
      <c r="AE40" s="43"/>
      <c r="AF40" s="43"/>
      <c r="AG40" s="43"/>
    </row>
    <row r="41" spans="1:33" x14ac:dyDescent="0.3">
      <c r="A41" s="43"/>
      <c r="B41" s="44"/>
      <c r="C41" s="44"/>
      <c r="D41" s="44"/>
      <c r="E41" s="44"/>
      <c r="F41" s="44"/>
      <c r="G41" s="44"/>
      <c r="H41" s="44"/>
      <c r="I41" s="44"/>
      <c r="J41" s="44"/>
      <c r="K41" s="44"/>
      <c r="L41" s="44"/>
      <c r="M41" s="44"/>
      <c r="N41" s="44"/>
      <c r="O41" s="44"/>
      <c r="P41" s="44"/>
      <c r="Q41" s="43"/>
      <c r="R41" s="43"/>
      <c r="S41" s="43"/>
      <c r="T41" s="43"/>
      <c r="U41" s="43"/>
      <c r="V41" s="43"/>
      <c r="W41" s="43"/>
      <c r="X41" s="43"/>
      <c r="Y41" s="43"/>
      <c r="Z41" s="43"/>
      <c r="AA41" s="43"/>
      <c r="AB41" s="43"/>
      <c r="AC41" s="43"/>
      <c r="AD41" s="43"/>
      <c r="AE41" s="43"/>
      <c r="AF41" s="43"/>
      <c r="AG41" s="43"/>
    </row>
    <row r="42" spans="1:33" x14ac:dyDescent="0.3">
      <c r="A42" s="43"/>
      <c r="B42" s="43"/>
      <c r="C42" s="43"/>
      <c r="D42" s="43"/>
      <c r="E42" s="43"/>
      <c r="F42" s="43"/>
      <c r="G42" s="43"/>
      <c r="H42" s="43"/>
      <c r="I42" s="43"/>
      <c r="J42" s="43"/>
      <c r="K42" s="43"/>
      <c r="L42" s="43"/>
      <c r="M42" s="43"/>
      <c r="N42" s="43"/>
      <c r="O42" s="43"/>
      <c r="Q42" s="43"/>
      <c r="R42" s="43"/>
      <c r="S42" s="43"/>
      <c r="T42" s="43"/>
      <c r="U42" s="43"/>
      <c r="V42" s="43"/>
      <c r="W42" s="43"/>
      <c r="X42" s="43"/>
      <c r="Y42" s="43"/>
      <c r="Z42" s="43"/>
      <c r="AA42" s="43"/>
      <c r="AB42" s="43"/>
      <c r="AC42" s="43"/>
      <c r="AD42" s="43"/>
      <c r="AE42" s="43"/>
      <c r="AF42" s="43"/>
      <c r="AG42" s="43"/>
    </row>
    <row r="43" spans="1:33" x14ac:dyDescent="0.3">
      <c r="A43" s="43"/>
      <c r="B43" s="43"/>
      <c r="C43" s="43"/>
      <c r="D43" s="43"/>
      <c r="E43" s="43"/>
      <c r="F43" s="43"/>
      <c r="G43" s="43"/>
      <c r="H43" s="43"/>
      <c r="I43" s="43"/>
      <c r="J43" s="43"/>
      <c r="K43" s="43"/>
      <c r="L43" s="43"/>
      <c r="M43" s="43"/>
      <c r="N43" s="43"/>
      <c r="O43" s="43"/>
      <c r="Q43" s="43"/>
      <c r="R43" s="43"/>
      <c r="S43" s="43"/>
      <c r="T43" s="43"/>
      <c r="U43" s="43"/>
      <c r="V43" s="43"/>
      <c r="W43" s="43"/>
      <c r="X43" s="43"/>
      <c r="Y43" s="43"/>
      <c r="Z43" s="43"/>
      <c r="AA43" s="43"/>
      <c r="AB43" s="43"/>
      <c r="AC43" s="43"/>
      <c r="AD43" s="43"/>
      <c r="AE43" s="43"/>
      <c r="AF43" s="43"/>
      <c r="AG43" s="43"/>
    </row>
    <row r="44" spans="1:33" x14ac:dyDescent="0.3">
      <c r="A44" s="43"/>
      <c r="B44" s="43"/>
      <c r="C44" s="43"/>
      <c r="D44" s="43"/>
      <c r="E44" s="43"/>
      <c r="F44" s="43"/>
      <c r="G44" s="43"/>
      <c r="H44" s="43"/>
      <c r="I44" s="43"/>
      <c r="J44" s="43"/>
      <c r="K44" s="43"/>
      <c r="L44" s="43"/>
      <c r="M44" s="43"/>
      <c r="N44" s="43"/>
      <c r="O44" s="43"/>
      <c r="Q44" s="43"/>
      <c r="R44" s="43"/>
      <c r="S44" s="43"/>
      <c r="T44" s="43"/>
      <c r="U44" s="43"/>
      <c r="V44" s="43"/>
      <c r="W44" s="43"/>
      <c r="X44" s="43"/>
      <c r="Y44" s="43"/>
      <c r="Z44" s="43"/>
      <c r="AA44" s="43"/>
      <c r="AB44" s="43"/>
      <c r="AC44" s="43"/>
      <c r="AD44" s="43"/>
      <c r="AE44" s="43"/>
      <c r="AF44" s="43"/>
      <c r="AG44" s="43"/>
    </row>
    <row r="45" spans="1:33" x14ac:dyDescent="0.3">
      <c r="A45" s="43"/>
      <c r="B45" s="43"/>
      <c r="C45" s="43"/>
      <c r="D45" s="43"/>
      <c r="E45" s="43"/>
      <c r="F45" s="43"/>
      <c r="G45" s="43"/>
      <c r="H45" s="43"/>
      <c r="I45" s="43"/>
      <c r="J45" s="43"/>
      <c r="K45" s="43"/>
      <c r="L45" s="43"/>
      <c r="M45" s="43"/>
      <c r="N45" s="43"/>
      <c r="O45" s="43"/>
      <c r="Q45" s="43"/>
      <c r="R45" s="43"/>
      <c r="S45" s="43"/>
      <c r="T45" s="43"/>
      <c r="U45" s="43"/>
      <c r="V45" s="43"/>
      <c r="W45" s="43"/>
      <c r="X45" s="43"/>
      <c r="Y45" s="43"/>
      <c r="Z45" s="43"/>
      <c r="AA45" s="43"/>
      <c r="AB45" s="43"/>
      <c r="AC45" s="43"/>
      <c r="AD45" s="43"/>
      <c r="AE45" s="43"/>
      <c r="AF45" s="43"/>
      <c r="AG45" s="43"/>
    </row>
    <row r="46" spans="1:33" x14ac:dyDescent="0.3">
      <c r="A46" s="43"/>
      <c r="B46" s="43"/>
      <c r="C46" s="43"/>
      <c r="D46" s="43"/>
      <c r="E46" s="43"/>
      <c r="F46" s="43"/>
      <c r="G46" s="43"/>
      <c r="H46" s="43"/>
      <c r="I46" s="43"/>
      <c r="J46" s="43"/>
      <c r="K46" s="43"/>
      <c r="L46" s="43"/>
      <c r="M46" s="43"/>
      <c r="N46" s="43"/>
      <c r="O46" s="43"/>
      <c r="Q46" s="43"/>
      <c r="R46" s="43"/>
      <c r="S46" s="43"/>
      <c r="T46" s="43"/>
      <c r="U46" s="43"/>
      <c r="V46" s="43"/>
      <c r="W46" s="43"/>
      <c r="X46" s="43"/>
      <c r="Y46" s="43"/>
      <c r="Z46" s="43"/>
      <c r="AA46" s="43"/>
      <c r="AB46" s="43"/>
      <c r="AC46" s="43"/>
      <c r="AD46" s="43"/>
      <c r="AE46" s="43"/>
      <c r="AF46" s="43"/>
      <c r="AG46" s="43"/>
    </row>
    <row r="47" spans="1:33" x14ac:dyDescent="0.3">
      <c r="A47" s="43"/>
      <c r="B47" s="43"/>
      <c r="C47" s="43"/>
      <c r="D47" s="43"/>
      <c r="E47" s="43"/>
      <c r="F47" s="43"/>
      <c r="G47" s="43"/>
      <c r="H47" s="43"/>
      <c r="I47" s="43"/>
      <c r="J47" s="43"/>
      <c r="K47" s="43"/>
      <c r="L47" s="43"/>
      <c r="M47" s="43"/>
      <c r="N47" s="43"/>
      <c r="O47" s="43"/>
      <c r="Q47" s="43"/>
      <c r="R47" s="43"/>
      <c r="S47" s="43"/>
      <c r="T47" s="43"/>
      <c r="U47" s="43"/>
      <c r="V47" s="43"/>
      <c r="W47" s="43"/>
      <c r="X47" s="43"/>
      <c r="Y47" s="43"/>
      <c r="Z47" s="43"/>
      <c r="AA47" s="43"/>
      <c r="AB47" s="43"/>
      <c r="AC47" s="43"/>
      <c r="AD47" s="43"/>
      <c r="AE47" s="43"/>
      <c r="AF47" s="43"/>
      <c r="AG47" s="43"/>
    </row>
    <row r="48" spans="1:33" x14ac:dyDescent="0.3">
      <c r="A48" s="43"/>
      <c r="B48" s="43"/>
      <c r="C48" s="43"/>
      <c r="D48" s="43"/>
      <c r="E48" s="43"/>
      <c r="F48" s="43"/>
      <c r="G48" s="43"/>
      <c r="H48" s="43"/>
      <c r="I48" s="43"/>
      <c r="J48" s="43"/>
      <c r="K48" s="43"/>
      <c r="L48" s="43"/>
      <c r="M48" s="43"/>
      <c r="N48" s="43"/>
      <c r="O48" s="43"/>
      <c r="Q48" s="43"/>
      <c r="R48" s="43"/>
      <c r="S48" s="43"/>
      <c r="T48" s="43"/>
      <c r="U48" s="43"/>
      <c r="V48" s="43"/>
      <c r="W48" s="43"/>
      <c r="X48" s="43"/>
      <c r="Y48" s="43"/>
      <c r="Z48" s="43"/>
      <c r="AA48" s="43"/>
      <c r="AB48" s="43"/>
      <c r="AC48" s="43"/>
      <c r="AD48" s="43"/>
      <c r="AE48" s="43"/>
      <c r="AF48" s="43"/>
      <c r="AG48" s="43"/>
    </row>
  </sheetData>
  <mergeCells count="2">
    <mergeCell ref="C1:O3"/>
    <mergeCell ref="C13:D15"/>
  </mergeCells>
  <conditionalFormatting sqref="C19:D26 B20 B22 B24 B26">
    <cfRule type="expression" dxfId="11" priority="11">
      <formula>$X19&gt;1</formula>
    </cfRule>
  </conditionalFormatting>
  <conditionalFormatting sqref="F19:F26">
    <cfRule type="expression" dxfId="10" priority="4">
      <formula>$F19&lt;&gt;""</formula>
    </cfRule>
  </conditionalFormatting>
  <conditionalFormatting sqref="F19:G26">
    <cfRule type="expression" dxfId="9" priority="3">
      <formula>$G19&lt;&gt;""</formula>
    </cfRule>
  </conditionalFormatting>
  <conditionalFormatting sqref="F19:H26">
    <cfRule type="expression" dxfId="8" priority="2">
      <formula>$H19&lt;&gt;""</formula>
    </cfRule>
  </conditionalFormatting>
  <conditionalFormatting sqref="F19:I26">
    <cfRule type="expression" dxfId="7" priority="15">
      <formula>$I19&lt;&gt;""</formula>
    </cfRule>
    <cfRule type="expression" dxfId="6" priority="16">
      <formula>OR(#REF!&lt;&gt;"", $K19&lt;&gt;"")</formula>
    </cfRule>
  </conditionalFormatting>
  <dataValidations xWindow="819" yWindow="634" count="2">
    <dataValidation type="list" allowBlank="1" showDropDown="1" showInputMessage="1" showErrorMessage="1" promptTitle="Rating" prompt="Mark with an &quot;X&quot;._x000a_Only Mark 1 cell per line " sqref="K19:K26 F19:G26 I19:I26 H19:H21 H23:H26" xr:uid="{53090B3D-5E68-45E2-8DD7-51D809C9ACE2}">
      <formula1>"X,x"</formula1>
    </dataValidation>
    <dataValidation type="list" allowBlank="1" showDropDown="1" showInputMessage="1" showErrorMessage="1" error="Please Mark with an &quot;X&quot; _x000a_Only Mark 1 cell per line" promptTitle="Rating" prompt="Mark with an &quot;X&quot;._x000a_Only Mark 1 cell per line_x000a_" sqref="H22" xr:uid="{CAEDA1DC-1BFF-4C49-8D06-E9C3F950D26D}">
      <formula1>"X,x"</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9D1E2-0B1B-4B41-ACAE-59881FAB7316}">
  <sheetPr codeName="Feuil8">
    <tabColor theme="5" tint="0.59999389629810485"/>
  </sheetPr>
  <dimension ref="A1:AG47"/>
  <sheetViews>
    <sheetView showGridLines="0" topLeftCell="A6" zoomScaleNormal="100" workbookViewId="0">
      <selection activeCell="D25" sqref="D25"/>
    </sheetView>
  </sheetViews>
  <sheetFormatPr baseColWidth="10" defaultColWidth="8.6640625" defaultRowHeight="14.4" x14ac:dyDescent="0.3"/>
  <cols>
    <col min="3" max="3" width="29.6640625" customWidth="1"/>
    <col min="4" max="4" width="68.33203125" customWidth="1"/>
    <col min="5" max="5" width="2.33203125" customWidth="1"/>
    <col min="6" max="6" width="5.33203125" customWidth="1"/>
    <col min="7" max="7" width="4.5546875" customWidth="1"/>
    <col min="8" max="8" width="4.6640625" customWidth="1"/>
    <col min="9" max="9" width="5.5546875" customWidth="1"/>
    <col min="10" max="10" width="2.44140625" customWidth="1"/>
    <col min="11" max="11" width="6.109375" customWidth="1"/>
    <col min="12" max="12" width="0.6640625" customWidth="1"/>
    <col min="13" max="13" width="0.6640625" hidden="1" customWidth="1"/>
    <col min="14" max="14" width="48.6640625" customWidth="1"/>
    <col min="15" max="15" width="11.6640625" customWidth="1"/>
    <col min="16" max="16" width="3.6640625" style="43" customWidth="1"/>
    <col min="17" max="17" width="111.33203125" customWidth="1"/>
  </cols>
  <sheetData>
    <row r="1" spans="1:33" ht="18" x14ac:dyDescent="0.3">
      <c r="A1" s="42"/>
      <c r="B1" s="42"/>
      <c r="C1" s="205" t="s">
        <v>139</v>
      </c>
      <c r="D1" s="206"/>
      <c r="E1" s="206"/>
      <c r="F1" s="206"/>
      <c r="G1" s="206"/>
      <c r="H1" s="206"/>
      <c r="I1" s="206"/>
      <c r="J1" s="206"/>
      <c r="K1" s="206"/>
      <c r="L1" s="206"/>
      <c r="M1" s="206"/>
      <c r="N1" s="206"/>
      <c r="O1" s="206"/>
      <c r="P1" s="63"/>
      <c r="Q1" s="43"/>
      <c r="R1" s="43"/>
      <c r="S1" s="43"/>
      <c r="T1" s="43"/>
      <c r="U1" s="43"/>
      <c r="V1" s="43"/>
      <c r="W1" s="43"/>
      <c r="X1" s="43"/>
      <c r="Y1" s="43"/>
      <c r="Z1" s="43"/>
      <c r="AA1" s="43"/>
      <c r="AB1" s="43"/>
      <c r="AC1" s="43"/>
      <c r="AD1" s="43"/>
      <c r="AE1" s="43"/>
      <c r="AF1" s="43"/>
      <c r="AG1" s="43"/>
    </row>
    <row r="2" spans="1:33" ht="14.7" customHeight="1" x14ac:dyDescent="0.3">
      <c r="A2" s="42"/>
      <c r="B2" s="42"/>
      <c r="C2" s="206"/>
      <c r="D2" s="206"/>
      <c r="E2" s="206"/>
      <c r="F2" s="206"/>
      <c r="G2" s="206"/>
      <c r="H2" s="206"/>
      <c r="I2" s="206"/>
      <c r="J2" s="206"/>
      <c r="K2" s="206"/>
      <c r="L2" s="206"/>
      <c r="M2" s="206"/>
      <c r="N2" s="206"/>
      <c r="O2" s="206"/>
      <c r="P2" s="63"/>
      <c r="Q2" s="43"/>
      <c r="R2" s="43"/>
      <c r="S2" s="43"/>
      <c r="T2" s="43"/>
      <c r="U2" s="43"/>
      <c r="V2" s="43"/>
      <c r="W2" s="43"/>
      <c r="X2" s="43"/>
      <c r="Y2" s="43"/>
      <c r="Z2" s="43"/>
      <c r="AA2" s="43"/>
      <c r="AB2" s="43"/>
      <c r="AC2" s="43"/>
      <c r="AD2" s="43"/>
      <c r="AE2" s="43"/>
      <c r="AF2" s="43"/>
      <c r="AG2" s="43"/>
    </row>
    <row r="3" spans="1:33" ht="58.5" customHeight="1" x14ac:dyDescent="0.3">
      <c r="A3" s="42"/>
      <c r="B3" s="42"/>
      <c r="C3" s="206"/>
      <c r="D3" s="206"/>
      <c r="E3" s="206"/>
      <c r="F3" s="206"/>
      <c r="G3" s="206"/>
      <c r="H3" s="206"/>
      <c r="I3" s="206"/>
      <c r="J3" s="206"/>
      <c r="K3" s="206"/>
      <c r="L3" s="206"/>
      <c r="M3" s="206"/>
      <c r="N3" s="206"/>
      <c r="O3" s="206"/>
      <c r="P3" s="63"/>
      <c r="Q3" s="43"/>
      <c r="R3" s="43"/>
      <c r="S3" s="43"/>
      <c r="T3" s="43"/>
      <c r="U3" s="43"/>
      <c r="V3" s="43"/>
      <c r="W3" s="43"/>
      <c r="X3" s="43"/>
      <c r="Y3" s="43"/>
      <c r="Z3" s="43"/>
      <c r="AA3" s="43"/>
      <c r="AB3" s="43"/>
      <c r="AC3" s="43"/>
      <c r="AD3" s="43"/>
      <c r="AE3" s="43"/>
      <c r="AF3" s="43"/>
      <c r="AG3" s="43"/>
    </row>
    <row r="4" spans="1:33" x14ac:dyDescent="0.3">
      <c r="A4" s="1"/>
      <c r="B4" s="3"/>
      <c r="C4" s="3"/>
      <c r="D4" s="3"/>
      <c r="E4" s="3"/>
      <c r="F4" s="3"/>
      <c r="G4" s="3"/>
      <c r="H4" s="3"/>
      <c r="I4" s="3"/>
      <c r="J4" s="3"/>
      <c r="K4" s="3"/>
      <c r="L4" s="3"/>
      <c r="M4" s="3"/>
      <c r="N4" s="50"/>
      <c r="Q4" s="43"/>
      <c r="R4" s="43"/>
      <c r="S4" s="43"/>
      <c r="T4" s="43"/>
      <c r="U4" s="43"/>
      <c r="V4" s="43"/>
      <c r="W4" s="43"/>
      <c r="X4" s="43"/>
      <c r="Y4" s="43"/>
      <c r="Z4" s="43"/>
      <c r="AA4" s="43"/>
      <c r="AB4" s="43"/>
      <c r="AC4" s="43"/>
      <c r="AD4" s="43"/>
      <c r="AE4" s="43"/>
      <c r="AF4" s="43"/>
      <c r="AG4" s="43"/>
    </row>
    <row r="5" spans="1:33" x14ac:dyDescent="0.3">
      <c r="A5" s="1"/>
      <c r="B5" s="3"/>
      <c r="C5" s="4" t="s">
        <v>87</v>
      </c>
      <c r="D5" s="5"/>
      <c r="E5" s="3"/>
      <c r="F5" s="6" t="s">
        <v>88</v>
      </c>
      <c r="G5" s="7"/>
      <c r="H5" s="8"/>
      <c r="I5" s="9">
        <f>I34</f>
        <v>0</v>
      </c>
      <c r="J5" s="3"/>
      <c r="L5" s="62" t="s">
        <v>89</v>
      </c>
      <c r="M5" s="57"/>
      <c r="N5" s="58"/>
      <c r="O5" s="59">
        <f>(I11*0+I9*0.3+I7*0.66+I5*1)</f>
        <v>0</v>
      </c>
      <c r="P5" s="61"/>
      <c r="Q5" s="43"/>
      <c r="R5" s="43"/>
      <c r="S5" s="43"/>
      <c r="T5" s="43"/>
      <c r="U5" s="43"/>
      <c r="V5" s="43"/>
      <c r="W5" s="43"/>
      <c r="X5" s="43"/>
      <c r="Y5" s="43"/>
      <c r="Z5" s="43"/>
      <c r="AA5" s="43"/>
      <c r="AB5" s="43"/>
      <c r="AC5" s="43"/>
      <c r="AD5" s="43"/>
      <c r="AE5" s="43"/>
      <c r="AF5" s="43"/>
      <c r="AG5" s="43"/>
    </row>
    <row r="6" spans="1:33" x14ac:dyDescent="0.3">
      <c r="A6" s="1"/>
      <c r="B6" s="3"/>
      <c r="C6" s="3"/>
      <c r="D6" s="3"/>
      <c r="E6" s="3"/>
      <c r="F6" s="3"/>
      <c r="G6" s="3"/>
      <c r="H6" s="3"/>
      <c r="I6" s="3"/>
      <c r="J6" s="3"/>
      <c r="K6" s="3"/>
      <c r="L6" s="3"/>
      <c r="M6" s="3"/>
      <c r="N6" s="3"/>
      <c r="O6" s="3"/>
      <c r="P6" s="44"/>
      <c r="Q6" s="43"/>
      <c r="R6" s="43"/>
      <c r="S6" s="43"/>
      <c r="T6" s="43"/>
      <c r="U6" s="43"/>
      <c r="V6" s="43"/>
      <c r="W6" s="43"/>
      <c r="X6" s="43"/>
      <c r="Y6" s="43"/>
      <c r="Z6" s="43"/>
      <c r="AA6" s="43"/>
      <c r="AB6" s="43"/>
      <c r="AC6" s="43"/>
      <c r="AD6" s="43"/>
      <c r="AE6" s="43"/>
      <c r="AF6" s="43"/>
      <c r="AG6" s="43"/>
    </row>
    <row r="7" spans="1:33" x14ac:dyDescent="0.3">
      <c r="A7" s="1"/>
      <c r="B7" s="3"/>
      <c r="C7" s="4" t="s">
        <v>90</v>
      </c>
      <c r="D7" s="5"/>
      <c r="E7" s="3"/>
      <c r="F7" s="10" t="s">
        <v>91</v>
      </c>
      <c r="G7" s="11"/>
      <c r="H7" s="12"/>
      <c r="I7" s="9">
        <f>H34</f>
        <v>0</v>
      </c>
      <c r="J7" s="3"/>
      <c r="K7" s="3"/>
      <c r="L7" s="3"/>
      <c r="M7" s="3"/>
      <c r="N7" s="3"/>
      <c r="O7" s="3"/>
      <c r="P7" s="44"/>
      <c r="Q7" s="43"/>
      <c r="R7" s="43"/>
      <c r="S7" s="43"/>
      <c r="T7" s="43"/>
      <c r="U7" s="43"/>
      <c r="V7" s="43"/>
      <c r="W7" s="43"/>
      <c r="X7" s="43"/>
      <c r="Y7" s="43"/>
      <c r="Z7" s="43"/>
      <c r="AA7" s="43"/>
      <c r="AB7" s="43"/>
      <c r="AC7" s="43"/>
      <c r="AD7" s="43"/>
      <c r="AE7" s="43"/>
      <c r="AF7" s="43"/>
      <c r="AG7" s="43"/>
    </row>
    <row r="8" spans="1:33" x14ac:dyDescent="0.3">
      <c r="A8" s="1"/>
      <c r="B8" s="3"/>
      <c r="C8" s="3"/>
      <c r="D8" s="3"/>
      <c r="E8" s="3"/>
      <c r="F8" s="3"/>
      <c r="G8" s="3"/>
      <c r="H8" s="3"/>
      <c r="I8" s="3"/>
      <c r="J8" s="3"/>
      <c r="K8" s="3"/>
      <c r="L8" s="3"/>
      <c r="M8" s="3"/>
      <c r="N8" s="3"/>
      <c r="O8" s="3"/>
      <c r="P8" s="44"/>
      <c r="Q8" s="43"/>
      <c r="R8" s="43"/>
      <c r="S8" s="43"/>
      <c r="T8" s="43"/>
      <c r="U8" s="43"/>
      <c r="V8" s="43"/>
      <c r="W8" s="43"/>
      <c r="X8" s="43"/>
      <c r="Y8" s="43"/>
      <c r="Z8" s="43"/>
      <c r="AA8" s="43"/>
      <c r="AB8" s="43"/>
      <c r="AC8" s="43"/>
      <c r="AD8" s="43"/>
      <c r="AE8" s="43"/>
      <c r="AF8" s="43"/>
      <c r="AG8" s="43"/>
    </row>
    <row r="9" spans="1:33" x14ac:dyDescent="0.3">
      <c r="A9" s="1"/>
      <c r="B9" s="3"/>
      <c r="C9" s="4" t="s">
        <v>92</v>
      </c>
      <c r="D9" s="13" t="s">
        <v>86</v>
      </c>
      <c r="E9" s="3"/>
      <c r="F9" s="86" t="s">
        <v>93</v>
      </c>
      <c r="G9" s="87"/>
      <c r="H9" s="88"/>
      <c r="I9" s="9">
        <f>G34</f>
        <v>0</v>
      </c>
      <c r="J9" s="3"/>
      <c r="K9" s="3"/>
      <c r="L9" s="3"/>
      <c r="M9" s="3"/>
      <c r="N9" s="3"/>
      <c r="O9" s="3"/>
      <c r="P9" s="44"/>
      <c r="Q9" s="43"/>
      <c r="R9" s="43"/>
      <c r="S9" s="43"/>
      <c r="T9" s="43"/>
      <c r="U9" s="43"/>
      <c r="V9" s="43"/>
      <c r="W9" s="43"/>
      <c r="X9" s="43"/>
      <c r="Y9" s="43"/>
      <c r="Z9" s="43"/>
      <c r="AA9" s="43"/>
      <c r="AB9" s="43"/>
      <c r="AC9" s="43"/>
      <c r="AD9" s="43"/>
      <c r="AE9" s="43"/>
      <c r="AF9" s="43"/>
      <c r="AG9" s="43"/>
    </row>
    <row r="10" spans="1:33" x14ac:dyDescent="0.3">
      <c r="A10" s="1"/>
      <c r="B10" s="3"/>
      <c r="E10" s="3"/>
      <c r="F10" s="3"/>
      <c r="G10" s="3"/>
      <c r="H10" s="3"/>
      <c r="I10" s="3"/>
      <c r="J10" s="3"/>
      <c r="K10" s="3"/>
      <c r="L10" s="3"/>
      <c r="M10" s="3"/>
      <c r="N10" s="3"/>
      <c r="O10" s="3"/>
      <c r="P10" s="44"/>
      <c r="Q10" s="43"/>
      <c r="R10" s="43"/>
      <c r="S10" s="43"/>
      <c r="T10" s="43"/>
      <c r="U10" s="43"/>
      <c r="V10" s="43"/>
      <c r="W10" s="43"/>
      <c r="X10" s="43"/>
      <c r="Y10" s="43"/>
      <c r="Z10" s="43"/>
      <c r="AA10" s="43"/>
      <c r="AB10" s="43"/>
      <c r="AC10" s="43"/>
      <c r="AD10" s="43"/>
      <c r="AE10" s="43"/>
      <c r="AF10" s="43"/>
      <c r="AG10" s="43"/>
    </row>
    <row r="11" spans="1:33" x14ac:dyDescent="0.3">
      <c r="A11" s="1"/>
      <c r="B11" s="3"/>
      <c r="E11" s="3"/>
      <c r="F11" s="83" t="s">
        <v>94</v>
      </c>
      <c r="G11" s="84"/>
      <c r="H11" s="85"/>
      <c r="I11" s="9">
        <f>F34</f>
        <v>0</v>
      </c>
      <c r="J11" s="3"/>
      <c r="K11" s="3"/>
      <c r="L11" s="3"/>
      <c r="M11" s="3"/>
      <c r="N11" s="3"/>
      <c r="O11" s="3"/>
      <c r="P11" s="44"/>
      <c r="Q11" s="43"/>
      <c r="R11" s="43"/>
      <c r="S11" s="43"/>
      <c r="T11" s="43"/>
      <c r="U11" s="43"/>
      <c r="V11" s="43"/>
      <c r="W11" s="43"/>
      <c r="X11" s="43"/>
      <c r="Y11" s="43"/>
      <c r="Z11" s="43"/>
      <c r="AA11" s="43"/>
      <c r="AB11" s="43"/>
      <c r="AC11" s="43"/>
      <c r="AD11" s="43"/>
      <c r="AE11" s="43"/>
      <c r="AF11" s="43"/>
      <c r="AG11" s="43"/>
    </row>
    <row r="12" spans="1:33" x14ac:dyDescent="0.3">
      <c r="A12" s="1"/>
      <c r="B12" s="3"/>
      <c r="C12" s="14"/>
      <c r="D12" s="15"/>
      <c r="E12" s="3"/>
      <c r="F12" s="16"/>
      <c r="G12" s="3"/>
      <c r="H12" s="3"/>
      <c r="I12" s="3"/>
      <c r="J12" s="3"/>
      <c r="K12" s="3"/>
      <c r="L12" s="3"/>
      <c r="M12" s="3"/>
      <c r="N12" s="3"/>
      <c r="O12" s="3"/>
      <c r="P12" s="44"/>
      <c r="Q12" s="43"/>
      <c r="R12" s="43"/>
      <c r="S12" s="43"/>
      <c r="T12" s="43"/>
      <c r="U12" s="43"/>
      <c r="V12" s="43"/>
      <c r="W12" s="43"/>
      <c r="X12" s="43"/>
      <c r="Y12" s="43"/>
      <c r="Z12" s="43"/>
      <c r="AA12" s="43"/>
      <c r="AB12" s="43"/>
      <c r="AC12" s="43"/>
      <c r="AD12" s="43"/>
      <c r="AE12" s="43"/>
      <c r="AF12" s="43"/>
      <c r="AG12" s="43"/>
    </row>
    <row r="13" spans="1:33" x14ac:dyDescent="0.3">
      <c r="A13" s="1"/>
      <c r="B13" s="3"/>
      <c r="C13" s="204"/>
      <c r="D13" s="204"/>
      <c r="E13" s="3"/>
      <c r="F13" s="14"/>
      <c r="G13" s="3"/>
      <c r="H13" s="3"/>
      <c r="I13" s="30"/>
      <c r="J13" s="3"/>
      <c r="K13" s="3"/>
      <c r="L13" s="3"/>
      <c r="M13" s="3"/>
      <c r="N13" s="3"/>
      <c r="O13" s="3"/>
      <c r="P13" s="44"/>
      <c r="Q13" s="43"/>
      <c r="R13" s="43"/>
      <c r="S13" s="43"/>
      <c r="T13" s="43"/>
      <c r="U13" s="43"/>
      <c r="V13" s="43"/>
      <c r="W13" s="43"/>
      <c r="X13" s="43"/>
      <c r="Y13" s="43"/>
      <c r="Z13" s="43"/>
      <c r="AA13" s="43"/>
      <c r="AB13" s="43"/>
      <c r="AC13" s="43"/>
      <c r="AD13" s="43"/>
      <c r="AE13" s="43"/>
      <c r="AF13" s="43"/>
      <c r="AG13" s="43"/>
    </row>
    <row r="14" spans="1:33" ht="15" thickBot="1" x14ac:dyDescent="0.35">
      <c r="A14" s="1"/>
      <c r="B14" s="3"/>
      <c r="C14" s="204"/>
      <c r="D14" s="204"/>
      <c r="E14" s="3"/>
      <c r="F14" s="29"/>
      <c r="G14" s="23"/>
      <c r="H14" s="23"/>
      <c r="I14" s="23"/>
      <c r="J14" s="3"/>
      <c r="K14" s="3"/>
      <c r="L14" s="3"/>
      <c r="M14" s="3"/>
      <c r="N14" s="3"/>
      <c r="O14" s="3"/>
      <c r="P14" s="44"/>
      <c r="Q14" s="43"/>
      <c r="R14" s="43"/>
      <c r="S14" s="43"/>
      <c r="T14" s="43"/>
      <c r="U14" s="43"/>
      <c r="V14" s="43"/>
      <c r="W14" s="43"/>
      <c r="X14" s="43"/>
      <c r="Y14" s="43"/>
      <c r="Z14" s="43"/>
      <c r="AA14" s="43"/>
      <c r="AB14" s="43"/>
      <c r="AC14" s="43"/>
      <c r="AD14" s="43"/>
      <c r="AE14" s="43"/>
      <c r="AF14" s="43"/>
      <c r="AG14" s="43"/>
    </row>
    <row r="15" spans="1:33" x14ac:dyDescent="0.3">
      <c r="A15" s="1"/>
      <c r="B15" s="3"/>
      <c r="C15" s="204"/>
      <c r="D15" s="204"/>
      <c r="E15" s="3"/>
      <c r="F15" s="16"/>
      <c r="G15" s="3"/>
      <c r="H15" s="3"/>
      <c r="I15" s="3"/>
      <c r="J15" s="3"/>
      <c r="K15" s="3"/>
      <c r="L15" s="3"/>
      <c r="M15" s="3"/>
      <c r="N15" s="3"/>
      <c r="O15" s="3"/>
      <c r="P15" s="44"/>
      <c r="Q15" s="43"/>
      <c r="R15" s="43"/>
      <c r="S15" s="43"/>
      <c r="T15" s="43"/>
      <c r="U15" s="43"/>
      <c r="V15" s="43"/>
      <c r="W15" s="43"/>
      <c r="X15" s="43"/>
      <c r="Y15" s="43"/>
      <c r="Z15" s="43"/>
      <c r="AA15" s="43"/>
      <c r="AB15" s="43"/>
      <c r="AC15" s="43"/>
      <c r="AD15" s="43"/>
      <c r="AE15" s="43"/>
      <c r="AF15" s="43"/>
      <c r="AG15" s="43"/>
    </row>
    <row r="16" spans="1:33" x14ac:dyDescent="0.3">
      <c r="A16" s="1"/>
      <c r="C16" s="14"/>
      <c r="D16" s="15"/>
      <c r="E16" s="3"/>
      <c r="F16" s="17" t="s">
        <v>95</v>
      </c>
      <c r="G16" s="18"/>
      <c r="H16" s="19"/>
      <c r="I16" s="9">
        <f>F39</f>
        <v>0</v>
      </c>
      <c r="J16" s="3"/>
      <c r="K16" s="3"/>
      <c r="L16" s="3"/>
      <c r="M16" s="3"/>
      <c r="N16" s="3"/>
      <c r="O16" s="3"/>
      <c r="P16" s="44"/>
      <c r="Q16" s="43"/>
      <c r="R16" s="43"/>
      <c r="S16" s="43"/>
      <c r="T16" s="43"/>
      <c r="U16" s="43"/>
      <c r="V16" s="43"/>
      <c r="W16" s="43"/>
      <c r="X16" s="43"/>
      <c r="Y16" s="43"/>
      <c r="Z16" s="43"/>
      <c r="AA16" s="43"/>
      <c r="AB16" s="43"/>
      <c r="AC16" s="43"/>
      <c r="AD16" s="43"/>
      <c r="AE16" s="43"/>
      <c r="AF16" s="43"/>
      <c r="AG16" s="43"/>
    </row>
    <row r="17" spans="1:33" x14ac:dyDescent="0.3">
      <c r="A17" s="1"/>
      <c r="B17" s="3"/>
      <c r="C17" s="3"/>
      <c r="D17" s="3"/>
      <c r="E17" s="3"/>
      <c r="F17" s="3"/>
      <c r="G17" s="3"/>
      <c r="H17" s="3"/>
      <c r="I17" s="3"/>
      <c r="J17" s="3"/>
      <c r="K17" s="3"/>
      <c r="L17" s="3"/>
      <c r="M17" s="3"/>
      <c r="N17" s="3"/>
      <c r="O17" s="3"/>
      <c r="P17" s="44"/>
      <c r="Q17" s="43"/>
      <c r="R17" s="43"/>
      <c r="S17" s="43"/>
      <c r="T17" s="43"/>
      <c r="U17" s="43"/>
      <c r="V17" s="43"/>
      <c r="W17" s="43"/>
      <c r="X17" s="43"/>
      <c r="Y17" s="43"/>
      <c r="Z17" s="43"/>
      <c r="AA17" s="43"/>
      <c r="AB17" s="43"/>
      <c r="AC17" s="43"/>
      <c r="AD17" s="43"/>
      <c r="AE17" s="43"/>
      <c r="AF17" s="43"/>
      <c r="AG17" s="43"/>
    </row>
    <row r="18" spans="1:33" ht="15" thickBot="1" x14ac:dyDescent="0.35">
      <c r="A18" s="1"/>
      <c r="B18" s="20" t="s">
        <v>96</v>
      </c>
      <c r="C18" s="20" t="s">
        <v>97</v>
      </c>
      <c r="D18" s="20" t="s">
        <v>98</v>
      </c>
      <c r="E18" s="3"/>
      <c r="F18" s="89" t="s">
        <v>99</v>
      </c>
      <c r="G18" s="89" t="s">
        <v>100</v>
      </c>
      <c r="H18" s="89" t="s">
        <v>101</v>
      </c>
      <c r="I18" s="89" t="s">
        <v>102</v>
      </c>
      <c r="J18" s="3"/>
      <c r="K18" s="89" t="s">
        <v>103</v>
      </c>
      <c r="L18" s="3"/>
      <c r="M18" s="3"/>
      <c r="N18" s="89" t="s">
        <v>104</v>
      </c>
      <c r="O18" s="3"/>
      <c r="P18" s="44"/>
      <c r="Q18" s="51" t="s">
        <v>105</v>
      </c>
      <c r="R18" s="43"/>
      <c r="S18" s="43"/>
      <c r="T18" s="43"/>
      <c r="U18" s="43"/>
      <c r="V18" s="43"/>
      <c r="W18" s="43"/>
      <c r="X18" s="43"/>
      <c r="Y18" s="43"/>
      <c r="Z18" s="43"/>
      <c r="AA18" s="43"/>
      <c r="AB18" s="43"/>
      <c r="AC18" s="43"/>
      <c r="AD18" s="43"/>
      <c r="AE18" s="43"/>
      <c r="AF18" s="43"/>
      <c r="AG18" s="43"/>
    </row>
    <row r="19" spans="1:33" ht="53.4" thickBot="1" x14ac:dyDescent="0.35">
      <c r="A19" s="1"/>
      <c r="B19" s="54" t="s">
        <v>73</v>
      </c>
      <c r="C19" s="55" t="s">
        <v>140</v>
      </c>
      <c r="D19" s="21" t="s">
        <v>141</v>
      </c>
      <c r="E19" s="22"/>
      <c r="F19" s="95"/>
      <c r="G19" s="95"/>
      <c r="H19" s="95"/>
      <c r="I19" s="95"/>
      <c r="J19" s="23"/>
      <c r="K19" s="95"/>
      <c r="L19" s="24"/>
      <c r="M19" s="24"/>
      <c r="N19" s="96"/>
      <c r="O19" s="3"/>
      <c r="P19" s="44"/>
      <c r="Q19" s="52" t="s">
        <v>150</v>
      </c>
      <c r="R19" s="43"/>
      <c r="S19" s="43"/>
      <c r="T19" s="43"/>
      <c r="U19" s="43"/>
      <c r="V19" s="43"/>
      <c r="W19" s="43"/>
      <c r="X19" s="43"/>
      <c r="Y19" s="43"/>
      <c r="Z19" s="43"/>
      <c r="AA19" s="43"/>
      <c r="AB19" s="43"/>
      <c r="AC19" s="43"/>
      <c r="AD19" s="43"/>
      <c r="AE19" s="43"/>
      <c r="AF19" s="43"/>
      <c r="AG19" s="43"/>
    </row>
    <row r="20" spans="1:33" ht="40.200000000000003" thickBot="1" x14ac:dyDescent="0.35">
      <c r="A20" s="1"/>
      <c r="B20" s="25" t="s">
        <v>74</v>
      </c>
      <c r="C20" s="56" t="s">
        <v>142</v>
      </c>
      <c r="D20" s="26" t="s">
        <v>151</v>
      </c>
      <c r="E20" s="27"/>
      <c r="F20" s="91"/>
      <c r="G20" s="91"/>
      <c r="H20" s="91"/>
      <c r="I20" s="91"/>
      <c r="J20" s="28"/>
      <c r="K20" s="91"/>
      <c r="L20" s="28"/>
      <c r="M20" s="28"/>
      <c r="N20" s="97"/>
      <c r="O20" s="3"/>
      <c r="P20" s="44"/>
      <c r="Q20" s="53" t="s">
        <v>149</v>
      </c>
      <c r="R20" s="43"/>
      <c r="S20" s="43"/>
      <c r="T20" s="43"/>
      <c r="U20" s="43"/>
      <c r="V20" s="43"/>
      <c r="W20" s="43"/>
      <c r="X20" s="43"/>
      <c r="Y20" s="43"/>
      <c r="Z20" s="43"/>
      <c r="AA20" s="43"/>
      <c r="AB20" s="43"/>
      <c r="AC20" s="43"/>
      <c r="AD20" s="43"/>
      <c r="AE20" s="43"/>
      <c r="AF20" s="43"/>
      <c r="AG20" s="43"/>
    </row>
    <row r="21" spans="1:33" ht="45.45" customHeight="1" thickBot="1" x14ac:dyDescent="0.35">
      <c r="A21" s="1"/>
      <c r="B21" s="54" t="s">
        <v>75</v>
      </c>
      <c r="C21" s="55" t="s">
        <v>143</v>
      </c>
      <c r="D21" s="21" t="s">
        <v>152</v>
      </c>
      <c r="E21" s="22"/>
      <c r="F21" s="90"/>
      <c r="G21" s="90"/>
      <c r="H21" s="90"/>
      <c r="I21" s="90"/>
      <c r="J21" s="23"/>
      <c r="K21" s="90"/>
      <c r="L21" s="24"/>
      <c r="M21" s="24"/>
      <c r="N21" s="100"/>
      <c r="O21" s="3"/>
      <c r="P21" s="44"/>
      <c r="Q21" s="52" t="s">
        <v>150</v>
      </c>
      <c r="R21" s="43"/>
      <c r="S21" s="43"/>
      <c r="T21" s="43"/>
      <c r="U21" s="43"/>
      <c r="V21" s="43"/>
      <c r="W21" s="43"/>
      <c r="X21" s="43"/>
      <c r="Y21" s="43"/>
      <c r="Z21" s="43"/>
      <c r="AA21" s="43"/>
      <c r="AB21" s="43"/>
      <c r="AC21" s="43"/>
      <c r="AD21" s="43"/>
      <c r="AE21" s="43"/>
      <c r="AF21" s="43"/>
      <c r="AG21" s="43"/>
    </row>
    <row r="22" spans="1:33" ht="27" thickBot="1" x14ac:dyDescent="0.35">
      <c r="A22" s="1"/>
      <c r="B22" s="25" t="s">
        <v>76</v>
      </c>
      <c r="C22" s="56" t="s">
        <v>144</v>
      </c>
      <c r="D22" s="26" t="s">
        <v>153</v>
      </c>
      <c r="E22" s="27"/>
      <c r="F22" s="91"/>
      <c r="G22" s="91"/>
      <c r="H22" s="91"/>
      <c r="I22" s="91"/>
      <c r="J22" s="28"/>
      <c r="K22" s="91"/>
      <c r="L22" s="28"/>
      <c r="M22" s="28"/>
      <c r="N22" s="94"/>
      <c r="O22" s="3"/>
      <c r="P22" s="44"/>
      <c r="Q22" s="53" t="s">
        <v>154</v>
      </c>
      <c r="R22" s="43"/>
      <c r="S22" s="43"/>
      <c r="T22" s="43"/>
      <c r="U22" s="43"/>
      <c r="V22" s="43"/>
      <c r="W22" s="43"/>
      <c r="X22" s="43"/>
      <c r="Y22" s="43"/>
      <c r="Z22" s="43"/>
      <c r="AA22" s="43"/>
      <c r="AB22" s="43"/>
      <c r="AC22" s="43"/>
      <c r="AD22" s="43"/>
      <c r="AE22" s="43"/>
      <c r="AF22" s="43"/>
      <c r="AG22" s="43"/>
    </row>
    <row r="23" spans="1:33" ht="75.45" customHeight="1" thickBot="1" x14ac:dyDescent="0.35">
      <c r="A23" s="1"/>
      <c r="B23" s="54" t="s">
        <v>77</v>
      </c>
      <c r="C23" s="55" t="s">
        <v>118</v>
      </c>
      <c r="D23" s="21" t="s">
        <v>155</v>
      </c>
      <c r="E23" s="22"/>
      <c r="F23" s="90"/>
      <c r="G23" s="90"/>
      <c r="H23" s="90"/>
      <c r="I23" s="90"/>
      <c r="J23" s="23"/>
      <c r="K23" s="90"/>
      <c r="L23" s="24"/>
      <c r="M23" s="24"/>
      <c r="N23" s="93"/>
      <c r="O23" s="3"/>
      <c r="P23" s="44"/>
      <c r="Q23" s="52" t="s">
        <v>156</v>
      </c>
      <c r="R23" s="43"/>
      <c r="S23" s="43"/>
      <c r="T23" s="43"/>
      <c r="U23" s="43"/>
      <c r="V23" s="43"/>
      <c r="W23" s="43"/>
      <c r="X23" s="43"/>
      <c r="Y23" s="43"/>
      <c r="Z23" s="43"/>
      <c r="AA23" s="43"/>
      <c r="AB23" s="43"/>
      <c r="AC23" s="43"/>
      <c r="AD23" s="43"/>
      <c r="AE23" s="43"/>
      <c r="AF23" s="43"/>
      <c r="AG23" s="43"/>
    </row>
    <row r="24" spans="1:33" ht="53.4" thickBot="1" x14ac:dyDescent="0.35">
      <c r="A24" s="1"/>
      <c r="B24" s="25" t="s">
        <v>78</v>
      </c>
      <c r="C24" s="56" t="s">
        <v>106</v>
      </c>
      <c r="D24" s="26" t="s">
        <v>157</v>
      </c>
      <c r="E24" s="27"/>
      <c r="F24" s="91"/>
      <c r="G24" s="91"/>
      <c r="H24" s="91"/>
      <c r="I24" s="91"/>
      <c r="J24" s="28"/>
      <c r="K24" s="91"/>
      <c r="L24" s="28"/>
      <c r="M24" s="28"/>
      <c r="N24" s="94"/>
      <c r="O24" s="3"/>
      <c r="P24" s="44"/>
      <c r="Q24" s="53" t="s">
        <v>158</v>
      </c>
      <c r="R24" s="43"/>
      <c r="S24" s="43"/>
      <c r="T24" s="43"/>
      <c r="U24" s="43"/>
      <c r="V24" s="43"/>
      <c r="W24" s="43"/>
      <c r="X24" s="43"/>
      <c r="Y24" s="43"/>
      <c r="Z24" s="43"/>
      <c r="AA24" s="43"/>
      <c r="AB24" s="43"/>
      <c r="AC24" s="43"/>
      <c r="AD24" s="43"/>
      <c r="AE24" s="43"/>
      <c r="AF24" s="43"/>
      <c r="AG24" s="43"/>
    </row>
    <row r="25" spans="1:33" ht="27" thickBot="1" x14ac:dyDescent="0.35">
      <c r="A25" s="1"/>
      <c r="B25" s="54" t="s">
        <v>79</v>
      </c>
      <c r="C25" s="60" t="s">
        <v>145</v>
      </c>
      <c r="D25" s="21" t="s">
        <v>159</v>
      </c>
      <c r="E25" s="22"/>
      <c r="F25" s="101"/>
      <c r="G25" s="101"/>
      <c r="H25" s="101"/>
      <c r="I25" s="101"/>
      <c r="J25" s="102"/>
      <c r="K25" s="101"/>
      <c r="L25" s="102"/>
      <c r="M25" s="102"/>
      <c r="N25" s="103"/>
      <c r="O25" s="3"/>
      <c r="P25" s="44"/>
      <c r="Q25" s="52" t="s">
        <v>160</v>
      </c>
      <c r="R25" s="43"/>
      <c r="S25" s="43"/>
      <c r="T25" s="43"/>
      <c r="U25" s="43"/>
      <c r="V25" s="43"/>
      <c r="W25" s="43"/>
      <c r="X25" s="43"/>
      <c r="Y25" s="43"/>
      <c r="Z25" s="43"/>
      <c r="AA25" s="43"/>
      <c r="AB25" s="43"/>
      <c r="AC25" s="43"/>
      <c r="AD25" s="43"/>
      <c r="AE25" s="43"/>
      <c r="AF25" s="43"/>
      <c r="AG25" s="43"/>
    </row>
    <row r="26" spans="1:33" x14ac:dyDescent="0.3">
      <c r="A26" s="43"/>
      <c r="B26" s="44"/>
      <c r="C26" s="44"/>
      <c r="D26" s="44"/>
      <c r="E26" s="44"/>
      <c r="F26" s="44"/>
      <c r="G26" s="44"/>
      <c r="H26" s="44"/>
      <c r="I26" s="44"/>
      <c r="J26" s="44"/>
      <c r="K26" s="44"/>
      <c r="L26" s="44"/>
      <c r="M26" s="44"/>
      <c r="N26" s="44"/>
      <c r="O26" s="44"/>
      <c r="P26" s="44"/>
      <c r="Q26" s="43"/>
      <c r="R26" s="43"/>
      <c r="S26" s="43"/>
      <c r="T26" s="43"/>
      <c r="U26" s="43"/>
      <c r="V26" s="43"/>
      <c r="W26" s="43"/>
      <c r="X26" s="43"/>
      <c r="Y26" s="43"/>
      <c r="Z26" s="43"/>
      <c r="AA26" s="43"/>
      <c r="AB26" s="43"/>
      <c r="AC26" s="43"/>
      <c r="AD26" s="43"/>
      <c r="AE26" s="43"/>
      <c r="AF26" s="43"/>
      <c r="AG26" s="43"/>
    </row>
    <row r="27" spans="1:33" x14ac:dyDescent="0.3">
      <c r="A27" s="43"/>
      <c r="B27" s="44"/>
      <c r="C27" s="44"/>
      <c r="D27" s="44"/>
      <c r="E27" s="44"/>
      <c r="F27" s="43"/>
      <c r="G27" s="43"/>
      <c r="H27" s="43"/>
      <c r="I27" s="43"/>
      <c r="J27" s="43"/>
      <c r="K27" s="43"/>
      <c r="L27" s="44"/>
      <c r="M27" s="44"/>
      <c r="N27" s="44"/>
      <c r="O27" s="44"/>
      <c r="P27" s="44"/>
      <c r="Q27" s="43"/>
      <c r="R27" s="43"/>
      <c r="S27" s="43"/>
      <c r="T27" s="43"/>
      <c r="U27" s="43"/>
      <c r="V27" s="43"/>
      <c r="W27" s="43"/>
      <c r="X27" s="43"/>
      <c r="Y27" s="43"/>
      <c r="Z27" s="43"/>
      <c r="AA27" s="43"/>
      <c r="AB27" s="43"/>
      <c r="AC27" s="43"/>
      <c r="AD27" s="43"/>
      <c r="AE27" s="43"/>
      <c r="AF27" s="43"/>
      <c r="AG27" s="43"/>
    </row>
    <row r="28" spans="1:33" x14ac:dyDescent="0.3">
      <c r="A28" s="43"/>
      <c r="B28" s="44"/>
      <c r="C28" s="44"/>
      <c r="D28" s="44"/>
      <c r="E28" s="44"/>
      <c r="F28" s="43"/>
      <c r="G28" s="43"/>
      <c r="H28" s="43"/>
      <c r="I28" s="43"/>
      <c r="J28" s="43"/>
      <c r="K28" s="43"/>
      <c r="L28" s="44"/>
      <c r="M28" s="44"/>
      <c r="N28" s="44"/>
      <c r="O28" s="44"/>
      <c r="P28" s="44"/>
      <c r="Q28" s="43"/>
      <c r="R28" s="43"/>
      <c r="S28" s="43"/>
      <c r="T28" s="43"/>
      <c r="U28" s="43"/>
      <c r="V28" s="43"/>
      <c r="W28" s="43"/>
      <c r="X28" s="43"/>
      <c r="Y28" s="43"/>
      <c r="Z28" s="43"/>
      <c r="AA28" s="43"/>
      <c r="AB28" s="43"/>
      <c r="AC28" s="43"/>
      <c r="AD28" s="43"/>
      <c r="AE28" s="43"/>
      <c r="AF28" s="43"/>
      <c r="AG28" s="43"/>
    </row>
    <row r="29" spans="1:33" x14ac:dyDescent="0.3">
      <c r="A29" s="43"/>
      <c r="B29" s="44"/>
      <c r="C29" s="44"/>
      <c r="D29" s="44"/>
      <c r="E29" s="44"/>
      <c r="F29" s="43"/>
      <c r="G29" s="43"/>
      <c r="H29" s="43"/>
      <c r="I29" s="43"/>
      <c r="J29" s="43"/>
      <c r="K29" s="43"/>
      <c r="L29" s="44"/>
      <c r="M29" s="44"/>
      <c r="N29" s="44"/>
      <c r="O29" s="44"/>
      <c r="P29" s="44"/>
      <c r="Q29" s="43"/>
      <c r="R29" s="43"/>
      <c r="S29" s="43"/>
      <c r="T29" s="43"/>
      <c r="U29" s="43"/>
      <c r="V29" s="43"/>
      <c r="W29" s="43"/>
      <c r="X29" s="43"/>
      <c r="Y29" s="43"/>
      <c r="Z29" s="43"/>
      <c r="AA29" s="43"/>
      <c r="AB29" s="43"/>
      <c r="AC29" s="43"/>
      <c r="AD29" s="43"/>
      <c r="AE29" s="43"/>
      <c r="AF29" s="43"/>
      <c r="AG29" s="43"/>
    </row>
    <row r="30" spans="1:33" x14ac:dyDescent="0.3">
      <c r="A30" s="43"/>
      <c r="B30" s="44"/>
      <c r="C30" s="44"/>
      <c r="D30" s="44"/>
      <c r="E30" s="44"/>
      <c r="F30" s="45" t="s">
        <v>107</v>
      </c>
      <c r="G30" s="45" t="s">
        <v>108</v>
      </c>
      <c r="H30" s="45" t="s">
        <v>109</v>
      </c>
      <c r="I30" s="45" t="s">
        <v>110</v>
      </c>
      <c r="J30" s="45"/>
      <c r="K30" s="45" t="s">
        <v>111</v>
      </c>
      <c r="L30" s="44"/>
      <c r="M30" s="44"/>
      <c r="N30" s="44"/>
      <c r="O30" s="44"/>
      <c r="P30" s="44"/>
      <c r="Q30" s="43"/>
      <c r="R30" s="43"/>
      <c r="S30" s="43"/>
      <c r="T30" s="43"/>
      <c r="U30" s="43"/>
      <c r="V30" s="43"/>
      <c r="W30" s="43"/>
      <c r="X30" s="43"/>
      <c r="Y30" s="43"/>
      <c r="Z30" s="43"/>
      <c r="AA30" s="43"/>
      <c r="AB30" s="43"/>
      <c r="AC30" s="43"/>
      <c r="AD30" s="43"/>
      <c r="AE30" s="43"/>
      <c r="AF30" s="43"/>
      <c r="AG30" s="43"/>
    </row>
    <row r="31" spans="1:33" x14ac:dyDescent="0.3">
      <c r="A31" s="43"/>
      <c r="B31" s="44"/>
      <c r="C31" s="44"/>
      <c r="D31" s="44"/>
      <c r="E31" s="44"/>
      <c r="F31" s="45" cm="1">
        <f t="array" ref="F31">SUM(((F19:F25)="X")*(1))</f>
        <v>0</v>
      </c>
      <c r="G31" s="45" cm="1">
        <f t="array" ref="G31">SUM(((G19:G25)="X")*(1))</f>
        <v>0</v>
      </c>
      <c r="H31" s="45" cm="1">
        <f t="array" ref="H31">SUM(((H19:H25)="X")*(1))</f>
        <v>0</v>
      </c>
      <c r="I31" s="45" cm="1">
        <f t="array" ref="I31">SUM(((I19:I25)="X")*(1))</f>
        <v>0</v>
      </c>
      <c r="J31" s="45"/>
      <c r="K31" s="45" cm="1">
        <f t="array" ref="K31">SUM(((K19:K25)="")*(1))</f>
        <v>7</v>
      </c>
      <c r="L31" s="44"/>
      <c r="M31" s="44"/>
      <c r="N31" s="44"/>
      <c r="O31" s="44"/>
      <c r="P31" s="44"/>
      <c r="Q31" s="43"/>
      <c r="R31" s="43"/>
      <c r="S31" s="43"/>
      <c r="T31" s="43"/>
      <c r="U31" s="43"/>
      <c r="V31" s="43"/>
      <c r="W31" s="43"/>
      <c r="X31" s="43"/>
      <c r="Y31" s="43"/>
      <c r="Z31" s="43"/>
      <c r="AA31" s="43"/>
      <c r="AB31" s="43"/>
      <c r="AC31" s="43"/>
      <c r="AD31" s="43"/>
      <c r="AE31" s="43"/>
      <c r="AF31" s="43"/>
      <c r="AG31" s="43"/>
    </row>
    <row r="32" spans="1:33" x14ac:dyDescent="0.3">
      <c r="A32" s="43"/>
      <c r="B32" s="44"/>
      <c r="C32" s="44"/>
      <c r="D32" s="44"/>
      <c r="E32" s="44"/>
      <c r="F32" s="45"/>
      <c r="G32" s="45"/>
      <c r="H32" s="45"/>
      <c r="I32" s="45"/>
      <c r="J32" s="45"/>
      <c r="K32" s="45"/>
      <c r="L32" s="44"/>
      <c r="M32" s="44"/>
      <c r="N32" s="44"/>
      <c r="O32" s="44"/>
      <c r="P32" s="44"/>
      <c r="Q32" s="43"/>
      <c r="R32" s="43"/>
      <c r="S32" s="43"/>
      <c r="T32" s="43"/>
      <c r="U32" s="43"/>
      <c r="V32" s="43"/>
      <c r="W32" s="43"/>
      <c r="X32" s="43"/>
      <c r="Y32" s="43"/>
      <c r="Z32" s="43"/>
      <c r="AA32" s="43"/>
      <c r="AB32" s="43"/>
      <c r="AC32" s="43"/>
      <c r="AD32" s="43"/>
      <c r="AE32" s="43"/>
      <c r="AF32" s="43"/>
      <c r="AG32" s="43"/>
    </row>
    <row r="33" spans="1:33" x14ac:dyDescent="0.3">
      <c r="A33" s="43"/>
      <c r="B33" s="44"/>
      <c r="C33" s="44"/>
      <c r="D33" s="44"/>
      <c r="E33" s="44"/>
      <c r="F33" s="45" t="s">
        <v>112</v>
      </c>
      <c r="G33" s="45" t="s">
        <v>113</v>
      </c>
      <c r="H33" s="45" t="s">
        <v>114</v>
      </c>
      <c r="I33" s="45" t="s">
        <v>115</v>
      </c>
      <c r="J33" s="45"/>
      <c r="K33" s="45"/>
      <c r="L33" s="44"/>
      <c r="M33" s="44"/>
      <c r="N33" s="44"/>
      <c r="O33" s="44"/>
      <c r="P33" s="44"/>
      <c r="Q33" s="43"/>
      <c r="R33" s="43"/>
      <c r="S33" s="43"/>
      <c r="T33" s="43"/>
      <c r="U33" s="43"/>
      <c r="V33" s="43"/>
      <c r="W33" s="43"/>
      <c r="X33" s="43"/>
      <c r="Y33" s="43"/>
      <c r="Z33" s="43"/>
      <c r="AA33" s="43"/>
      <c r="AB33" s="43"/>
      <c r="AC33" s="43"/>
      <c r="AD33" s="43"/>
      <c r="AE33" s="43"/>
      <c r="AF33" s="43"/>
      <c r="AG33" s="43"/>
    </row>
    <row r="34" spans="1:33" x14ac:dyDescent="0.3">
      <c r="A34" s="43"/>
      <c r="B34" s="44"/>
      <c r="C34" s="44"/>
      <c r="D34" s="44"/>
      <c r="E34" s="44"/>
      <c r="F34" s="46">
        <f>IFERROR($F31/$K$31, 0)</f>
        <v>0</v>
      </c>
      <c r="G34" s="46">
        <f>IFERROR($G31/$K$31, 0)</f>
        <v>0</v>
      </c>
      <c r="H34" s="46">
        <f>IFERROR($H31/$K$31, 0)</f>
        <v>0</v>
      </c>
      <c r="I34" s="46">
        <f>IFERROR($I31/$K$31, 0)</f>
        <v>0</v>
      </c>
      <c r="J34" s="46"/>
      <c r="K34" s="46"/>
      <c r="L34" s="44"/>
      <c r="M34" s="44"/>
      <c r="N34" s="44"/>
      <c r="O34" s="44"/>
      <c r="P34" s="44"/>
      <c r="Q34" s="43"/>
      <c r="R34" s="43"/>
      <c r="S34" s="43"/>
      <c r="T34" s="43"/>
      <c r="U34" s="43"/>
      <c r="V34" s="43"/>
      <c r="W34" s="43"/>
      <c r="X34" s="43"/>
      <c r="Y34" s="43"/>
      <c r="Z34" s="43"/>
      <c r="AA34" s="43"/>
      <c r="AB34" s="43"/>
      <c r="AC34" s="43"/>
      <c r="AD34" s="43"/>
      <c r="AE34" s="43"/>
      <c r="AF34" s="43"/>
      <c r="AG34" s="43"/>
    </row>
    <row r="35" spans="1:33" x14ac:dyDescent="0.3">
      <c r="A35" s="43"/>
      <c r="B35" s="44"/>
      <c r="C35" s="44"/>
      <c r="D35" s="44"/>
      <c r="E35" s="44"/>
      <c r="F35" s="44"/>
      <c r="G35" s="44"/>
      <c r="H35" s="44"/>
      <c r="I35" s="44"/>
      <c r="J35" s="44"/>
      <c r="K35" s="44"/>
      <c r="L35" s="44"/>
      <c r="M35" s="44"/>
      <c r="N35" s="44"/>
      <c r="O35" s="44"/>
      <c r="P35" s="44"/>
      <c r="Q35" s="43"/>
      <c r="R35" s="43"/>
      <c r="S35" s="43"/>
      <c r="T35" s="43"/>
      <c r="U35" s="43"/>
      <c r="V35" s="43"/>
      <c r="W35" s="43"/>
      <c r="X35" s="43"/>
      <c r="Y35" s="43"/>
      <c r="Z35" s="43"/>
      <c r="AA35" s="43"/>
      <c r="AB35" s="43"/>
      <c r="AC35" s="43"/>
      <c r="AD35" s="43"/>
      <c r="AE35" s="43"/>
      <c r="AF35" s="43"/>
      <c r="AG35" s="43"/>
    </row>
    <row r="36" spans="1:33" x14ac:dyDescent="0.3">
      <c r="A36" s="43"/>
      <c r="B36" s="44"/>
      <c r="C36" s="44"/>
      <c r="D36" s="44"/>
      <c r="E36" s="44"/>
      <c r="F36" s="47" t="s">
        <v>116</v>
      </c>
      <c r="G36" s="47"/>
      <c r="H36" s="47"/>
      <c r="I36" s="47"/>
      <c r="J36" s="47"/>
      <c r="K36" s="44"/>
      <c r="L36" s="44"/>
      <c r="M36" s="44"/>
      <c r="N36" s="44"/>
      <c r="O36" s="44"/>
      <c r="P36" s="44"/>
      <c r="Q36" s="43"/>
      <c r="R36" s="43"/>
      <c r="S36" s="43"/>
      <c r="T36" s="43"/>
      <c r="U36" s="43"/>
      <c r="V36" s="43"/>
      <c r="W36" s="43"/>
      <c r="X36" s="43"/>
      <c r="Y36" s="43"/>
      <c r="Z36" s="43"/>
      <c r="AA36" s="43"/>
      <c r="AB36" s="43"/>
      <c r="AC36" s="43"/>
      <c r="AD36" s="43"/>
      <c r="AE36" s="43"/>
      <c r="AF36" s="43"/>
      <c r="AG36" s="43"/>
    </row>
    <row r="37" spans="1:33" x14ac:dyDescent="0.3">
      <c r="A37" s="43"/>
      <c r="B37" s="44"/>
      <c r="C37" s="44"/>
      <c r="D37" s="44"/>
      <c r="E37" s="44"/>
      <c r="F37" s="46">
        <f>IFERROR(SUM(F34:J34),0)</f>
        <v>0</v>
      </c>
      <c r="G37" s="48"/>
      <c r="H37" s="48"/>
      <c r="I37" s="48"/>
      <c r="J37" s="48"/>
      <c r="K37" s="44"/>
      <c r="L37" s="44"/>
      <c r="M37" s="44"/>
      <c r="N37" s="44"/>
      <c r="O37" s="44"/>
      <c r="P37" s="44"/>
      <c r="Q37" s="43"/>
      <c r="R37" s="43"/>
      <c r="S37" s="43"/>
      <c r="T37" s="43"/>
      <c r="U37" s="43"/>
      <c r="V37" s="43"/>
      <c r="W37" s="43"/>
      <c r="X37" s="43"/>
      <c r="Y37" s="43"/>
      <c r="Z37" s="43"/>
      <c r="AA37" s="43"/>
      <c r="AB37" s="43"/>
      <c r="AC37" s="43"/>
      <c r="AD37" s="43"/>
      <c r="AE37" s="43"/>
      <c r="AF37" s="43"/>
      <c r="AG37" s="43"/>
    </row>
    <row r="38" spans="1:33" x14ac:dyDescent="0.3">
      <c r="A38" s="43"/>
      <c r="B38" s="44"/>
      <c r="C38" s="44"/>
      <c r="D38" s="44"/>
      <c r="E38" s="44"/>
      <c r="F38" s="49" t="s">
        <v>117</v>
      </c>
      <c r="G38" s="44"/>
      <c r="H38" s="44"/>
      <c r="I38" s="44"/>
      <c r="J38" s="44"/>
      <c r="K38" s="44"/>
      <c r="L38" s="44"/>
      <c r="M38" s="44"/>
      <c r="N38" s="44"/>
      <c r="O38" s="44"/>
      <c r="P38" s="44"/>
      <c r="Q38" s="43"/>
      <c r="R38" s="43"/>
      <c r="S38" s="43"/>
      <c r="T38" s="43"/>
      <c r="U38" s="43"/>
      <c r="V38" s="43"/>
      <c r="W38" s="43"/>
      <c r="X38" s="43"/>
      <c r="Y38" s="43"/>
      <c r="Z38" s="43"/>
      <c r="AA38" s="43"/>
      <c r="AB38" s="43"/>
      <c r="AC38" s="43"/>
      <c r="AD38" s="43"/>
      <c r="AE38" s="43"/>
      <c r="AF38" s="43"/>
      <c r="AG38" s="43"/>
    </row>
    <row r="39" spans="1:33" ht="19.2" customHeight="1" x14ac:dyDescent="0.3">
      <c r="A39" s="43"/>
      <c r="B39" s="44"/>
      <c r="C39" s="44"/>
      <c r="D39" s="44"/>
      <c r="E39" s="44"/>
      <c r="F39" s="46">
        <f>IFERROR(COUNTA($K$19:$K$25)/(COUNTA($K$19:$K$25)+COUNTBLANK($K$19:$K$25)), 0)</f>
        <v>0</v>
      </c>
      <c r="G39" s="44"/>
      <c r="H39" s="44"/>
      <c r="I39" s="44"/>
      <c r="J39" s="44"/>
      <c r="K39" s="44"/>
      <c r="L39" s="44"/>
      <c r="M39" s="44"/>
      <c r="N39" s="44"/>
      <c r="O39" s="44"/>
      <c r="P39" s="44"/>
      <c r="Q39" s="43"/>
      <c r="R39" s="43"/>
      <c r="S39" s="43"/>
      <c r="T39" s="43"/>
      <c r="U39" s="43"/>
      <c r="V39" s="43"/>
      <c r="W39" s="43"/>
      <c r="X39" s="43"/>
      <c r="Y39" s="43"/>
      <c r="Z39" s="43"/>
      <c r="AA39" s="43"/>
      <c r="AB39" s="43"/>
      <c r="AC39" s="43"/>
      <c r="AD39" s="43"/>
      <c r="AE39" s="43"/>
      <c r="AF39" s="43"/>
      <c r="AG39" s="43"/>
    </row>
    <row r="40" spans="1:33" x14ac:dyDescent="0.3">
      <c r="A40" s="43"/>
      <c r="B40" s="44"/>
      <c r="C40" s="44"/>
      <c r="D40" s="44"/>
      <c r="E40" s="44"/>
      <c r="F40" s="44"/>
      <c r="G40" s="44"/>
      <c r="H40" s="44"/>
      <c r="I40" s="44"/>
      <c r="J40" s="44"/>
      <c r="K40" s="44"/>
      <c r="L40" s="44"/>
      <c r="M40" s="44"/>
      <c r="N40" s="44"/>
      <c r="O40" s="44"/>
      <c r="P40" s="44"/>
      <c r="Q40" s="43"/>
      <c r="R40" s="43"/>
      <c r="S40" s="43"/>
      <c r="T40" s="43"/>
      <c r="U40" s="43"/>
      <c r="V40" s="43"/>
      <c r="W40" s="43"/>
      <c r="X40" s="43"/>
      <c r="Y40" s="43"/>
      <c r="Z40" s="43"/>
      <c r="AA40" s="43"/>
      <c r="AB40" s="43"/>
      <c r="AC40" s="43"/>
      <c r="AD40" s="43"/>
      <c r="AE40" s="43"/>
      <c r="AF40" s="43"/>
      <c r="AG40" s="43"/>
    </row>
    <row r="41" spans="1:33" x14ac:dyDescent="0.3">
      <c r="A41" s="43"/>
      <c r="B41" s="43"/>
      <c r="C41" s="43"/>
      <c r="D41" s="43"/>
      <c r="E41" s="43"/>
      <c r="F41" s="43"/>
      <c r="G41" s="43"/>
      <c r="H41" s="43"/>
      <c r="I41" s="43"/>
      <c r="J41" s="43"/>
      <c r="K41" s="43"/>
      <c r="L41" s="43"/>
      <c r="M41" s="43"/>
      <c r="N41" s="43"/>
      <c r="O41" s="43"/>
      <c r="Q41" s="43"/>
      <c r="R41" s="43"/>
      <c r="S41" s="43"/>
      <c r="T41" s="43"/>
      <c r="U41" s="43"/>
      <c r="V41" s="43"/>
      <c r="W41" s="43"/>
      <c r="X41" s="43"/>
      <c r="Y41" s="43"/>
      <c r="Z41" s="43"/>
      <c r="AA41" s="43"/>
      <c r="AB41" s="43"/>
      <c r="AC41" s="43"/>
      <c r="AD41" s="43"/>
      <c r="AE41" s="43"/>
      <c r="AF41" s="43"/>
      <c r="AG41" s="43"/>
    </row>
    <row r="42" spans="1:33" x14ac:dyDescent="0.3">
      <c r="A42" s="43"/>
      <c r="B42" s="43"/>
      <c r="C42" s="43"/>
      <c r="D42" s="43"/>
      <c r="E42" s="43"/>
      <c r="F42" s="43"/>
      <c r="G42" s="43"/>
      <c r="H42" s="43"/>
      <c r="I42" s="43"/>
      <c r="J42" s="43"/>
      <c r="K42" s="43"/>
      <c r="L42" s="43"/>
      <c r="M42" s="43"/>
      <c r="N42" s="43"/>
      <c r="O42" s="43"/>
      <c r="Q42" s="43"/>
      <c r="R42" s="43"/>
      <c r="S42" s="43"/>
      <c r="T42" s="43"/>
      <c r="U42" s="43"/>
      <c r="V42" s="43"/>
      <c r="W42" s="43"/>
      <c r="X42" s="43"/>
      <c r="Y42" s="43"/>
      <c r="Z42" s="43"/>
      <c r="AA42" s="43"/>
      <c r="AB42" s="43"/>
      <c r="AC42" s="43"/>
      <c r="AD42" s="43"/>
      <c r="AE42" s="43"/>
      <c r="AF42" s="43"/>
      <c r="AG42" s="43"/>
    </row>
    <row r="43" spans="1:33" x14ac:dyDescent="0.3">
      <c r="A43" s="43"/>
      <c r="B43" s="43"/>
      <c r="C43" s="43"/>
      <c r="D43" s="43"/>
      <c r="E43" s="43"/>
      <c r="F43" s="43"/>
      <c r="G43" s="43"/>
      <c r="H43" s="43"/>
      <c r="I43" s="43"/>
      <c r="J43" s="43"/>
      <c r="K43" s="43"/>
      <c r="L43" s="43"/>
      <c r="M43" s="43"/>
      <c r="N43" s="43"/>
      <c r="O43" s="43"/>
      <c r="Q43" s="43"/>
      <c r="R43" s="43"/>
      <c r="S43" s="43"/>
      <c r="T43" s="43"/>
      <c r="U43" s="43"/>
      <c r="V43" s="43"/>
      <c r="W43" s="43"/>
      <c r="X43" s="43"/>
      <c r="Y43" s="43"/>
      <c r="Z43" s="43"/>
      <c r="AA43" s="43"/>
      <c r="AB43" s="43"/>
      <c r="AC43" s="43"/>
      <c r="AD43" s="43"/>
      <c r="AE43" s="43"/>
      <c r="AF43" s="43"/>
      <c r="AG43" s="43"/>
    </row>
    <row r="44" spans="1:33" x14ac:dyDescent="0.3">
      <c r="A44" s="43"/>
      <c r="B44" s="43"/>
      <c r="C44" s="43"/>
      <c r="D44" s="43"/>
      <c r="E44" s="43"/>
      <c r="F44" s="43"/>
      <c r="G44" s="43"/>
      <c r="H44" s="43"/>
      <c r="I44" s="43"/>
      <c r="J44" s="43"/>
      <c r="K44" s="43"/>
      <c r="L44" s="43"/>
      <c r="M44" s="43"/>
      <c r="N44" s="43"/>
      <c r="O44" s="43"/>
      <c r="Q44" s="43"/>
      <c r="R44" s="43"/>
      <c r="S44" s="43"/>
      <c r="T44" s="43"/>
      <c r="U44" s="43"/>
      <c r="V44" s="43"/>
      <c r="W44" s="43"/>
      <c r="X44" s="43"/>
      <c r="Y44" s="43"/>
      <c r="Z44" s="43"/>
      <c r="AA44" s="43"/>
      <c r="AB44" s="43"/>
      <c r="AC44" s="43"/>
      <c r="AD44" s="43"/>
      <c r="AE44" s="43"/>
      <c r="AF44" s="43"/>
      <c r="AG44" s="43"/>
    </row>
    <row r="45" spans="1:33" x14ac:dyDescent="0.3">
      <c r="A45" s="43"/>
      <c r="B45" s="43"/>
      <c r="C45" s="43"/>
      <c r="D45" s="43"/>
      <c r="E45" s="43"/>
      <c r="F45" s="43"/>
      <c r="G45" s="43"/>
      <c r="H45" s="43"/>
      <c r="I45" s="43"/>
      <c r="J45" s="43"/>
      <c r="K45" s="43"/>
      <c r="L45" s="43"/>
      <c r="M45" s="43"/>
      <c r="N45" s="43"/>
      <c r="O45" s="43"/>
      <c r="Q45" s="43"/>
      <c r="R45" s="43"/>
      <c r="S45" s="43"/>
      <c r="T45" s="43"/>
      <c r="U45" s="43"/>
      <c r="V45" s="43"/>
      <c r="W45" s="43"/>
      <c r="X45" s="43"/>
      <c r="Y45" s="43"/>
      <c r="Z45" s="43"/>
      <c r="AA45" s="43"/>
      <c r="AB45" s="43"/>
      <c r="AC45" s="43"/>
      <c r="AD45" s="43"/>
      <c r="AE45" s="43"/>
      <c r="AF45" s="43"/>
      <c r="AG45" s="43"/>
    </row>
    <row r="46" spans="1:33" x14ac:dyDescent="0.3">
      <c r="A46" s="43"/>
      <c r="B46" s="43"/>
      <c r="C46" s="43"/>
      <c r="D46" s="43"/>
      <c r="E46" s="43"/>
      <c r="F46" s="43"/>
      <c r="G46" s="43"/>
      <c r="H46" s="43"/>
      <c r="I46" s="43"/>
      <c r="J46" s="43"/>
      <c r="K46" s="43"/>
      <c r="L46" s="43"/>
      <c r="M46" s="43"/>
      <c r="N46" s="43"/>
      <c r="O46" s="43"/>
      <c r="Q46" s="43"/>
      <c r="R46" s="43"/>
      <c r="S46" s="43"/>
      <c r="T46" s="43"/>
      <c r="U46" s="43"/>
      <c r="V46" s="43"/>
      <c r="W46" s="43"/>
      <c r="X46" s="43"/>
      <c r="Y46" s="43"/>
      <c r="Z46" s="43"/>
      <c r="AA46" s="43"/>
      <c r="AB46" s="43"/>
      <c r="AC46" s="43"/>
      <c r="AD46" s="43"/>
      <c r="AE46" s="43"/>
      <c r="AF46" s="43"/>
      <c r="AG46" s="43"/>
    </row>
    <row r="47" spans="1:33" x14ac:dyDescent="0.3">
      <c r="A47" s="43"/>
      <c r="B47" s="43"/>
      <c r="C47" s="43"/>
      <c r="D47" s="43"/>
      <c r="E47" s="43"/>
      <c r="F47" s="43"/>
      <c r="G47" s="43"/>
      <c r="H47" s="43"/>
      <c r="I47" s="43"/>
      <c r="J47" s="43"/>
      <c r="K47" s="43"/>
      <c r="L47" s="43"/>
      <c r="M47" s="43"/>
      <c r="N47" s="43"/>
      <c r="O47" s="43"/>
      <c r="Q47" s="43"/>
      <c r="R47" s="43"/>
      <c r="S47" s="43"/>
      <c r="T47" s="43"/>
      <c r="U47" s="43"/>
      <c r="V47" s="43"/>
      <c r="W47" s="43"/>
      <c r="X47" s="43"/>
      <c r="Y47" s="43"/>
      <c r="Z47" s="43"/>
      <c r="AA47" s="43"/>
      <c r="AB47" s="43"/>
      <c r="AC47" s="43"/>
      <c r="AD47" s="43"/>
      <c r="AE47" s="43"/>
      <c r="AF47" s="43"/>
      <c r="AG47" s="43"/>
    </row>
  </sheetData>
  <mergeCells count="2">
    <mergeCell ref="C13:D15"/>
    <mergeCell ref="C1:O3"/>
  </mergeCells>
  <conditionalFormatting sqref="C19:D25 B20 B22 B24">
    <cfRule type="expression" dxfId="5" priority="4">
      <formula>$X19&gt;1</formula>
    </cfRule>
  </conditionalFormatting>
  <conditionalFormatting sqref="F19:F25">
    <cfRule type="expression" dxfId="4" priority="3">
      <formula>$F19&lt;&gt;""</formula>
    </cfRule>
  </conditionalFormatting>
  <conditionalFormatting sqref="F19:G25">
    <cfRule type="expression" dxfId="3" priority="2">
      <formula>$G19&lt;&gt;""</formula>
    </cfRule>
  </conditionalFormatting>
  <conditionalFormatting sqref="F19:H25">
    <cfRule type="expression" dxfId="2" priority="1">
      <formula>$H19&lt;&gt;""</formula>
    </cfRule>
  </conditionalFormatting>
  <conditionalFormatting sqref="F19:I25">
    <cfRule type="expression" dxfId="1" priority="5">
      <formula>$I19&lt;&gt;""</formula>
    </cfRule>
    <cfRule type="expression" dxfId="0" priority="6">
      <formula>OR(#REF!&lt;&gt;"", $K19&lt;&gt;"")</formula>
    </cfRule>
  </conditionalFormatting>
  <dataValidations count="2">
    <dataValidation type="list" allowBlank="1" showDropDown="1" showInputMessage="1" showErrorMessage="1" error="Please Mark with an &quot;X&quot; _x000a_Only Mark 1 cell per line" promptTitle="Rating" prompt="Mark with an &quot;X&quot;._x000a_Only Mark 1 cell per line_x000a_" sqref="H22" xr:uid="{FCC21AFC-5C78-4680-BE52-CFD95E29C7B4}">
      <formula1>"X,x"</formula1>
    </dataValidation>
    <dataValidation type="list" allowBlank="1" showDropDown="1" showInputMessage="1" showErrorMessage="1" promptTitle="Rating" prompt="Mark with an &quot;X&quot;._x000a_Only Mark 1 cell per line " sqref="K19:K25 F19:G25 I19:I25 H19:H21 H23:H25" xr:uid="{F7803682-B276-45BA-A736-F950416E3FB6}">
      <formula1>"X,x"</formula1>
    </dataValidation>
  </dataValidation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CC9081F356EC4CA6AE8DF3D0A0E719" ma:contentTypeVersion="14" ma:contentTypeDescription="Create a new document." ma:contentTypeScope="" ma:versionID="cf9aa0df8bab80374253d35ffc06f59d">
  <xsd:schema xmlns:xsd="http://www.w3.org/2001/XMLSchema" xmlns:xs="http://www.w3.org/2001/XMLSchema" xmlns:p="http://schemas.microsoft.com/office/2006/metadata/properties" xmlns:ns2="707a28fc-a441-4771-bad6-d4811d674bdd" xmlns:ns3="4b384af1-0457-4742-9b9e-f0ee968b1deb" targetNamespace="http://schemas.microsoft.com/office/2006/metadata/properties" ma:root="true" ma:fieldsID="fc9de07067b2dfacc284a6c4e13701a4" ns2:_="" ns3:_="">
    <xsd:import namespace="707a28fc-a441-4771-bad6-d4811d674bdd"/>
    <xsd:import namespace="4b384af1-0457-4742-9b9e-f0ee968b1de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a28fc-a441-4771-bad6-d4811d674bd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3c8f738-3ded-4afa-a408-e3f6b56d210f}" ma:internalName="TaxCatchAll" ma:showField="CatchAllData" ma:web="707a28fc-a441-4771-bad6-d4811d674bd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b384af1-0457-4742-9b9e-f0ee968b1de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07a28fc-a441-4771-bad6-d4811d674bdd" xsi:nil="true"/>
    <lcf76f155ced4ddcb4097134ff3c332f xmlns="4b384af1-0457-4742-9b9e-f0ee968b1d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DA03F5-9ADF-43F5-9BFA-B90B4636B4D0}">
  <ds:schemaRefs>
    <ds:schemaRef ds:uri="http://schemas.microsoft.com/sharepoint/v3/contenttype/forms"/>
  </ds:schemaRefs>
</ds:datastoreItem>
</file>

<file path=customXml/itemProps2.xml><?xml version="1.0" encoding="utf-8"?>
<ds:datastoreItem xmlns:ds="http://schemas.openxmlformats.org/officeDocument/2006/customXml" ds:itemID="{7C541461-FD78-49DC-8740-04CE8CD8F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a28fc-a441-4771-bad6-d4811d674bdd"/>
    <ds:schemaRef ds:uri="4b384af1-0457-4742-9b9e-f0ee968b1d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5C7499-E4AF-4031-B063-A8A19D753B4C}">
  <ds:schemaRefs>
    <ds:schemaRef ds:uri="http://purl.org/dc/terms/"/>
    <ds:schemaRef ds:uri="http://schemas.openxmlformats.org/package/2006/metadata/core-properties"/>
    <ds:schemaRef ds:uri="4b384af1-0457-4742-9b9e-f0ee968b1deb"/>
    <ds:schemaRef ds:uri="http://schemas.microsoft.com/office/2006/documentManagement/types"/>
    <ds:schemaRef ds:uri="http://schemas.microsoft.com/office/infopath/2007/PartnerControls"/>
    <ds:schemaRef ds:uri="707a28fc-a441-4771-bad6-d4811d674bdd"/>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1st Page</vt:lpstr>
      <vt:lpstr>User Guide</vt:lpstr>
      <vt:lpstr>Corrective Actions Tracker</vt:lpstr>
      <vt:lpstr>BP-GP</vt:lpstr>
      <vt:lpstr>SWE.3</vt:lpstr>
      <vt:lpstr>SWE.4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Maximilian NAGL (managl)</dc:creator>
  <cp:keywords/>
  <dc:description/>
  <cp:lastModifiedBy>LOISEL, Sébastien</cp:lastModifiedBy>
  <cp:revision/>
  <dcterms:created xsi:type="dcterms:W3CDTF">2023-07-19T12:30:10Z</dcterms:created>
  <dcterms:modified xsi:type="dcterms:W3CDTF">2024-01-25T09:33:30Z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0x010100D1CC9081F356EC4CA6AE8DF3D0A0E719</vt:lpwstr>
  </property>
  <property fmtid="{D5CDD505-2E9C-101B-9397-08002B2CF9AE}" pid="3" name="MediaServiceImageTags">
    <vt:lpwstr/>
  </property>
</Properties>
</file>