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sdfried\Dropbox (ASU)\Research\David\IGC_energy\replication_package\data\programs\"/>
    </mc:Choice>
  </mc:AlternateContent>
  <xr:revisionPtr revIDLastSave="0" documentId="13_ncr:1_{21AEBEF3-4A15-450A-910D-C82148A24151}" xr6:coauthVersionLast="36" xr6:coauthVersionMax="36" xr10:uidLastSave="{00000000-0000-0000-0000-000000000000}"/>
  <bookViews>
    <workbookView xWindow="0" yWindow="0" windowWidth="21225" windowHeight="12810" xr2:uid="{00000000-000D-0000-FFFF-FFFF00000000}"/>
  </bookViews>
  <sheets>
    <sheet name="Data" sheetId="1" r:id="rId1"/>
    <sheet name="Sourc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C9" i="1" l="1"/>
  <c r="D9" i="1" l="1"/>
  <c r="B5" i="1" l="1"/>
  <c r="C3" i="1"/>
  <c r="E3" i="1" l="1"/>
  <c r="F3" i="1"/>
  <c r="B4" i="1"/>
  <c r="B16" i="1"/>
  <c r="C10" i="1" l="1"/>
  <c r="B14" i="1"/>
  <c r="C14" i="1"/>
  <c r="D10" i="1" l="1"/>
  <c r="F4" i="1"/>
  <c r="E4" i="1"/>
  <c r="C15" i="1" s="1"/>
  <c r="C16" i="1" s="1"/>
  <c r="E14" i="1" s="1"/>
  <c r="E15" i="1" s="1"/>
  <c r="C5" i="1"/>
  <c r="D14" i="1" l="1"/>
  <c r="D15" i="1" s="1"/>
  <c r="B15" i="1"/>
</calcChain>
</file>

<file path=xl/sharedStrings.xml><?xml version="1.0" encoding="utf-8"?>
<sst xmlns="http://schemas.openxmlformats.org/spreadsheetml/2006/main" count="25" uniqueCount="19">
  <si>
    <t>Size category</t>
  </si>
  <si>
    <t xml:space="preserve">Employment </t>
  </si>
  <si>
    <t>Number</t>
  </si>
  <si>
    <t>Micro</t>
  </si>
  <si>
    <t>Small &amp; Medium</t>
  </si>
  <si>
    <t>Large</t>
  </si>
  <si>
    <t>MSME fraction of total employment</t>
  </si>
  <si>
    <t>Fraction that don't use power</t>
  </si>
  <si>
    <t>Total</t>
  </si>
  <si>
    <t>Employment</t>
  </si>
  <si>
    <t>Fraction of employment</t>
  </si>
  <si>
    <t>Fraction of enterprises</t>
  </si>
  <si>
    <t>Traditional</t>
  </si>
  <si>
    <t>Modern</t>
  </si>
  <si>
    <t>Average Firm Size</t>
  </si>
  <si>
    <t># modern firms</t>
  </si>
  <si>
    <t># traditional firms</t>
  </si>
  <si>
    <t>Numbers are taken from:  SMEDA (2017): "National Survey of Micro Small And Medium Enterprises (MSMEs), " Technical Report from the Small and Medium Enterprises Development Agency of Nigeria</t>
  </si>
  <si>
    <t>See Online Appendix C for additional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</si>
</sst>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164" fontId="1" fillId="0" borderId="0" xfId="0" applyNumberFormat="1" applyFont="1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"/>
  <sheetViews>
    <sheetView tabSelected="1" workbookViewId="0">
      <selection activeCell="E4" sqref="E4"/>
    </sheetView>
  </sheetViews>
  <sheetFormatPr defaultRowHeight="15" x14ac:dyDescent="0.25"/>
  <cols>
    <col min="1" max="1" width="16.5703125" customWidth="1"/>
    <col min="2" max="2" width="15.42578125" customWidth="1"/>
    <col min="3" max="3" width="15.140625" customWidth="1"/>
    <col min="4" max="4" width="27.7109375" customWidth="1"/>
    <col min="5" max="5" width="24" customWidth="1"/>
    <col min="6" max="7" width="23" customWidth="1"/>
    <col min="8" max="8" width="33.28515625" customWidth="1"/>
  </cols>
  <sheetData>
    <row r="1" spans="1:9" x14ac:dyDescent="0.25">
      <c r="A1" s="6" t="s">
        <v>0</v>
      </c>
      <c r="B1" s="6" t="s">
        <v>1</v>
      </c>
      <c r="C1" s="6" t="s">
        <v>2</v>
      </c>
      <c r="D1" s="6" t="s">
        <v>7</v>
      </c>
      <c r="E1" s="6" t="s">
        <v>15</v>
      </c>
      <c r="F1" s="6" t="s">
        <v>16</v>
      </c>
    </row>
    <row r="2" spans="1:9" x14ac:dyDescent="0.25">
      <c r="A2" t="s">
        <v>3</v>
      </c>
      <c r="B2">
        <v>56758240</v>
      </c>
      <c r="C2">
        <v>41469947</v>
      </c>
      <c r="D2">
        <v>0.70399999999999996</v>
      </c>
      <c r="E2">
        <f>(1-D2)*C2</f>
        <v>12275104.312000001</v>
      </c>
      <c r="F2">
        <f>D2*C2</f>
        <v>29194842.687999997</v>
      </c>
      <c r="H2" t="s">
        <v>6</v>
      </c>
      <c r="I2">
        <v>0.76500000000000001</v>
      </c>
    </row>
    <row r="3" spans="1:9" x14ac:dyDescent="0.25">
      <c r="A3" t="s">
        <v>4</v>
      </c>
      <c r="B3">
        <v>2889714</v>
      </c>
      <c r="C3">
        <f>71288+1793</f>
        <v>73081</v>
      </c>
      <c r="D3">
        <v>0.06</v>
      </c>
      <c r="E3">
        <f t="shared" ref="E3:E4" si="0">(1-D3)*C3</f>
        <v>68696.14</v>
      </c>
      <c r="F3">
        <f t="shared" ref="F3:F4" si="1">D3*C3</f>
        <v>4384.8599999999997</v>
      </c>
    </row>
    <row r="4" spans="1:9" x14ac:dyDescent="0.25">
      <c r="A4" t="s">
        <v>5</v>
      </c>
      <c r="B4">
        <f>B5-B2-B3</f>
        <v>18323227.699346408</v>
      </c>
      <c r="C4">
        <v>0</v>
      </c>
      <c r="D4">
        <v>0</v>
      </c>
      <c r="E4">
        <f t="shared" si="0"/>
        <v>0</v>
      </c>
      <c r="F4">
        <f t="shared" si="1"/>
        <v>0</v>
      </c>
    </row>
    <row r="5" spans="1:9" x14ac:dyDescent="0.25">
      <c r="A5" t="s">
        <v>8</v>
      </c>
      <c r="B5">
        <f>(B2+B3)/I2</f>
        <v>77971181.699346408</v>
      </c>
      <c r="C5">
        <f>SUM(C2:C4)</f>
        <v>41543028</v>
      </c>
    </row>
    <row r="7" spans="1:9" x14ac:dyDescent="0.25">
      <c r="B7" s="9" t="s">
        <v>14</v>
      </c>
      <c r="C7" s="9"/>
    </row>
    <row r="8" spans="1:9" x14ac:dyDescent="0.25">
      <c r="B8" s="6" t="s">
        <v>12</v>
      </c>
      <c r="C8" s="6" t="s">
        <v>13</v>
      </c>
    </row>
    <row r="9" spans="1:9" x14ac:dyDescent="0.25">
      <c r="A9" s="6" t="s">
        <v>3</v>
      </c>
      <c r="B9">
        <v>1</v>
      </c>
      <c r="C9">
        <f>(B2-B9*F2)/E2</f>
        <v>2.2454715342055662</v>
      </c>
      <c r="D9">
        <f>C9*E2+B9*F2</f>
        <v>56758240</v>
      </c>
    </row>
    <row r="10" spans="1:9" x14ac:dyDescent="0.25">
      <c r="A10" s="6" t="s">
        <v>4</v>
      </c>
      <c r="B10">
        <v>10</v>
      </c>
      <c r="C10">
        <f>(B3-B10*F3)/E3</f>
        <v>41.426860373814307</v>
      </c>
      <c r="D10">
        <f>B10*F3+C10*E3</f>
        <v>2889714</v>
      </c>
    </row>
    <row r="13" spans="1:9" x14ac:dyDescent="0.25">
      <c r="A13" s="6"/>
      <c r="B13" s="6" t="s">
        <v>9</v>
      </c>
      <c r="C13" s="6" t="s">
        <v>2</v>
      </c>
      <c r="D13" s="6" t="s">
        <v>10</v>
      </c>
      <c r="E13" s="6" t="s">
        <v>11</v>
      </c>
      <c r="H13" s="7"/>
    </row>
    <row r="14" spans="1:9" x14ac:dyDescent="0.25">
      <c r="A14" s="6" t="s">
        <v>12</v>
      </c>
      <c r="B14">
        <f>B9*F2+B10*F3</f>
        <v>29238691.287999999</v>
      </c>
      <c r="C14">
        <f>F2+F3</f>
        <v>29199227.547999997</v>
      </c>
      <c r="D14" s="1">
        <f>B14/B16</f>
        <v>0.37499356365718761</v>
      </c>
      <c r="E14" s="1">
        <f>C14/C16</f>
        <v>0.70286709837328176</v>
      </c>
    </row>
    <row r="15" spans="1:9" x14ac:dyDescent="0.25">
      <c r="A15" s="6" t="s">
        <v>13</v>
      </c>
      <c r="B15">
        <f>B5-B14</f>
        <v>48732490.411346406</v>
      </c>
      <c r="C15">
        <f>SUM(E2:E4)</f>
        <v>12343800.452000001</v>
      </c>
      <c r="D15" s="4">
        <f>1-D14</f>
        <v>0.62500643634281239</v>
      </c>
      <c r="E15" s="4">
        <f>1-E14</f>
        <v>0.29713290162671824</v>
      </c>
    </row>
    <row r="16" spans="1:9" x14ac:dyDescent="0.25">
      <c r="A16" s="6" t="s">
        <v>8</v>
      </c>
      <c r="B16">
        <f>B5</f>
        <v>77971181.699346408</v>
      </c>
      <c r="C16">
        <f>SUM(C14:C15)</f>
        <v>41543028</v>
      </c>
    </row>
    <row r="19" spans="1:3" x14ac:dyDescent="0.25">
      <c r="A19" s="8"/>
      <c r="B19" s="8"/>
    </row>
    <row r="21" spans="1:3" x14ac:dyDescent="0.25">
      <c r="B21" s="2"/>
      <c r="C21" s="2"/>
    </row>
    <row r="22" spans="1:3" x14ac:dyDescent="0.25">
      <c r="B22" s="2"/>
      <c r="C22" s="2"/>
    </row>
    <row r="32" spans="1:3" x14ac:dyDescent="0.25">
      <c r="A32" s="3"/>
    </row>
    <row r="33" spans="2:3" ht="50.25" customHeight="1" x14ac:dyDescent="0.25">
      <c r="C33" s="5"/>
    </row>
    <row r="34" spans="2:3" x14ac:dyDescent="0.25">
      <c r="B34" s="2"/>
    </row>
    <row r="35" spans="2:3" x14ac:dyDescent="0.25">
      <c r="B35" s="2"/>
    </row>
    <row r="36" spans="2:3" x14ac:dyDescent="0.25">
      <c r="B36" s="2"/>
    </row>
    <row r="37" spans="2:3" x14ac:dyDescent="0.25">
      <c r="B37" s="2"/>
    </row>
    <row r="38" spans="2:3" x14ac:dyDescent="0.25">
      <c r="B38" s="2"/>
    </row>
    <row r="39" spans="2:3" x14ac:dyDescent="0.25">
      <c r="B39" s="2"/>
    </row>
    <row r="40" spans="2:3" x14ac:dyDescent="0.25">
      <c r="B40" s="2"/>
    </row>
    <row r="41" spans="2:3" x14ac:dyDescent="0.25">
      <c r="B41" s="2"/>
    </row>
    <row r="42" spans="2:3" x14ac:dyDescent="0.25">
      <c r="B42" s="2"/>
    </row>
    <row r="43" spans="2:3" x14ac:dyDescent="0.25">
      <c r="B43" s="2"/>
    </row>
    <row r="44" spans="2:3" x14ac:dyDescent="0.25">
      <c r="B44" s="2"/>
    </row>
    <row r="45" spans="2:3" x14ac:dyDescent="0.25">
      <c r="B45" s="2"/>
    </row>
    <row r="47" spans="2:3" x14ac:dyDescent="0.25">
      <c r="B47" s="2"/>
    </row>
    <row r="48" spans="2:3" x14ac:dyDescent="0.25">
      <c r="B48" s="2"/>
    </row>
    <row r="49" spans="1:2" x14ac:dyDescent="0.25">
      <c r="B49" s="2"/>
    </row>
    <row r="50" spans="1:2" x14ac:dyDescent="0.25">
      <c r="B50" s="2"/>
    </row>
    <row r="52" spans="1:2" x14ac:dyDescent="0.25">
      <c r="A52" s="3"/>
    </row>
    <row r="54" spans="1:2" x14ac:dyDescent="0.25">
      <c r="B54" s="2"/>
    </row>
    <row r="55" spans="1:2" x14ac:dyDescent="0.25">
      <c r="B55" s="2"/>
    </row>
    <row r="56" spans="1:2" x14ac:dyDescent="0.25">
      <c r="B56" s="2"/>
    </row>
    <row r="57" spans="1:2" x14ac:dyDescent="0.25">
      <c r="B57" s="2"/>
    </row>
    <row r="58" spans="1:2" x14ac:dyDescent="0.25">
      <c r="B58" s="2"/>
    </row>
    <row r="59" spans="1:2" x14ac:dyDescent="0.25">
      <c r="B59" s="2"/>
    </row>
    <row r="60" spans="1:2" x14ac:dyDescent="0.25">
      <c r="B60" s="2"/>
    </row>
    <row r="61" spans="1:2" x14ac:dyDescent="0.25">
      <c r="B61" s="2"/>
    </row>
    <row r="62" spans="1:2" x14ac:dyDescent="0.25">
      <c r="B62" s="2"/>
    </row>
    <row r="63" spans="1:2" x14ac:dyDescent="0.25">
      <c r="B63" s="2"/>
    </row>
    <row r="64" spans="1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</sheetData>
  <mergeCells count="2">
    <mergeCell ref="A19:B19"/>
    <mergeCell ref="B7:C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2765C-16C9-4DF1-BC0C-CB960D57A1C4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>Arizona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Stephie Fried</dc:creator>
  <cp:lastModifiedBy>Stephie Fried</cp:lastModifiedBy>
  <dcterms:created xsi:type="dcterms:W3CDTF">2019-07-16T17:37:36Z</dcterms:created>
  <dcterms:modified xsi:type="dcterms:W3CDTF">2022-01-28T19:10:07Z</dcterms:modified>
</cp:coreProperties>
</file>