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Projects\202307 - Deltaportfolio\PowerBI_Deltas\"/>
    </mc:Choice>
  </mc:AlternateContent>
  <xr:revisionPtr revIDLastSave="0" documentId="13_ncr:1_{44F0124A-FC0D-4759-813F-4D8F87E0BACE}" xr6:coauthVersionLast="47" xr6:coauthVersionMax="47" xr10:uidLastSave="{00000000-0000-0000-0000-000000000000}"/>
  <bookViews>
    <workbookView xWindow="-110" yWindow="-110" windowWidth="19420" windowHeight="10420" activeTab="3" xr2:uid="{2E74E138-8548-479A-A871-7194AF8BF5BF}"/>
  </bookViews>
  <sheets>
    <sheet name="Overall" sheetId="1" r:id="rId1"/>
    <sheet name="Challenges" sheetId="3" r:id="rId2"/>
    <sheet name="Drivers and Threats" sheetId="4" r:id="rId3"/>
    <sheet name="Project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11" i="1"/>
  <c r="E8" i="1"/>
  <c r="E9" i="1"/>
  <c r="J7" i="2"/>
  <c r="E6" i="1" l="1"/>
  <c r="E7" i="1"/>
  <c r="E3" i="1"/>
  <c r="E4" i="1"/>
  <c r="E5"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tc={257EB8C3-4A82-492D-8B17-500A6874CF0A}</author>
    <author>tc={931AF933-B61A-4504-977C-E0F7554B20A1}</author>
  </authors>
  <commentList>
    <comment ref="E1" authorId="0" shapeId="0" xr:uid="{257EB8C3-4A82-492D-8B17-500A6874CF0A}">
      <text>
        <t xml:space="preserve">[Threaded comment]
Your version of Excel allows you to read this threaded comment; however, any edits to it will get removed if the file is opened in a newer version of Excel. Learn more: https://go.microsoft.com/fwlink/?linkid=870924
Comment:
    Local scale = 0, regional scale = 10
</t>
      </text>
    </comment>
    <comment ref="F1" authorId="1" shapeId="0" xr:uid="{931AF933-B61A-4504-977C-E0F7554B20A1}">
      <text>
        <t xml:space="preserve">[Threaded comment]
Your version of Excel allows you to read this threaded comment; however, any edits to it will get removed if the file is opened in a newer version of Excel. Learn more: https://go.microsoft.com/fwlink/?linkid=870924
Comment:
    System Understanding = 0, Adaptation/Mitigation = 10
</t>
      </text>
    </comment>
  </commentList>
</comments>
</file>

<file path=xl/sharedStrings.xml><?xml version="1.0" encoding="utf-8"?>
<sst xmlns="http://schemas.openxmlformats.org/spreadsheetml/2006/main" count="391" uniqueCount="226">
  <si>
    <t>Delta</t>
  </si>
  <si>
    <t># uitgevoerde studies</t>
  </si>
  <si>
    <t>Project</t>
  </si>
  <si>
    <t>Senegal</t>
  </si>
  <si>
    <t>Mekong</t>
  </si>
  <si>
    <t>Challenge</t>
  </si>
  <si>
    <t>Current Situation</t>
  </si>
  <si>
    <t>Future Situation</t>
  </si>
  <si>
    <t>Potential for Adaptation or Mitigation</t>
  </si>
  <si>
    <t>Length (km)</t>
  </si>
  <si>
    <t>Size watershed (km2)</t>
  </si>
  <si>
    <t>Coastal Erosion</t>
  </si>
  <si>
    <t>River Flooding</t>
  </si>
  <si>
    <t>Marine Flooding</t>
  </si>
  <si>
    <t>Salinization</t>
  </si>
  <si>
    <t>Navigability</t>
  </si>
  <si>
    <t>Environmental degradation</t>
  </si>
  <si>
    <t>Region</t>
  </si>
  <si>
    <t>Saint-Louis City</t>
  </si>
  <si>
    <t>Gandiolais region</t>
  </si>
  <si>
    <t>Severe coastal erosion along waterfront up to 4 m/y due to negative feedback loop. Sediment deficit and interaction with old seawall</t>
  </si>
  <si>
    <t>Erosion along the Gandiolais coastline, due to southward migration new river mouth</t>
  </si>
  <si>
    <t>Migration of river mouth will expose Gandiolais villages</t>
  </si>
  <si>
    <t>Enhancement of erosion due to sea level rise</t>
  </si>
  <si>
    <t>Whole region</t>
  </si>
  <si>
    <t>Large beach nourishment ~2.5 Mm3 + around 2050: Dike heightening/groin if needed.</t>
  </si>
  <si>
    <t>Periodic localized sand nourishments in front of villages</t>
  </si>
  <si>
    <t>High flood risk in the city of Saint-Louis, due to its location in and along the river, its low-lying neighboordhoods, poor state of seawalls and drainage system</t>
  </si>
  <si>
    <t>Increasing flood risk due to southward migration of the river mouth. // Up to 2050 larger river discharges are expected. // After 2050 a potential decline in river discharge</t>
  </si>
  <si>
    <t>Before 2035: Seawall reinforcements around the neighboorhoods boarding the river, with seawall height up to 2m. //  After 2050: In case of expected high river discharge – identified by upstream monitoring – creation of breach through sandspit, a few kilometers south of Degounaye</t>
  </si>
  <si>
    <t>Drivers</t>
  </si>
  <si>
    <t>Stresses</t>
  </si>
  <si>
    <t>Challenges</t>
  </si>
  <si>
    <t>Threats</t>
  </si>
  <si>
    <t>Autonomous Development</t>
  </si>
  <si>
    <t>Climate Change</t>
  </si>
  <si>
    <t>Population &amp; Economic Growth</t>
  </si>
  <si>
    <t>Explain Driver</t>
  </si>
  <si>
    <t>Morphological change/coastal erosion</t>
  </si>
  <si>
    <t>Sea Level Rise</t>
  </si>
  <si>
    <t>More extreme droughts</t>
  </si>
  <si>
    <t>More extreme rainfall</t>
  </si>
  <si>
    <t>Water demand increase</t>
  </si>
  <si>
    <t>Crop demand increase</t>
  </si>
  <si>
    <t>Spatial demand increase</t>
  </si>
  <si>
    <t>Logistic demand increase</t>
  </si>
  <si>
    <t>Topic</t>
  </si>
  <si>
    <t>FAME</t>
  </si>
  <si>
    <t>Flooding</t>
  </si>
  <si>
    <t>During storms, on average every year the neighborhoods on the sand spit are submerged</t>
  </si>
  <si>
    <t>More recurrent floodings and larger impacts are expected due to coastal erosion and sea level rise</t>
  </si>
  <si>
    <t>Exposure to wave impact when river mouth is in front of the villages</t>
  </si>
  <si>
    <t>Nourishments in front of exposed Gandiolais villages when river mouth is approaching</t>
  </si>
  <si>
    <t>Beach nourishment at the toe of the recently constructed dike, to avoid future instability and destruction due to coastal erosion. After 2050: heightening of the dike will likely be needed due to expected higher sea levels</t>
  </si>
  <si>
    <t>Due to breach/new rivermouth creation in 2003, strong salinity intrusion upstream of the river, which affects surface water and groundwater. This is problematic for agriculture and causes environmental impacts</t>
  </si>
  <si>
    <t>Salinity intrusion will reduce with southward migration of river mouth. But on the longer term, after 2050:  Increased salinity intrusion due to rising sea levels and possible lower river discharges.</t>
  </si>
  <si>
    <t>Extension of Gandiolais canal</t>
  </si>
  <si>
    <t>Currently the is river not navigable – the ambition of the OMVS is to create a port, and upstream navigation to Mali.  Current natural river mouth passage is very shallow,  dangerous for fishermen</t>
  </si>
  <si>
    <t>River mouth will migrate southward, and will stay highly dynamic</t>
  </si>
  <si>
    <t xml:space="preserve">Improve navigational buoys and update their location every few months, with natural southward migration (500 m/y) of river mouth. Provide trainings and coast guard.  </t>
  </si>
  <si>
    <t>Erosion/reduction of National park Langue de Barbarie – such as “Bird Island”</t>
  </si>
  <si>
    <t>Continuation of loss/erosion due to southward migration river mouth. The erosion / breaching of the sand spit is expected to be  enhanced due to gaz platform impact</t>
  </si>
  <si>
    <t>Creation of a new bird island. Stabilization of newly created sand spit by natural southward extension, through vegetation and sand traps.</t>
  </si>
  <si>
    <t>PROGEP</t>
  </si>
  <si>
    <t>SERRP</t>
  </si>
  <si>
    <t>OMVS training</t>
  </si>
  <si>
    <t>Nile</t>
  </si>
  <si>
    <t>Bangladesh</t>
  </si>
  <si>
    <t>Country</t>
  </si>
  <si>
    <t>Vietnam</t>
  </si>
  <si>
    <t>Egypt</t>
  </si>
  <si>
    <t>Saloum</t>
  </si>
  <si>
    <t>RISE AND FALL</t>
  </si>
  <si>
    <t>Future water challenges</t>
  </si>
  <si>
    <t>Feasibility Deepwells</t>
  </si>
  <si>
    <t>Fresh Water Storage</t>
  </si>
  <si>
    <t>Guinea, Mali, and Mauritania</t>
  </si>
  <si>
    <t>Image</t>
  </si>
  <si>
    <t>Amazon</t>
  </si>
  <si>
    <t>Colorado</t>
  </si>
  <si>
    <t>Netherlands</t>
  </si>
  <si>
    <t>Thailand</t>
  </si>
  <si>
    <t>Chaio Pryaha</t>
  </si>
  <si>
    <t>Rhine</t>
  </si>
  <si>
    <t>USA</t>
  </si>
  <si>
    <t>Brazil</t>
  </si>
  <si>
    <t>Other countries</t>
  </si>
  <si>
    <t>Po</t>
  </si>
  <si>
    <t>lat (y)</t>
  </si>
  <si>
    <t>lon (x)</t>
  </si>
  <si>
    <t>Ganges Brahmaputra</t>
  </si>
  <si>
    <t>A positive impact is expected due to wave sheltering effects by a new offshore Gaz platform. However, enhanced erosion in the south is expected, due to picking up of transport</t>
  </si>
  <si>
    <t xml:space="preserve">Scale </t>
  </si>
  <si>
    <t>Type of Project</t>
  </si>
  <si>
    <t>Topic 2</t>
  </si>
  <si>
    <t>Land Subsidence</t>
  </si>
  <si>
    <t>Client</t>
  </si>
  <si>
    <t>Project Description</t>
  </si>
  <si>
    <t>Link Website</t>
  </si>
  <si>
    <t>Contact Person</t>
  </si>
  <si>
    <t>https://publicwiki.deltares.nl/display/FRESHSALT/Rise+and+Fall+-+Strategies+for+the+subsiding+and+urbanising+Mekong+Delta</t>
  </si>
  <si>
    <t>This NWO-funded project (Programme: Urbanizing Deltas of the World; Theme: Understading Drivers) focused on strategies for the subsiding and urbanising Mekong Delta facing increasing salt water intrusion. This research programme aims to enhance the capabilities of individuals and organisations to develop sustainable strategies for dealing with groundwater extraction, land subsidence and salt water intrusion in the increasingly urbanising Mekong Delta. Within this programme, Deltares supervised/guided two PhD students, Philip Minderhoud and Hung Van Pham. Philip wrote the PhD thesis: "The sinking mega-delta; present and future subsidence of the Vietnamese Mekong delta". The main objective of the research of this thesis was to understand and quantify the main natural and human-induces drivers and processes causing subsidence, and its impact on current and future surface elevation of the Mekong delta. The PhD of Hung Van Pham is focused on the fresh and saline groundwater dynamics in the Mekong delta.</t>
  </si>
  <si>
    <t>NWO</t>
  </si>
  <si>
    <t>Groundwater Salinization</t>
  </si>
  <si>
    <t>Sediment Deficit</t>
  </si>
  <si>
    <t>Freshwater Shortage</t>
  </si>
  <si>
    <t>Surface Water Salinization</t>
  </si>
  <si>
    <t>Challenge 2</t>
  </si>
  <si>
    <t>Energy demand increase</t>
  </si>
  <si>
    <t>Pollution</t>
  </si>
  <si>
    <t>PBL</t>
  </si>
  <si>
    <t>https://themasites.pbl.nl/future-water-challenges/bending-the-trend/</t>
  </si>
  <si>
    <t>Ministry</t>
  </si>
  <si>
    <t>Freshwater Availability in the Mekong Delta (FAME) is a collaborative, multiphase project focusing on scoping, piloting and providing upscaling advice to national partners in Vietnam on the implementation of shallow Aquifer Storage and Recovery (ASR) systems. These systems could provide farm-scale solutions to address the water-quality and availability issues being faced in Ben Tre and Trah Vinh provinces in the Mekong Delta, Vietnam.</t>
  </si>
  <si>
    <t>https://www.deltares.nl/en/projects/freshwater-availability-mekong-delta-fame/</t>
  </si>
  <si>
    <t>Long Term Delta Developments -  Case Study Mekong</t>
  </si>
  <si>
    <t xml:space="preserve">In order to increase resilience against future climate change, land subsidence and riverbed level erosion scenarios, the development of a smart integrated surface-groundwater supply management methodology is porposed that incorporates storage of fresh surface water into the groundwater system through a deep-well (ASR) system. Considering salinity dynamics of the Vietnamese Mekong Delta, freshwater shortage during the dry season due to salt water intrusion is a very big water shortage problem over a short period (of many days up to quite some weeks). This present proposal attempts to reduce one of the drivers of vulnerability, subsidence, while assuring a sustainable freshwater supply for domestic, industrial and possibly aquacultural and agricultural consumption. The project is proposed by consortium, consisting of VEi, Deltares, Southern
Institute of Water Resources Planning (SIWRP) and Division for Water Resources
Planning and Investigation for the South of Viet Nam (DWRPIS), [OdK1] [TM2] in association with local water companies (HAWASUCO and SOC TRANGWACO). </t>
  </si>
  <si>
    <t>World Bank</t>
  </si>
  <si>
    <t>Yellow River</t>
  </si>
  <si>
    <t>Italy</t>
  </si>
  <si>
    <t>China</t>
  </si>
  <si>
    <t>Burundi, DRCongo, Ethiopia, Eritrea, Kenya, Rwanda, South Sudan, Sudan, Tanzania, Uganda</t>
  </si>
  <si>
    <t>China, Myanmar, Thailand, Laos, Cambodia</t>
  </si>
  <si>
    <t>Peru, Colombia</t>
  </si>
  <si>
    <t>France, Switzerland</t>
  </si>
  <si>
    <t>Switzerland, Austria, Germany, France</t>
  </si>
  <si>
    <t>India, China</t>
  </si>
  <si>
    <t>Current Situ Mekong</t>
  </si>
  <si>
    <t>Current Situ Nile</t>
  </si>
  <si>
    <t>Current Situ Ganges Brahmaputra</t>
  </si>
  <si>
    <t>Current Situ Colorado</t>
  </si>
  <si>
    <t>Current Situ Amazon</t>
  </si>
  <si>
    <t>Current Situ Rhine</t>
  </si>
  <si>
    <t>Current Situ Chaio Pryaha</t>
  </si>
  <si>
    <t>Current Situ Po</t>
  </si>
  <si>
    <t>Current Situ Yellow River</t>
  </si>
  <si>
    <t>Future Situ Mekong</t>
  </si>
  <si>
    <t>Future Situ Nile</t>
  </si>
  <si>
    <t>Future Situ Ganges Brahmaputra</t>
  </si>
  <si>
    <t>Future Situ Colorado</t>
  </si>
  <si>
    <t>Future Situ Amazon</t>
  </si>
  <si>
    <t>Future Situ Rhine</t>
  </si>
  <si>
    <t>Future Situ Chaio Pryaha</t>
  </si>
  <si>
    <t>Future Situ Po</t>
  </si>
  <si>
    <t>Future Situ Yellow River</t>
  </si>
  <si>
    <t>Potential Mekong</t>
  </si>
  <si>
    <t>Potential Nile</t>
  </si>
  <si>
    <t>Potential Ganges Brahmaputra</t>
  </si>
  <si>
    <t>Potential Colorado</t>
  </si>
  <si>
    <t>Potential Amazon</t>
  </si>
  <si>
    <t>Potential Rhine</t>
  </si>
  <si>
    <t>Potential Chaio Pryaha</t>
  </si>
  <si>
    <t>Potential Po</t>
  </si>
  <si>
    <t>Potential Yellow River</t>
  </si>
  <si>
    <t>Project Nile</t>
  </si>
  <si>
    <t>Project Ganges Brahmaputra</t>
  </si>
  <si>
    <t>Project Colorado</t>
  </si>
  <si>
    <t>Project Amazon</t>
  </si>
  <si>
    <t>Project Rhine</t>
  </si>
  <si>
    <t>Project Chaio Pryaha</t>
  </si>
  <si>
    <t>Project Po</t>
  </si>
  <si>
    <t>Project Yellow River</t>
  </si>
  <si>
    <t>Topic Nile</t>
  </si>
  <si>
    <t>Topic Ganges Brahmaputra</t>
  </si>
  <si>
    <t>Topic Colorado</t>
  </si>
  <si>
    <t>Topic Amazon</t>
  </si>
  <si>
    <t>Topic Rhine</t>
  </si>
  <si>
    <t>Topic Chaio Pryaha</t>
  </si>
  <si>
    <t>Topic Po</t>
  </si>
  <si>
    <t>Topic Yellow River</t>
  </si>
  <si>
    <t>Client Nile</t>
  </si>
  <si>
    <t>Client Ganges Brahmaputra</t>
  </si>
  <si>
    <t>Client Colorado</t>
  </si>
  <si>
    <t>Client Amazon</t>
  </si>
  <si>
    <t>Client Rhine</t>
  </si>
  <si>
    <t>Client Chaio Pryaha</t>
  </si>
  <si>
    <t>Client Po</t>
  </si>
  <si>
    <t>Client Yellow River</t>
  </si>
  <si>
    <t>Link</t>
  </si>
  <si>
    <t>Description Project Nile</t>
  </si>
  <si>
    <t>Description Project Ganges Brahmaputra</t>
  </si>
  <si>
    <t>Description Project Colorado</t>
  </si>
  <si>
    <t>Description Project Amazon</t>
  </si>
  <si>
    <t>Description Project Rhine</t>
  </si>
  <si>
    <t>Description Project Chaio Pryaha</t>
  </si>
  <si>
    <t>Description Project Po</t>
  </si>
  <si>
    <t>Description Project Yellow River</t>
  </si>
  <si>
    <t>Topic Saloum</t>
  </si>
  <si>
    <t>Client Saloum</t>
  </si>
  <si>
    <t>Description PROGEP</t>
  </si>
  <si>
    <t>Description SERRP</t>
  </si>
  <si>
    <t>Description OMVS</t>
  </si>
  <si>
    <t>Person 1</t>
  </si>
  <si>
    <t>Person 2</t>
  </si>
  <si>
    <t>Person 3</t>
  </si>
  <si>
    <t>Person 4</t>
  </si>
  <si>
    <t>Person 5</t>
  </si>
  <si>
    <t>Person 6</t>
  </si>
  <si>
    <t>Person 7</t>
  </si>
  <si>
    <t>Person 8</t>
  </si>
  <si>
    <t>Person 9</t>
  </si>
  <si>
    <t>Person 10</t>
  </si>
  <si>
    <t>Person 11</t>
  </si>
  <si>
    <t>Person 12</t>
  </si>
  <si>
    <t>Person 13</t>
  </si>
  <si>
    <t>Person 14</t>
  </si>
  <si>
    <t>Person 15</t>
  </si>
  <si>
    <t>Person 16</t>
  </si>
  <si>
    <t>https://github.com/cvanstrien/Deltaportfolio/blob/main/PowerBI_Deltas/Figures/Deltas/Saloum.jpg?raw=true</t>
  </si>
  <si>
    <t>https://github.com/cvanstrien/Deltaportfolio/blob/main/PowerBI_Deltas/Figures/Deltas/Amazon_delta.jpg?raw=true</t>
  </si>
  <si>
    <t>https://github.com/cvanstrien/Deltaportfolio/blob/main/PowerBI_Deltas/Figures/Deltas/ChaioPryaha_delta.jpg?raw=true</t>
  </si>
  <si>
    <t>https://github.com/cvanstrien/Deltaportfolio/blob/main/PowerBI_Deltas/Figures/Deltas/Colorado_delta.jpg?raw=true</t>
  </si>
  <si>
    <t>https://github.com/cvanstrien/Deltaportfolio/blob/main/PowerBI_Deltas/Figures/Deltas/Ganges_Brahmaputra_delta.jpg?raw=true</t>
  </si>
  <si>
    <t>https://github.com/cvanstrien/Deltaportfolio/blob/main/PowerBI_Deltas/Figures/Deltas/Mekong_delta.jpg?raw=true</t>
  </si>
  <si>
    <t>https://github.com/cvanstrien/Deltaportfolio/blob/main/PowerBI_Deltas/Figures/Deltas/Nile_delta.jpg?raw=true</t>
  </si>
  <si>
    <t>https://github.com/cvanstrien/Deltaportfolio/blob/main/PowerBI_Deltas/Figures/Deltas/PO_delta.jpg?raw=true</t>
  </si>
  <si>
    <t>https://github.com/cvanstrien/Deltaportfolio/blob/main/PowerBI_Deltas/Figures/Deltas/Rhine.jpg?raw=true</t>
  </si>
  <si>
    <t>https://github.com/cvanstrien/Deltaportfolio/blob/main/PowerBI_Deltas/Figures/Deltas/Yellow_delta.jpg?raw=true</t>
  </si>
  <si>
    <t>https://github.com/cvanstrien/Deltaportfolio/blob/main/PowerBI_Deltas/Figures/Projects/Mekong_Case_Study_Future_Water_Challenges.png?raw=true</t>
  </si>
  <si>
    <t>https://github.com/cvanstrien/Deltaportfolio/blob/main/PowerBI_Deltas/Figures/Projects/Mekong_Case_Study_Strategic_Research_Long_Term_Delta_Developments.png?raw=true</t>
  </si>
  <si>
    <t>https://github.com/cvanstrien/Deltaportfolio/blob/main/PowerBI_Deltas/Figures/Projects/Mekong_Deepwell.png?raw=true</t>
  </si>
  <si>
    <t>https://github.com/cvanstrien/Deltaportfolio/blob/main/PowerBI_Deltas/Figures/Projects/Mekong_Fame.png?raw=true</t>
  </si>
  <si>
    <t>https://github.com/cvanstrien/Deltaportfolio/blob/main/PowerBI_Deltas/Figures/Projects/Mekong_Rise_and_Fall.png?raw=true</t>
  </si>
  <si>
    <t>https://github.com/cvanstrien/Deltaportfolio/blob/main/PowerBI_Deltas/Figures/Projects/Senegal_OMVS_training.jpg?raw=true</t>
  </si>
  <si>
    <t>https://github.com/cvanstrien/Deltaportfolio/blob/main/PowerBI_Deltas/Figures/Projects/Senegal_SERRP.jpg?raw=true</t>
  </si>
  <si>
    <t>https://github.com/cvanstrien/Deltaportfolio/blob/main/PowerBI_Deltas/Figures/Projects/Senegal_PROGREP.jpg?raw=true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</si>
</sst>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8"/>
      <color rgb="FF000000"/>
      <name val="Calibri"/>
      <family val="2"/>
    </font>
    <font>
      <sz val="8"/>
      <color rgb="FF000000"/>
      <name val="Calibri"/>
      <family val="2"/>
    </font>
    <font>
      <sz val="8"/>
      <color theme="1"/>
      <name val="Calibri"/>
      <family val="2"/>
    </font>
    <font>
      <u/>
      <sz val="11"/>
      <color theme="10"/>
      <name val="Calibri"/>
      <family val="2"/>
      <scheme val="minor"/>
    </font>
    <font>
      <sz val="11"/>
      <color rgb="FF000000"/>
      <name val="Calibri"/>
      <family val="2"/>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vertical="center" wrapText="1"/>
    </xf>
    <xf numFmtId="0" fontId="3" fillId="0" borderId="0" xfId="0" applyFont="1"/>
    <xf numFmtId="0" fontId="2" fillId="0" borderId="0" xfId="0" applyFont="1"/>
    <xf numFmtId="0" fontId="4" fillId="0" borderId="0" xfId="0" applyFont="1"/>
    <xf numFmtId="0" fontId="6" fillId="0" borderId="0" xfId="0" applyFont="1" applyAlignment="1">
      <alignment horizontal="right"/>
    </xf>
    <xf numFmtId="0" fontId="5" fillId="0" borderId="0" xfId="1"/>
    <xf numFmtId="0" fontId="5" fillId="0" borderId="0" xfId="1" applyAlignment="1">
      <alignment wrapText="1"/>
    </xf>
    <xf numFmtId="0" fontId="0" fillId="2" borderId="0" xfId="0" applyFill="1"/>
    <xf numFmtId="0" fontId="5" fillId="2" borderId="0" xfId="1" applyFill="1"/>
    <xf numFmtId="0" fontId="3" fillId="2" borderId="0" xfId="0" applyFont="1" applyFill="1"/>
    <xf numFmtId="0" fontId="0" fillId="2"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rlotte van Strien" id="{628DDC48-D589-493D-BFA6-0D71574B075E}" userId="S::Charlotte.vanStrien@deltares.nl::dcf47a45-a535-4cec-a495-1a257852bf6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8-04T15:05:14.21" personId="{628DDC48-D589-493D-BFA6-0D71574B075E}" id="{257EB8C3-4A82-492D-8B17-500A6874CF0A}">
    <text xml:space="preserve">Local scale = 0, regional scale = 10
</text>
  </threadedComment>
  <threadedComment ref="F1" dT="2023-08-04T15:05:31.96" personId="{628DDC48-D589-493D-BFA6-0D71574B075E}" id="{931AF933-B61A-4504-977C-E0F7554B20A1}">
    <text xml:space="preserve">System Understanding = 0, Adaptation/Mitigation = 10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github.com/cvanstrien/Deltaportfolio/blob/main/PowerBI_Deltas/Figures/Deltas/Saloum.jpg?raw=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deltares.nl/en/projects/freshwater-availability-mekong-delta-fame/" TargetMode="External"/><Relationship Id="rId7" Type="http://schemas.microsoft.com/office/2017/10/relationships/threadedComment" Target="../threadedComments/threadedComment1.xml"/><Relationship Id="rId2" Type="http://schemas.openxmlformats.org/officeDocument/2006/relationships/hyperlink" Target="https://themasites.pbl.nl/future-water-challenges/bending-the-trend/" TargetMode="External"/><Relationship Id="rId1" Type="http://schemas.openxmlformats.org/officeDocument/2006/relationships/hyperlink" Target="https://publicwiki.deltares.nl/display/FRESHSALT/Rise+and+Fall+-+Strategies+for+the+subsiding+and+urbanising+Mekong+Delta"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FB268-0343-42C1-AE2E-D1A11F1F6AFD}">
  <dimension ref="A1:I11"/>
  <sheetViews>
    <sheetView zoomScale="67" workbookViewId="0">
      <selection activeCell="I11" sqref="I11"/>
    </sheetView>
  </sheetViews>
  <sheetFormatPr defaultRowHeight="14.5" x14ac:dyDescent="0.35"/>
  <cols>
    <col min="1" max="1" width="12.6328125" bestFit="1" customWidth="1"/>
    <col min="2" max="2" width="12.6328125" customWidth="1"/>
    <col min="3" max="3" width="11.81640625" bestFit="1" customWidth="1"/>
    <col min="4" max="4" width="12.453125" bestFit="1" customWidth="1"/>
    <col min="5" max="5" width="19.453125" bestFit="1" customWidth="1"/>
    <col min="6" max="6" width="19.36328125" bestFit="1" customWidth="1"/>
    <col min="7" max="7" width="11" bestFit="1" customWidth="1"/>
    <col min="8" max="8" width="33.08984375" bestFit="1" customWidth="1"/>
    <col min="9" max="9" width="61.7265625" customWidth="1"/>
  </cols>
  <sheetData>
    <row r="1" spans="1:9" x14ac:dyDescent="0.35">
      <c r="A1" s="1" t="s">
        <v>0</v>
      </c>
      <c r="B1" s="1" t="s">
        <v>68</v>
      </c>
      <c r="C1" s="1" t="s">
        <v>88</v>
      </c>
      <c r="D1" s="1" t="s">
        <v>89</v>
      </c>
      <c r="E1" s="1" t="s">
        <v>1</v>
      </c>
      <c r="F1" s="1" t="s">
        <v>10</v>
      </c>
      <c r="G1" s="1" t="s">
        <v>9</v>
      </c>
      <c r="H1" s="1" t="s">
        <v>86</v>
      </c>
      <c r="I1" s="1" t="s">
        <v>77</v>
      </c>
    </row>
    <row r="2" spans="1:9" ht="29" x14ac:dyDescent="0.35">
      <c r="A2" t="s">
        <v>71</v>
      </c>
      <c r="B2" t="s">
        <v>3</v>
      </c>
      <c r="C2" s="8">
        <v>13.8516465827338</v>
      </c>
      <c r="D2" s="8">
        <v>-16.559614934440798</v>
      </c>
      <c r="E2" s="8">
        <f>COUNTIF(Projects!A:A, Overall!A2)</f>
        <v>3</v>
      </c>
      <c r="F2" s="8">
        <v>350000</v>
      </c>
      <c r="G2" s="8">
        <v>1800</v>
      </c>
      <c r="H2" s="8" t="s">
        <v>76</v>
      </c>
      <c r="I2" s="10" t="s">
        <v>208</v>
      </c>
    </row>
    <row r="3" spans="1:9" ht="29" x14ac:dyDescent="0.35">
      <c r="A3" t="s">
        <v>4</v>
      </c>
      <c r="B3" t="s">
        <v>69</v>
      </c>
      <c r="C3" s="8">
        <v>9.8013486040554998</v>
      </c>
      <c r="D3" s="8">
        <v>106.49018825182399</v>
      </c>
      <c r="E3" s="8">
        <f>COUNTIF(Projects!A:A, Overall!A3)</f>
        <v>5</v>
      </c>
      <c r="F3" s="8">
        <v>40600</v>
      </c>
      <c r="G3" s="8">
        <v>4350</v>
      </c>
      <c r="H3" s="8" t="s">
        <v>122</v>
      </c>
      <c r="I3" s="10" t="s">
        <v>213</v>
      </c>
    </row>
    <row r="4" spans="1:9" x14ac:dyDescent="0.35">
      <c r="A4" t="s">
        <v>66</v>
      </c>
      <c r="B4" t="s">
        <v>70</v>
      </c>
      <c r="C4" s="8">
        <v>31.645370536829599</v>
      </c>
      <c r="D4" s="8">
        <v>30.959520941667101</v>
      </c>
      <c r="E4" s="8">
        <f>COUNTIF(Projects!A:A, Overall!A4)</f>
        <v>1</v>
      </c>
      <c r="F4" s="8">
        <v>20000</v>
      </c>
      <c r="G4" s="8">
        <v>7000</v>
      </c>
      <c r="H4" s="8" t="s">
        <v>121</v>
      </c>
      <c r="I4" s="9" t="s">
        <v>214</v>
      </c>
    </row>
    <row r="5" spans="1:9" ht="29" x14ac:dyDescent="0.35">
      <c r="A5" t="s">
        <v>90</v>
      </c>
      <c r="B5" t="s">
        <v>67</v>
      </c>
      <c r="C5" s="8">
        <v>21.967271479992899</v>
      </c>
      <c r="D5" s="8">
        <v>91.242005800676694</v>
      </c>
      <c r="E5" s="8">
        <f>COUNTIF(Projects!A:A, Overall!A5)</f>
        <v>1</v>
      </c>
      <c r="F5" s="8">
        <v>1665000</v>
      </c>
      <c r="G5" s="8">
        <v>3900</v>
      </c>
      <c r="H5" s="8" t="s">
        <v>126</v>
      </c>
      <c r="I5" s="10" t="s">
        <v>212</v>
      </c>
    </row>
    <row r="6" spans="1:9" x14ac:dyDescent="0.35">
      <c r="A6" t="s">
        <v>79</v>
      </c>
      <c r="B6" t="s">
        <v>84</v>
      </c>
      <c r="C6" s="8">
        <v>31.628916379583099</v>
      </c>
      <c r="D6" s="8">
        <v>-114.66623941549599</v>
      </c>
      <c r="E6" s="8">
        <f>COUNTIF(Projects!A:A, Overall!A6)</f>
        <v>1</v>
      </c>
      <c r="F6" s="8">
        <v>637000</v>
      </c>
      <c r="G6" s="8">
        <v>2300</v>
      </c>
      <c r="H6" s="8"/>
      <c r="I6" s="10" t="s">
        <v>211</v>
      </c>
    </row>
    <row r="7" spans="1:9" ht="32.5" customHeight="1" x14ac:dyDescent="0.35">
      <c r="A7" t="s">
        <v>78</v>
      </c>
      <c r="B7" t="s">
        <v>85</v>
      </c>
      <c r="C7" s="8">
        <v>0.47850675897002998</v>
      </c>
      <c r="D7" s="8">
        <v>-49.396645096294101</v>
      </c>
      <c r="E7" s="8">
        <f>COUNTIF(Projects!A:A, Overall!A7)</f>
        <v>1</v>
      </c>
      <c r="F7" s="8">
        <v>7000000</v>
      </c>
      <c r="G7" s="8">
        <v>6400</v>
      </c>
      <c r="H7" s="8" t="s">
        <v>123</v>
      </c>
      <c r="I7" s="10" t="s">
        <v>209</v>
      </c>
    </row>
    <row r="8" spans="1:9" x14ac:dyDescent="0.35">
      <c r="A8" t="s">
        <v>83</v>
      </c>
      <c r="B8" t="s">
        <v>80</v>
      </c>
      <c r="C8" s="8">
        <v>51.758511072363</v>
      </c>
      <c r="D8" s="8">
        <v>3.49843729523392</v>
      </c>
      <c r="E8" s="8">
        <f>COUNTIF(Projects!A:A, Overall!A8)</f>
        <v>1</v>
      </c>
      <c r="F8" s="8">
        <v>185000</v>
      </c>
      <c r="G8" s="8">
        <v>1240</v>
      </c>
      <c r="H8" s="8" t="s">
        <v>125</v>
      </c>
      <c r="I8" s="10" t="s">
        <v>216</v>
      </c>
    </row>
    <row r="9" spans="1:9" x14ac:dyDescent="0.35">
      <c r="A9" t="s">
        <v>82</v>
      </c>
      <c r="B9" t="s">
        <v>81</v>
      </c>
      <c r="C9" s="8">
        <v>13.4950475969093</v>
      </c>
      <c r="D9" s="8">
        <v>100.605636427569</v>
      </c>
      <c r="E9" s="8">
        <f>COUNTIF(Projects!A:A, Overall!A9)</f>
        <v>1</v>
      </c>
      <c r="F9" s="8">
        <v>160000</v>
      </c>
      <c r="G9" s="8">
        <v>372</v>
      </c>
      <c r="H9" s="8"/>
      <c r="I9" s="10" t="s">
        <v>210</v>
      </c>
    </row>
    <row r="10" spans="1:9" x14ac:dyDescent="0.35">
      <c r="A10" t="s">
        <v>87</v>
      </c>
      <c r="B10" t="s">
        <v>119</v>
      </c>
      <c r="C10" s="8">
        <v>44.9472008615775</v>
      </c>
      <c r="D10" s="8">
        <v>12.564066930443399</v>
      </c>
      <c r="E10" s="8">
        <f>COUNTIF(Projects!A:A, Overall!A10)</f>
        <v>1</v>
      </c>
      <c r="F10" s="8">
        <v>74000</v>
      </c>
      <c r="G10" s="8">
        <v>650</v>
      </c>
      <c r="H10" s="8" t="s">
        <v>124</v>
      </c>
      <c r="I10" s="9" t="s">
        <v>215</v>
      </c>
    </row>
    <row r="11" spans="1:9" x14ac:dyDescent="0.35">
      <c r="A11" t="s">
        <v>118</v>
      </c>
      <c r="B11" t="s">
        <v>120</v>
      </c>
      <c r="C11" s="8">
        <v>37.4062012024552</v>
      </c>
      <c r="D11" s="8">
        <v>119.14161898205499</v>
      </c>
      <c r="E11" s="8">
        <f>COUNTIF(Projects!A:A, Overall!A11)</f>
        <v>1</v>
      </c>
      <c r="F11" s="8">
        <v>752500</v>
      </c>
      <c r="G11" s="8">
        <v>5500</v>
      </c>
      <c r="H11" s="8"/>
      <c r="I11" s="9" t="s">
        <v>217</v>
      </c>
    </row>
  </sheetData>
  <hyperlinks>
    <hyperlink ref="I2" r:id="rId1" xr:uid="{32597CC4-8126-4E92-9192-F99D2039859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F6204-FD18-4B7C-90CE-3B71C2156ACC}">
  <dimension ref="A1:F28"/>
  <sheetViews>
    <sheetView topLeftCell="A8" workbookViewId="0">
      <selection activeCell="D5" sqref="D5"/>
    </sheetView>
  </sheetViews>
  <sheetFormatPr defaultRowHeight="14.5" x14ac:dyDescent="0.35"/>
  <cols>
    <col min="1" max="1" width="18.6328125" bestFit="1" customWidth="1"/>
    <col min="2" max="2" width="15.81640625" bestFit="1" customWidth="1"/>
    <col min="3" max="3" width="24.54296875" bestFit="1" customWidth="1"/>
    <col min="4" max="4" width="73.7265625" style="3" customWidth="1"/>
    <col min="5" max="5" width="37.81640625" style="3" customWidth="1"/>
    <col min="6" max="6" width="33.54296875" style="3" bestFit="1" customWidth="1"/>
  </cols>
  <sheetData>
    <row r="1" spans="1:6" x14ac:dyDescent="0.35">
      <c r="A1" s="1" t="s">
        <v>0</v>
      </c>
      <c r="B1" s="1" t="s">
        <v>17</v>
      </c>
      <c r="C1" s="1" t="s">
        <v>5</v>
      </c>
      <c r="D1" s="2" t="s">
        <v>6</v>
      </c>
      <c r="E1" s="2" t="s">
        <v>7</v>
      </c>
      <c r="F1" s="2" t="s">
        <v>8</v>
      </c>
    </row>
    <row r="2" spans="1:6" ht="72.5" x14ac:dyDescent="0.35">
      <c r="A2" t="s">
        <v>71</v>
      </c>
      <c r="B2" t="s">
        <v>18</v>
      </c>
      <c r="C2" t="s">
        <v>11</v>
      </c>
      <c r="D2" s="3" t="s">
        <v>20</v>
      </c>
      <c r="E2" s="3" t="s">
        <v>91</v>
      </c>
      <c r="F2" s="3" t="s">
        <v>25</v>
      </c>
    </row>
    <row r="3" spans="1:6" ht="29" x14ac:dyDescent="0.35">
      <c r="A3" t="s">
        <v>71</v>
      </c>
      <c r="B3" t="s">
        <v>19</v>
      </c>
      <c r="C3" t="s">
        <v>11</v>
      </c>
      <c r="D3" s="3" t="s">
        <v>21</v>
      </c>
      <c r="E3" s="3" t="s">
        <v>22</v>
      </c>
      <c r="F3" s="3" t="s">
        <v>26</v>
      </c>
    </row>
    <row r="4" spans="1:6" x14ac:dyDescent="0.35">
      <c r="A4" t="s">
        <v>71</v>
      </c>
      <c r="B4" t="s">
        <v>24</v>
      </c>
      <c r="C4" t="s">
        <v>11</v>
      </c>
      <c r="D4" s="3" t="s">
        <v>23</v>
      </c>
    </row>
    <row r="5" spans="1:6" ht="116" x14ac:dyDescent="0.35">
      <c r="A5" t="s">
        <v>71</v>
      </c>
      <c r="B5" t="s">
        <v>18</v>
      </c>
      <c r="C5" t="s">
        <v>12</v>
      </c>
      <c r="D5" s="3" t="s">
        <v>27</v>
      </c>
      <c r="E5" s="3" t="s">
        <v>28</v>
      </c>
      <c r="F5" s="3" t="s">
        <v>29</v>
      </c>
    </row>
    <row r="6" spans="1:6" ht="101.5" x14ac:dyDescent="0.35">
      <c r="A6" t="s">
        <v>71</v>
      </c>
      <c r="B6" t="s">
        <v>18</v>
      </c>
      <c r="C6" t="s">
        <v>13</v>
      </c>
      <c r="D6" s="3" t="s">
        <v>49</v>
      </c>
      <c r="E6" s="3" t="s">
        <v>50</v>
      </c>
      <c r="F6" s="4" t="s">
        <v>53</v>
      </c>
    </row>
    <row r="7" spans="1:6" ht="43.5" x14ac:dyDescent="0.35">
      <c r="A7" t="s">
        <v>71</v>
      </c>
      <c r="B7" t="s">
        <v>19</v>
      </c>
      <c r="C7" t="s">
        <v>13</v>
      </c>
      <c r="D7" s="3" t="s">
        <v>51</v>
      </c>
      <c r="E7" s="3" t="s">
        <v>50</v>
      </c>
      <c r="F7" s="3" t="s">
        <v>52</v>
      </c>
    </row>
    <row r="8" spans="1:6" ht="72.5" x14ac:dyDescent="0.35">
      <c r="A8" t="s">
        <v>71</v>
      </c>
      <c r="B8" t="s">
        <v>24</v>
      </c>
      <c r="C8" t="s">
        <v>14</v>
      </c>
      <c r="D8" s="3" t="s">
        <v>54</v>
      </c>
      <c r="E8" s="3" t="s">
        <v>55</v>
      </c>
      <c r="F8" s="3" t="s">
        <v>56</v>
      </c>
    </row>
    <row r="9" spans="1:6" ht="72.5" x14ac:dyDescent="0.35">
      <c r="A9" t="s">
        <v>71</v>
      </c>
      <c r="B9" t="s">
        <v>24</v>
      </c>
      <c r="C9" t="s">
        <v>15</v>
      </c>
      <c r="D9" s="3" t="s">
        <v>57</v>
      </c>
      <c r="E9" s="3" t="s">
        <v>58</v>
      </c>
      <c r="F9" s="3" t="s">
        <v>59</v>
      </c>
    </row>
    <row r="10" spans="1:6" ht="72.5" x14ac:dyDescent="0.35">
      <c r="A10" t="s">
        <v>71</v>
      </c>
      <c r="B10" t="s">
        <v>24</v>
      </c>
      <c r="C10" t="s">
        <v>16</v>
      </c>
      <c r="D10" s="3" t="s">
        <v>60</v>
      </c>
      <c r="E10" s="3" t="s">
        <v>61</v>
      </c>
      <c r="F10" s="3" t="s">
        <v>62</v>
      </c>
    </row>
    <row r="11" spans="1:6" x14ac:dyDescent="0.35">
      <c r="A11" s="11" t="s">
        <v>4</v>
      </c>
      <c r="B11" s="11" t="s">
        <v>24</v>
      </c>
      <c r="C11" s="11" t="s">
        <v>16</v>
      </c>
      <c r="D11" s="14" t="s">
        <v>127</v>
      </c>
      <c r="E11" s="14" t="s">
        <v>136</v>
      </c>
      <c r="F11" s="14" t="s">
        <v>145</v>
      </c>
    </row>
    <row r="12" spans="1:6" x14ac:dyDescent="0.35">
      <c r="A12" s="11" t="s">
        <v>4</v>
      </c>
      <c r="B12" s="11" t="s">
        <v>24</v>
      </c>
      <c r="C12" s="11" t="s">
        <v>14</v>
      </c>
      <c r="D12" s="14" t="s">
        <v>127</v>
      </c>
      <c r="E12" s="14" t="s">
        <v>136</v>
      </c>
      <c r="F12" s="14" t="s">
        <v>145</v>
      </c>
    </row>
    <row r="13" spans="1:6" ht="29" customHeight="1" x14ac:dyDescent="0.35">
      <c r="A13" s="11" t="s">
        <v>66</v>
      </c>
      <c r="B13" s="11" t="s">
        <v>24</v>
      </c>
      <c r="C13" s="11" t="s">
        <v>15</v>
      </c>
      <c r="D13" s="14" t="s">
        <v>128</v>
      </c>
      <c r="E13" s="14" t="s">
        <v>137</v>
      </c>
      <c r="F13" s="14" t="s">
        <v>146</v>
      </c>
    </row>
    <row r="14" spans="1:6" ht="29" customHeight="1" x14ac:dyDescent="0.35">
      <c r="A14" s="11" t="s">
        <v>66</v>
      </c>
      <c r="B14" s="11" t="s">
        <v>24</v>
      </c>
      <c r="C14" s="11" t="s">
        <v>14</v>
      </c>
      <c r="D14" s="14" t="s">
        <v>128</v>
      </c>
      <c r="E14" s="14" t="s">
        <v>137</v>
      </c>
      <c r="F14" s="14" t="s">
        <v>146</v>
      </c>
    </row>
    <row r="15" spans="1:6" x14ac:dyDescent="0.35">
      <c r="A15" s="11" t="s">
        <v>90</v>
      </c>
      <c r="B15" s="11" t="s">
        <v>24</v>
      </c>
      <c r="C15" s="11" t="s">
        <v>11</v>
      </c>
      <c r="D15" s="14" t="s">
        <v>129</v>
      </c>
      <c r="E15" s="14" t="s">
        <v>138</v>
      </c>
      <c r="F15" s="14" t="s">
        <v>147</v>
      </c>
    </row>
    <row r="16" spans="1:6" x14ac:dyDescent="0.35">
      <c r="A16" s="11" t="s">
        <v>90</v>
      </c>
      <c r="B16" s="11" t="s">
        <v>24</v>
      </c>
      <c r="C16" s="11" t="s">
        <v>12</v>
      </c>
      <c r="D16" s="14" t="s">
        <v>129</v>
      </c>
      <c r="E16" s="14" t="s">
        <v>138</v>
      </c>
      <c r="F16" s="14" t="s">
        <v>147</v>
      </c>
    </row>
    <row r="17" spans="1:6" x14ac:dyDescent="0.35">
      <c r="A17" s="11" t="s">
        <v>79</v>
      </c>
      <c r="B17" s="11" t="s">
        <v>24</v>
      </c>
      <c r="C17" s="11" t="s">
        <v>12</v>
      </c>
      <c r="D17" s="14" t="s">
        <v>130</v>
      </c>
      <c r="E17" s="14" t="s">
        <v>139</v>
      </c>
      <c r="F17" s="14" t="s">
        <v>148</v>
      </c>
    </row>
    <row r="18" spans="1:6" x14ac:dyDescent="0.35">
      <c r="A18" s="11" t="s">
        <v>79</v>
      </c>
      <c r="B18" s="11" t="s">
        <v>24</v>
      </c>
      <c r="C18" s="11" t="s">
        <v>13</v>
      </c>
      <c r="D18" s="14" t="s">
        <v>130</v>
      </c>
      <c r="E18" s="14" t="s">
        <v>139</v>
      </c>
      <c r="F18" s="14" t="s">
        <v>148</v>
      </c>
    </row>
    <row r="19" spans="1:6" ht="29" customHeight="1" x14ac:dyDescent="0.35">
      <c r="A19" s="11" t="s">
        <v>78</v>
      </c>
      <c r="B19" s="11" t="s">
        <v>24</v>
      </c>
      <c r="C19" s="11" t="s">
        <v>15</v>
      </c>
      <c r="D19" s="14" t="s">
        <v>131</v>
      </c>
      <c r="E19" s="14" t="s">
        <v>140</v>
      </c>
      <c r="F19" s="14" t="s">
        <v>149</v>
      </c>
    </row>
    <row r="20" spans="1:6" ht="29" customHeight="1" x14ac:dyDescent="0.35">
      <c r="A20" s="11" t="s">
        <v>78</v>
      </c>
      <c r="B20" s="11" t="s">
        <v>24</v>
      </c>
      <c r="C20" s="11" t="s">
        <v>12</v>
      </c>
      <c r="D20" s="14" t="s">
        <v>131</v>
      </c>
      <c r="E20" s="14" t="s">
        <v>140</v>
      </c>
      <c r="F20" s="14" t="s">
        <v>149</v>
      </c>
    </row>
    <row r="21" spans="1:6" x14ac:dyDescent="0.35">
      <c r="A21" s="11" t="s">
        <v>83</v>
      </c>
      <c r="B21" s="11" t="s">
        <v>24</v>
      </c>
      <c r="C21" s="11" t="s">
        <v>12</v>
      </c>
      <c r="D21" s="14" t="s">
        <v>132</v>
      </c>
      <c r="E21" s="14" t="s">
        <v>141</v>
      </c>
      <c r="F21" s="14" t="s">
        <v>150</v>
      </c>
    </row>
    <row r="22" spans="1:6" x14ac:dyDescent="0.35">
      <c r="A22" s="11" t="s">
        <v>83</v>
      </c>
      <c r="B22" s="11" t="s">
        <v>24</v>
      </c>
      <c r="C22" s="11" t="s">
        <v>11</v>
      </c>
      <c r="D22" s="14" t="s">
        <v>132</v>
      </c>
      <c r="E22" s="14" t="s">
        <v>141</v>
      </c>
      <c r="F22" s="14" t="s">
        <v>150</v>
      </c>
    </row>
    <row r="23" spans="1:6" x14ac:dyDescent="0.35">
      <c r="A23" s="11" t="s">
        <v>82</v>
      </c>
      <c r="B23" s="11" t="s">
        <v>24</v>
      </c>
      <c r="C23" s="11" t="s">
        <v>15</v>
      </c>
      <c r="D23" s="14" t="s">
        <v>133</v>
      </c>
      <c r="E23" s="14" t="s">
        <v>142</v>
      </c>
      <c r="F23" s="14" t="s">
        <v>151</v>
      </c>
    </row>
    <row r="24" spans="1:6" x14ac:dyDescent="0.35">
      <c r="A24" s="11" t="s">
        <v>82</v>
      </c>
      <c r="B24" s="11" t="s">
        <v>24</v>
      </c>
      <c r="C24" s="11" t="s">
        <v>16</v>
      </c>
      <c r="D24" s="14" t="s">
        <v>133</v>
      </c>
      <c r="E24" s="14" t="s">
        <v>142</v>
      </c>
      <c r="F24" s="14" t="s">
        <v>151</v>
      </c>
    </row>
    <row r="25" spans="1:6" x14ac:dyDescent="0.35">
      <c r="A25" s="11" t="s">
        <v>87</v>
      </c>
      <c r="B25" s="11" t="s">
        <v>24</v>
      </c>
      <c r="C25" s="11" t="s">
        <v>16</v>
      </c>
      <c r="D25" s="14" t="s">
        <v>134</v>
      </c>
      <c r="E25" s="14" t="s">
        <v>143</v>
      </c>
      <c r="F25" s="14" t="s">
        <v>152</v>
      </c>
    </row>
    <row r="26" spans="1:6" x14ac:dyDescent="0.35">
      <c r="A26" s="11" t="s">
        <v>87</v>
      </c>
      <c r="B26" s="11" t="s">
        <v>24</v>
      </c>
      <c r="C26" s="11" t="s">
        <v>11</v>
      </c>
      <c r="D26" s="14" t="s">
        <v>134</v>
      </c>
      <c r="E26" s="14" t="s">
        <v>143</v>
      </c>
      <c r="F26" s="14" t="s">
        <v>152</v>
      </c>
    </row>
    <row r="27" spans="1:6" x14ac:dyDescent="0.35">
      <c r="A27" s="11" t="s">
        <v>118</v>
      </c>
      <c r="B27" s="11" t="s">
        <v>24</v>
      </c>
      <c r="C27" s="11" t="s">
        <v>11</v>
      </c>
      <c r="D27" s="14" t="s">
        <v>135</v>
      </c>
      <c r="E27" s="14" t="s">
        <v>144</v>
      </c>
      <c r="F27" s="14" t="s">
        <v>153</v>
      </c>
    </row>
    <row r="28" spans="1:6" x14ac:dyDescent="0.35">
      <c r="A28" s="11" t="s">
        <v>118</v>
      </c>
      <c r="B28" s="11" t="s">
        <v>24</v>
      </c>
      <c r="C28" s="11" t="s">
        <v>15</v>
      </c>
      <c r="D28" s="14" t="s">
        <v>135</v>
      </c>
      <c r="E28" s="14" t="s">
        <v>144</v>
      </c>
      <c r="F28" s="14" t="s">
        <v>153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F561D-A991-469A-B098-340E8F7E13E8}">
  <dimension ref="A1:G24"/>
  <sheetViews>
    <sheetView workbookViewId="0">
      <selection activeCell="B18" sqref="B18"/>
    </sheetView>
  </sheetViews>
  <sheetFormatPr defaultRowHeight="14.5" x14ac:dyDescent="0.35"/>
  <cols>
    <col min="1" max="1" width="18.6328125" bestFit="1" customWidth="1"/>
    <col min="2" max="2" width="27.6328125" bestFit="1" customWidth="1"/>
    <col min="3" max="3" width="33.81640625" bestFit="1" customWidth="1"/>
    <col min="5" max="5" width="23.453125" bestFit="1" customWidth="1"/>
  </cols>
  <sheetData>
    <row r="1" spans="1:7" x14ac:dyDescent="0.35">
      <c r="A1" s="1" t="s">
        <v>0</v>
      </c>
      <c r="B1" s="1" t="s">
        <v>30</v>
      </c>
      <c r="C1" s="1" t="s">
        <v>37</v>
      </c>
      <c r="D1" s="1" t="s">
        <v>31</v>
      </c>
      <c r="E1" s="1" t="s">
        <v>32</v>
      </c>
      <c r="F1" s="1" t="s">
        <v>33</v>
      </c>
      <c r="G1" s="1" t="s">
        <v>107</v>
      </c>
    </row>
    <row r="2" spans="1:7" x14ac:dyDescent="0.35">
      <c r="A2" t="s">
        <v>71</v>
      </c>
      <c r="B2" t="s">
        <v>34</v>
      </c>
      <c r="C2" t="s">
        <v>38</v>
      </c>
      <c r="E2" t="s">
        <v>104</v>
      </c>
    </row>
    <row r="6" spans="1:7" x14ac:dyDescent="0.35">
      <c r="B6" t="s">
        <v>35</v>
      </c>
      <c r="C6" t="s">
        <v>39</v>
      </c>
      <c r="E6" t="s">
        <v>106</v>
      </c>
      <c r="G6" t="s">
        <v>48</v>
      </c>
    </row>
    <row r="7" spans="1:7" x14ac:dyDescent="0.35">
      <c r="C7" t="s">
        <v>40</v>
      </c>
      <c r="E7" t="s">
        <v>103</v>
      </c>
      <c r="G7" t="s">
        <v>95</v>
      </c>
    </row>
    <row r="8" spans="1:7" x14ac:dyDescent="0.35">
      <c r="C8" t="s">
        <v>41</v>
      </c>
      <c r="E8" t="s">
        <v>48</v>
      </c>
    </row>
    <row r="11" spans="1:7" x14ac:dyDescent="0.35">
      <c r="B11" t="s">
        <v>36</v>
      </c>
      <c r="C11" t="s">
        <v>42</v>
      </c>
      <c r="E11" t="s">
        <v>105</v>
      </c>
    </row>
    <row r="12" spans="1:7" x14ac:dyDescent="0.35">
      <c r="C12" t="s">
        <v>108</v>
      </c>
      <c r="E12" t="s">
        <v>109</v>
      </c>
    </row>
    <row r="13" spans="1:7" x14ac:dyDescent="0.35">
      <c r="C13" t="s">
        <v>43</v>
      </c>
    </row>
    <row r="14" spans="1:7" x14ac:dyDescent="0.35">
      <c r="C14" t="s">
        <v>44</v>
      </c>
    </row>
    <row r="15" spans="1:7" x14ac:dyDescent="0.35">
      <c r="C15" t="s">
        <v>45</v>
      </c>
    </row>
    <row r="16" spans="1:7" x14ac:dyDescent="0.35">
      <c r="A16" t="s">
        <v>4</v>
      </c>
    </row>
    <row r="17" spans="1:1" x14ac:dyDescent="0.35">
      <c r="A17" t="s">
        <v>66</v>
      </c>
    </row>
    <row r="18" spans="1:1" x14ac:dyDescent="0.35">
      <c r="A18" t="s">
        <v>90</v>
      </c>
    </row>
    <row r="19" spans="1:1" x14ac:dyDescent="0.35">
      <c r="A19" t="s">
        <v>79</v>
      </c>
    </row>
    <row r="20" spans="1:1" x14ac:dyDescent="0.35">
      <c r="A20" t="s">
        <v>78</v>
      </c>
    </row>
    <row r="21" spans="1:1" x14ac:dyDescent="0.35">
      <c r="A21" t="s">
        <v>83</v>
      </c>
    </row>
    <row r="22" spans="1:1" x14ac:dyDescent="0.35">
      <c r="A22" t="s">
        <v>82</v>
      </c>
    </row>
    <row r="23" spans="1:1" x14ac:dyDescent="0.35">
      <c r="A23" t="s">
        <v>87</v>
      </c>
    </row>
    <row r="24" spans="1:1" x14ac:dyDescent="0.35">
      <c r="A24" t="s">
        <v>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1882-6AC2-40BD-8B46-59A5A2960393}">
  <dimension ref="A1:K17"/>
  <sheetViews>
    <sheetView tabSelected="1" workbookViewId="0">
      <selection activeCell="B12" sqref="B12"/>
    </sheetView>
  </sheetViews>
  <sheetFormatPr defaultRowHeight="14.5" x14ac:dyDescent="0.35"/>
  <cols>
    <col min="1" max="1" width="24.54296875" customWidth="1"/>
    <col min="2" max="2" width="27.7265625" customWidth="1"/>
    <col min="3" max="3" width="18.26953125" bestFit="1" customWidth="1"/>
    <col min="6" max="6" width="13.7265625" bestFit="1" customWidth="1"/>
    <col min="9" max="9" width="19.08984375" customWidth="1"/>
  </cols>
  <sheetData>
    <row r="1" spans="1:11" x14ac:dyDescent="0.35">
      <c r="A1" s="1" t="s">
        <v>0</v>
      </c>
      <c r="B1" s="1" t="s">
        <v>2</v>
      </c>
      <c r="C1" s="1" t="s">
        <v>46</v>
      </c>
      <c r="D1" s="1" t="s">
        <v>77</v>
      </c>
      <c r="E1" s="1" t="s">
        <v>92</v>
      </c>
      <c r="F1" s="1" t="s">
        <v>93</v>
      </c>
      <c r="G1" s="1" t="s">
        <v>94</v>
      </c>
      <c r="H1" s="1" t="s">
        <v>96</v>
      </c>
      <c r="I1" s="1" t="s">
        <v>98</v>
      </c>
      <c r="J1" s="1" t="s">
        <v>97</v>
      </c>
      <c r="K1" s="1" t="s">
        <v>99</v>
      </c>
    </row>
    <row r="2" spans="1:11" x14ac:dyDescent="0.35">
      <c r="A2" t="s">
        <v>71</v>
      </c>
      <c r="B2" t="s">
        <v>63</v>
      </c>
      <c r="C2" s="11" t="s">
        <v>187</v>
      </c>
      <c r="D2" s="9" t="s">
        <v>225</v>
      </c>
      <c r="E2" s="11">
        <v>3</v>
      </c>
      <c r="F2" s="11">
        <v>5</v>
      </c>
      <c r="H2" s="11" t="s">
        <v>188</v>
      </c>
      <c r="J2" t="s">
        <v>189</v>
      </c>
      <c r="K2" s="11" t="s">
        <v>192</v>
      </c>
    </row>
    <row r="3" spans="1:11" x14ac:dyDescent="0.35">
      <c r="A3" t="s">
        <v>71</v>
      </c>
      <c r="B3" t="s">
        <v>64</v>
      </c>
      <c r="C3" s="11" t="s">
        <v>187</v>
      </c>
      <c r="D3" s="9" t="s">
        <v>224</v>
      </c>
      <c r="E3" s="11">
        <v>4</v>
      </c>
      <c r="F3" s="11">
        <v>8</v>
      </c>
      <c r="H3" s="11" t="s">
        <v>188</v>
      </c>
      <c r="J3" t="s">
        <v>190</v>
      </c>
      <c r="K3" s="11" t="s">
        <v>193</v>
      </c>
    </row>
    <row r="4" spans="1:11" x14ac:dyDescent="0.35">
      <c r="A4" t="s">
        <v>71</v>
      </c>
      <c r="B4" t="s">
        <v>65</v>
      </c>
      <c r="C4" s="11" t="s">
        <v>187</v>
      </c>
      <c r="D4" s="9" t="s">
        <v>223</v>
      </c>
      <c r="E4" s="11">
        <v>7</v>
      </c>
      <c r="F4" s="11">
        <v>4</v>
      </c>
      <c r="H4" s="11" t="s">
        <v>188</v>
      </c>
      <c r="J4" t="s">
        <v>191</v>
      </c>
      <c r="K4" s="11" t="s">
        <v>194</v>
      </c>
    </row>
    <row r="5" spans="1:11" x14ac:dyDescent="0.35">
      <c r="A5" t="s">
        <v>4</v>
      </c>
      <c r="B5" t="s">
        <v>47</v>
      </c>
      <c r="C5" t="s">
        <v>75</v>
      </c>
      <c r="D5" s="9" t="s">
        <v>221</v>
      </c>
      <c r="E5">
        <v>5</v>
      </c>
      <c r="F5">
        <v>7.5</v>
      </c>
      <c r="H5" t="s">
        <v>112</v>
      </c>
      <c r="I5" s="6" t="s">
        <v>114</v>
      </c>
      <c r="J5" s="5" t="s">
        <v>113</v>
      </c>
      <c r="K5" s="11" t="s">
        <v>195</v>
      </c>
    </row>
    <row r="6" spans="1:11" x14ac:dyDescent="0.35">
      <c r="A6" t="s">
        <v>4</v>
      </c>
      <c r="B6" t="s">
        <v>72</v>
      </c>
      <c r="C6" t="s">
        <v>95</v>
      </c>
      <c r="D6" s="9" t="s">
        <v>222</v>
      </c>
      <c r="E6">
        <v>9</v>
      </c>
      <c r="F6">
        <v>1</v>
      </c>
      <c r="G6" t="s">
        <v>48</v>
      </c>
      <c r="H6" t="s">
        <v>102</v>
      </c>
      <c r="I6" s="6" t="s">
        <v>100</v>
      </c>
      <c r="J6" s="5" t="s">
        <v>101</v>
      </c>
      <c r="K6" s="11" t="s">
        <v>196</v>
      </c>
    </row>
    <row r="7" spans="1:11" x14ac:dyDescent="0.35">
      <c r="A7" t="s">
        <v>4</v>
      </c>
      <c r="B7" t="s">
        <v>73</v>
      </c>
      <c r="C7" t="s">
        <v>103</v>
      </c>
      <c r="D7" s="9" t="s">
        <v>218</v>
      </c>
      <c r="E7">
        <v>9</v>
      </c>
      <c r="F7">
        <v>5</v>
      </c>
      <c r="H7" t="s">
        <v>110</v>
      </c>
      <c r="I7" s="6" t="s">
        <v>111</v>
      </c>
      <c r="J7" s="5" t="str">
        <f>"Three Dutch Ministries —the Ministry of Infrastructure and Water Management, the Ministry of Foreign Affairs and the Ministry of Economic Affairs and Climate Policy— requested PBL Netherlands Environmental Assessment Agency to provide a global overview of"&amp;" development scenarios and pathways forward, within the context of the water-related challenges up to 2050. This task was taken up in the project 'The Geography of Future Water Challenges'. Captured in a series of informative infographics and background d"&amp;"ocuments, this results in an inspiring storyboard. In a follow-up study 'Bending the Trend  - building shared sustainable pathways' PBL focuses on calculation of scenarios and adaptation measures. Furthermore, PBL has outlined a need for further analysis "&amp;"concerning global groundwater salinization in coastal areas. PBL wants to combine the available knowledge about the global water crisis and indentify sustainable pathways, and do this together with a number of Dutch knowledge instutitus, among which Delta"&amp;"res."&amp;CHAR(10)&amp;"Within this context, Deltares performs for PBL the following research: "&amp;CHAR(10)&amp;"1. Based on available data and information: describing critical drivers and developments for present (ca. 2020) and future salinization trends (2050, 2100, 2200) in coastal zones and deltas and cascading effects (on e.g. agriculture, ecology, cities and i"&amp;"nfrastructure). "&amp;CHAR(10)&amp;"2. Describing and analyzing potential solutions to reduce (or stop) salinization and land-subsidence and for a low/middle and high ambition pathway. The analysis encompasses both interventions on river basis scale (e.g. dam sediment fluxes, reducing water"&amp;" use and sandmining upstream) and local interventions (e.g. managing water demand, groundwater extraction, reducing sandmining, managing sedimentation patterns, using treated fresh water for water supply, or brackish and sea water for desalinization etc)."&amp;" The analysis includes a qualitative description of the effects of the interventions. " &amp;CHAR(10)&amp;" 3. Supporting the PBL exploration of sustainable pathways for desalinization. "</f>
        <v xml:space="preserve">Three Dutch Ministries —the Ministry of Infrastructure and Water Management, the Ministry of Foreign Affairs and the Ministry of Economic Affairs and Climate Policy— requested PBL Netherlands Environmental Assessment Agency to provide a global overview of development scenarios and pathways forward, within the context of the water-related challenges up to 2050. This task was taken up in the project 'The Geography of Future Water Challenges'. Captured in a series of informative infographics and background documents, this results in an inspiring storyboard. In a follow-up study 'Bending the Trend  - building shared sustainable pathways' PBL focuses on calculation of scenarios and adaptation measures. Furthermore, PBL has outlined a need for further analysis concerning global groundwater salinization in coastal areas. PBL wants to combine the available knowledge about the global water crisis and indentify sustainable pathways, and do this together with a number of Dutch knowledge instutitus, among which Deltares.
Within this context, Deltares performs for PBL the following research: 
1. Based on available data and information: describing critical drivers and developments for present (ca. 2020) and future salinization trends (2050, 2100, 2200) in coastal zones and deltas and cascading effects (on e.g. agriculture, ecology, cities and infrastructure). 
2. Describing and analyzing potential solutions to reduce (or stop) salinization and land-subsidence and for a low/middle and high ambition pathway. The analysis encompasses both interventions on river basis scale (e.g. dam sediment fluxes, reducing water use and sandmining upstream) and local interventions (e.g. managing water demand, groundwater extraction, reducing sandmining, managing sedimentation patterns, using treated fresh water for water supply, or brackish and sea water for desalinization etc). The analysis includes a qualitative description of the effects of the interventions. 
 3. Supporting the PBL exploration of sustainable pathways for desalinization. </v>
      </c>
      <c r="K7" s="11" t="s">
        <v>197</v>
      </c>
    </row>
    <row r="8" spans="1:11" x14ac:dyDescent="0.35">
      <c r="A8" t="s">
        <v>4</v>
      </c>
      <c r="B8" t="s">
        <v>115</v>
      </c>
      <c r="C8" t="s">
        <v>95</v>
      </c>
      <c r="D8" s="9" t="s">
        <v>219</v>
      </c>
      <c r="E8">
        <v>6</v>
      </c>
      <c r="F8">
        <v>3</v>
      </c>
      <c r="G8" t="s">
        <v>48</v>
      </c>
      <c r="H8" t="s">
        <v>112</v>
      </c>
      <c r="K8" s="11" t="s">
        <v>198</v>
      </c>
    </row>
    <row r="9" spans="1:11" x14ac:dyDescent="0.35">
      <c r="A9" t="s">
        <v>4</v>
      </c>
      <c r="B9" t="s">
        <v>74</v>
      </c>
      <c r="C9" t="s">
        <v>75</v>
      </c>
      <c r="D9" s="9" t="s">
        <v>220</v>
      </c>
      <c r="E9">
        <v>2</v>
      </c>
      <c r="F9">
        <v>6.5</v>
      </c>
      <c r="H9" t="s">
        <v>117</v>
      </c>
      <c r="J9" s="7" t="s">
        <v>116</v>
      </c>
      <c r="K9" s="11" t="s">
        <v>199</v>
      </c>
    </row>
    <row r="10" spans="1:11" x14ac:dyDescent="0.35">
      <c r="A10" s="11" t="s">
        <v>66</v>
      </c>
      <c r="B10" s="11" t="s">
        <v>154</v>
      </c>
      <c r="C10" s="11" t="s">
        <v>162</v>
      </c>
      <c r="D10" s="12" t="s">
        <v>220</v>
      </c>
      <c r="E10" s="11">
        <v>3</v>
      </c>
      <c r="F10" s="11">
        <v>3</v>
      </c>
      <c r="G10" s="11" t="s">
        <v>162</v>
      </c>
      <c r="H10" s="11" t="s">
        <v>170</v>
      </c>
      <c r="I10" s="11" t="s">
        <v>178</v>
      </c>
      <c r="J10" s="13" t="s">
        <v>179</v>
      </c>
      <c r="K10" s="11" t="s">
        <v>200</v>
      </c>
    </row>
    <row r="11" spans="1:11" x14ac:dyDescent="0.35">
      <c r="A11" s="11" t="s">
        <v>90</v>
      </c>
      <c r="B11" s="11" t="s">
        <v>155</v>
      </c>
      <c r="C11" s="11" t="s">
        <v>163</v>
      </c>
      <c r="D11" s="12" t="s">
        <v>220</v>
      </c>
      <c r="E11" s="11">
        <v>4</v>
      </c>
      <c r="F11" s="11">
        <v>4</v>
      </c>
      <c r="G11" s="11" t="s">
        <v>163</v>
      </c>
      <c r="H11" s="11" t="s">
        <v>171</v>
      </c>
      <c r="I11" s="11" t="s">
        <v>178</v>
      </c>
      <c r="J11" s="13" t="s">
        <v>180</v>
      </c>
      <c r="K11" s="11" t="s">
        <v>201</v>
      </c>
    </row>
    <row r="12" spans="1:11" x14ac:dyDescent="0.35">
      <c r="A12" s="11" t="s">
        <v>79</v>
      </c>
      <c r="B12" s="11" t="s">
        <v>156</v>
      </c>
      <c r="C12" s="11" t="s">
        <v>164</v>
      </c>
      <c r="D12" s="12" t="s">
        <v>220</v>
      </c>
      <c r="E12" s="11">
        <v>5</v>
      </c>
      <c r="F12" s="11">
        <v>5</v>
      </c>
      <c r="G12" s="11" t="s">
        <v>164</v>
      </c>
      <c r="H12" s="11" t="s">
        <v>172</v>
      </c>
      <c r="I12" s="11" t="s">
        <v>178</v>
      </c>
      <c r="J12" s="13" t="s">
        <v>181</v>
      </c>
      <c r="K12" s="11" t="s">
        <v>202</v>
      </c>
    </row>
    <row r="13" spans="1:11" x14ac:dyDescent="0.35">
      <c r="A13" s="11" t="s">
        <v>78</v>
      </c>
      <c r="B13" s="11" t="s">
        <v>157</v>
      </c>
      <c r="C13" s="11" t="s">
        <v>165</v>
      </c>
      <c r="D13" s="12" t="s">
        <v>220</v>
      </c>
      <c r="E13" s="11">
        <v>3</v>
      </c>
      <c r="F13" s="11">
        <v>6</v>
      </c>
      <c r="G13" s="11" t="s">
        <v>165</v>
      </c>
      <c r="H13" s="11" t="s">
        <v>173</v>
      </c>
      <c r="I13" s="11" t="s">
        <v>178</v>
      </c>
      <c r="J13" s="13" t="s">
        <v>182</v>
      </c>
      <c r="K13" s="11" t="s">
        <v>203</v>
      </c>
    </row>
    <row r="14" spans="1:11" x14ac:dyDescent="0.35">
      <c r="A14" s="11" t="s">
        <v>83</v>
      </c>
      <c r="B14" s="11" t="s">
        <v>158</v>
      </c>
      <c r="C14" s="11" t="s">
        <v>166</v>
      </c>
      <c r="D14" s="12" t="s">
        <v>220</v>
      </c>
      <c r="E14" s="11">
        <v>7</v>
      </c>
      <c r="F14" s="11">
        <v>3</v>
      </c>
      <c r="G14" s="11" t="s">
        <v>166</v>
      </c>
      <c r="H14" s="11" t="s">
        <v>174</v>
      </c>
      <c r="I14" s="11" t="s">
        <v>178</v>
      </c>
      <c r="J14" s="13" t="s">
        <v>183</v>
      </c>
      <c r="K14" s="11" t="s">
        <v>204</v>
      </c>
    </row>
    <row r="15" spans="1:11" x14ac:dyDescent="0.35">
      <c r="A15" s="11" t="s">
        <v>82</v>
      </c>
      <c r="B15" s="11" t="s">
        <v>159</v>
      </c>
      <c r="C15" s="11" t="s">
        <v>167</v>
      </c>
      <c r="D15" s="12" t="s">
        <v>220</v>
      </c>
      <c r="E15" s="11">
        <v>8</v>
      </c>
      <c r="F15" s="11">
        <v>2</v>
      </c>
      <c r="G15" s="11" t="s">
        <v>167</v>
      </c>
      <c r="H15" s="11" t="s">
        <v>175</v>
      </c>
      <c r="I15" s="11" t="s">
        <v>178</v>
      </c>
      <c r="J15" s="13" t="s">
        <v>184</v>
      </c>
      <c r="K15" s="11" t="s">
        <v>205</v>
      </c>
    </row>
    <row r="16" spans="1:11" x14ac:dyDescent="0.35">
      <c r="A16" s="11" t="s">
        <v>87</v>
      </c>
      <c r="B16" s="11" t="s">
        <v>160</v>
      </c>
      <c r="C16" s="11" t="s">
        <v>168</v>
      </c>
      <c r="D16" s="12" t="s">
        <v>220</v>
      </c>
      <c r="E16" s="11">
        <v>9</v>
      </c>
      <c r="F16" s="11">
        <v>8</v>
      </c>
      <c r="G16" s="11" t="s">
        <v>168</v>
      </c>
      <c r="H16" s="11" t="s">
        <v>176</v>
      </c>
      <c r="I16" s="11" t="s">
        <v>178</v>
      </c>
      <c r="J16" s="13" t="s">
        <v>185</v>
      </c>
      <c r="K16" s="11" t="s">
        <v>206</v>
      </c>
    </row>
    <row r="17" spans="1:11" x14ac:dyDescent="0.35">
      <c r="A17" s="11" t="s">
        <v>118</v>
      </c>
      <c r="B17" s="11" t="s">
        <v>161</v>
      </c>
      <c r="C17" s="11" t="s">
        <v>169</v>
      </c>
      <c r="D17" s="12" t="s">
        <v>220</v>
      </c>
      <c r="E17" s="11">
        <v>6</v>
      </c>
      <c r="F17" s="11">
        <v>4</v>
      </c>
      <c r="G17" s="11" t="s">
        <v>169</v>
      </c>
      <c r="H17" s="11" t="s">
        <v>177</v>
      </c>
      <c r="I17" s="11" t="s">
        <v>178</v>
      </c>
      <c r="J17" s="13" t="s">
        <v>186</v>
      </c>
      <c r="K17" s="11" t="s">
        <v>207</v>
      </c>
    </row>
  </sheetData>
  <phoneticPr fontId="7" type="noConversion"/>
  <hyperlinks>
    <hyperlink ref="I6" r:id="rId1" xr:uid="{D9F59208-A9E4-44F9-9DD8-E52A617501BD}"/>
    <hyperlink ref="I7" r:id="rId2" xr:uid="{69C866A5-B011-4CE0-9CB4-6D171770A499}"/>
    <hyperlink ref="I5" r:id="rId3" xr:uid="{F076FE89-1326-4FC9-8CC9-DAAB4681A444}"/>
  </hyperlinks>
  <pageMargins left="0.7" right="0.7" top="0.75" bottom="0.75" header="0.3" footer="0.3"/>
  <pageSetup paperSize="9" orientation="portrait"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vt:lpstr>
      <vt:lpstr>Challenges</vt:lpstr>
      <vt:lpstr>Drivers and Threats</vt:lpstr>
      <vt:lpstr>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van Strien</dc:creator>
  <cp:lastModifiedBy>Charlotte van Strien</cp:lastModifiedBy>
  <dcterms:created xsi:type="dcterms:W3CDTF">2023-07-21T15:23:04Z</dcterms:created>
  <dcterms:modified xsi:type="dcterms:W3CDTF">2023-08-18T19:06:38Z</dcterms:modified>
</cp:coreProperties>
</file>