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" windowWidth="13392" windowHeight="12912"/>
  </bookViews>
  <sheets>
    <sheet name="General" sheetId="2" r:id="rId1"/>
    <sheet name="A&amp;E" sheetId="5" r:id="rId2"/>
    <sheet name="SECS" sheetId="6" r:id="rId3"/>
    <sheet name="System Performance" sheetId="8" r:id="rId4"/>
    <sheet name="Plumbing" sheetId="7" r:id="rId5"/>
  </sheets>
  <externalReferences>
    <externalReference r:id="rId6"/>
  </externalReferences>
  <definedNames>
    <definedName name="AMPant">'[1]Order Details'!$AV$2:$AV$19</definedName>
    <definedName name="AMPfaa">'[1]Order Details'!$AV$2:$AW$19</definedName>
    <definedName name="ChangeType">'[1]Order Details'!$AQ$2:$AQ$15</definedName>
    <definedName name="EricNSN">'[1]Order Details'!$AP$2:$AP$5</definedName>
    <definedName name="FreqCombs">'[1]Order Details'!$AN$2:$AN$18</definedName>
    <definedName name="HUAant">'[1]Order Details'!$AX$2:$AX$12</definedName>
    <definedName name="KATant">'[1]Order Details'!$AT$2:$AT$6</definedName>
    <definedName name="KATfaa">'[1]Order Details'!$AT$2:$AU$6</definedName>
    <definedName name="KMWant">'[1]Order Details'!$AR$2:$AR$17</definedName>
    <definedName name="KMWfaa">'[1]Order Details'!$AR$2:$AS$15</definedName>
    <definedName name="YesNo">'[1]Order Details'!$AM$2:$AM$3</definedName>
  </definedNames>
  <calcPr calcId="145621"/>
</workbook>
</file>

<file path=xl/calcChain.xml><?xml version="1.0" encoding="utf-8"?>
<calcChain xmlns="http://schemas.openxmlformats.org/spreadsheetml/2006/main">
  <c r="V6" i="8" l="1"/>
  <c r="N6" i="8"/>
  <c r="I6" i="8"/>
  <c r="D6" i="8"/>
  <c r="AA5" i="8"/>
  <c r="V5" i="8"/>
  <c r="N5" i="8"/>
  <c r="I5" i="8"/>
  <c r="D5" i="8"/>
  <c r="AA4" i="8"/>
  <c r="V4" i="8"/>
  <c r="N4" i="8"/>
  <c r="I4" i="8"/>
  <c r="D4" i="8"/>
  <c r="E21" i="2" l="1"/>
  <c r="E20" i="2"/>
  <c r="AA6" i="6" l="1"/>
  <c r="AA5" i="6" l="1"/>
  <c r="I6" i="6"/>
  <c r="I5" i="6"/>
  <c r="I4" i="6"/>
  <c r="Z19" i="6" l="1"/>
  <c r="Z22" i="6"/>
  <c r="Z21" i="6"/>
  <c r="Z20" i="6"/>
  <c r="L22" i="6"/>
  <c r="L21" i="6"/>
  <c r="L20" i="6"/>
  <c r="L19" i="6"/>
  <c r="B9" i="5"/>
  <c r="C29" i="2"/>
  <c r="W5" i="5" l="1"/>
  <c r="W4" i="5"/>
  <c r="Q4" i="5"/>
  <c r="AA4" i="6" l="1"/>
  <c r="V5" i="6"/>
  <c r="V4" i="6"/>
  <c r="N6" i="6"/>
  <c r="N5" i="6"/>
  <c r="N4" i="6"/>
  <c r="Q6" i="5" l="1"/>
  <c r="Q7" i="5"/>
  <c r="AB4" i="5" l="1"/>
  <c r="AB5" i="5" s="1"/>
  <c r="Q5" i="5"/>
  <c r="J6" i="5"/>
  <c r="D6" i="5"/>
  <c r="D6" i="6" s="1"/>
  <c r="D5" i="5"/>
  <c r="D5" i="6" s="1"/>
  <c r="D4" i="5"/>
  <c r="D4" i="6" s="1"/>
  <c r="V6" i="6" l="1"/>
  <c r="F45" i="5"/>
  <c r="J7" i="2"/>
  <c r="W6" i="5" l="1"/>
  <c r="S9" i="2"/>
  <c r="T9" i="2" s="1"/>
  <c r="T8" i="2"/>
  <c r="U8" i="2" s="1"/>
  <c r="U9" i="2" l="1"/>
  <c r="V9" i="2" s="1"/>
  <c r="V8" i="2"/>
  <c r="W8" i="2" s="1"/>
  <c r="X8" i="2" s="1"/>
  <c r="Y8" i="2" s="1"/>
  <c r="W9" i="2" l="1"/>
  <c r="X9" i="2" s="1"/>
  <c r="Y9" i="2" s="1"/>
  <c r="Z8" i="2"/>
  <c r="J4" i="5" s="1"/>
  <c r="Z9" i="2" l="1"/>
  <c r="J5" i="5" s="1"/>
</calcChain>
</file>

<file path=xl/comments1.xml><?xml version="1.0" encoding="utf-8"?>
<comments xmlns="http://schemas.openxmlformats.org/spreadsheetml/2006/main">
  <authors>
    <author xml:space="preserve">Anand Prabhu       </author>
  </authors>
  <commentList>
    <comment ref="AB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Insert the Plumbing diagram reference number here.
Eg.11#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1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1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1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2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6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2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1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2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3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4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6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7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8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3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4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41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42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43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4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44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current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4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2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3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4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6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7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8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59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5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0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1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2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3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4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5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6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7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8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69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6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0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1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2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3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4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5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5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6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6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7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7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C78" authorId="0">
      <text>
        <r>
          <rPr>
            <b/>
            <sz val="9"/>
            <color indexed="81"/>
            <rFont val="Tahoma"/>
            <charset val="1"/>
          </rPr>
          <t>Anand Prabhu       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Please refer Antenna naming scheme in notes below for antenna positioning information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Calibri"/>
            <family val="2"/>
            <scheme val="minor"/>
          </rPr>
          <t>Add Proposed Antenna model
eg. AM-X-CD-17-65-00-RET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or
RWA-80017LS 3deg</t>
        </r>
      </text>
    </comment>
    <comment ref="J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Shared:  If the antenna will have more than one Band
Dedicated:If antenna will have only one Band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P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Q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S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T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V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  <comment ref="W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Y78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GM- Ground Mounted Radio module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>TM- Tower Mounted Radio Module</t>
        </r>
      </text>
    </comment>
  </commentList>
</comments>
</file>

<file path=xl/comments2.xml><?xml version="1.0" encoding="utf-8"?>
<comments xmlns="http://schemas.openxmlformats.org/spreadsheetml/2006/main">
  <authors>
    <author xml:space="preserve">Anand Prabhu       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V1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Eg. 283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X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12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FRLB or FRBG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Keep Blank for Band 12</t>
        </r>
      </text>
    </comment>
    <comment ref="Z19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X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5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FXCB or FXCA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B5-CDMA for CDMA module</t>
        </r>
      </text>
    </comment>
    <comment ref="Z20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X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2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FHFB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B2-CDMA for CDMA module</t>
        </r>
      </text>
    </comment>
    <comment ref="Z21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Bandwidth and Block information
eg. 700Mhz (A-5Mhz)
700Mhz(AB-10Mhz)
1900Mhz (C-15Mhz)
</t>
        </r>
      </text>
    </comment>
    <comment ref="X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6"/>
            <color indexed="81"/>
            <rFont val="Tahoma"/>
            <family val="2"/>
          </rPr>
          <t>LTE: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Band 4 Radio module
</t>
        </r>
        <r>
          <rPr>
            <b/>
            <sz val="6"/>
            <color indexed="81"/>
            <rFont val="Tahoma"/>
            <family val="2"/>
          </rPr>
          <t>If Ericsson:</t>
        </r>
        <r>
          <rPr>
            <sz val="6"/>
            <color indexed="81"/>
            <rFont val="Tahoma"/>
            <family val="2"/>
          </rPr>
          <t xml:space="preserve">eg. RRU2217 or RRU 11
</t>
        </r>
        <r>
          <rPr>
            <b/>
            <sz val="6"/>
            <color indexed="81"/>
            <rFont val="Tahoma"/>
            <family val="2"/>
          </rPr>
          <t>If Nokia</t>
        </r>
        <r>
          <rPr>
            <sz val="6"/>
            <color indexed="81"/>
            <rFont val="Tahoma"/>
            <family val="2"/>
          </rPr>
          <t xml:space="preserve">:eg.  FRIG or FRIJ
</t>
        </r>
        <r>
          <rPr>
            <b/>
            <sz val="6"/>
            <color indexed="81"/>
            <rFont val="Tahoma"/>
            <family val="2"/>
          </rPr>
          <t xml:space="preserve">CDMA: </t>
        </r>
        <r>
          <rPr>
            <sz val="6"/>
            <color indexed="81"/>
            <rFont val="Tahoma"/>
            <family val="2"/>
          </rPr>
          <t>Blank for CDMA module</t>
        </r>
      </text>
    </comment>
    <comment ref="Z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</commentList>
</comments>
</file>

<file path=xl/comments3.xml><?xml version="1.0" encoding="utf-8"?>
<comments xmlns="http://schemas.openxmlformats.org/spreadsheetml/2006/main">
  <authors>
    <author xml:space="preserve">Anand Prabhu       </author>
  </authors>
  <commentList>
    <comment ref="L22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Anand Prabhu       :</t>
        </r>
        <r>
          <rPr>
            <sz val="9"/>
            <color indexed="81"/>
            <rFont val="Tahoma"/>
            <family val="2"/>
          </rPr>
          <t xml:space="preserve">
Autopopulated from the Radio qty in A&amp;E Tab
</t>
        </r>
      </text>
    </comment>
  </commentList>
</comments>
</file>

<file path=xl/sharedStrings.xml><?xml version="1.0" encoding="utf-8"?>
<sst xmlns="http://schemas.openxmlformats.org/spreadsheetml/2006/main" count="375" uniqueCount="187">
  <si>
    <t>General Site Information</t>
  </si>
  <si>
    <t>RFE:</t>
  </si>
  <si>
    <t>PM:</t>
  </si>
  <si>
    <t>Site Name:</t>
  </si>
  <si>
    <t>Site Number:</t>
  </si>
  <si>
    <t>City:</t>
  </si>
  <si>
    <t>State:</t>
  </si>
  <si>
    <t>Design Objective and General Comments</t>
  </si>
  <si>
    <t>Design Objective:</t>
  </si>
  <si>
    <t>General Comments:</t>
  </si>
  <si>
    <t>Site Integration Package</t>
  </si>
  <si>
    <t>Contact information</t>
  </si>
  <si>
    <t>SECS:</t>
  </si>
  <si>
    <t xml:space="preserve">Site Number: </t>
  </si>
  <si>
    <t>Market</t>
  </si>
  <si>
    <t>MME</t>
  </si>
  <si>
    <t>BSC</t>
  </si>
  <si>
    <t>E911 Address</t>
  </si>
  <si>
    <t>State</t>
  </si>
  <si>
    <t>County</t>
  </si>
  <si>
    <t>Latitude:</t>
  </si>
  <si>
    <t>Longitude</t>
  </si>
  <si>
    <t>ZIP</t>
  </si>
  <si>
    <t>Tower Owner</t>
  </si>
  <si>
    <t>Tower Type</t>
  </si>
  <si>
    <t>eNode B Manufacturer</t>
  </si>
  <si>
    <t>Purpose :</t>
  </si>
  <si>
    <t>BTS Manufacturer</t>
  </si>
  <si>
    <t>LTE Work Needed:</t>
  </si>
  <si>
    <t>CDMA Work Needed:</t>
  </si>
  <si>
    <t>Lat and Long conversion</t>
  </si>
  <si>
    <t>Decimal to degrees min sec</t>
  </si>
  <si>
    <t>seconds</t>
  </si>
  <si>
    <t>Qtr seconds</t>
  </si>
  <si>
    <t>Sector</t>
  </si>
  <si>
    <t>Tech</t>
  </si>
  <si>
    <t>Band</t>
  </si>
  <si>
    <t>TMA</t>
  </si>
  <si>
    <t>Alpha</t>
  </si>
  <si>
    <t>Beta</t>
  </si>
  <si>
    <t>Gamma</t>
  </si>
  <si>
    <t>Site Name :</t>
  </si>
  <si>
    <t>Latitude :</t>
  </si>
  <si>
    <t>Longitude :</t>
  </si>
  <si>
    <t>Tower Status :</t>
  </si>
  <si>
    <t>RFE Name :</t>
  </si>
  <si>
    <t>RFE Contact info :</t>
  </si>
  <si>
    <t>Tower Type :</t>
  </si>
  <si>
    <t xml:space="preserve">eNB Type : </t>
  </si>
  <si>
    <t>Objective:</t>
  </si>
  <si>
    <t>Ant
Manufac.</t>
  </si>
  <si>
    <t>Ant 
Model</t>
  </si>
  <si>
    <t>Ant
Qty</t>
  </si>
  <si>
    <t>Rad
Ctr.</t>
  </si>
  <si>
    <t>Mech
Tilt</t>
  </si>
  <si>
    <t>Tower/
Ground
Mounted- 2T2R/4T4R</t>
  </si>
  <si>
    <t>Ant
 ID</t>
  </si>
  <si>
    <t>Antenna Information :</t>
  </si>
  <si>
    <t>Diplr.
Qty</t>
  </si>
  <si>
    <t>Cable
type</t>
  </si>
  <si>
    <t>Coax
Size</t>
  </si>
  <si>
    <t>Top 
Bias-T</t>
  </si>
  <si>
    <t>Other:</t>
  </si>
  <si>
    <t>Total :</t>
  </si>
  <si>
    <t>Current Loading :</t>
  </si>
  <si>
    <t>Radio Information:</t>
  </si>
  <si>
    <t>Plumbing Diagram</t>
  </si>
  <si>
    <t>CDMA work?</t>
  </si>
  <si>
    <t>Date Issued :</t>
  </si>
  <si>
    <t>Proposed Loading :</t>
  </si>
  <si>
    <t>Date :</t>
  </si>
  <si>
    <t xml:space="preserve">Site Loading Information </t>
  </si>
  <si>
    <t>E911 Address :</t>
  </si>
  <si>
    <t xml:space="preserve">Site Information </t>
  </si>
  <si>
    <t>EARFCN</t>
  </si>
  <si>
    <t>Radio Module</t>
  </si>
  <si>
    <t>Band 12</t>
  </si>
  <si>
    <t>Band 5</t>
  </si>
  <si>
    <t>Band 2</t>
  </si>
  <si>
    <t>Band 4</t>
  </si>
  <si>
    <t>Existing LTE bands  (Mhz)</t>
  </si>
  <si>
    <t>Proposed LTE bands (Existing + New) (Mhz)</t>
  </si>
  <si>
    <t xml:space="preserve">Current CDMA Assignment 
</t>
  </si>
  <si>
    <t>Proposed CDMA Assignment</t>
  </si>
  <si>
    <t>CDMA Voice 1 (XCEM resources)</t>
  </si>
  <si>
    <t>CDMA Voice 2 (XCEM resources)</t>
  </si>
  <si>
    <t>EVDO DOM 1</t>
  </si>
  <si>
    <t>EVDO DOM 2</t>
  </si>
  <si>
    <t>Ant
 Pos.</t>
  </si>
  <si>
    <t>Cable
Qty</t>
  </si>
  <si>
    <t>Azimuth</t>
  </si>
  <si>
    <t>Tower/
Ground
Mounted
- 2T2R/4T4R</t>
  </si>
  <si>
    <t>Anand Prabhu</t>
  </si>
  <si>
    <t>Radome Notes</t>
  </si>
  <si>
    <t>SITE LOADING INFORMATION</t>
  </si>
  <si>
    <r>
      <rPr>
        <b/>
        <sz val="22"/>
        <color theme="5" tint="-0.499984740745262"/>
        <rFont val="Calibri"/>
        <family val="2"/>
        <scheme val="minor"/>
      </rPr>
      <t>United States</t>
    </r>
    <r>
      <rPr>
        <b/>
        <sz val="22"/>
        <color theme="4" tint="-0.499984740745262"/>
        <rFont val="Calibri"/>
        <family val="2"/>
        <scheme val="minor"/>
      </rPr>
      <t xml:space="preserve"> Cellular</t>
    </r>
  </si>
  <si>
    <t>County:</t>
  </si>
  <si>
    <t>Zeta</t>
  </si>
  <si>
    <t>Antenna Installation Notes and RF Loading :</t>
  </si>
  <si>
    <t>Delta</t>
  </si>
  <si>
    <t>Theta</t>
  </si>
  <si>
    <t>Note:</t>
  </si>
  <si>
    <t xml:space="preserve">B12 Radio
</t>
  </si>
  <si>
    <t>B5
Radio</t>
  </si>
  <si>
    <t>B2
Radio</t>
  </si>
  <si>
    <t>B4
Radio</t>
  </si>
  <si>
    <t>Radio
Qty</t>
  </si>
  <si>
    <t>Azi</t>
  </si>
  <si>
    <t>RFE Name</t>
  </si>
  <si>
    <t>Contact</t>
  </si>
  <si>
    <t>(918) 693 7041</t>
  </si>
  <si>
    <t>Nikhil Punekar</t>
  </si>
  <si>
    <t>(918) 693 7023</t>
  </si>
  <si>
    <t>Nikhita Guntur</t>
  </si>
  <si>
    <t>Samuel Henderson</t>
  </si>
  <si>
    <t>Nishil Parikh</t>
  </si>
  <si>
    <t>Khalid Saleh</t>
  </si>
  <si>
    <t>Shamsuddin Hemani</t>
  </si>
  <si>
    <t>Jeff Banaszek</t>
  </si>
  <si>
    <t>Erik Brennom</t>
  </si>
  <si>
    <t>Kurt Reddig</t>
  </si>
  <si>
    <t>Aditya Khanolkar</t>
  </si>
  <si>
    <t>(918) 693 7006</t>
  </si>
  <si>
    <t>(918) 693 7016</t>
  </si>
  <si>
    <t>(918) 693 7104</t>
  </si>
  <si>
    <t>(515) 334 6016</t>
  </si>
  <si>
    <t>(319) 743 1238</t>
  </si>
  <si>
    <t>(319) 361 6744</t>
  </si>
  <si>
    <t>(360) 749 7706</t>
  </si>
  <si>
    <t>(360) 749 7714</t>
  </si>
  <si>
    <t>Gerard Boland</t>
  </si>
  <si>
    <t xml:space="preserve">Region: </t>
  </si>
  <si>
    <t>Geo 2:</t>
  </si>
  <si>
    <t xml:space="preserve">Geo 1: </t>
  </si>
  <si>
    <t>Kurt Venables</t>
  </si>
  <si>
    <t>Jeff Barlow</t>
  </si>
  <si>
    <t>Mark Degerness</t>
  </si>
  <si>
    <t>Ken Drake</t>
  </si>
  <si>
    <t>Yousef Fouad</t>
  </si>
  <si>
    <t>Jesse Hernandez</t>
  </si>
  <si>
    <t>Phillip Leite</t>
  </si>
  <si>
    <t>Ion Navarro</t>
  </si>
  <si>
    <t>Al Remondini</t>
  </si>
  <si>
    <t>Andre Termanowski</t>
  </si>
  <si>
    <t>(603) 533 2246</t>
  </si>
  <si>
    <t>(540) 309 5891</t>
  </si>
  <si>
    <t>(603) 533 2288</t>
  </si>
  <si>
    <t>(262) 993 3188</t>
  </si>
  <si>
    <t>(608) 441 4534</t>
  </si>
  <si>
    <t>(865) 777 8049</t>
  </si>
  <si>
    <t>(252) 439 2048</t>
  </si>
  <si>
    <t>(304) 288 2506</t>
  </si>
  <si>
    <t>(252) 439 2050</t>
  </si>
  <si>
    <t>(608) 441 4538</t>
  </si>
  <si>
    <t>(630) 285 8994</t>
  </si>
  <si>
    <t>Tower/
Ground
Mounted- 2T2R
/4T4R</t>
  </si>
  <si>
    <t>Instructions</t>
  </si>
  <si>
    <t>Raycap
Box
Qty</t>
  </si>
  <si>
    <t>Diplexer</t>
  </si>
  <si>
    <t>Data Entry</t>
  </si>
  <si>
    <t>Yellow : RFE</t>
  </si>
  <si>
    <t>Orange: Autopopulate</t>
  </si>
  <si>
    <t>Electrical
Tilt</t>
  </si>
  <si>
    <t>Elect
Tilt</t>
  </si>
  <si>
    <t>Bandwidth/ Freq block</t>
  </si>
  <si>
    <t>Total Radio module Qty</t>
  </si>
  <si>
    <t>Brown: SECS</t>
  </si>
  <si>
    <t>Instruction:</t>
  </si>
  <si>
    <t>Yellow: To be filled by RFE</t>
  </si>
  <si>
    <t>Blue: To be filled by RFE but confirmed by SECS</t>
  </si>
  <si>
    <t>Orange : Autopopulated</t>
  </si>
  <si>
    <t>Data Entry :</t>
  </si>
  <si>
    <r>
      <t xml:space="preserve">1. Please hide Delta, Zeta and Theta sectors if the project is not Sector add.
2. Whatever changes are proposed, please color them </t>
    </r>
    <r>
      <rPr>
        <b/>
        <sz val="10"/>
        <color rgb="FFFF0000"/>
        <rFont val="Calibri"/>
        <family val="2"/>
        <scheme val="minor"/>
      </rPr>
      <t>RED.</t>
    </r>
  </si>
  <si>
    <r>
      <t xml:space="preserve">1. Whatever changes are proposed, please color them </t>
    </r>
    <r>
      <rPr>
        <b/>
        <sz val="10"/>
        <color rgb="FFFF0000"/>
        <rFont val="Calibri"/>
        <family val="2"/>
        <scheme val="minor"/>
      </rPr>
      <t>RED.</t>
    </r>
  </si>
  <si>
    <t xml:space="preserve">Proposed CDMA Assignment 
</t>
  </si>
  <si>
    <t>Current PN</t>
  </si>
  <si>
    <t>Proposed PN</t>
  </si>
  <si>
    <t>Existing LTE PCI</t>
  </si>
  <si>
    <t>Current RAB Offset</t>
  </si>
  <si>
    <t>Proposed RAB Offset</t>
  </si>
  <si>
    <t>Proposed LTE PCI</t>
  </si>
  <si>
    <t>Existing LTE PRACH</t>
  </si>
  <si>
    <t>RACH Root Sequence</t>
  </si>
  <si>
    <t>PRACH Cyclic Shift</t>
  </si>
  <si>
    <t>PRACH Config Index</t>
  </si>
  <si>
    <t>LTE TAC</t>
  </si>
  <si>
    <t>Proposed LTE PRACH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</si>
</sst>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-* #,##0\ _E_s_c_._-;\-* #,##0\ _E_s_c_._-;_-* &quot;-&quot;\ _E_s_c_._-;_-@_-"/>
    <numFmt numFmtId="165" formatCode="_-* #,##0.00\ _E_s_c_._-;\-* #,##0.00\ _E_s_c_._-;_-* &quot;-&quot;??\ _E_s_c_._-;_-@_-"/>
    <numFmt numFmtId="166" formatCode="0.00_)"/>
    <numFmt numFmtId="167" formatCode="_-* #,##0\ &quot;Esc.&quot;_-;\-* #,##0\ &quot;Esc.&quot;_-;_-* &quot;-&quot;\ &quot;Esc.&quot;_-;_-@_-"/>
    <numFmt numFmtId="168" formatCode="_-* #,##0.00\ &quot;Esc.&quot;_-;\-* #,##0.00\ &quot;Esc.&quot;_-;_-* &quot;-&quot;??\ &quot;Esc.&quot;_-;_-@_-"/>
    <numFmt numFmtId="169" formatCode=";;;"/>
    <numFmt numFmtId="170" formatCode="[$-409]dd\-mmm\-yy;@"/>
    <numFmt numFmtId="171" formatCode="[$-409]d\-mmm\-yy;@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theme="0" tint="-0.1499984740745262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14"/>
      <name val="System"/>
      <family val="2"/>
    </font>
    <font>
      <sz val="7"/>
      <name val="Small Fonts"/>
      <family val="2"/>
    </font>
    <font>
      <b/>
      <i/>
      <sz val="16"/>
      <name val="Helv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name val="Calibri"/>
      <family val="2"/>
      <scheme val="minor"/>
    </font>
    <font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22"/>
      <color theme="4" tint="-0.499984740745262"/>
      <name val="Calibri"/>
      <family val="2"/>
      <scheme val="minor"/>
    </font>
    <font>
      <sz val="22"/>
      <color theme="4" tint="-0.499984740745262"/>
      <name val="Arial"/>
      <family val="2"/>
    </font>
    <font>
      <b/>
      <sz val="22"/>
      <color theme="5" tint="-0.499984740745262"/>
      <name val="Calibri"/>
      <family val="2"/>
      <scheme val="minor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5"/>
      <color theme="0"/>
      <name val="Calibri"/>
      <family val="2"/>
      <scheme val="minor"/>
    </font>
    <font>
      <b/>
      <sz val="15"/>
      <color theme="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indexed="81"/>
      <name val="Tahoma"/>
      <family val="2"/>
    </font>
    <font>
      <b/>
      <sz val="6"/>
      <color indexed="81"/>
      <name val="Tahoma"/>
      <family val="2"/>
    </font>
    <font>
      <sz val="6"/>
      <color indexed="81"/>
      <name val="Calibri"/>
      <family val="2"/>
      <scheme val="minor"/>
    </font>
    <font>
      <sz val="10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4" fillId="0" borderId="0"/>
    <xf numFmtId="0" fontId="9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10" fillId="0" borderId="0"/>
    <xf numFmtId="166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3" fillId="0" borderId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7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0" fontId="0" fillId="0" borderId="0" xfId="0"/>
    <xf numFmtId="0" fontId="14" fillId="0" borderId="0" xfId="0" applyFont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169" fontId="8" fillId="0" borderId="0" xfId="1" applyNumberFormat="1" applyFont="1" applyBorder="1"/>
    <xf numFmtId="169" fontId="0" fillId="0" borderId="0" xfId="0" applyNumberFormat="1"/>
    <xf numFmtId="169" fontId="6" fillId="0" borderId="0" xfId="1" applyNumberFormat="1" applyFont="1" applyBorder="1" applyAlignment="1">
      <alignment horizontal="center"/>
    </xf>
    <xf numFmtId="169" fontId="6" fillId="0" borderId="0" xfId="1" applyNumberFormat="1" applyFont="1" applyBorder="1"/>
    <xf numFmtId="169" fontId="8" fillId="0" borderId="0" xfId="1" applyNumberFormat="1" applyFont="1" applyFill="1" applyBorder="1" applyAlignment="1">
      <alignment horizontal="center" wrapText="1"/>
    </xf>
    <xf numFmtId="169" fontId="6" fillId="0" borderId="0" xfId="0" applyNumberFormat="1" applyFont="1" applyBorder="1"/>
    <xf numFmtId="169" fontId="6" fillId="0" borderId="0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0" xfId="0" applyBorder="1" applyAlignment="1"/>
    <xf numFmtId="0" fontId="0" fillId="0" borderId="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4" fillId="0" borderId="10" xfId="0" applyFont="1" applyBorder="1"/>
    <xf numFmtId="0" fontId="19" fillId="0" borderId="8" xfId="0" applyFont="1" applyBorder="1"/>
    <xf numFmtId="169" fontId="14" fillId="0" borderId="0" xfId="0" applyNumberFormat="1" applyFont="1"/>
    <xf numFmtId="0" fontId="30" fillId="0" borderId="0" xfId="0" applyFont="1" applyBorder="1"/>
    <xf numFmtId="0" fontId="15" fillId="0" borderId="0" xfId="0" applyFont="1"/>
    <xf numFmtId="0" fontId="19" fillId="0" borderId="10" xfId="0" applyFont="1" applyBorder="1"/>
    <xf numFmtId="0" fontId="22" fillId="0" borderId="0" xfId="0" applyFont="1" applyBorder="1" applyAlignment="1"/>
    <xf numFmtId="0" fontId="22" fillId="0" borderId="10" xfId="0" applyFont="1" applyBorder="1" applyAlignment="1"/>
    <xf numFmtId="0" fontId="31" fillId="0" borderId="0" xfId="0" applyFont="1" applyBorder="1"/>
    <xf numFmtId="0" fontId="14" fillId="0" borderId="0" xfId="0" applyFont="1"/>
    <xf numFmtId="0" fontId="0" fillId="0" borderId="0" xfId="0" applyBorder="1" applyAlignment="1"/>
    <xf numFmtId="0" fontId="15" fillId="0" borderId="0" xfId="0" applyFont="1" applyBorder="1" applyAlignment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5" fillId="0" borderId="0" xfId="0" applyFont="1" applyBorder="1" applyAlignment="1">
      <alignment horizontal="center" vertical="center" wrapText="1"/>
    </xf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0" fontId="0" fillId="0" borderId="0" xfId="0" applyFill="1" applyBorder="1" applyAlignment="1"/>
    <xf numFmtId="0" fontId="14" fillId="0" borderId="0" xfId="0" applyFont="1" applyBorder="1" applyAlignment="1"/>
    <xf numFmtId="0" fontId="15" fillId="0" borderId="1" xfId="1" applyFont="1" applyBorder="1" applyAlignment="1">
      <alignment horizontal="right"/>
    </xf>
    <xf numFmtId="0" fontId="14" fillId="0" borderId="1" xfId="1" applyFont="1" applyBorder="1"/>
    <xf numFmtId="0" fontId="14" fillId="0" borderId="0" xfId="1" applyFont="1" applyFill="1" applyBorder="1" applyAlignment="1"/>
    <xf numFmtId="0" fontId="14" fillId="0" borderId="0" xfId="0" applyFont="1" applyFill="1" applyBorder="1"/>
    <xf numFmtId="0" fontId="14" fillId="0" borderId="2" xfId="0" applyFont="1" applyFill="1" applyBorder="1"/>
    <xf numFmtId="0" fontId="14" fillId="0" borderId="9" xfId="1" applyFont="1" applyBorder="1"/>
    <xf numFmtId="0" fontId="0" fillId="0" borderId="0" xfId="0" applyFill="1" applyBorder="1" applyAlignment="1">
      <alignment horizontal="center"/>
    </xf>
    <xf numFmtId="0" fontId="14" fillId="6" borderId="12" xfId="0" applyFont="1" applyFill="1" applyBorder="1" applyAlignment="1">
      <alignment horizontal="left"/>
    </xf>
    <xf numFmtId="0" fontId="15" fillId="4" borderId="12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15" fillId="4" borderId="0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9" fillId="6" borderId="16" xfId="0" applyFont="1" applyFill="1" applyBorder="1"/>
    <xf numFmtId="0" fontId="19" fillId="6" borderId="17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0" fontId="19" fillId="6" borderId="19" xfId="0" applyFont="1" applyFill="1" applyBorder="1"/>
    <xf numFmtId="0" fontId="19" fillId="6" borderId="13" xfId="0" applyFont="1" applyFill="1" applyBorder="1" applyAlignment="1">
      <alignment horizontal="center"/>
    </xf>
    <xf numFmtId="0" fontId="19" fillId="6" borderId="20" xfId="0" applyFont="1" applyFill="1" applyBorder="1" applyAlignment="1">
      <alignment horizontal="center"/>
    </xf>
    <xf numFmtId="0" fontId="19" fillId="6" borderId="15" xfId="0" applyFont="1" applyFill="1" applyBorder="1"/>
    <xf numFmtId="0" fontId="19" fillId="6" borderId="25" xfId="0" applyFont="1" applyFill="1" applyBorder="1"/>
    <xf numFmtId="0" fontId="19" fillId="6" borderId="31" xfId="0" applyFon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0" fontId="19" fillId="6" borderId="37" xfId="0" applyFon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36" xfId="0" applyFont="1" applyFill="1" applyBorder="1" applyAlignment="1">
      <alignment horizontal="center"/>
    </xf>
    <xf numFmtId="0" fontId="19" fillId="6" borderId="24" xfId="0" applyFont="1" applyFill="1" applyBorder="1"/>
    <xf numFmtId="0" fontId="19" fillId="6" borderId="35" xfId="0" applyFont="1" applyFill="1" applyBorder="1" applyAlignment="1">
      <alignment horizontal="center"/>
    </xf>
    <xf numFmtId="0" fontId="19" fillId="6" borderId="23" xfId="0" applyFont="1" applyFill="1" applyBorder="1" applyAlignment="1">
      <alignment horizontal="center"/>
    </xf>
    <xf numFmtId="0" fontId="19" fillId="6" borderId="38" xfId="0" applyFont="1" applyFill="1" applyBorder="1" applyAlignment="1">
      <alignment horizontal="center"/>
    </xf>
    <xf numFmtId="0" fontId="19" fillId="6" borderId="22" xfId="0" applyFont="1" applyFill="1" applyBorder="1" applyAlignment="1">
      <alignment horizontal="center"/>
    </xf>
    <xf numFmtId="0" fontId="19" fillId="6" borderId="17" xfId="0" applyFont="1" applyFill="1" applyBorder="1"/>
    <xf numFmtId="0" fontId="19" fillId="6" borderId="18" xfId="0" applyFont="1" applyFill="1" applyBorder="1"/>
    <xf numFmtId="0" fontId="19" fillId="6" borderId="13" xfId="0" applyFont="1" applyFill="1" applyBorder="1"/>
    <xf numFmtId="0" fontId="19" fillId="6" borderId="20" xfId="0" applyFont="1" applyFill="1" applyBorder="1"/>
    <xf numFmtId="0" fontId="19" fillId="6" borderId="23" xfId="0" applyFont="1" applyFill="1" applyBorder="1"/>
    <xf numFmtId="0" fontId="19" fillId="6" borderId="22" xfId="0" applyFont="1" applyFill="1" applyBorder="1"/>
    <xf numFmtId="0" fontId="19" fillId="6" borderId="14" xfId="0" applyFont="1" applyFill="1" applyBorder="1"/>
    <xf numFmtId="0" fontId="19" fillId="6" borderId="14" xfId="0" applyFont="1" applyFill="1" applyBorder="1" applyAlignment="1">
      <alignment horizontal="center"/>
    </xf>
    <xf numFmtId="0" fontId="19" fillId="6" borderId="21" xfId="0" applyFont="1" applyFill="1" applyBorder="1"/>
    <xf numFmtId="0" fontId="19" fillId="6" borderId="30" xfId="0" applyFont="1" applyFill="1" applyBorder="1" applyAlignment="1">
      <alignment horizontal="center"/>
    </xf>
    <xf numFmtId="0" fontId="30" fillId="6" borderId="13" xfId="0" applyFont="1" applyFill="1" applyBorder="1" applyAlignment="1">
      <alignment horizontal="center"/>
    </xf>
    <xf numFmtId="0" fontId="30" fillId="6" borderId="20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4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9" fillId="7" borderId="44" xfId="0" applyFont="1" applyFill="1" applyBorder="1" applyAlignment="1">
      <alignment horizontal="center"/>
    </xf>
    <xf numFmtId="0" fontId="19" fillId="7" borderId="55" xfId="0" applyFont="1" applyFill="1" applyBorder="1" applyAlignment="1">
      <alignment horizontal="center"/>
    </xf>
    <xf numFmtId="0" fontId="19" fillId="7" borderId="47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36" xfId="0" applyFont="1" applyFill="1" applyBorder="1" applyAlignment="1">
      <alignment horizontal="center"/>
    </xf>
    <xf numFmtId="0" fontId="19" fillId="7" borderId="33" xfId="0" applyFont="1" applyFill="1" applyBorder="1" applyAlignment="1">
      <alignment horizontal="center"/>
    </xf>
    <xf numFmtId="0" fontId="19" fillId="7" borderId="46" xfId="0" applyFont="1" applyFill="1" applyBorder="1" applyAlignment="1">
      <alignment horizontal="center"/>
    </xf>
    <xf numFmtId="0" fontId="19" fillId="7" borderId="56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19" fillId="7" borderId="50" xfId="0" applyFont="1" applyFill="1" applyBorder="1" applyAlignment="1">
      <alignment horizontal="center"/>
    </xf>
    <xf numFmtId="0" fontId="19" fillId="7" borderId="24" xfId="0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/>
    </xf>
    <xf numFmtId="0" fontId="19" fillId="7" borderId="22" xfId="0" applyFont="1" applyFill="1" applyBorder="1" applyAlignment="1">
      <alignment horizontal="center"/>
    </xf>
    <xf numFmtId="0" fontId="19" fillId="7" borderId="35" xfId="0" applyFont="1" applyFill="1" applyBorder="1" applyAlignment="1">
      <alignment horizontal="center"/>
    </xf>
    <xf numFmtId="0" fontId="19" fillId="7" borderId="45" xfId="0" applyFont="1" applyFill="1" applyBorder="1"/>
    <xf numFmtId="0" fontId="19" fillId="7" borderId="46" xfId="0" applyFont="1" applyFill="1" applyBorder="1"/>
    <xf numFmtId="0" fontId="30" fillId="7" borderId="44" xfId="0" applyFont="1" applyFill="1" applyBorder="1"/>
    <xf numFmtId="0" fontId="30" fillId="7" borderId="16" xfId="0" applyFont="1" applyFill="1" applyBorder="1" applyAlignment="1">
      <alignment horizontal="center"/>
    </xf>
    <xf numFmtId="0" fontId="30" fillId="7" borderId="17" xfId="0" applyFont="1" applyFill="1" applyBorder="1" applyAlignment="1">
      <alignment horizontal="center"/>
    </xf>
    <xf numFmtId="0" fontId="30" fillId="7" borderId="18" xfId="0" applyFont="1" applyFill="1" applyBorder="1" applyAlignment="1">
      <alignment horizontal="center"/>
    </xf>
    <xf numFmtId="0" fontId="30" fillId="7" borderId="47" xfId="0" applyFont="1" applyFill="1" applyBorder="1" applyAlignment="1">
      <alignment horizontal="center"/>
    </xf>
    <xf numFmtId="0" fontId="19" fillId="7" borderId="49" xfId="0" applyFont="1" applyFill="1" applyBorder="1"/>
    <xf numFmtId="0" fontId="19" fillId="7" borderId="25" xfId="0" applyFont="1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  <xf numFmtId="0" fontId="19" fillId="7" borderId="27" xfId="0" applyFont="1" applyFill="1" applyBorder="1" applyAlignment="1">
      <alignment horizontal="center"/>
    </xf>
    <xf numFmtId="0" fontId="19" fillId="7" borderId="31" xfId="0" applyFont="1" applyFill="1" applyBorder="1" applyAlignment="1">
      <alignment horizontal="center"/>
    </xf>
    <xf numFmtId="0" fontId="19" fillId="7" borderId="50" xfId="0" applyFont="1" applyFill="1" applyBorder="1"/>
    <xf numFmtId="0" fontId="19" fillId="7" borderId="44" xfId="0" applyFont="1" applyFill="1" applyBorder="1"/>
    <xf numFmtId="0" fontId="22" fillId="7" borderId="10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/>
    </xf>
    <xf numFmtId="0" fontId="22" fillId="7" borderId="12" xfId="0" applyFont="1" applyFill="1" applyBorder="1" applyAlignment="1"/>
    <xf numFmtId="0" fontId="0" fillId="0" borderId="0" xfId="0" applyFill="1"/>
    <xf numFmtId="0" fontId="19" fillId="7" borderId="34" xfId="0" applyFont="1" applyFill="1" applyBorder="1" applyAlignment="1">
      <alignment horizontal="center"/>
    </xf>
    <xf numFmtId="0" fontId="19" fillId="7" borderId="43" xfId="0" applyFont="1" applyFill="1" applyBorder="1" applyAlignment="1">
      <alignment horizontal="center"/>
    </xf>
    <xf numFmtId="0" fontId="19" fillId="7" borderId="42" xfId="0" applyFont="1" applyFill="1" applyBorder="1" applyAlignment="1">
      <alignment horizontal="center"/>
    </xf>
    <xf numFmtId="0" fontId="19" fillId="7" borderId="51" xfId="0" applyFont="1" applyFill="1" applyBorder="1"/>
    <xf numFmtId="0" fontId="19" fillId="7" borderId="52" xfId="0" applyFont="1" applyFill="1" applyBorder="1"/>
    <xf numFmtId="0" fontId="19" fillId="7" borderId="53" xfId="0" applyFont="1" applyFill="1" applyBorder="1"/>
    <xf numFmtId="0" fontId="19" fillId="7" borderId="54" xfId="0" applyFont="1" applyFill="1" applyBorder="1"/>
    <xf numFmtId="0" fontId="19" fillId="7" borderId="16" xfId="0" applyFont="1" applyFill="1" applyBorder="1"/>
    <xf numFmtId="0" fontId="19" fillId="7" borderId="17" xfId="0" applyFont="1" applyFill="1" applyBorder="1"/>
    <xf numFmtId="0" fontId="19" fillId="7" borderId="18" xfId="0" applyFont="1" applyFill="1" applyBorder="1"/>
    <xf numFmtId="0" fontId="19" fillId="7" borderId="19" xfId="0" applyFont="1" applyFill="1" applyBorder="1"/>
    <xf numFmtId="0" fontId="19" fillId="7" borderId="13" xfId="0" applyFont="1" applyFill="1" applyBorder="1"/>
    <xf numFmtId="0" fontId="19" fillId="7" borderId="20" xfId="0" applyFont="1" applyFill="1" applyBorder="1"/>
    <xf numFmtId="0" fontId="19" fillId="7" borderId="24" xfId="0" applyFont="1" applyFill="1" applyBorder="1"/>
    <xf numFmtId="0" fontId="19" fillId="7" borderId="23" xfId="0" applyFont="1" applyFill="1" applyBorder="1"/>
    <xf numFmtId="0" fontId="19" fillId="7" borderId="22" xfId="0" applyFont="1" applyFill="1" applyBorder="1"/>
    <xf numFmtId="0" fontId="19" fillId="7" borderId="15" xfId="0" applyFont="1" applyFill="1" applyBorder="1"/>
    <xf numFmtId="0" fontId="19" fillId="7" borderId="14" xfId="0" applyFont="1" applyFill="1" applyBorder="1"/>
    <xf numFmtId="0" fontId="19" fillId="7" borderId="21" xfId="0" applyFont="1" applyFill="1" applyBorder="1"/>
    <xf numFmtId="0" fontId="19" fillId="7" borderId="12" xfId="0" applyFont="1" applyFill="1" applyBorder="1" applyAlignment="1"/>
    <xf numFmtId="0" fontId="19" fillId="7" borderId="30" xfId="0" applyFont="1" applyFill="1" applyBorder="1" applyAlignment="1">
      <alignment horizontal="center"/>
    </xf>
    <xf numFmtId="0" fontId="19" fillId="7" borderId="10" xfId="0" applyFont="1" applyFill="1" applyBorder="1" applyAlignment="1"/>
    <xf numFmtId="0" fontId="19" fillId="7" borderId="12" xfId="0" applyFont="1" applyFill="1" applyBorder="1" applyAlignment="1">
      <alignment horizontal="center"/>
    </xf>
    <xf numFmtId="0" fontId="22" fillId="7" borderId="41" xfId="0" applyFont="1" applyFill="1" applyBorder="1" applyAlignment="1"/>
    <xf numFmtId="0" fontId="22" fillId="7" borderId="41" xfId="0" applyFont="1" applyFill="1" applyBorder="1" applyAlignment="1">
      <alignment horizontal="center"/>
    </xf>
    <xf numFmtId="0" fontId="22" fillId="7" borderId="32" xfId="0" applyFont="1" applyFill="1" applyBorder="1" applyAlignment="1"/>
    <xf numFmtId="0" fontId="19" fillId="7" borderId="40" xfId="0" applyFont="1" applyFill="1" applyBorder="1" applyAlignment="1"/>
    <xf numFmtId="0" fontId="30" fillId="7" borderId="19" xfId="0" applyFont="1" applyFill="1" applyBorder="1" applyAlignment="1">
      <alignment horizontal="center"/>
    </xf>
    <xf numFmtId="0" fontId="30" fillId="7" borderId="26" xfId="0" applyFont="1" applyFill="1" applyBorder="1"/>
    <xf numFmtId="0" fontId="30" fillId="7" borderId="26" xfId="0" applyFont="1" applyFill="1" applyBorder="1" applyAlignment="1">
      <alignment horizontal="center"/>
    </xf>
    <xf numFmtId="0" fontId="30" fillId="7" borderId="27" xfId="0" applyFont="1" applyFill="1" applyBorder="1"/>
    <xf numFmtId="0" fontId="22" fillId="7" borderId="10" xfId="0" applyFont="1" applyFill="1" applyBorder="1" applyAlignment="1"/>
    <xf numFmtId="0" fontId="31" fillId="7" borderId="18" xfId="0" applyFont="1" applyFill="1" applyBorder="1" applyAlignment="1">
      <alignment horizontal="center"/>
    </xf>
    <xf numFmtId="0" fontId="14" fillId="0" borderId="0" xfId="0" applyFont="1" applyFill="1"/>
    <xf numFmtId="0" fontId="15" fillId="4" borderId="12" xfId="0" applyFont="1" applyFill="1" applyBorder="1"/>
    <xf numFmtId="0" fontId="14" fillId="0" borderId="9" xfId="0" applyFont="1" applyBorder="1"/>
    <xf numFmtId="0" fontId="0" fillId="0" borderId="0" xfId="0" applyBorder="1" applyAlignment="1"/>
    <xf numFmtId="0" fontId="0" fillId="0" borderId="10" xfId="0" applyBorder="1" applyAlignment="1"/>
    <xf numFmtId="0" fontId="0" fillId="0" borderId="10" xfId="0" applyBorder="1"/>
    <xf numFmtId="0" fontId="15" fillId="6" borderId="3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2" fontId="15" fillId="8" borderId="3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32" fillId="3" borderId="3" xfId="1" applyFont="1" applyFill="1" applyBorder="1" applyAlignment="1">
      <alignment horizontal="center"/>
    </xf>
    <xf numFmtId="0" fontId="32" fillId="3" borderId="8" xfId="1" applyFont="1" applyFill="1" applyBorder="1" applyAlignment="1">
      <alignment horizontal="center"/>
    </xf>
    <xf numFmtId="0" fontId="14" fillId="3" borderId="8" xfId="0" applyFont="1" applyFill="1" applyBorder="1" applyAlignment="1"/>
    <xf numFmtId="0" fontId="14" fillId="3" borderId="4" xfId="0" applyFont="1" applyFill="1" applyBorder="1" applyAlignment="1"/>
    <xf numFmtId="0" fontId="15" fillId="4" borderId="3" xfId="0" applyFont="1" applyFill="1" applyBorder="1" applyAlignment="1">
      <alignment vertical="top"/>
    </xf>
    <xf numFmtId="0" fontId="14" fillId="4" borderId="4" xfId="0" applyFont="1" applyFill="1" applyBorder="1" applyAlignment="1">
      <alignment vertical="top"/>
    </xf>
    <xf numFmtId="0" fontId="15" fillId="4" borderId="3" xfId="0" applyFont="1" applyFill="1" applyBorder="1" applyAlignment="1"/>
    <xf numFmtId="0" fontId="15" fillId="4" borderId="8" xfId="0" applyFont="1" applyFill="1" applyBorder="1" applyAlignment="1"/>
    <xf numFmtId="0" fontId="15" fillId="4" borderId="4" xfId="0" applyFont="1" applyFill="1" applyBorder="1" applyAlignment="1"/>
    <xf numFmtId="0" fontId="23" fillId="0" borderId="5" xfId="21" applyFont="1" applyBorder="1" applyAlignment="1">
      <alignment horizontal="center" vertical="center"/>
    </xf>
    <xf numFmtId="0" fontId="24" fillId="0" borderId="6" xfId="21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33" fillId="0" borderId="1" xfId="1" applyFont="1" applyFill="1" applyBorder="1" applyAlignment="1">
      <alignment horizontal="left" vertical="top" wrapText="1"/>
    </xf>
    <xf numFmtId="0" fontId="33" fillId="0" borderId="0" xfId="1" applyFont="1" applyFill="1" applyBorder="1" applyAlignment="1">
      <alignment horizontal="left" vertical="top" wrapText="1"/>
    </xf>
    <xf numFmtId="0" fontId="14" fillId="0" borderId="0" xfId="0" applyFont="1" applyFill="1" applyBorder="1" applyAlignment="1"/>
    <xf numFmtId="0" fontId="14" fillId="0" borderId="2" xfId="0" applyFont="1" applyFill="1" applyBorder="1" applyAlignment="1"/>
    <xf numFmtId="0" fontId="33" fillId="0" borderId="9" xfId="1" applyFont="1" applyFill="1" applyBorder="1" applyAlignment="1">
      <alignment horizontal="left" vertical="top" wrapText="1"/>
    </xf>
    <xf numFmtId="0" fontId="33" fillId="0" borderId="10" xfId="1" applyFont="1" applyFill="1" applyBorder="1" applyAlignment="1">
      <alignment horizontal="left" vertical="top" wrapText="1"/>
    </xf>
    <xf numFmtId="0" fontId="14" fillId="0" borderId="10" xfId="0" applyFont="1" applyFill="1" applyBorder="1" applyAlignment="1"/>
    <xf numFmtId="0" fontId="14" fillId="0" borderId="11" xfId="0" applyFont="1" applyFill="1" applyBorder="1" applyAlignment="1"/>
    <xf numFmtId="0" fontId="34" fillId="0" borderId="5" xfId="1" applyFont="1" applyFill="1" applyBorder="1" applyAlignment="1">
      <alignment horizontal="left" vertical="top" wrapText="1"/>
    </xf>
    <xf numFmtId="0" fontId="34" fillId="0" borderId="6" xfId="1" applyFont="1" applyFill="1" applyBorder="1" applyAlignment="1">
      <alignment horizontal="left" vertical="top" wrapText="1"/>
    </xf>
    <xf numFmtId="0" fontId="14" fillId="0" borderId="6" xfId="0" applyFont="1" applyFill="1" applyBorder="1" applyAlignment="1"/>
    <xf numFmtId="0" fontId="14" fillId="0" borderId="7" xfId="0" applyFont="1" applyFill="1" applyBorder="1" applyAlignment="1"/>
    <xf numFmtId="0" fontId="34" fillId="0" borderId="1" xfId="1" applyFont="1" applyFill="1" applyBorder="1" applyAlignment="1">
      <alignment horizontal="left" vertical="top" wrapText="1"/>
    </xf>
    <xf numFmtId="0" fontId="34" fillId="0" borderId="0" xfId="1" applyFont="1" applyFill="1" applyBorder="1" applyAlignment="1">
      <alignment horizontal="left" vertical="top" wrapText="1"/>
    </xf>
    <xf numFmtId="0" fontId="34" fillId="0" borderId="9" xfId="1" applyFont="1" applyFill="1" applyBorder="1" applyAlignment="1">
      <alignment horizontal="left" vertical="top" wrapText="1"/>
    </xf>
    <xf numFmtId="0" fontId="34" fillId="0" borderId="10" xfId="1" applyFont="1" applyFill="1" applyBorder="1" applyAlignment="1">
      <alignment horizontal="left" vertical="top" wrapText="1"/>
    </xf>
    <xf numFmtId="0" fontId="14" fillId="6" borderId="3" xfId="0" applyFont="1" applyFill="1" applyBorder="1" applyAlignment="1">
      <alignment vertical="top"/>
    </xf>
    <xf numFmtId="0" fontId="14" fillId="6" borderId="8" xfId="0" applyFont="1" applyFill="1" applyBorder="1" applyAlignment="1">
      <alignment vertical="top"/>
    </xf>
    <xf numFmtId="0" fontId="14" fillId="6" borderId="4" xfId="0" applyFont="1" applyFill="1" applyBorder="1" applyAlignment="1">
      <alignment vertical="top"/>
    </xf>
    <xf numFmtId="0" fontId="14" fillId="6" borderId="3" xfId="0" applyFont="1" applyFill="1" applyBorder="1" applyAlignment="1"/>
    <xf numFmtId="0" fontId="14" fillId="6" borderId="8" xfId="0" applyFont="1" applyFill="1" applyBorder="1" applyAlignment="1"/>
    <xf numFmtId="0" fontId="14" fillId="6" borderId="4" xfId="0" applyFont="1" applyFill="1" applyBorder="1" applyAlignment="1"/>
    <xf numFmtId="0" fontId="15" fillId="4" borderId="3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left"/>
    </xf>
    <xf numFmtId="0" fontId="15" fillId="6" borderId="5" xfId="0" applyFont="1" applyFill="1" applyBorder="1" applyAlignment="1">
      <alignment vertical="top" wrapText="1"/>
    </xf>
    <xf numFmtId="0" fontId="14" fillId="6" borderId="6" xfId="0" applyFont="1" applyFill="1" applyBorder="1" applyAlignment="1">
      <alignment vertical="top" wrapText="1"/>
    </xf>
    <xf numFmtId="0" fontId="14" fillId="6" borderId="7" xfId="0" applyFont="1" applyFill="1" applyBorder="1" applyAlignment="1">
      <alignment vertical="top" wrapText="1"/>
    </xf>
    <xf numFmtId="0" fontId="14" fillId="6" borderId="9" xfId="0" applyFont="1" applyFill="1" applyBorder="1" applyAlignment="1">
      <alignment vertical="top" wrapText="1"/>
    </xf>
    <xf numFmtId="0" fontId="14" fillId="6" borderId="10" xfId="0" applyFont="1" applyFill="1" applyBorder="1" applyAlignment="1">
      <alignment vertical="top" wrapText="1"/>
    </xf>
    <xf numFmtId="0" fontId="14" fillId="6" borderId="11" xfId="0" applyFont="1" applyFill="1" applyBorder="1" applyAlignment="1">
      <alignment vertical="top" wrapText="1"/>
    </xf>
    <xf numFmtId="0" fontId="15" fillId="6" borderId="5" xfId="0" applyFont="1" applyFill="1" applyBorder="1" applyAlignment="1">
      <alignment vertical="top"/>
    </xf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 applyAlignment="1">
      <alignment vertical="top"/>
    </xf>
    <xf numFmtId="0" fontId="14" fillId="6" borderId="9" xfId="0" applyFont="1" applyFill="1" applyBorder="1" applyAlignment="1">
      <alignment vertical="top"/>
    </xf>
    <xf numFmtId="0" fontId="14" fillId="6" borderId="10" xfId="0" applyFont="1" applyFill="1" applyBorder="1" applyAlignment="1">
      <alignment vertical="top"/>
    </xf>
    <xf numFmtId="0" fontId="14" fillId="6" borderId="11" xfId="0" applyFont="1" applyFill="1" applyBorder="1" applyAlignment="1">
      <alignment vertical="top"/>
    </xf>
    <xf numFmtId="2" fontId="14" fillId="8" borderId="6" xfId="0" applyNumberFormat="1" applyFont="1" applyFill="1" applyBorder="1" applyAlignment="1"/>
    <xf numFmtId="0" fontId="14" fillId="8" borderId="7" xfId="0" applyFont="1" applyFill="1" applyBorder="1" applyAlignment="1"/>
    <xf numFmtId="2" fontId="14" fillId="8" borderId="3" xfId="0" applyNumberFormat="1" applyFont="1" applyFill="1" applyBorder="1" applyAlignment="1"/>
    <xf numFmtId="0" fontId="14" fillId="8" borderId="4" xfId="0" applyFont="1" applyFill="1" applyBorder="1" applyAlignment="1"/>
    <xf numFmtId="0" fontId="5" fillId="3" borderId="3" xfId="1" applyFont="1" applyFill="1" applyBorder="1" applyAlignment="1">
      <alignment horizontal="center"/>
    </xf>
    <xf numFmtId="0" fontId="5" fillId="3" borderId="8" xfId="1" applyFont="1" applyFill="1" applyBorder="1" applyAlignment="1">
      <alignment horizontal="center"/>
    </xf>
    <xf numFmtId="0" fontId="0" fillId="3" borderId="8" xfId="0" applyFill="1" applyBorder="1" applyAlignment="1"/>
    <xf numFmtId="0" fontId="0" fillId="3" borderId="4" xfId="0" applyFill="1" applyBorder="1" applyAlignment="1"/>
    <xf numFmtId="0" fontId="14" fillId="4" borderId="4" xfId="0" applyFont="1" applyFill="1" applyBorder="1" applyAlignment="1"/>
    <xf numFmtId="0" fontId="14" fillId="4" borderId="8" xfId="0" applyFont="1" applyFill="1" applyBorder="1" applyAlignment="1"/>
    <xf numFmtId="170" fontId="14" fillId="6" borderId="8" xfId="0" applyNumberFormat="1" applyFont="1" applyFill="1" applyBorder="1" applyAlignment="1">
      <alignment horizontal="left" vertical="top"/>
    </xf>
    <xf numFmtId="0" fontId="14" fillId="6" borderId="5" xfId="0" applyFont="1" applyFill="1" applyBorder="1" applyAlignment="1">
      <alignment vertical="top"/>
    </xf>
    <xf numFmtId="0" fontId="14" fillId="5" borderId="3" xfId="0" applyFont="1" applyFill="1" applyBorder="1" applyAlignment="1"/>
    <xf numFmtId="0" fontId="0" fillId="0" borderId="8" xfId="0" applyBorder="1" applyAlignment="1"/>
    <xf numFmtId="0" fontId="0" fillId="0" borderId="4" xfId="0" applyBorder="1" applyAlignment="1"/>
    <xf numFmtId="0" fontId="14" fillId="0" borderId="3" xfId="0" applyFont="1" applyFill="1" applyBorder="1" applyAlignment="1"/>
    <xf numFmtId="0" fontId="7" fillId="4" borderId="4" xfId="0" applyFont="1" applyFill="1" applyBorder="1" applyAlignment="1"/>
    <xf numFmtId="0" fontId="7" fillId="6" borderId="4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43" fillId="3" borderId="3" xfId="0" applyFont="1" applyFill="1" applyBorder="1" applyAlignment="1"/>
    <xf numFmtId="0" fontId="26" fillId="3" borderId="8" xfId="0" applyFont="1" applyFill="1" applyBorder="1" applyAlignment="1"/>
    <xf numFmtId="0" fontId="7" fillId="9" borderId="3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14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/>
    <xf numFmtId="0" fontId="0" fillId="0" borderId="7" xfId="0" applyBorder="1" applyAlignment="1"/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/>
    <xf numFmtId="0" fontId="0" fillId="0" borderId="11" xfId="0" applyBorder="1" applyAlignment="1"/>
    <xf numFmtId="0" fontId="14" fillId="8" borderId="3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4" fillId="6" borderId="5" xfId="0" applyFont="1" applyFill="1" applyBorder="1" applyAlignment="1"/>
    <xf numFmtId="0" fontId="0" fillId="6" borderId="6" xfId="0" applyFill="1" applyBorder="1" applyAlignment="1"/>
    <xf numFmtId="0" fontId="0" fillId="6" borderId="7" xfId="0" applyFill="1" applyBorder="1" applyAlignment="1"/>
    <xf numFmtId="0" fontId="0" fillId="6" borderId="1" xfId="0" applyFill="1" applyBorder="1" applyAlignment="1"/>
    <xf numFmtId="0" fontId="0" fillId="6" borderId="0" xfId="0" applyFill="1" applyBorder="1" applyAlignment="1"/>
    <xf numFmtId="0" fontId="0" fillId="6" borderId="2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  <xf numFmtId="0" fontId="0" fillId="4" borderId="8" xfId="0" applyFill="1" applyBorder="1" applyAlignment="1"/>
    <xf numFmtId="0" fontId="0" fillId="4" borderId="4" xfId="0" applyFill="1" applyBorder="1" applyAlignment="1"/>
    <xf numFmtId="0" fontId="0" fillId="8" borderId="3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14" fillId="8" borderId="3" xfId="0" applyFont="1" applyFill="1" applyBorder="1" applyAlignment="1">
      <alignment horizontal="left"/>
    </xf>
    <xf numFmtId="171" fontId="14" fillId="8" borderId="3" xfId="0" applyNumberFormat="1" applyFont="1" applyFill="1" applyBorder="1" applyAlignment="1">
      <alignment horizontal="left"/>
    </xf>
    <xf numFmtId="0" fontId="19" fillId="6" borderId="3" xfId="0" applyFont="1" applyFill="1" applyBorder="1" applyAlignment="1"/>
    <xf numFmtId="0" fontId="19" fillId="6" borderId="8" xfId="0" applyFont="1" applyFill="1" applyBorder="1" applyAlignment="1"/>
    <xf numFmtId="0" fontId="0" fillId="6" borderId="8" xfId="0" applyFill="1" applyBorder="1" applyAlignment="1"/>
    <xf numFmtId="0" fontId="0" fillId="6" borderId="4" xfId="0" applyFill="1" applyBorder="1" applyAlignment="1"/>
    <xf numFmtId="0" fontId="21" fillId="7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left"/>
    </xf>
    <xf numFmtId="0" fontId="35" fillId="3" borderId="3" xfId="0" applyFont="1" applyFill="1" applyBorder="1" applyAlignment="1"/>
    <xf numFmtId="0" fontId="35" fillId="3" borderId="8" xfId="0" applyFont="1" applyFill="1" applyBorder="1" applyAlignment="1"/>
    <xf numFmtId="0" fontId="35" fillId="3" borderId="4" xfId="0" applyFont="1" applyFill="1" applyBorder="1" applyAlignment="1"/>
    <xf numFmtId="0" fontId="7" fillId="4" borderId="8" xfId="0" applyFont="1" applyFill="1" applyBorder="1" applyAlignment="1"/>
    <xf numFmtId="0" fontId="15" fillId="4" borderId="28" xfId="0" applyFont="1" applyFill="1" applyBorder="1" applyAlignment="1">
      <alignment horizontal="center" vertical="center" wrapText="1"/>
    </xf>
    <xf numFmtId="0" fontId="0" fillId="4" borderId="29" xfId="0" applyFill="1" applyBorder="1" applyAlignment="1"/>
    <xf numFmtId="0" fontId="15" fillId="4" borderId="28" xfId="0" applyFont="1" applyFill="1" applyBorder="1" applyAlignment="1">
      <alignment horizontal="center" vertical="center"/>
    </xf>
    <xf numFmtId="0" fontId="20" fillId="6" borderId="39" xfId="0" applyFont="1" applyFill="1" applyBorder="1" applyAlignment="1"/>
    <xf numFmtId="0" fontId="21" fillId="6" borderId="32" xfId="0" applyFont="1" applyFill="1" applyBorder="1" applyAlignment="1"/>
    <xf numFmtId="0" fontId="21" fillId="6" borderId="40" xfId="0" applyFont="1" applyFill="1" applyBorder="1" applyAlignment="1"/>
    <xf numFmtId="0" fontId="15" fillId="4" borderId="3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20" fillId="4" borderId="28" xfId="0" applyFont="1" applyFill="1" applyBorder="1" applyAlignment="1">
      <alignment horizontal="center" vertical="center" wrapText="1"/>
    </xf>
    <xf numFmtId="0" fontId="22" fillId="4" borderId="29" xfId="0" applyFont="1" applyFill="1" applyBorder="1" applyAlignment="1"/>
    <xf numFmtId="0" fontId="15" fillId="4" borderId="29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left" vertical="center"/>
    </xf>
    <xf numFmtId="0" fontId="29" fillId="3" borderId="8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7" fillId="3" borderId="8" xfId="0" applyFont="1" applyFill="1" applyBorder="1" applyAlignment="1"/>
    <xf numFmtId="0" fontId="27" fillId="3" borderId="4" xfId="0" applyFont="1" applyFill="1" applyBorder="1" applyAlignment="1"/>
    <xf numFmtId="0" fontId="14" fillId="6" borderId="1" xfId="0" applyFont="1" applyFill="1" applyBorder="1" applyAlignment="1"/>
    <xf numFmtId="0" fontId="36" fillId="3" borderId="8" xfId="0" applyFont="1" applyFill="1" applyBorder="1" applyAlignment="1"/>
    <xf numFmtId="0" fontId="36" fillId="3" borderId="4" xfId="0" applyFont="1" applyFill="1" applyBorder="1" applyAlignment="1"/>
    <xf numFmtId="0" fontId="26" fillId="3" borderId="3" xfId="1" applyFont="1" applyFill="1" applyBorder="1" applyAlignment="1">
      <alignment horizontal="center" vertical="center"/>
    </xf>
    <xf numFmtId="0" fontId="26" fillId="3" borderId="8" xfId="1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vertical="center"/>
    </xf>
    <xf numFmtId="0" fontId="27" fillId="3" borderId="6" xfId="0" applyFont="1" applyFill="1" applyBorder="1" applyAlignment="1">
      <alignment vertical="center"/>
    </xf>
    <xf numFmtId="0" fontId="27" fillId="3" borderId="4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center"/>
    </xf>
    <xf numFmtId="2" fontId="14" fillId="8" borderId="3" xfId="0" applyNumberFormat="1" applyFont="1" applyFill="1" applyBorder="1" applyAlignment="1">
      <alignment horizontal="left"/>
    </xf>
    <xf numFmtId="0" fontId="43" fillId="3" borderId="8" xfId="0" applyFont="1" applyFill="1" applyBorder="1" applyAlignment="1"/>
    <xf numFmtId="0" fontId="14" fillId="0" borderId="8" xfId="0" applyFont="1" applyBorder="1" applyAlignment="1"/>
    <xf numFmtId="0" fontId="14" fillId="0" borderId="4" xfId="0" applyFont="1" applyBorder="1" applyAlignment="1"/>
    <xf numFmtId="0" fontId="20" fillId="6" borderId="3" xfId="0" applyFont="1" applyFill="1" applyBorder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3" fillId="8" borderId="8" xfId="0" applyFont="1" applyFill="1" applyBorder="1" applyAlignment="1">
      <alignment horizontal="center"/>
    </xf>
    <xf numFmtId="0" fontId="42" fillId="8" borderId="8" xfId="0" applyFont="1" applyFill="1" applyBorder="1" applyAlignment="1">
      <alignment horizontal="center"/>
    </xf>
    <xf numFmtId="0" fontId="42" fillId="8" borderId="4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71" fontId="0" fillId="8" borderId="4" xfId="0" applyNumberFormat="1" applyFill="1" applyBorder="1" applyAlignment="1">
      <alignment horizontal="left"/>
    </xf>
    <xf numFmtId="0" fontId="0" fillId="8" borderId="8" xfId="0" applyFont="1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35" fillId="3" borderId="3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center"/>
    </xf>
    <xf numFmtId="0" fontId="14" fillId="8" borderId="3" xfId="0" applyFont="1" applyFill="1" applyBorder="1" applyAlignment="1"/>
    <xf numFmtId="0" fontId="0" fillId="8" borderId="4" xfId="0" applyFill="1" applyBorder="1" applyAlignment="1"/>
    <xf numFmtId="0" fontId="0" fillId="6" borderId="3" xfId="0" applyFill="1" applyBorder="1" applyAlignment="1"/>
    <xf numFmtId="0" fontId="15" fillId="6" borderId="8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1">
    <cellStyle name="_x000a_shell=progma" xfId="2"/>
    <cellStyle name="_x0007__x000b_" xfId="1"/>
    <cellStyle name="_x0007__x000b_ 2" xfId="3"/>
    <cellStyle name="Currency 2" xfId="4"/>
    <cellStyle name="Dezimal [0]_RESULTS" xfId="5"/>
    <cellStyle name="Dezimal_RESULTS" xfId="6"/>
    <cellStyle name="Hyperlink 2" xfId="15"/>
    <cellStyle name="Hyperlink 2 2" xfId="18"/>
    <cellStyle name="Neutral 2" xfId="19"/>
    <cellStyle name="no dec" xfId="7"/>
    <cellStyle name="Normal" xfId="0" builtinId="0"/>
    <cellStyle name="Normal - Style1" xfId="8"/>
    <cellStyle name="Normal 2" xfId="9"/>
    <cellStyle name="Normal 2 2" xfId="10"/>
    <cellStyle name="Normal 2 7" xfId="20"/>
    <cellStyle name="Normal 3" xfId="11"/>
    <cellStyle name="Normal 3 2" xfId="21"/>
    <cellStyle name="Normal 4" xfId="16"/>
    <cellStyle name="Normal 4 2" xfId="22"/>
    <cellStyle name="Normal 4 2 2" xfId="38"/>
    <cellStyle name="Normal 4 3" xfId="36"/>
    <cellStyle name="Normal 4 4" xfId="40"/>
    <cellStyle name="Normal 5" xfId="23"/>
    <cellStyle name="Normal 6" xfId="24"/>
    <cellStyle name="Normal 6 2" xfId="33"/>
    <cellStyle name="Normal 6 3" xfId="32"/>
    <cellStyle name="Normal 6 4" xfId="30"/>
    <cellStyle name="Normal 6 5" xfId="28"/>
    <cellStyle name="Normal 6 6" xfId="26"/>
    <cellStyle name="Normal 7" xfId="25"/>
    <cellStyle name="Normal 7 2" xfId="35"/>
    <cellStyle name="Normal 7 3" xfId="34"/>
    <cellStyle name="Normal 7 4" xfId="31"/>
    <cellStyle name="Normal 7 5" xfId="29"/>
    <cellStyle name="Normal 7 6" xfId="27"/>
    <cellStyle name="Normal 8" xfId="17"/>
    <cellStyle name="Normal 8 2" xfId="37"/>
    <cellStyle name="Normal 9" xfId="39"/>
    <cellStyle name="Standard_RESULTS" xfId="12"/>
    <cellStyle name="Währung [0]_RESULTS" xfId="13"/>
    <cellStyle name="Währung_RESULTS" xfId="1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436073</xdr:colOff>
      <xdr:row>1</xdr:row>
      <xdr:rowOff>55073</xdr:rowOff>
    </xdr:from>
    <xdr:to>
      <xdr:col>3</xdr:col>
      <xdr:colOff>775508</xdr:colOff>
      <xdr:row>2</xdr:row>
      <xdr:rowOff>226868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8813" y="192233"/>
          <a:ext cx="339435" cy="339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89</xdr:row>
          <xdr:rowOff>0</xdr:rowOff>
        </xdr:from>
        <xdr:to>
          <xdr:col>12</xdr:col>
          <xdr:colOff>281940</xdr:colOff>
          <xdr:row>108</xdr:row>
          <xdr:rowOff>22860</xdr:rowOff>
        </xdr:to>
        <xdr:sp macro="" textlink="">
          <xdr:nvSpPr>
            <xdr:cNvPr id="2983" name="Object 935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ab001/AppData/Local/Microsoft/Windows/Temporary%20Internet%20Files/Content.Outlook/2DTICDLJ/ColumbusE_4t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P Cover"/>
      <sheetName val="Order Details"/>
      <sheetName val="LTE"/>
      <sheetName val="CDMA"/>
      <sheetName val="TLI"/>
      <sheetName val="eNB_BTS Info"/>
      <sheetName val="Hybrid Cables"/>
      <sheetName val="Update log"/>
      <sheetName val="Plumbing Diagram"/>
    </sheetNames>
    <sheetDataSet>
      <sheetData sheetId="0"/>
      <sheetData sheetId="1">
        <row r="2">
          <cell r="AI2" t="str">
            <v>Initial SIP</v>
          </cell>
          <cell r="AM2" t="str">
            <v>Yes</v>
          </cell>
          <cell r="AN2" t="str">
            <v>B2</v>
          </cell>
          <cell r="AP2" t="str">
            <v>Ericsson</v>
          </cell>
          <cell r="AQ2" t="str">
            <v>New Hybrid Cable only</v>
          </cell>
          <cell r="AR2" t="str">
            <v>AM-X-CD-14-65-00T-RET</v>
          </cell>
          <cell r="AS2">
            <v>129574</v>
          </cell>
          <cell r="AT2" t="str">
            <v>800 10306V02</v>
          </cell>
          <cell r="AU2">
            <v>131799</v>
          </cell>
          <cell r="AV2" t="str">
            <v>BXA-70063-6CF-EDIN-0</v>
          </cell>
          <cell r="AW2">
            <v>137966</v>
          </cell>
          <cell r="AX2" t="str">
            <v>AMB4520R0</v>
          </cell>
        </row>
        <row r="3">
          <cell r="AM3" t="str">
            <v>No</v>
          </cell>
          <cell r="AN3" t="str">
            <v>B4</v>
          </cell>
          <cell r="AP3" t="str">
            <v>NSN</v>
          </cell>
          <cell r="AQ3" t="str">
            <v>New Antennas and Hybrid cable</v>
          </cell>
          <cell r="AR3" t="str">
            <v>AM-X-CD-15-65-00T-RET</v>
          </cell>
          <cell r="AS3">
            <v>129899</v>
          </cell>
          <cell r="AT3" t="str">
            <v>800 10736V01</v>
          </cell>
          <cell r="AU3">
            <v>161842</v>
          </cell>
          <cell r="AV3" t="str">
            <v>BXA-70063-6CF-EDIN-5</v>
          </cell>
          <cell r="AW3">
            <v>137991</v>
          </cell>
          <cell r="AX3" t="str">
            <v>AMB4519R0</v>
          </cell>
        </row>
        <row r="4">
          <cell r="AN4" t="str">
            <v xml:space="preserve">B5 </v>
          </cell>
          <cell r="AP4" t="str">
            <v>ALU</v>
          </cell>
          <cell r="AQ4" t="str">
            <v>New Channel/Band on existing antennas</v>
          </cell>
          <cell r="AR4" t="str">
            <v>AM-X-CD-16-65-00T-RET</v>
          </cell>
          <cell r="AS4">
            <v>129576</v>
          </cell>
          <cell r="AT4" t="str">
            <v>800 10764V01</v>
          </cell>
          <cell r="AU4">
            <v>161848</v>
          </cell>
          <cell r="AV4" t="str">
            <v>BXA-70063-6CF-EDIN-10</v>
          </cell>
          <cell r="AW4">
            <v>137988</v>
          </cell>
          <cell r="AX4" t="str">
            <v>ADU4518R9</v>
          </cell>
        </row>
        <row r="5">
          <cell r="AN5" t="str">
            <v>B12</v>
          </cell>
          <cell r="AP5" t="str">
            <v>Other</v>
          </cell>
          <cell r="AQ5" t="str">
            <v>New Antennas on existing Hybrid</v>
          </cell>
          <cell r="AR5" t="str">
            <v>AM-X-CD-17-65-00T-RET</v>
          </cell>
          <cell r="AS5">
            <v>147520</v>
          </cell>
          <cell r="AT5" t="str">
            <v>800 10765V01</v>
          </cell>
          <cell r="AU5">
            <v>162612</v>
          </cell>
          <cell r="AV5" t="str">
            <v>BXA-70063-8CF-EDIN-0</v>
          </cell>
          <cell r="AW5">
            <v>138047</v>
          </cell>
          <cell r="AX5" t="str">
            <v>ADU4518R7</v>
          </cell>
        </row>
        <row r="6">
          <cell r="AN6" t="str">
            <v>B2/B4</v>
          </cell>
          <cell r="AQ6" t="str">
            <v>New Antennas and Bands</v>
          </cell>
          <cell r="AR6" t="str">
            <v>AM-X-CD-16-85-00T-RET</v>
          </cell>
          <cell r="AS6">
            <v>157468</v>
          </cell>
          <cell r="AT6" t="str">
            <v>800 10766V01</v>
          </cell>
          <cell r="AU6">
            <v>147520</v>
          </cell>
          <cell r="AV6" t="str">
            <v>BXA-70063-8CF-EDIN-5</v>
          </cell>
          <cell r="AW6">
            <v>138068</v>
          </cell>
          <cell r="AX6" t="str">
            <v>ADU4518R8</v>
          </cell>
        </row>
        <row r="7">
          <cell r="AN7" t="str">
            <v>B2/B5</v>
          </cell>
          <cell r="AQ7" t="str">
            <v>New Antennas on existing Hybrid</v>
          </cell>
          <cell r="AR7" t="str">
            <v>AM-X-CD-18-90-00T-RET</v>
          </cell>
          <cell r="AS7">
            <v>140994</v>
          </cell>
          <cell r="AV7" t="str">
            <v>BXA-70063-8CF-EDIN-10</v>
          </cell>
          <cell r="AW7">
            <v>138065</v>
          </cell>
          <cell r="AX7" t="str">
            <v>ATR4518R13</v>
          </cell>
        </row>
        <row r="8">
          <cell r="AN8" t="str">
            <v>B2/B12</v>
          </cell>
          <cell r="AQ8" t="str">
            <v>Antenna Change on existing Hybrid</v>
          </cell>
          <cell r="AR8" t="str">
            <v>AM-X-CW-14-65-00T-RET</v>
          </cell>
          <cell r="AS8">
            <v>129897</v>
          </cell>
          <cell r="AV8" t="str">
            <v>BXA-70080-6CF-EDIN-0</v>
          </cell>
          <cell r="AW8">
            <v>137967</v>
          </cell>
          <cell r="AX8" t="str">
            <v>ATR4518R6</v>
          </cell>
        </row>
        <row r="9">
          <cell r="AN9" t="str">
            <v>B2/B25</v>
          </cell>
          <cell r="AQ9" t="str">
            <v>New Lines only</v>
          </cell>
          <cell r="AR9" t="str">
            <v>AM-X-CW-16-65-00T-RET</v>
          </cell>
          <cell r="AS9">
            <v>129898</v>
          </cell>
          <cell r="AV9" t="str">
            <v>BXA-70080-6CF-EDIN-4</v>
          </cell>
          <cell r="AW9">
            <v>137996</v>
          </cell>
          <cell r="AX9" t="str">
            <v>ATR4518R11</v>
          </cell>
        </row>
        <row r="10">
          <cell r="AN10" t="str">
            <v>B2/B4/B5</v>
          </cell>
          <cell r="AQ10" t="str">
            <v>New Lines &amp; Antennas</v>
          </cell>
          <cell r="AR10" t="str">
            <v>AM-X-CW-16-85-00T-RET</v>
          </cell>
          <cell r="AS10">
            <v>151168</v>
          </cell>
          <cell r="AV10" t="str">
            <v>BXA-70080-6CF-EDIN-6</v>
          </cell>
          <cell r="AW10">
            <v>137997</v>
          </cell>
          <cell r="AX10" t="str">
            <v>AQU4518R19</v>
          </cell>
        </row>
        <row r="11">
          <cell r="AN11" t="str">
            <v>B2/B4/B12</v>
          </cell>
          <cell r="AQ11" t="str">
            <v>Ant Change on 1 5/8 Existing</v>
          </cell>
          <cell r="AR11" t="str">
            <v>AM-X-CW-18-65-00T-RET</v>
          </cell>
          <cell r="AS11">
            <v>128604</v>
          </cell>
          <cell r="AV11" t="str">
            <v>BXA-70080-6CF-EDIN-10</v>
          </cell>
          <cell r="AW11">
            <v>137994</v>
          </cell>
          <cell r="AX11" t="str">
            <v>AQU4518R17</v>
          </cell>
        </row>
        <row r="12">
          <cell r="AN12" t="str">
            <v>B2/B5/B12</v>
          </cell>
          <cell r="AQ12" t="str">
            <v>Ant Change on 7/8 Existing</v>
          </cell>
          <cell r="AR12" t="str">
            <v>HB-X-AW-19-33-0TM-RET</v>
          </cell>
          <cell r="AS12">
            <v>129080</v>
          </cell>
          <cell r="AV12" t="str">
            <v>BXA-70080-8CF-EDIN-0</v>
          </cell>
          <cell r="AW12">
            <v>138048</v>
          </cell>
          <cell r="AX12" t="str">
            <v>AQU4518R9</v>
          </cell>
        </row>
        <row r="13">
          <cell r="AN13" t="str">
            <v>B2/B4/B5/B12</v>
          </cell>
          <cell r="AQ13" t="str">
            <v>Other</v>
          </cell>
          <cell r="AR13" t="str">
            <v>HB-X-AW-18-45-0TM-RET</v>
          </cell>
          <cell r="AS13">
            <v>129904</v>
          </cell>
          <cell r="AV13" t="str">
            <v>BXA-70080-8CF-EDIN-4</v>
          </cell>
          <cell r="AW13">
            <v>138072</v>
          </cell>
        </row>
        <row r="14">
          <cell r="AN14" t="str">
            <v>B4/B5</v>
          </cell>
          <cell r="AQ14" t="str">
            <v>No Change</v>
          </cell>
          <cell r="AR14" t="str">
            <v>HB-X-AW-17-65-0TM-RET</v>
          </cell>
          <cell r="AS14">
            <v>129079</v>
          </cell>
          <cell r="AV14" t="str">
            <v>BXA-70080-8CF-EDIN-6</v>
          </cell>
          <cell r="AW14">
            <v>138073</v>
          </cell>
        </row>
        <row r="15">
          <cell r="AN15" t="str">
            <v>B4/B12</v>
          </cell>
          <cell r="AQ15">
            <v>0</v>
          </cell>
          <cell r="AR15" t="str">
            <v>HB-X-AW-19-65-0TM-RET</v>
          </cell>
          <cell r="AS15">
            <v>129901</v>
          </cell>
          <cell r="AV15" t="str">
            <v>HEX338CU0000G</v>
          </cell>
          <cell r="AW15">
            <v>198718</v>
          </cell>
        </row>
        <row r="16">
          <cell r="AN16" t="str">
            <v>B4/B5/B12</v>
          </cell>
          <cell r="AR16" t="str">
            <v>HB-X-AW-16-90-0TM-RET</v>
          </cell>
          <cell r="AV16" t="str">
            <v>WPA-80080-8CF-EDIN-0-25</v>
          </cell>
          <cell r="AW16">
            <v>130266</v>
          </cell>
        </row>
        <row r="17">
          <cell r="AN17" t="str">
            <v>B5/B12</v>
          </cell>
          <cell r="AR17">
            <v>0</v>
          </cell>
          <cell r="AV17" t="str">
            <v>WPA-80080-8CF-EDIN-3-25</v>
          </cell>
          <cell r="AW17">
            <v>130288</v>
          </cell>
        </row>
        <row r="18">
          <cell r="AN18">
            <v>0</v>
          </cell>
          <cell r="AV18" t="str">
            <v>WPA-80063-8CF-EDIN-0-25</v>
          </cell>
          <cell r="AW18">
            <v>130230</v>
          </cell>
        </row>
        <row r="19">
          <cell r="AV19" t="str">
            <v>WPA-80063-8CF-EDIN-3-25</v>
          </cell>
          <cell r="AW19">
            <v>130231</v>
          </cell>
        </row>
      </sheetData>
      <sheetData sheetId="2"/>
      <sheetData sheetId="3"/>
      <sheetData sheetId="4"/>
      <sheetData sheetId="5">
        <row r="4">
          <cell r="AG4" t="str">
            <v>41-25-59.52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6"/>
  <sheetViews>
    <sheetView tabSelected="1" workbookViewId="0">
      <selection activeCell="B13" sqref="B13:M13"/>
    </sheetView>
  </sheetViews>
  <sheetFormatPr defaultRowHeight="13.2" x14ac:dyDescent="0.25"/>
  <cols>
    <col min="2" max="2" width="18.5546875" bestFit="1" customWidth="1"/>
    <col min="3" max="3" width="14.44140625" customWidth="1"/>
    <col min="4" max="4" width="12.5546875" customWidth="1"/>
    <col min="9" max="9" width="10.33203125" customWidth="1"/>
  </cols>
  <sheetData>
    <row r="1" spans="2:26" s="4" customFormat="1" ht="10.8" customHeight="1" thickBot="1" x14ac:dyDescent="0.3"/>
    <row r="2" spans="2:26" s="4" customFormat="1" x14ac:dyDescent="0.25">
      <c r="B2" s="190" t="s">
        <v>95</v>
      </c>
      <c r="C2" s="191"/>
      <c r="D2" s="192"/>
      <c r="E2" s="192"/>
      <c r="F2" s="192"/>
      <c r="G2" s="192"/>
      <c r="H2" s="192"/>
      <c r="I2" s="192"/>
      <c r="J2" s="192"/>
      <c r="K2" s="192"/>
      <c r="L2" s="192"/>
      <c r="M2" s="193"/>
    </row>
    <row r="3" spans="2:26" s="4" customFormat="1" ht="21.6" customHeight="1" thickBot="1" x14ac:dyDescent="0.3"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6"/>
    </row>
    <row r="4" spans="2:26" ht="13.8" thickBot="1" x14ac:dyDescent="0.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16"/>
    </row>
    <row r="5" spans="2:26" ht="18" thickBot="1" x14ac:dyDescent="0.35">
      <c r="B5" s="238" t="s">
        <v>10</v>
      </c>
      <c r="C5" s="239"/>
      <c r="D5" s="239"/>
      <c r="E5" s="239"/>
      <c r="F5" s="240"/>
      <c r="G5" s="240"/>
      <c r="H5" s="240"/>
      <c r="I5" s="240"/>
      <c r="J5" s="240"/>
      <c r="K5" s="240"/>
      <c r="L5" s="240"/>
      <c r="M5" s="241"/>
    </row>
    <row r="6" spans="2:26" ht="13.8" thickBot="1" x14ac:dyDescent="0.3">
      <c r="B6" s="20"/>
      <c r="C6" s="3"/>
      <c r="D6" s="3"/>
      <c r="E6" s="3"/>
      <c r="F6" s="3"/>
      <c r="G6" s="3"/>
      <c r="H6" s="3"/>
      <c r="I6" s="3"/>
      <c r="J6" s="3"/>
      <c r="K6" s="3"/>
      <c r="L6" s="3"/>
      <c r="M6" s="21"/>
      <c r="S6" s="9" t="s">
        <v>30</v>
      </c>
      <c r="T6" s="10"/>
      <c r="U6" s="11"/>
      <c r="V6" s="12"/>
      <c r="W6" s="12"/>
      <c r="X6" s="12"/>
      <c r="Y6" s="12"/>
      <c r="Z6" s="12"/>
    </row>
    <row r="7" spans="2:26" ht="14.4" thickBot="1" x14ac:dyDescent="0.35">
      <c r="B7" s="219" t="s">
        <v>11</v>
      </c>
      <c r="C7" s="220"/>
      <c r="D7" s="220"/>
      <c r="E7" s="220"/>
      <c r="F7" s="221"/>
      <c r="G7" s="33"/>
      <c r="H7" s="187" t="s">
        <v>70</v>
      </c>
      <c r="I7" s="242"/>
      <c r="J7" s="244">
        <f ca="1">TODAY()</f>
        <v>43186</v>
      </c>
      <c r="K7" s="217"/>
      <c r="L7" s="217"/>
      <c r="M7" s="218"/>
      <c r="S7" s="12" t="s">
        <v>31</v>
      </c>
      <c r="T7" s="10"/>
      <c r="U7" s="11"/>
      <c r="V7" s="12"/>
      <c r="W7" s="12"/>
      <c r="X7" s="11" t="s">
        <v>32</v>
      </c>
      <c r="Y7" s="13" t="s">
        <v>33</v>
      </c>
      <c r="Z7" s="12"/>
    </row>
    <row r="8" spans="2:26" ht="14.4" thickBot="1" x14ac:dyDescent="0.35">
      <c r="B8" s="50" t="s">
        <v>1</v>
      </c>
      <c r="C8" s="216"/>
      <c r="D8" s="217"/>
      <c r="E8" s="217"/>
      <c r="F8" s="218"/>
      <c r="G8" s="41"/>
      <c r="H8" s="187" t="s">
        <v>131</v>
      </c>
      <c r="I8" s="243"/>
      <c r="J8" s="216"/>
      <c r="K8" s="217"/>
      <c r="L8" s="217"/>
      <c r="M8" s="218"/>
      <c r="S8" s="14"/>
      <c r="T8" s="12">
        <f>D20</f>
        <v>0</v>
      </c>
      <c r="U8" s="11">
        <f>INT($T$8)</f>
        <v>0</v>
      </c>
      <c r="V8" s="11">
        <f>INT(($T8-$U8)*60)</f>
        <v>0</v>
      </c>
      <c r="W8" s="11">
        <f>ROUND((($T8-$U8-($V8/60))*3600),2)</f>
        <v>0</v>
      </c>
      <c r="X8" s="11">
        <f>W8+(V8*60)+(U8*3600)</f>
        <v>0</v>
      </c>
      <c r="Y8" s="15">
        <f>ROUND(X8*4,0)</f>
        <v>0</v>
      </c>
      <c r="Z8" s="12" t="str">
        <f>U8&amp;"-"&amp;V8&amp;"-"&amp;W8</f>
        <v>0-0-0</v>
      </c>
    </row>
    <row r="9" spans="2:26" ht="14.4" thickBot="1" x14ac:dyDescent="0.35">
      <c r="B9" s="50" t="s">
        <v>12</v>
      </c>
      <c r="C9" s="246"/>
      <c r="D9" s="247"/>
      <c r="E9" s="247"/>
      <c r="F9" s="248"/>
      <c r="G9" s="41"/>
      <c r="H9" s="187" t="s">
        <v>26</v>
      </c>
      <c r="I9" s="242"/>
      <c r="J9" s="217"/>
      <c r="K9" s="217"/>
      <c r="L9" s="217"/>
      <c r="M9" s="218"/>
      <c r="S9" s="12">
        <f>D21</f>
        <v>0</v>
      </c>
      <c r="T9" s="12">
        <f>ABS(S9)</f>
        <v>0</v>
      </c>
      <c r="U9" s="11">
        <f>INT($T$9)</f>
        <v>0</v>
      </c>
      <c r="V9" s="11">
        <f>INT(($T9-$U9)*60)</f>
        <v>0</v>
      </c>
      <c r="W9" s="11">
        <f>ROUND((($T9-$U9-($V9/60))*3600),2)</f>
        <v>0</v>
      </c>
      <c r="X9" s="11">
        <f>W9+(V9*60)+(U9*3600)</f>
        <v>0</v>
      </c>
      <c r="Y9" s="15">
        <f>ROUND(X9*4,0)</f>
        <v>0</v>
      </c>
      <c r="Z9" s="12" t="str">
        <f>"-"&amp;U9&amp;"-"&amp;V9&amp;"-"&amp;W9</f>
        <v>-0-0-0</v>
      </c>
    </row>
    <row r="10" spans="2:26" ht="14.4" thickBot="1" x14ac:dyDescent="0.35">
      <c r="B10" s="50" t="s">
        <v>2</v>
      </c>
      <c r="C10" s="249"/>
      <c r="D10" s="247"/>
      <c r="E10" s="247"/>
      <c r="F10" s="248"/>
      <c r="G10" s="41"/>
      <c r="H10" s="245"/>
      <c r="I10" s="229"/>
      <c r="J10" s="229"/>
      <c r="K10" s="229"/>
      <c r="L10" s="229"/>
      <c r="M10" s="230"/>
    </row>
    <row r="11" spans="2:26" s="4" customFormat="1" ht="14.4" thickBot="1" x14ac:dyDescent="0.35">
      <c r="B11" s="2"/>
      <c r="G11" s="41"/>
      <c r="H11" s="231"/>
      <c r="I11" s="232"/>
      <c r="J11" s="232"/>
      <c r="K11" s="232"/>
      <c r="L11" s="232"/>
      <c r="M11" s="233"/>
    </row>
    <row r="12" spans="2:26" ht="14.4" thickBot="1" x14ac:dyDescent="0.3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</row>
    <row r="13" spans="2:26" ht="18.600000000000001" thickBot="1" x14ac:dyDescent="0.4">
      <c r="B13" s="181" t="s">
        <v>0</v>
      </c>
      <c r="C13" s="182"/>
      <c r="D13" s="182"/>
      <c r="E13" s="182"/>
      <c r="F13" s="183"/>
      <c r="G13" s="183"/>
      <c r="H13" s="183"/>
      <c r="I13" s="183"/>
      <c r="J13" s="183"/>
      <c r="K13" s="183"/>
      <c r="L13" s="183"/>
      <c r="M13" s="184"/>
    </row>
    <row r="14" spans="2:26" ht="14.4" thickBot="1" x14ac:dyDescent="0.35"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/>
    </row>
    <row r="15" spans="2:26" ht="14.4" thickBot="1" x14ac:dyDescent="0.35">
      <c r="B15" s="187" t="s">
        <v>3</v>
      </c>
      <c r="C15" s="189"/>
      <c r="D15" s="178"/>
      <c r="E15" s="179"/>
      <c r="F15" s="180"/>
      <c r="G15" s="35"/>
      <c r="H15" s="187" t="s">
        <v>17</v>
      </c>
      <c r="I15" s="188"/>
      <c r="J15" s="189"/>
      <c r="K15" s="178"/>
      <c r="L15" s="179"/>
      <c r="M15" s="180"/>
    </row>
    <row r="16" spans="2:26" ht="14.4" thickBot="1" x14ac:dyDescent="0.35">
      <c r="B16" s="187" t="s">
        <v>13</v>
      </c>
      <c r="C16" s="189"/>
      <c r="D16" s="178"/>
      <c r="E16" s="179"/>
      <c r="F16" s="180"/>
      <c r="G16" s="35"/>
      <c r="H16" s="187" t="s">
        <v>5</v>
      </c>
      <c r="I16" s="188"/>
      <c r="J16" s="189"/>
      <c r="K16" s="178"/>
      <c r="L16" s="179"/>
      <c r="M16" s="180"/>
    </row>
    <row r="17" spans="2:13" ht="14.4" thickBot="1" x14ac:dyDescent="0.35">
      <c r="B17" s="187" t="s">
        <v>14</v>
      </c>
      <c r="C17" s="189"/>
      <c r="D17" s="178"/>
      <c r="E17" s="179"/>
      <c r="F17" s="180"/>
      <c r="G17" s="35"/>
      <c r="H17" s="187" t="s">
        <v>18</v>
      </c>
      <c r="I17" s="188"/>
      <c r="J17" s="189"/>
      <c r="K17" s="178"/>
      <c r="L17" s="179"/>
      <c r="M17" s="180"/>
    </row>
    <row r="18" spans="2:13" ht="14.4" thickBot="1" x14ac:dyDescent="0.35">
      <c r="B18" s="187" t="s">
        <v>15</v>
      </c>
      <c r="C18" s="189"/>
      <c r="D18" s="178"/>
      <c r="E18" s="179"/>
      <c r="F18" s="180"/>
      <c r="G18" s="35"/>
      <c r="H18" s="187" t="s">
        <v>22</v>
      </c>
      <c r="I18" s="188"/>
      <c r="J18" s="189"/>
      <c r="K18" s="178"/>
      <c r="L18" s="179"/>
      <c r="M18" s="180"/>
    </row>
    <row r="19" spans="2:13" ht="14.4" thickBot="1" x14ac:dyDescent="0.35">
      <c r="B19" s="187" t="s">
        <v>16</v>
      </c>
      <c r="C19" s="189"/>
      <c r="D19" s="178"/>
      <c r="E19" s="179"/>
      <c r="F19" s="180"/>
      <c r="G19" s="35"/>
      <c r="H19" s="187" t="s">
        <v>19</v>
      </c>
      <c r="I19" s="188"/>
      <c r="J19" s="189"/>
      <c r="K19" s="178"/>
      <c r="L19" s="179"/>
      <c r="M19" s="180"/>
    </row>
    <row r="20" spans="2:13" ht="14.4" thickBot="1" x14ac:dyDescent="0.35">
      <c r="B20" s="187" t="s">
        <v>20</v>
      </c>
      <c r="C20" s="189"/>
      <c r="D20" s="49"/>
      <c r="E20" s="234" t="str">
        <f>Z8</f>
        <v>0-0-0</v>
      </c>
      <c r="F20" s="235"/>
      <c r="G20" s="35"/>
      <c r="H20" s="187" t="s">
        <v>23</v>
      </c>
      <c r="I20" s="188"/>
      <c r="J20" s="189"/>
      <c r="K20" s="178"/>
      <c r="L20" s="179"/>
      <c r="M20" s="180"/>
    </row>
    <row r="21" spans="2:13" ht="14.4" thickBot="1" x14ac:dyDescent="0.35">
      <c r="B21" s="187" t="s">
        <v>21</v>
      </c>
      <c r="C21" s="189"/>
      <c r="D21" s="49"/>
      <c r="E21" s="236" t="str">
        <f>Z9</f>
        <v>-0-0-0</v>
      </c>
      <c r="F21" s="237"/>
      <c r="G21" s="35"/>
      <c r="H21" s="187" t="s">
        <v>24</v>
      </c>
      <c r="I21" s="188"/>
      <c r="J21" s="189"/>
      <c r="K21" s="178"/>
      <c r="L21" s="179"/>
      <c r="M21" s="180"/>
    </row>
    <row r="22" spans="2:13" ht="14.4" thickBot="1" x14ac:dyDescent="0.35"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</row>
    <row r="23" spans="2:13" ht="14.4" thickBot="1" x14ac:dyDescent="0.35">
      <c r="B23" s="185" t="s">
        <v>28</v>
      </c>
      <c r="C23" s="186"/>
      <c r="D23" s="213"/>
      <c r="E23" s="214"/>
      <c r="F23" s="215"/>
      <c r="G23" s="35"/>
      <c r="H23" s="185" t="s">
        <v>29</v>
      </c>
      <c r="I23" s="186"/>
      <c r="J23" s="213"/>
      <c r="K23" s="214"/>
      <c r="L23" s="214"/>
      <c r="M23" s="215"/>
    </row>
    <row r="24" spans="2:13" s="4" customFormat="1" ht="13.8" x14ac:dyDescent="0.3">
      <c r="B24" s="222"/>
      <c r="C24" s="223"/>
      <c r="D24" s="223"/>
      <c r="E24" s="223"/>
      <c r="F24" s="224"/>
      <c r="G24" s="35"/>
      <c r="H24" s="228"/>
      <c r="I24" s="229"/>
      <c r="J24" s="229"/>
      <c r="K24" s="229"/>
      <c r="L24" s="229"/>
      <c r="M24" s="230"/>
    </row>
    <row r="25" spans="2:13" ht="14.4" thickBot="1" x14ac:dyDescent="0.35">
      <c r="B25" s="225"/>
      <c r="C25" s="226"/>
      <c r="D25" s="226"/>
      <c r="E25" s="226"/>
      <c r="F25" s="227"/>
      <c r="G25" s="35"/>
      <c r="H25" s="231"/>
      <c r="I25" s="232"/>
      <c r="J25" s="232"/>
      <c r="K25" s="232"/>
      <c r="L25" s="232"/>
      <c r="M25" s="233"/>
    </row>
    <row r="26" spans="2:13" ht="14.4" thickBot="1" x14ac:dyDescent="0.35">
      <c r="B26" s="187" t="s">
        <v>25</v>
      </c>
      <c r="C26" s="189"/>
      <c r="D26" s="216"/>
      <c r="E26" s="217"/>
      <c r="F26" s="218"/>
      <c r="G26" s="35"/>
      <c r="H26" s="187" t="s">
        <v>27</v>
      </c>
      <c r="I26" s="188"/>
      <c r="J26" s="189"/>
      <c r="K26" s="216"/>
      <c r="L26" s="217"/>
      <c r="M26" s="218"/>
    </row>
    <row r="27" spans="2:13" ht="14.4" thickBot="1" x14ac:dyDescent="0.35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2:13" ht="18.600000000000001" thickBot="1" x14ac:dyDescent="0.4">
      <c r="B28" s="181" t="s">
        <v>7</v>
      </c>
      <c r="C28" s="182"/>
      <c r="D28" s="182"/>
      <c r="E28" s="182"/>
      <c r="F28" s="183"/>
      <c r="G28" s="183"/>
      <c r="H28" s="183"/>
      <c r="I28" s="183"/>
      <c r="J28" s="183"/>
      <c r="K28" s="183"/>
      <c r="L28" s="183"/>
      <c r="M28" s="184"/>
    </row>
    <row r="29" spans="2:13" ht="13.8" x14ac:dyDescent="0.3">
      <c r="B29" s="42" t="s">
        <v>8</v>
      </c>
      <c r="C29" s="197">
        <f>H10</f>
        <v>0</v>
      </c>
      <c r="D29" s="198"/>
      <c r="E29" s="198"/>
      <c r="F29" s="199"/>
      <c r="G29" s="199"/>
      <c r="H29" s="199"/>
      <c r="I29" s="199"/>
      <c r="J29" s="199"/>
      <c r="K29" s="199"/>
      <c r="L29" s="199"/>
      <c r="M29" s="200"/>
    </row>
    <row r="30" spans="2:13" ht="13.8" x14ac:dyDescent="0.3">
      <c r="B30" s="43"/>
      <c r="C30" s="197"/>
      <c r="D30" s="198"/>
      <c r="E30" s="198"/>
      <c r="F30" s="199"/>
      <c r="G30" s="199"/>
      <c r="H30" s="199"/>
      <c r="I30" s="199"/>
      <c r="J30" s="199"/>
      <c r="K30" s="199"/>
      <c r="L30" s="199"/>
      <c r="M30" s="200"/>
    </row>
    <row r="31" spans="2:13" ht="14.4" thickBot="1" x14ac:dyDescent="0.35">
      <c r="B31" s="43"/>
      <c r="C31" s="201"/>
      <c r="D31" s="202"/>
      <c r="E31" s="202"/>
      <c r="F31" s="203"/>
      <c r="G31" s="203"/>
      <c r="H31" s="203"/>
      <c r="I31" s="203"/>
      <c r="J31" s="203"/>
      <c r="K31" s="203"/>
      <c r="L31" s="203"/>
      <c r="M31" s="204"/>
    </row>
    <row r="32" spans="2:13" ht="14.4" thickBot="1" x14ac:dyDescent="0.35">
      <c r="B32" s="43"/>
      <c r="C32" s="44"/>
      <c r="D32" s="44"/>
      <c r="E32" s="44"/>
      <c r="F32" s="45"/>
      <c r="G32" s="45"/>
      <c r="H32" s="45"/>
      <c r="I32" s="45"/>
      <c r="J32" s="45"/>
      <c r="K32" s="45"/>
      <c r="L32" s="45"/>
      <c r="M32" s="46"/>
    </row>
    <row r="33" spans="2:13" ht="13.8" x14ac:dyDescent="0.3">
      <c r="B33" s="42" t="s">
        <v>9</v>
      </c>
      <c r="C33" s="205"/>
      <c r="D33" s="206"/>
      <c r="E33" s="206"/>
      <c r="F33" s="207"/>
      <c r="G33" s="207"/>
      <c r="H33" s="207"/>
      <c r="I33" s="207"/>
      <c r="J33" s="207"/>
      <c r="K33" s="207"/>
      <c r="L33" s="207"/>
      <c r="M33" s="208"/>
    </row>
    <row r="34" spans="2:13" ht="13.8" x14ac:dyDescent="0.3">
      <c r="B34" s="43"/>
      <c r="C34" s="209"/>
      <c r="D34" s="210"/>
      <c r="E34" s="210"/>
      <c r="F34" s="199"/>
      <c r="G34" s="199"/>
      <c r="H34" s="199"/>
      <c r="I34" s="199"/>
      <c r="J34" s="199"/>
      <c r="K34" s="199"/>
      <c r="L34" s="199"/>
      <c r="M34" s="200"/>
    </row>
    <row r="35" spans="2:13" ht="14.4" thickBot="1" x14ac:dyDescent="0.35">
      <c r="B35" s="47"/>
      <c r="C35" s="211"/>
      <c r="D35" s="212"/>
      <c r="E35" s="212"/>
      <c r="F35" s="203"/>
      <c r="G35" s="203"/>
      <c r="H35" s="203"/>
      <c r="I35" s="203"/>
      <c r="J35" s="203"/>
      <c r="K35" s="203"/>
      <c r="L35" s="203"/>
      <c r="M35" s="204"/>
    </row>
    <row r="36" spans="2:13" ht="13.8" thickBot="1" x14ac:dyDescent="0.3"/>
    <row r="37" spans="2:13" ht="18.600000000000001" thickBot="1" x14ac:dyDescent="0.4">
      <c r="B37" s="181" t="s">
        <v>156</v>
      </c>
      <c r="C37" s="182"/>
      <c r="D37" s="182"/>
      <c r="E37" s="182"/>
      <c r="F37" s="183"/>
      <c r="G37" s="183"/>
      <c r="H37" s="183"/>
      <c r="I37" s="183"/>
      <c r="J37" s="183"/>
      <c r="K37" s="183"/>
      <c r="L37" s="183"/>
      <c r="M37" s="184"/>
    </row>
    <row r="38" spans="2:13" ht="14.4" thickBot="1" x14ac:dyDescent="0.35">
      <c r="B38" s="165" t="s">
        <v>159</v>
      </c>
      <c r="C38" s="170" t="s">
        <v>160</v>
      </c>
      <c r="D38" s="171"/>
      <c r="E38" s="172"/>
      <c r="F38" s="173" t="s">
        <v>166</v>
      </c>
      <c r="G38" s="174"/>
      <c r="H38" s="175"/>
      <c r="I38" s="176" t="s">
        <v>161</v>
      </c>
      <c r="J38" s="177"/>
      <c r="K38" s="171"/>
      <c r="L38" s="171"/>
      <c r="M38" s="172"/>
    </row>
    <row r="39" spans="2:13" ht="13.8" x14ac:dyDescent="0.3">
      <c r="B39" s="16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2:13" ht="13.8" x14ac:dyDescent="0.3">
      <c r="B40" s="164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2:13" ht="13.8" x14ac:dyDescent="0.3">
      <c r="B41" s="16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2:13" ht="13.8" x14ac:dyDescent="0.3">
      <c r="B42" s="164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2:13" x14ac:dyDescent="0.25">
      <c r="B43" s="130"/>
    </row>
    <row r="44" spans="2:13" x14ac:dyDescent="0.25">
      <c r="B44" s="130"/>
    </row>
    <row r="45" spans="2:13" x14ac:dyDescent="0.25">
      <c r="B45" s="130"/>
    </row>
    <row r="46" spans="2:13" x14ac:dyDescent="0.25">
      <c r="B46" s="130"/>
    </row>
  </sheetData>
  <mergeCells count="59">
    <mergeCell ref="B13:M13"/>
    <mergeCell ref="B5:M5"/>
    <mergeCell ref="H9:I9"/>
    <mergeCell ref="J9:M9"/>
    <mergeCell ref="H8:I8"/>
    <mergeCell ref="J8:M8"/>
    <mergeCell ref="J7:M7"/>
    <mergeCell ref="H7:I7"/>
    <mergeCell ref="H10:M11"/>
    <mergeCell ref="C9:F9"/>
    <mergeCell ref="C10:F10"/>
    <mergeCell ref="K15:M15"/>
    <mergeCell ref="K16:M16"/>
    <mergeCell ref="K17:M17"/>
    <mergeCell ref="B15:C15"/>
    <mergeCell ref="B16:C16"/>
    <mergeCell ref="B17:C17"/>
    <mergeCell ref="E20:F20"/>
    <mergeCell ref="E21:F21"/>
    <mergeCell ref="H15:J15"/>
    <mergeCell ref="H16:J16"/>
    <mergeCell ref="H17:J17"/>
    <mergeCell ref="D15:F15"/>
    <mergeCell ref="D16:F16"/>
    <mergeCell ref="D17:F17"/>
    <mergeCell ref="D18:F18"/>
    <mergeCell ref="D19:F19"/>
    <mergeCell ref="B2:M3"/>
    <mergeCell ref="B28:M28"/>
    <mergeCell ref="C29:M31"/>
    <mergeCell ref="C33:M35"/>
    <mergeCell ref="J23:M23"/>
    <mergeCell ref="C8:F8"/>
    <mergeCell ref="B7:F7"/>
    <mergeCell ref="H26:J26"/>
    <mergeCell ref="K26:M26"/>
    <mergeCell ref="B26:C26"/>
    <mergeCell ref="D26:F26"/>
    <mergeCell ref="B24:F25"/>
    <mergeCell ref="H24:M25"/>
    <mergeCell ref="D23:F23"/>
    <mergeCell ref="B18:C18"/>
    <mergeCell ref="B19:C19"/>
    <mergeCell ref="C38:E38"/>
    <mergeCell ref="F38:H38"/>
    <mergeCell ref="I38:M38"/>
    <mergeCell ref="K18:M18"/>
    <mergeCell ref="K19:M19"/>
    <mergeCell ref="K20:M20"/>
    <mergeCell ref="K21:M21"/>
    <mergeCell ref="B37:M37"/>
    <mergeCell ref="B23:C23"/>
    <mergeCell ref="H23:I23"/>
    <mergeCell ref="H18:J18"/>
    <mergeCell ref="B20:C20"/>
    <mergeCell ref="B21:C21"/>
    <mergeCell ref="H19:J19"/>
    <mergeCell ref="H20:J20"/>
    <mergeCell ref="H21:J21"/>
  </mergeCells>
  <dataValidations count="4">
    <dataValidation type="list" allowBlank="1" showInputMessage="1" showErrorMessage="1" sqref="C8:F8">
      <formula1>"Anand Prabhu, Nikhil Punekar, Samuel Henderson, Nikhita Guntur, Nishil Parikh, Khalid Saleh, Samsuddin Hemani, Jeff Banaszek, Erik Brennom, Kurt Reddig, Aditya Khanolkar, Gerard Boland, Ion Navarro"</formula1>
    </dataValidation>
    <dataValidation showDropDown="1" showInputMessage="1" showErrorMessage="1" sqref="J7"/>
    <dataValidation type="list" allowBlank="1" showInputMessage="1" showErrorMessage="1" sqref="J9">
      <formula1>"New Cell Site, Carrier Add, Capacity optimization, Drop and Swap, Site Relocation, Carrier Removal, Sector Add, Sector Removal, LTE Frequency Overlay, VoLTE, CCI Combiner Removal, Other"</formula1>
    </dataValidation>
    <dataValidation type="list" allowBlank="1" showInputMessage="1" showErrorMessage="1" sqref="J8:M8">
      <formula1>"Geo 1, Geo 2"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D88"/>
  <sheetViews>
    <sheetView topLeftCell="A4" workbookViewId="0">
      <selection activeCell="E32" sqref="E32"/>
    </sheetView>
  </sheetViews>
  <sheetFormatPr defaultRowHeight="13.8" x14ac:dyDescent="0.3"/>
  <cols>
    <col min="1" max="1" width="2.109375" style="5" customWidth="1"/>
    <col min="2" max="2" width="7.109375" style="5" bestFit="1" customWidth="1"/>
    <col min="3" max="3" width="4.109375" style="5" customWidth="1"/>
    <col min="4" max="4" width="11.6640625" style="5" customWidth="1"/>
    <col min="5" max="5" width="20" style="5" bestFit="1" customWidth="1"/>
    <col min="6" max="6" width="3.88671875" style="5" bestFit="1" customWidth="1"/>
    <col min="7" max="7" width="5.21875" style="5" customWidth="1"/>
    <col min="8" max="8" width="5.21875" style="31" hidden="1" customWidth="1"/>
    <col min="9" max="9" width="5.44140625" style="5" bestFit="1" customWidth="1"/>
    <col min="10" max="10" width="7.77734375" style="5" customWidth="1"/>
    <col min="11" max="11" width="4.5546875" style="5" customWidth="1"/>
    <col min="12" max="12" width="2.88671875" style="5" customWidth="1"/>
    <col min="13" max="13" width="5.88671875" style="5" bestFit="1" customWidth="1"/>
    <col min="14" max="14" width="5.44140625" style="5" bestFit="1" customWidth="1"/>
    <col min="15" max="15" width="4.33203125" style="5" customWidth="1"/>
    <col min="16" max="16" width="8.88671875" style="5" bestFit="1" customWidth="1"/>
    <col min="17" max="17" width="6.6640625" style="5" customWidth="1"/>
    <col min="18" max="18" width="4.21875" style="5" bestFit="1" customWidth="1"/>
    <col min="19" max="19" width="10.5546875" style="5" bestFit="1" customWidth="1"/>
    <col min="20" max="20" width="5.44140625" style="5" bestFit="1" customWidth="1"/>
    <col min="21" max="21" width="4.21875" style="5" bestFit="1" customWidth="1"/>
    <col min="22" max="22" width="8.88671875" style="5" bestFit="1" customWidth="1"/>
    <col min="23" max="23" width="7.77734375" style="5" customWidth="1"/>
    <col min="24" max="24" width="4.33203125" style="5" customWidth="1"/>
    <col min="25" max="25" width="7.88671875" style="5" bestFit="1" customWidth="1"/>
    <col min="26" max="26" width="3.6640625" style="5" customWidth="1"/>
    <col min="27" max="27" width="15.77734375" style="5" customWidth="1"/>
    <col min="28" max="28" width="5.33203125" style="5" bestFit="1" customWidth="1"/>
    <col min="29" max="29" width="8.5546875" style="5" customWidth="1"/>
    <col min="30" max="30" width="4.109375" style="5" customWidth="1"/>
    <col min="31" max="31" width="9.109375" style="5" bestFit="1" customWidth="1"/>
    <col min="32" max="32" width="5.109375" style="31" customWidth="1"/>
    <col min="33" max="33" width="5.6640625" style="5" bestFit="1" customWidth="1"/>
    <col min="34" max="34" width="4.6640625" style="5" bestFit="1" customWidth="1"/>
    <col min="35" max="50" width="8.88671875" style="5"/>
    <col min="51" max="51" width="17.21875" style="5" bestFit="1" customWidth="1"/>
    <col min="52" max="52" width="13.109375" style="5" bestFit="1" customWidth="1"/>
    <col min="53" max="53" width="8.88671875" style="5"/>
    <col min="54" max="54" width="16.5546875" style="5" bestFit="1" customWidth="1"/>
    <col min="55" max="55" width="11" style="5" bestFit="1" customWidth="1"/>
    <col min="56" max="16384" width="8.88671875" style="5"/>
  </cols>
  <sheetData>
    <row r="1" spans="2:56" ht="12.6" customHeight="1" thickBot="1" x14ac:dyDescent="0.35"/>
    <row r="2" spans="2:56" ht="21" customHeight="1" thickBot="1" x14ac:dyDescent="0.35">
      <c r="B2" s="327" t="s">
        <v>94</v>
      </c>
      <c r="C2" s="328"/>
      <c r="D2" s="328"/>
      <c r="E2" s="328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30"/>
      <c r="S2" s="330"/>
      <c r="T2" s="330"/>
      <c r="U2" s="330"/>
      <c r="V2" s="330"/>
      <c r="W2" s="330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31"/>
    </row>
    <row r="3" spans="2:56" ht="7.8" customHeight="1" thickBot="1" x14ac:dyDescent="0.3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6"/>
    </row>
    <row r="4" spans="2:56" ht="14.4" thickBot="1" x14ac:dyDescent="0.35">
      <c r="B4" s="319" t="s">
        <v>41</v>
      </c>
      <c r="C4" s="320"/>
      <c r="D4" s="293">
        <f>General!D15</f>
        <v>0</v>
      </c>
      <c r="E4" s="332"/>
      <c r="F4" s="35"/>
      <c r="G4" s="319" t="s">
        <v>42</v>
      </c>
      <c r="H4" s="320"/>
      <c r="I4" s="333"/>
      <c r="J4" s="334" t="str">
        <f>General!E20</f>
        <v>0-0-0</v>
      </c>
      <c r="K4" s="291"/>
      <c r="L4" s="291"/>
      <c r="M4" s="292"/>
      <c r="N4" s="35"/>
      <c r="O4" s="187" t="s">
        <v>72</v>
      </c>
      <c r="P4" s="289"/>
      <c r="Q4" s="300">
        <f>General!K15</f>
        <v>0</v>
      </c>
      <c r="R4" s="291"/>
      <c r="S4" s="292"/>
      <c r="T4" s="35"/>
      <c r="U4" s="51" t="s">
        <v>44</v>
      </c>
      <c r="V4" s="52"/>
      <c r="W4" s="290">
        <f>General!K20</f>
        <v>0</v>
      </c>
      <c r="X4" s="291"/>
      <c r="Y4" s="292"/>
      <c r="Z4" s="35"/>
      <c r="AA4" s="50" t="s">
        <v>45</v>
      </c>
      <c r="AB4" s="272">
        <f>General!C8</f>
        <v>0</v>
      </c>
      <c r="AC4" s="273"/>
      <c r="AD4" s="273"/>
      <c r="AE4" s="274"/>
      <c r="AF4" s="48"/>
      <c r="AG4" s="35"/>
      <c r="AH4" s="36"/>
    </row>
    <row r="5" spans="2:56" ht="14.4" thickBot="1" x14ac:dyDescent="0.35">
      <c r="B5" s="319" t="s">
        <v>4</v>
      </c>
      <c r="C5" s="320"/>
      <c r="D5" s="293">
        <f>General!D16</f>
        <v>0</v>
      </c>
      <c r="E5" s="332"/>
      <c r="F5" s="35"/>
      <c r="G5" s="319" t="s">
        <v>43</v>
      </c>
      <c r="H5" s="320"/>
      <c r="I5" s="333"/>
      <c r="J5" s="334" t="str">
        <f>General!E21</f>
        <v>-0-0-0</v>
      </c>
      <c r="K5" s="291"/>
      <c r="L5" s="291"/>
      <c r="M5" s="292"/>
      <c r="N5" s="35"/>
      <c r="O5" s="187" t="s">
        <v>5</v>
      </c>
      <c r="P5" s="289"/>
      <c r="Q5" s="300">
        <f>General!K16</f>
        <v>0</v>
      </c>
      <c r="R5" s="291"/>
      <c r="S5" s="292"/>
      <c r="T5" s="35"/>
      <c r="U5" s="51" t="s">
        <v>47</v>
      </c>
      <c r="V5" s="52"/>
      <c r="W5" s="293">
        <f>General!K21</f>
        <v>0</v>
      </c>
      <c r="X5" s="291"/>
      <c r="Y5" s="292"/>
      <c r="Z5" s="35"/>
      <c r="AA5" s="50" t="s">
        <v>46</v>
      </c>
      <c r="AB5" s="275" t="e">
        <f>IF(General!J8="Geo 2",INDEX(AZ12:AZ26,MATCH(AB4,AY12:AY26,0)),INDEX('A&amp;E'!BC12:BC26,MATCH(AB4,'A&amp;E'!BB12:BB26,0)))</f>
        <v>#N/A</v>
      </c>
      <c r="AC5" s="273"/>
      <c r="AD5" s="273"/>
      <c r="AE5" s="274"/>
      <c r="AF5" s="48"/>
      <c r="AG5" s="35"/>
      <c r="AH5" s="36"/>
    </row>
    <row r="6" spans="2:56" ht="14.4" thickBot="1" x14ac:dyDescent="0.35">
      <c r="B6" s="319" t="s">
        <v>48</v>
      </c>
      <c r="C6" s="321"/>
      <c r="D6" s="293">
        <f>General!D26</f>
        <v>0</v>
      </c>
      <c r="E6" s="292"/>
      <c r="F6" s="35"/>
      <c r="G6" s="319" t="s">
        <v>67</v>
      </c>
      <c r="H6" s="320"/>
      <c r="I6" s="321"/>
      <c r="J6" s="293">
        <f>General!J23</f>
        <v>0</v>
      </c>
      <c r="K6" s="291"/>
      <c r="L6" s="291"/>
      <c r="M6" s="292"/>
      <c r="N6" s="35"/>
      <c r="O6" s="187" t="s">
        <v>96</v>
      </c>
      <c r="P6" s="289"/>
      <c r="Q6" s="300">
        <f>General!K19</f>
        <v>0</v>
      </c>
      <c r="R6" s="291"/>
      <c r="S6" s="292"/>
      <c r="T6" s="35"/>
      <c r="U6" s="51" t="s">
        <v>68</v>
      </c>
      <c r="V6" s="52"/>
      <c r="W6" s="294">
        <f ca="1">General!J7</f>
        <v>43186</v>
      </c>
      <c r="X6" s="291"/>
      <c r="Y6" s="292"/>
      <c r="Z6" s="35"/>
      <c r="AA6" s="50" t="s">
        <v>66</v>
      </c>
      <c r="AB6" s="276"/>
      <c r="AC6" s="277"/>
      <c r="AD6" s="277"/>
      <c r="AE6" s="278"/>
      <c r="AF6" s="48"/>
      <c r="AG6" s="35"/>
      <c r="AH6" s="36"/>
    </row>
    <row r="7" spans="2:56" ht="14.4" thickBot="1" x14ac:dyDescent="0.3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187" t="s">
        <v>18</v>
      </c>
      <c r="P7" s="289"/>
      <c r="Q7" s="300">
        <f>General!K17</f>
        <v>0</v>
      </c>
      <c r="R7" s="291"/>
      <c r="S7" s="292"/>
      <c r="T7" s="35"/>
      <c r="U7" s="32"/>
      <c r="V7" s="32"/>
      <c r="W7" s="35"/>
      <c r="X7" s="35"/>
      <c r="Y7" s="35"/>
      <c r="Z7" s="35"/>
      <c r="AA7" s="35"/>
      <c r="AB7" s="35"/>
      <c r="AC7" s="35"/>
      <c r="AD7" s="35"/>
      <c r="AE7" s="35"/>
      <c r="AF7" s="45"/>
      <c r="AG7" s="35"/>
      <c r="AH7" s="36"/>
      <c r="AY7" s="24"/>
      <c r="AZ7" s="24"/>
      <c r="BA7" s="24"/>
      <c r="BB7" s="24"/>
      <c r="BC7" s="24"/>
      <c r="BD7" s="24"/>
    </row>
    <row r="8" spans="2:56" ht="14.4" thickBot="1" x14ac:dyDescent="0.35">
      <c r="B8" s="187" t="s">
        <v>49</v>
      </c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250"/>
      <c r="N8" s="35"/>
      <c r="O8" s="35"/>
      <c r="P8" s="32"/>
      <c r="Q8" s="32"/>
      <c r="R8" s="32"/>
      <c r="S8" s="32"/>
      <c r="T8" s="32"/>
      <c r="U8" s="187" t="s">
        <v>98</v>
      </c>
      <c r="V8" s="288"/>
      <c r="W8" s="288"/>
      <c r="X8" s="288"/>
      <c r="Y8" s="288"/>
      <c r="Z8" s="288"/>
      <c r="AA8" s="288"/>
      <c r="AB8" s="288"/>
      <c r="AC8" s="288"/>
      <c r="AD8" s="288"/>
      <c r="AE8" s="289"/>
      <c r="AF8" s="40"/>
      <c r="AG8" s="35"/>
      <c r="AH8" s="36"/>
      <c r="AY8" s="24"/>
      <c r="AZ8" s="24"/>
      <c r="BA8" s="24"/>
      <c r="BB8" s="24"/>
      <c r="BC8" s="24"/>
      <c r="BD8" s="24"/>
    </row>
    <row r="9" spans="2:56" x14ac:dyDescent="0.3">
      <c r="B9" s="324">
        <f>General!H10</f>
        <v>0</v>
      </c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35"/>
      <c r="O9" s="35"/>
      <c r="P9" s="32"/>
      <c r="Q9" s="32"/>
      <c r="R9" s="32"/>
      <c r="S9" s="32"/>
      <c r="T9" s="32"/>
      <c r="U9" s="279"/>
      <c r="V9" s="280"/>
      <c r="W9" s="280"/>
      <c r="X9" s="280"/>
      <c r="Y9" s="280"/>
      <c r="Z9" s="280"/>
      <c r="AA9" s="280"/>
      <c r="AB9" s="280"/>
      <c r="AC9" s="280"/>
      <c r="AD9" s="280"/>
      <c r="AE9" s="281"/>
      <c r="AF9" s="40"/>
      <c r="AG9" s="35"/>
      <c r="AH9" s="36"/>
      <c r="AY9" s="24"/>
      <c r="AZ9" s="24"/>
      <c r="BA9" s="24"/>
      <c r="BB9" s="24"/>
      <c r="BC9" s="24"/>
      <c r="BD9" s="24"/>
    </row>
    <row r="10" spans="2:56" ht="14.4" thickBot="1" x14ac:dyDescent="0.35">
      <c r="B10" s="285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35"/>
      <c r="O10" s="35"/>
      <c r="P10" s="32"/>
      <c r="Q10" s="32"/>
      <c r="R10" s="32"/>
      <c r="S10" s="32"/>
      <c r="T10" s="32"/>
      <c r="U10" s="282"/>
      <c r="V10" s="283"/>
      <c r="W10" s="283"/>
      <c r="X10" s="283"/>
      <c r="Y10" s="283"/>
      <c r="Z10" s="283"/>
      <c r="AA10" s="283"/>
      <c r="AB10" s="283"/>
      <c r="AC10" s="283"/>
      <c r="AD10" s="283"/>
      <c r="AE10" s="284"/>
      <c r="AF10" s="40"/>
      <c r="AG10" s="35"/>
      <c r="AH10" s="36"/>
      <c r="AY10" s="24" t="s">
        <v>132</v>
      </c>
      <c r="AZ10" s="24"/>
      <c r="BA10" s="24"/>
      <c r="BB10" s="24" t="s">
        <v>133</v>
      </c>
      <c r="BC10" s="24"/>
      <c r="BD10" s="24"/>
    </row>
    <row r="11" spans="2:56" ht="9.6" customHeight="1" thickBot="1" x14ac:dyDescent="0.35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285"/>
      <c r="V11" s="286"/>
      <c r="W11" s="286"/>
      <c r="X11" s="286"/>
      <c r="Y11" s="286"/>
      <c r="Z11" s="286"/>
      <c r="AA11" s="286"/>
      <c r="AB11" s="286"/>
      <c r="AC11" s="286"/>
      <c r="AD11" s="286"/>
      <c r="AE11" s="287"/>
      <c r="AF11" s="40"/>
      <c r="AG11" s="35"/>
      <c r="AH11" s="36"/>
      <c r="AY11" s="24" t="s">
        <v>108</v>
      </c>
      <c r="AZ11" s="24" t="s">
        <v>109</v>
      </c>
      <c r="BA11" s="24"/>
      <c r="BB11" s="24" t="s">
        <v>108</v>
      </c>
      <c r="BC11" s="24" t="s">
        <v>109</v>
      </c>
      <c r="BD11" s="24"/>
    </row>
    <row r="12" spans="2:56" ht="15.6" customHeight="1" thickBot="1" x14ac:dyDescent="0.35">
      <c r="B12" s="316" t="s">
        <v>64</v>
      </c>
      <c r="C12" s="317"/>
      <c r="D12" s="317"/>
      <c r="E12" s="318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6"/>
      <c r="AY12" s="24" t="s">
        <v>92</v>
      </c>
      <c r="AZ12" s="24" t="s">
        <v>110</v>
      </c>
      <c r="BA12" s="24"/>
      <c r="BB12" s="24" t="s">
        <v>130</v>
      </c>
      <c r="BC12" s="24" t="s">
        <v>144</v>
      </c>
      <c r="BD12" s="24"/>
    </row>
    <row r="13" spans="2:56" ht="14.4" thickBot="1" x14ac:dyDescent="0.35">
      <c r="B13" s="301" t="s">
        <v>57</v>
      </c>
      <c r="C13" s="322"/>
      <c r="D13" s="322"/>
      <c r="E13" s="322"/>
      <c r="F13" s="322"/>
      <c r="G13" s="322"/>
      <c r="H13" s="322"/>
      <c r="I13" s="322"/>
      <c r="J13" s="322"/>
      <c r="K13" s="323"/>
      <c r="L13" s="32"/>
      <c r="M13" s="301" t="s">
        <v>65</v>
      </c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3"/>
      <c r="Z13" s="33"/>
      <c r="AA13" s="301" t="s">
        <v>62</v>
      </c>
      <c r="AB13" s="325"/>
      <c r="AC13" s="325"/>
      <c r="AD13" s="325"/>
      <c r="AE13" s="325"/>
      <c r="AF13" s="325"/>
      <c r="AG13" s="325"/>
      <c r="AH13" s="326"/>
      <c r="AY13" s="24" t="s">
        <v>111</v>
      </c>
      <c r="AZ13" s="24" t="s">
        <v>112</v>
      </c>
      <c r="BA13" s="24"/>
      <c r="BB13" s="24" t="s">
        <v>134</v>
      </c>
      <c r="BC13" s="24" t="s">
        <v>145</v>
      </c>
      <c r="BD13" s="24"/>
    </row>
    <row r="14" spans="2:56" ht="14.4" customHeight="1" thickBot="1" x14ac:dyDescent="0.35">
      <c r="B14" s="307" t="s">
        <v>34</v>
      </c>
      <c r="C14" s="305" t="s">
        <v>88</v>
      </c>
      <c r="D14" s="305" t="s">
        <v>50</v>
      </c>
      <c r="E14" s="305" t="s">
        <v>51</v>
      </c>
      <c r="F14" s="305" t="s">
        <v>52</v>
      </c>
      <c r="G14" s="305" t="s">
        <v>53</v>
      </c>
      <c r="H14" s="305" t="s">
        <v>163</v>
      </c>
      <c r="I14" s="305" t="s">
        <v>54</v>
      </c>
      <c r="J14" s="305" t="s">
        <v>93</v>
      </c>
      <c r="K14" s="313" t="s">
        <v>90</v>
      </c>
      <c r="L14" s="37"/>
      <c r="M14" s="305" t="s">
        <v>35</v>
      </c>
      <c r="N14" s="311" t="s">
        <v>36</v>
      </c>
      <c r="O14" s="312"/>
      <c r="P14" s="288"/>
      <c r="Q14" s="288"/>
      <c r="R14" s="288"/>
      <c r="S14" s="288"/>
      <c r="T14" s="288"/>
      <c r="U14" s="288"/>
      <c r="V14" s="288"/>
      <c r="W14" s="288"/>
      <c r="X14" s="288"/>
      <c r="Y14" s="289"/>
      <c r="Z14" s="37"/>
      <c r="AA14" s="305" t="s">
        <v>158</v>
      </c>
      <c r="AB14" s="305" t="s">
        <v>58</v>
      </c>
      <c r="AC14" s="305" t="s">
        <v>59</v>
      </c>
      <c r="AD14" s="313" t="s">
        <v>89</v>
      </c>
      <c r="AE14" s="305" t="s">
        <v>60</v>
      </c>
      <c r="AF14" s="313" t="s">
        <v>157</v>
      </c>
      <c r="AG14" s="305" t="s">
        <v>61</v>
      </c>
      <c r="AH14" s="305" t="s">
        <v>37</v>
      </c>
      <c r="AY14" s="24" t="s">
        <v>113</v>
      </c>
      <c r="AZ14" s="24" t="s">
        <v>122</v>
      </c>
      <c r="BA14" s="24"/>
      <c r="BB14" s="24" t="s">
        <v>135</v>
      </c>
      <c r="BC14" s="24" t="s">
        <v>146</v>
      </c>
      <c r="BD14" s="24"/>
    </row>
    <row r="15" spans="2:56" ht="42" thickBot="1" x14ac:dyDescent="0.35">
      <c r="B15" s="306"/>
      <c r="C15" s="306"/>
      <c r="D15" s="306"/>
      <c r="E15" s="306"/>
      <c r="F15" s="306"/>
      <c r="G15" s="306"/>
      <c r="H15" s="315"/>
      <c r="I15" s="315"/>
      <c r="J15" s="306"/>
      <c r="K15" s="314"/>
      <c r="L15" s="35"/>
      <c r="M15" s="306"/>
      <c r="N15" s="53" t="s">
        <v>102</v>
      </c>
      <c r="O15" s="54" t="s">
        <v>106</v>
      </c>
      <c r="P15" s="55" t="s">
        <v>91</v>
      </c>
      <c r="Q15" s="53" t="s">
        <v>103</v>
      </c>
      <c r="R15" s="54" t="s">
        <v>106</v>
      </c>
      <c r="S15" s="56" t="s">
        <v>155</v>
      </c>
      <c r="T15" s="57" t="s">
        <v>104</v>
      </c>
      <c r="U15" s="54" t="s">
        <v>106</v>
      </c>
      <c r="V15" s="56" t="s">
        <v>91</v>
      </c>
      <c r="W15" s="53" t="s">
        <v>105</v>
      </c>
      <c r="X15" s="54" t="s">
        <v>106</v>
      </c>
      <c r="Y15" s="56" t="s">
        <v>55</v>
      </c>
      <c r="Z15" s="35"/>
      <c r="AA15" s="306"/>
      <c r="AB15" s="306"/>
      <c r="AC15" s="306"/>
      <c r="AD15" s="314"/>
      <c r="AE15" s="306"/>
      <c r="AF15" s="314"/>
      <c r="AG15" s="306"/>
      <c r="AH15" s="306"/>
      <c r="AY15" s="24" t="s">
        <v>114</v>
      </c>
      <c r="AZ15" s="24" t="s">
        <v>123</v>
      </c>
      <c r="BA15" s="24"/>
      <c r="BB15" s="24" t="s">
        <v>136</v>
      </c>
      <c r="BC15" s="24" t="s">
        <v>147</v>
      </c>
      <c r="BD15" s="24"/>
    </row>
    <row r="16" spans="2:56" x14ac:dyDescent="0.3">
      <c r="B16" s="58" t="s">
        <v>38</v>
      </c>
      <c r="C16" s="59"/>
      <c r="D16" s="59"/>
      <c r="E16" s="59"/>
      <c r="F16" s="59"/>
      <c r="G16" s="59"/>
      <c r="H16" s="59"/>
      <c r="I16" s="59"/>
      <c r="J16" s="59"/>
      <c r="K16" s="60"/>
      <c r="L16" s="39"/>
      <c r="M16" s="99"/>
      <c r="N16" s="90"/>
      <c r="O16" s="91"/>
      <c r="P16" s="92"/>
      <c r="Q16" s="90"/>
      <c r="R16" s="91"/>
      <c r="S16" s="92"/>
      <c r="T16" s="90"/>
      <c r="U16" s="91"/>
      <c r="V16" s="92"/>
      <c r="W16" s="101"/>
      <c r="X16" s="91"/>
      <c r="Y16" s="92"/>
      <c r="Z16" s="39"/>
      <c r="AA16" s="90"/>
      <c r="AB16" s="91"/>
      <c r="AC16" s="91"/>
      <c r="AD16" s="91"/>
      <c r="AE16" s="91"/>
      <c r="AF16" s="91"/>
      <c r="AG16" s="91"/>
      <c r="AH16" s="92"/>
      <c r="AY16" s="24" t="s">
        <v>115</v>
      </c>
      <c r="AZ16" s="24" t="s">
        <v>124</v>
      </c>
      <c r="BA16" s="24"/>
      <c r="BB16" s="24" t="s">
        <v>137</v>
      </c>
      <c r="BC16" s="24" t="s">
        <v>148</v>
      </c>
      <c r="BD16" s="24"/>
    </row>
    <row r="17" spans="2:56" x14ac:dyDescent="0.3">
      <c r="B17" s="61" t="s">
        <v>38</v>
      </c>
      <c r="C17" s="62"/>
      <c r="D17" s="62"/>
      <c r="E17" s="62"/>
      <c r="F17" s="62"/>
      <c r="G17" s="62"/>
      <c r="H17" s="62"/>
      <c r="I17" s="62"/>
      <c r="J17" s="62"/>
      <c r="K17" s="63"/>
      <c r="L17" s="39"/>
      <c r="M17" s="102"/>
      <c r="N17" s="93"/>
      <c r="O17" s="94"/>
      <c r="P17" s="95"/>
      <c r="Q17" s="93"/>
      <c r="R17" s="94"/>
      <c r="S17" s="95"/>
      <c r="T17" s="93"/>
      <c r="U17" s="94"/>
      <c r="V17" s="95"/>
      <c r="W17" s="104"/>
      <c r="X17" s="94"/>
      <c r="Y17" s="95"/>
      <c r="Z17" s="39"/>
      <c r="AA17" s="93"/>
      <c r="AB17" s="94"/>
      <c r="AC17" s="94"/>
      <c r="AD17" s="94"/>
      <c r="AE17" s="94"/>
      <c r="AF17" s="94"/>
      <c r="AG17" s="94"/>
      <c r="AH17" s="95"/>
      <c r="AY17" s="24" t="s">
        <v>116</v>
      </c>
      <c r="AZ17" s="24"/>
      <c r="BA17" s="24"/>
      <c r="BB17" s="24" t="s">
        <v>138</v>
      </c>
      <c r="BC17" s="24" t="s">
        <v>149</v>
      </c>
      <c r="BD17" s="24"/>
    </row>
    <row r="18" spans="2:56" x14ac:dyDescent="0.3">
      <c r="B18" s="61" t="s">
        <v>38</v>
      </c>
      <c r="C18" s="62"/>
      <c r="D18" s="62"/>
      <c r="E18" s="62"/>
      <c r="F18" s="62"/>
      <c r="G18" s="62"/>
      <c r="H18" s="62"/>
      <c r="I18" s="62"/>
      <c r="J18" s="62"/>
      <c r="K18" s="63"/>
      <c r="L18" s="39"/>
      <c r="M18" s="102"/>
      <c r="N18" s="93"/>
      <c r="O18" s="94"/>
      <c r="P18" s="95"/>
      <c r="Q18" s="93"/>
      <c r="R18" s="94"/>
      <c r="S18" s="95"/>
      <c r="T18" s="93"/>
      <c r="U18" s="94"/>
      <c r="V18" s="95"/>
      <c r="W18" s="104"/>
      <c r="X18" s="94"/>
      <c r="Y18" s="95"/>
      <c r="Z18" s="39"/>
      <c r="AA18" s="93"/>
      <c r="AB18" s="94"/>
      <c r="AC18" s="94"/>
      <c r="AD18" s="94"/>
      <c r="AE18" s="94"/>
      <c r="AF18" s="94"/>
      <c r="AG18" s="94"/>
      <c r="AH18" s="95"/>
      <c r="AY18" s="24" t="s">
        <v>117</v>
      </c>
      <c r="AZ18" s="24" t="s">
        <v>125</v>
      </c>
      <c r="BA18" s="24"/>
      <c r="BB18" s="24" t="s">
        <v>139</v>
      </c>
      <c r="BC18" s="24" t="s">
        <v>150</v>
      </c>
      <c r="BD18" s="24"/>
    </row>
    <row r="19" spans="2:56" ht="14.4" thickBot="1" x14ac:dyDescent="0.35">
      <c r="B19" s="64" t="s">
        <v>38</v>
      </c>
      <c r="C19" s="62"/>
      <c r="D19" s="62"/>
      <c r="E19" s="62"/>
      <c r="F19" s="62"/>
      <c r="G19" s="62"/>
      <c r="H19" s="62"/>
      <c r="I19" s="62"/>
      <c r="J19" s="62"/>
      <c r="K19" s="63"/>
      <c r="L19" s="39"/>
      <c r="M19" s="105"/>
      <c r="N19" s="96"/>
      <c r="O19" s="97"/>
      <c r="P19" s="98"/>
      <c r="Q19" s="96"/>
      <c r="R19" s="97"/>
      <c r="S19" s="98"/>
      <c r="T19" s="96"/>
      <c r="U19" s="97"/>
      <c r="V19" s="98"/>
      <c r="W19" s="107"/>
      <c r="X19" s="97"/>
      <c r="Y19" s="98"/>
      <c r="Z19" s="39"/>
      <c r="AA19" s="96"/>
      <c r="AB19" s="97"/>
      <c r="AC19" s="97"/>
      <c r="AD19" s="97"/>
      <c r="AE19" s="97"/>
      <c r="AF19" s="97"/>
      <c r="AG19" s="97"/>
      <c r="AH19" s="98"/>
      <c r="AY19" s="24" t="s">
        <v>118</v>
      </c>
      <c r="AZ19" s="24" t="s">
        <v>126</v>
      </c>
      <c r="BA19" s="24"/>
      <c r="BB19" s="24" t="s">
        <v>140</v>
      </c>
      <c r="BC19" s="24" t="s">
        <v>151</v>
      </c>
      <c r="BD19" s="24"/>
    </row>
    <row r="20" spans="2:56" ht="14.4" hidden="1" thickBot="1" x14ac:dyDescent="0.35">
      <c r="B20" s="65" t="s">
        <v>38</v>
      </c>
      <c r="C20" s="66"/>
      <c r="D20" s="67"/>
      <c r="E20" s="67"/>
      <c r="F20" s="67"/>
      <c r="G20" s="67"/>
      <c r="H20" s="67"/>
      <c r="I20" s="67"/>
      <c r="J20" s="68"/>
      <c r="K20" s="69"/>
      <c r="L20" s="39"/>
      <c r="M20" s="121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3"/>
      <c r="Z20" s="39"/>
      <c r="AA20" s="122"/>
      <c r="AB20" s="122"/>
      <c r="AC20" s="122"/>
      <c r="AD20" s="122"/>
      <c r="AE20" s="122"/>
      <c r="AF20" s="122"/>
      <c r="AG20" s="122"/>
      <c r="AH20" s="123"/>
      <c r="AY20" s="24"/>
      <c r="AZ20" s="24"/>
      <c r="BA20" s="24"/>
      <c r="BB20" s="24"/>
      <c r="BC20" s="24"/>
      <c r="BD20" s="24"/>
    </row>
    <row r="21" spans="2:56" ht="14.4" hidden="1" thickBot="1" x14ac:dyDescent="0.35">
      <c r="B21" s="61" t="s">
        <v>38</v>
      </c>
      <c r="C21" s="66"/>
      <c r="D21" s="67"/>
      <c r="E21" s="67"/>
      <c r="F21" s="67"/>
      <c r="G21" s="67"/>
      <c r="H21" s="67"/>
      <c r="I21" s="67"/>
      <c r="J21" s="68"/>
      <c r="K21" s="69"/>
      <c r="L21" s="39"/>
      <c r="M21" s="93"/>
      <c r="N21" s="94"/>
      <c r="O21" s="122"/>
      <c r="P21" s="122"/>
      <c r="Q21" s="91"/>
      <c r="R21" s="122"/>
      <c r="S21" s="122"/>
      <c r="T21" s="91"/>
      <c r="U21" s="122"/>
      <c r="V21" s="122"/>
      <c r="W21" s="91"/>
      <c r="X21" s="122"/>
      <c r="Y21" s="123"/>
      <c r="Z21" s="39"/>
      <c r="AA21" s="94"/>
      <c r="AB21" s="94"/>
      <c r="AC21" s="94"/>
      <c r="AD21" s="94"/>
      <c r="AE21" s="94"/>
      <c r="AF21" s="94"/>
      <c r="AG21" s="94"/>
      <c r="AH21" s="95"/>
      <c r="AY21" s="24"/>
      <c r="AZ21" s="24"/>
      <c r="BA21" s="24"/>
      <c r="BB21" s="24"/>
      <c r="BC21" s="24"/>
      <c r="BD21" s="24"/>
    </row>
    <row r="22" spans="2:56" ht="14.4" hidden="1" thickBot="1" x14ac:dyDescent="0.35">
      <c r="B22" s="61" t="s">
        <v>38</v>
      </c>
      <c r="C22" s="70"/>
      <c r="D22" s="62"/>
      <c r="E22" s="62"/>
      <c r="F22" s="62"/>
      <c r="G22" s="62"/>
      <c r="H22" s="62"/>
      <c r="I22" s="62"/>
      <c r="J22" s="71"/>
      <c r="K22" s="63"/>
      <c r="L22" s="39"/>
      <c r="M22" s="93"/>
      <c r="N22" s="94"/>
      <c r="O22" s="122"/>
      <c r="P22" s="122"/>
      <c r="Q22" s="91"/>
      <c r="R22" s="122"/>
      <c r="S22" s="122"/>
      <c r="T22" s="91"/>
      <c r="U22" s="122"/>
      <c r="V22" s="122"/>
      <c r="W22" s="91"/>
      <c r="X22" s="122"/>
      <c r="Y22" s="123"/>
      <c r="Z22" s="39"/>
      <c r="AA22" s="94"/>
      <c r="AB22" s="94"/>
      <c r="AC22" s="94"/>
      <c r="AD22" s="94"/>
      <c r="AE22" s="94"/>
      <c r="AF22" s="94"/>
      <c r="AG22" s="94"/>
      <c r="AH22" s="95"/>
      <c r="AY22" s="24"/>
      <c r="AZ22" s="24"/>
      <c r="BA22" s="24"/>
      <c r="BB22" s="24"/>
      <c r="BC22" s="24"/>
      <c r="BD22" s="24"/>
    </row>
    <row r="23" spans="2:56" ht="14.4" hidden="1" thickBot="1" x14ac:dyDescent="0.35">
      <c r="B23" s="72" t="s">
        <v>38</v>
      </c>
      <c r="C23" s="73"/>
      <c r="D23" s="74"/>
      <c r="E23" s="74"/>
      <c r="F23" s="74"/>
      <c r="G23" s="74"/>
      <c r="H23" s="74"/>
      <c r="I23" s="74"/>
      <c r="J23" s="75"/>
      <c r="K23" s="76"/>
      <c r="L23" s="39"/>
      <c r="M23" s="109"/>
      <c r="N23" s="110"/>
      <c r="O23" s="131"/>
      <c r="P23" s="131"/>
      <c r="Q23" s="132"/>
      <c r="R23" s="131"/>
      <c r="S23" s="131"/>
      <c r="T23" s="132"/>
      <c r="U23" s="131"/>
      <c r="V23" s="131"/>
      <c r="W23" s="132"/>
      <c r="X23" s="131"/>
      <c r="Y23" s="133"/>
      <c r="Z23" s="39"/>
      <c r="AA23" s="110"/>
      <c r="AB23" s="110"/>
      <c r="AC23" s="110"/>
      <c r="AD23" s="110"/>
      <c r="AE23" s="110"/>
      <c r="AF23" s="110"/>
      <c r="AG23" s="110"/>
      <c r="AH23" s="111"/>
      <c r="AY23" s="24"/>
      <c r="AZ23" s="24"/>
      <c r="BA23" s="24"/>
      <c r="BB23" s="24"/>
      <c r="BC23" s="24"/>
      <c r="BD23" s="24"/>
    </row>
    <row r="24" spans="2:56" x14ac:dyDescent="0.3">
      <c r="B24" s="58" t="s">
        <v>39</v>
      </c>
      <c r="C24" s="59"/>
      <c r="D24" s="59"/>
      <c r="E24" s="59"/>
      <c r="F24" s="59"/>
      <c r="G24" s="59"/>
      <c r="H24" s="59"/>
      <c r="I24" s="59"/>
      <c r="J24" s="59"/>
      <c r="K24" s="60"/>
      <c r="L24" s="39"/>
      <c r="M24" s="99"/>
      <c r="N24" s="90"/>
      <c r="O24" s="91"/>
      <c r="P24" s="92"/>
      <c r="Q24" s="90"/>
      <c r="R24" s="91"/>
      <c r="S24" s="92"/>
      <c r="T24" s="90"/>
      <c r="U24" s="91"/>
      <c r="V24" s="92"/>
      <c r="W24" s="101"/>
      <c r="X24" s="91"/>
      <c r="Y24" s="92"/>
      <c r="Z24" s="39"/>
      <c r="AA24" s="90"/>
      <c r="AB24" s="91"/>
      <c r="AC24" s="91"/>
      <c r="AD24" s="91"/>
      <c r="AE24" s="91"/>
      <c r="AF24" s="91"/>
      <c r="AG24" s="91"/>
      <c r="AH24" s="92"/>
      <c r="AY24" s="24" t="s">
        <v>119</v>
      </c>
      <c r="AZ24" s="24" t="s">
        <v>127</v>
      </c>
      <c r="BA24" s="24"/>
      <c r="BB24" s="24" t="s">
        <v>141</v>
      </c>
      <c r="BC24" s="24" t="s">
        <v>152</v>
      </c>
      <c r="BD24" s="24"/>
    </row>
    <row r="25" spans="2:56" x14ac:dyDescent="0.3">
      <c r="B25" s="61" t="s">
        <v>39</v>
      </c>
      <c r="C25" s="67"/>
      <c r="D25" s="62"/>
      <c r="E25" s="62"/>
      <c r="F25" s="62"/>
      <c r="G25" s="62"/>
      <c r="H25" s="62"/>
      <c r="I25" s="62"/>
      <c r="J25" s="62"/>
      <c r="K25" s="63"/>
      <c r="L25" s="39"/>
      <c r="M25" s="102"/>
      <c r="N25" s="93"/>
      <c r="O25" s="94"/>
      <c r="P25" s="95"/>
      <c r="Q25" s="93"/>
      <c r="R25" s="94"/>
      <c r="S25" s="95"/>
      <c r="T25" s="93"/>
      <c r="U25" s="94"/>
      <c r="V25" s="95"/>
      <c r="W25" s="104"/>
      <c r="X25" s="94"/>
      <c r="Y25" s="95"/>
      <c r="Z25" s="39"/>
      <c r="AA25" s="93"/>
      <c r="AB25" s="94"/>
      <c r="AC25" s="94"/>
      <c r="AD25" s="94"/>
      <c r="AE25" s="94"/>
      <c r="AF25" s="94"/>
      <c r="AG25" s="94"/>
      <c r="AH25" s="95"/>
      <c r="AY25" s="24" t="s">
        <v>120</v>
      </c>
      <c r="AZ25" s="24" t="s">
        <v>128</v>
      </c>
      <c r="BA25" s="24"/>
      <c r="BB25" s="24" t="s">
        <v>142</v>
      </c>
      <c r="BC25" s="24" t="s">
        <v>153</v>
      </c>
      <c r="BD25" s="24"/>
    </row>
    <row r="26" spans="2:56" x14ac:dyDescent="0.3">
      <c r="B26" s="61" t="s">
        <v>39</v>
      </c>
      <c r="C26" s="62"/>
      <c r="D26" s="62"/>
      <c r="E26" s="62"/>
      <c r="F26" s="62"/>
      <c r="G26" s="62"/>
      <c r="H26" s="62"/>
      <c r="I26" s="62"/>
      <c r="J26" s="62"/>
      <c r="K26" s="63"/>
      <c r="L26" s="39"/>
      <c r="M26" s="102"/>
      <c r="N26" s="93"/>
      <c r="O26" s="94"/>
      <c r="P26" s="95"/>
      <c r="Q26" s="93"/>
      <c r="R26" s="94"/>
      <c r="S26" s="95"/>
      <c r="T26" s="93"/>
      <c r="U26" s="94"/>
      <c r="V26" s="95"/>
      <c r="W26" s="104"/>
      <c r="X26" s="94"/>
      <c r="Y26" s="95"/>
      <c r="Z26" s="39"/>
      <c r="AA26" s="93"/>
      <c r="AB26" s="94"/>
      <c r="AC26" s="94"/>
      <c r="AD26" s="94"/>
      <c r="AE26" s="94"/>
      <c r="AF26" s="94"/>
      <c r="AG26" s="94"/>
      <c r="AH26" s="95"/>
      <c r="AY26" s="24" t="s">
        <v>121</v>
      </c>
      <c r="AZ26" s="24" t="s">
        <v>129</v>
      </c>
      <c r="BA26" s="24"/>
      <c r="BB26" s="24" t="s">
        <v>143</v>
      </c>
      <c r="BC26" s="24" t="s">
        <v>154</v>
      </c>
      <c r="BD26" s="24"/>
    </row>
    <row r="27" spans="2:56" ht="14.4" thickBot="1" x14ac:dyDescent="0.35">
      <c r="B27" s="64" t="s">
        <v>39</v>
      </c>
      <c r="C27" s="62"/>
      <c r="D27" s="62"/>
      <c r="E27" s="62"/>
      <c r="F27" s="62"/>
      <c r="G27" s="62"/>
      <c r="H27" s="62"/>
      <c r="I27" s="62"/>
      <c r="J27" s="62"/>
      <c r="K27" s="63"/>
      <c r="L27" s="39"/>
      <c r="M27" s="105"/>
      <c r="N27" s="96"/>
      <c r="O27" s="97"/>
      <c r="P27" s="98"/>
      <c r="Q27" s="96"/>
      <c r="R27" s="97"/>
      <c r="S27" s="98"/>
      <c r="T27" s="96"/>
      <c r="U27" s="97"/>
      <c r="V27" s="98"/>
      <c r="W27" s="107"/>
      <c r="X27" s="97"/>
      <c r="Y27" s="98"/>
      <c r="Z27" s="39"/>
      <c r="AA27" s="96"/>
      <c r="AB27" s="97"/>
      <c r="AC27" s="97"/>
      <c r="AD27" s="97"/>
      <c r="AE27" s="97"/>
      <c r="AF27" s="97"/>
      <c r="AG27" s="97"/>
      <c r="AH27" s="98"/>
      <c r="AY27" s="24"/>
      <c r="AZ27" s="24"/>
      <c r="BA27" s="24"/>
      <c r="BB27" s="24"/>
      <c r="BC27" s="24"/>
      <c r="BD27" s="24"/>
    </row>
    <row r="28" spans="2:56" ht="14.4" hidden="1" thickBot="1" x14ac:dyDescent="0.35">
      <c r="B28" s="65" t="s">
        <v>39</v>
      </c>
      <c r="C28" s="67"/>
      <c r="D28" s="67"/>
      <c r="E28" s="67"/>
      <c r="F28" s="67"/>
      <c r="G28" s="67"/>
      <c r="H28" s="67"/>
      <c r="I28" s="67"/>
      <c r="J28" s="68"/>
      <c r="K28" s="69"/>
      <c r="L28" s="39"/>
      <c r="M28" s="121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3"/>
      <c r="Z28" s="39"/>
      <c r="AA28" s="122"/>
      <c r="AB28" s="122"/>
      <c r="AC28" s="122"/>
      <c r="AD28" s="122"/>
      <c r="AE28" s="122"/>
      <c r="AF28" s="122"/>
      <c r="AG28" s="122"/>
      <c r="AH28" s="123"/>
      <c r="AY28" s="24"/>
      <c r="AZ28" s="24"/>
      <c r="BA28" s="24"/>
      <c r="BB28" s="24"/>
      <c r="BC28" s="24"/>
      <c r="BD28" s="24"/>
    </row>
    <row r="29" spans="2:56" ht="14.4" hidden="1" thickBot="1" x14ac:dyDescent="0.35">
      <c r="B29" s="65" t="s">
        <v>39</v>
      </c>
      <c r="C29" s="67"/>
      <c r="D29" s="67"/>
      <c r="E29" s="67"/>
      <c r="F29" s="67"/>
      <c r="G29" s="67"/>
      <c r="H29" s="67"/>
      <c r="I29" s="67"/>
      <c r="J29" s="68"/>
      <c r="K29" s="69"/>
      <c r="L29" s="39"/>
      <c r="M29" s="93"/>
      <c r="N29" s="94"/>
      <c r="O29" s="122"/>
      <c r="P29" s="122"/>
      <c r="Q29" s="91"/>
      <c r="R29" s="122"/>
      <c r="S29" s="122"/>
      <c r="T29" s="91"/>
      <c r="U29" s="122"/>
      <c r="V29" s="122"/>
      <c r="W29" s="91"/>
      <c r="X29" s="122"/>
      <c r="Y29" s="123"/>
      <c r="Z29" s="39"/>
      <c r="AA29" s="94"/>
      <c r="AB29" s="94"/>
      <c r="AC29" s="94"/>
      <c r="AD29" s="94"/>
      <c r="AE29" s="94"/>
      <c r="AF29" s="94"/>
      <c r="AG29" s="94"/>
      <c r="AH29" s="95"/>
      <c r="AY29" s="24"/>
      <c r="AZ29" s="24"/>
      <c r="BA29" s="24"/>
      <c r="BB29" s="24"/>
      <c r="BC29" s="24"/>
      <c r="BD29" s="24"/>
    </row>
    <row r="30" spans="2:56" ht="14.4" hidden="1" thickBot="1" x14ac:dyDescent="0.35">
      <c r="B30" s="61" t="s">
        <v>39</v>
      </c>
      <c r="C30" s="62"/>
      <c r="D30" s="62"/>
      <c r="E30" s="62"/>
      <c r="F30" s="62"/>
      <c r="G30" s="62"/>
      <c r="H30" s="62"/>
      <c r="I30" s="62"/>
      <c r="J30" s="71"/>
      <c r="K30" s="63"/>
      <c r="L30" s="39"/>
      <c r="M30" s="93"/>
      <c r="N30" s="94"/>
      <c r="O30" s="122"/>
      <c r="P30" s="122"/>
      <c r="Q30" s="91"/>
      <c r="R30" s="122"/>
      <c r="S30" s="122"/>
      <c r="T30" s="91"/>
      <c r="U30" s="122"/>
      <c r="V30" s="122"/>
      <c r="W30" s="91"/>
      <c r="X30" s="122"/>
      <c r="Y30" s="123"/>
      <c r="Z30" s="39"/>
      <c r="AA30" s="94"/>
      <c r="AB30" s="94"/>
      <c r="AC30" s="94"/>
      <c r="AD30" s="94"/>
      <c r="AE30" s="94"/>
      <c r="AF30" s="94"/>
      <c r="AG30" s="94"/>
      <c r="AH30" s="95"/>
      <c r="AY30" s="24"/>
      <c r="AZ30" s="24"/>
      <c r="BA30" s="24"/>
      <c r="BB30" s="24"/>
      <c r="BC30" s="24"/>
      <c r="BD30" s="24"/>
    </row>
    <row r="31" spans="2:56" ht="14.4" hidden="1" thickBot="1" x14ac:dyDescent="0.35">
      <c r="B31" s="72" t="s">
        <v>39</v>
      </c>
      <c r="C31" s="74"/>
      <c r="D31" s="74"/>
      <c r="E31" s="74"/>
      <c r="F31" s="74"/>
      <c r="G31" s="74"/>
      <c r="H31" s="74"/>
      <c r="I31" s="74"/>
      <c r="J31" s="75"/>
      <c r="K31" s="76"/>
      <c r="L31" s="39"/>
      <c r="M31" s="109"/>
      <c r="N31" s="110"/>
      <c r="O31" s="131"/>
      <c r="P31" s="131"/>
      <c r="Q31" s="132"/>
      <c r="R31" s="131"/>
      <c r="S31" s="131"/>
      <c r="T31" s="132"/>
      <c r="U31" s="131"/>
      <c r="V31" s="131"/>
      <c r="W31" s="132"/>
      <c r="X31" s="131"/>
      <c r="Y31" s="133"/>
      <c r="Z31" s="39"/>
      <c r="AA31" s="110"/>
      <c r="AB31" s="110"/>
      <c r="AC31" s="110"/>
      <c r="AD31" s="110"/>
      <c r="AE31" s="110"/>
      <c r="AF31" s="110"/>
      <c r="AG31" s="110"/>
      <c r="AH31" s="111"/>
      <c r="AY31" s="24"/>
      <c r="AZ31" s="24"/>
      <c r="BA31" s="24"/>
      <c r="BB31" s="24"/>
      <c r="BC31" s="24"/>
      <c r="BD31" s="24"/>
    </row>
    <row r="32" spans="2:56" x14ac:dyDescent="0.3">
      <c r="B32" s="58" t="s">
        <v>40</v>
      </c>
      <c r="C32" s="59"/>
      <c r="D32" s="59"/>
      <c r="E32" s="59"/>
      <c r="F32" s="59"/>
      <c r="G32" s="59"/>
      <c r="H32" s="59"/>
      <c r="I32" s="59"/>
      <c r="J32" s="59"/>
      <c r="K32" s="60"/>
      <c r="L32" s="39"/>
      <c r="M32" s="99"/>
      <c r="N32" s="90"/>
      <c r="O32" s="91"/>
      <c r="P32" s="92"/>
      <c r="Q32" s="90"/>
      <c r="R32" s="91"/>
      <c r="S32" s="92"/>
      <c r="T32" s="90"/>
      <c r="U32" s="91"/>
      <c r="V32" s="92"/>
      <c r="W32" s="101"/>
      <c r="X32" s="91"/>
      <c r="Y32" s="92"/>
      <c r="Z32" s="39"/>
      <c r="AA32" s="90"/>
      <c r="AB32" s="91"/>
      <c r="AC32" s="91"/>
      <c r="AD32" s="91"/>
      <c r="AE32" s="91"/>
      <c r="AF32" s="91"/>
      <c r="AG32" s="91"/>
      <c r="AH32" s="92"/>
      <c r="AY32" s="24"/>
      <c r="AZ32" s="24"/>
      <c r="BA32" s="24"/>
      <c r="BB32" s="24"/>
      <c r="BC32" s="24"/>
      <c r="BD32" s="24"/>
    </row>
    <row r="33" spans="2:56" x14ac:dyDescent="0.3">
      <c r="B33" s="61" t="s">
        <v>40</v>
      </c>
      <c r="C33" s="67"/>
      <c r="D33" s="62"/>
      <c r="E33" s="62"/>
      <c r="F33" s="62"/>
      <c r="G33" s="62"/>
      <c r="H33" s="62"/>
      <c r="I33" s="62"/>
      <c r="J33" s="62"/>
      <c r="K33" s="63"/>
      <c r="L33" s="39"/>
      <c r="M33" s="102"/>
      <c r="N33" s="93"/>
      <c r="O33" s="94"/>
      <c r="P33" s="95"/>
      <c r="Q33" s="93"/>
      <c r="R33" s="94"/>
      <c r="S33" s="95"/>
      <c r="T33" s="93"/>
      <c r="U33" s="94"/>
      <c r="V33" s="95"/>
      <c r="W33" s="104"/>
      <c r="X33" s="94"/>
      <c r="Y33" s="95"/>
      <c r="Z33" s="39"/>
      <c r="AA33" s="93"/>
      <c r="AB33" s="94"/>
      <c r="AC33" s="94"/>
      <c r="AD33" s="94"/>
      <c r="AE33" s="94"/>
      <c r="AF33" s="94"/>
      <c r="AG33" s="94"/>
      <c r="AH33" s="95"/>
      <c r="AY33" s="24"/>
      <c r="AZ33" s="24"/>
      <c r="BA33" s="24"/>
      <c r="BB33" s="24"/>
      <c r="BC33" s="24"/>
      <c r="BD33" s="24"/>
    </row>
    <row r="34" spans="2:56" x14ac:dyDescent="0.3">
      <c r="B34" s="61" t="s">
        <v>40</v>
      </c>
      <c r="C34" s="62"/>
      <c r="D34" s="62"/>
      <c r="E34" s="62"/>
      <c r="F34" s="62"/>
      <c r="G34" s="62"/>
      <c r="H34" s="62"/>
      <c r="I34" s="62"/>
      <c r="J34" s="62"/>
      <c r="K34" s="63"/>
      <c r="L34" s="39"/>
      <c r="M34" s="102"/>
      <c r="N34" s="93"/>
      <c r="O34" s="94"/>
      <c r="P34" s="95"/>
      <c r="Q34" s="93"/>
      <c r="R34" s="94"/>
      <c r="S34" s="95"/>
      <c r="T34" s="93"/>
      <c r="U34" s="94"/>
      <c r="V34" s="95"/>
      <c r="W34" s="104"/>
      <c r="X34" s="94"/>
      <c r="Y34" s="95"/>
      <c r="Z34" s="39"/>
      <c r="AA34" s="93"/>
      <c r="AB34" s="94"/>
      <c r="AC34" s="94"/>
      <c r="AD34" s="94"/>
      <c r="AE34" s="94"/>
      <c r="AF34" s="94"/>
      <c r="AG34" s="94"/>
      <c r="AH34" s="95"/>
    </row>
    <row r="35" spans="2:56" ht="14.4" thickBot="1" x14ac:dyDescent="0.35">
      <c r="B35" s="64" t="s">
        <v>40</v>
      </c>
      <c r="C35" s="62"/>
      <c r="D35" s="62"/>
      <c r="E35" s="62"/>
      <c r="F35" s="62"/>
      <c r="G35" s="62"/>
      <c r="H35" s="62"/>
      <c r="I35" s="62"/>
      <c r="J35" s="62"/>
      <c r="K35" s="63"/>
      <c r="L35" s="39"/>
      <c r="M35" s="105"/>
      <c r="N35" s="96"/>
      <c r="O35" s="97"/>
      <c r="P35" s="98"/>
      <c r="Q35" s="96"/>
      <c r="R35" s="97"/>
      <c r="S35" s="98"/>
      <c r="T35" s="96"/>
      <c r="U35" s="97"/>
      <c r="V35" s="98"/>
      <c r="W35" s="107"/>
      <c r="X35" s="97"/>
      <c r="Y35" s="98"/>
      <c r="Z35" s="39"/>
      <c r="AA35" s="96"/>
      <c r="AB35" s="97"/>
      <c r="AC35" s="97"/>
      <c r="AD35" s="97"/>
      <c r="AE35" s="97"/>
      <c r="AF35" s="97"/>
      <c r="AG35" s="97"/>
      <c r="AH35" s="98"/>
    </row>
    <row r="36" spans="2:56" x14ac:dyDescent="0.3">
      <c r="B36" s="58" t="s">
        <v>99</v>
      </c>
      <c r="C36" s="77"/>
      <c r="D36" s="77"/>
      <c r="E36" s="77"/>
      <c r="F36" s="77"/>
      <c r="G36" s="77"/>
      <c r="H36" s="77"/>
      <c r="I36" s="77"/>
      <c r="J36" s="59"/>
      <c r="K36" s="78"/>
      <c r="L36" s="38"/>
      <c r="M36" s="120"/>
      <c r="N36" s="90"/>
      <c r="O36" s="91"/>
      <c r="P36" s="92"/>
      <c r="Q36" s="90"/>
      <c r="R36" s="91"/>
      <c r="S36" s="92"/>
      <c r="T36" s="90"/>
      <c r="U36" s="91"/>
      <c r="V36" s="92"/>
      <c r="W36" s="124"/>
      <c r="X36" s="122"/>
      <c r="Y36" s="123"/>
      <c r="Z36" s="38"/>
      <c r="AA36" s="138"/>
      <c r="AB36" s="139"/>
      <c r="AC36" s="139"/>
      <c r="AD36" s="139"/>
      <c r="AE36" s="91"/>
      <c r="AF36" s="91"/>
      <c r="AG36" s="139"/>
      <c r="AH36" s="140"/>
    </row>
    <row r="37" spans="2:56" x14ac:dyDescent="0.3">
      <c r="B37" s="61" t="s">
        <v>99</v>
      </c>
      <c r="C37" s="79"/>
      <c r="D37" s="79"/>
      <c r="E37" s="79"/>
      <c r="F37" s="79"/>
      <c r="G37" s="79"/>
      <c r="H37" s="79"/>
      <c r="I37" s="79"/>
      <c r="J37" s="62"/>
      <c r="K37" s="80"/>
      <c r="L37" s="38"/>
      <c r="M37" s="113"/>
      <c r="N37" s="93"/>
      <c r="O37" s="94"/>
      <c r="P37" s="95"/>
      <c r="Q37" s="93"/>
      <c r="R37" s="94"/>
      <c r="S37" s="95"/>
      <c r="T37" s="93"/>
      <c r="U37" s="94"/>
      <c r="V37" s="95"/>
      <c r="W37" s="104"/>
      <c r="X37" s="94"/>
      <c r="Y37" s="95"/>
      <c r="Z37" s="38"/>
      <c r="AA37" s="141"/>
      <c r="AB37" s="142"/>
      <c r="AC37" s="142"/>
      <c r="AD37" s="142"/>
      <c r="AE37" s="94"/>
      <c r="AF37" s="94"/>
      <c r="AG37" s="142"/>
      <c r="AH37" s="143"/>
    </row>
    <row r="38" spans="2:56" ht="14.4" thickBot="1" x14ac:dyDescent="0.35">
      <c r="B38" s="72" t="s">
        <v>99</v>
      </c>
      <c r="C38" s="81"/>
      <c r="D38" s="81"/>
      <c r="E38" s="81"/>
      <c r="F38" s="81"/>
      <c r="G38" s="81"/>
      <c r="H38" s="81"/>
      <c r="I38" s="81"/>
      <c r="J38" s="74"/>
      <c r="K38" s="82"/>
      <c r="L38" s="38"/>
      <c r="M38" s="125"/>
      <c r="N38" s="96"/>
      <c r="O38" s="97"/>
      <c r="P38" s="98"/>
      <c r="Q38" s="96"/>
      <c r="R38" s="97"/>
      <c r="S38" s="98"/>
      <c r="T38" s="96"/>
      <c r="U38" s="97"/>
      <c r="V38" s="98"/>
      <c r="W38" s="112"/>
      <c r="X38" s="110"/>
      <c r="Y38" s="111"/>
      <c r="Z38" s="38"/>
      <c r="AA38" s="144"/>
      <c r="AB38" s="145"/>
      <c r="AC38" s="145"/>
      <c r="AD38" s="145"/>
      <c r="AE38" s="110"/>
      <c r="AF38" s="110"/>
      <c r="AG38" s="145"/>
      <c r="AH38" s="146"/>
    </row>
    <row r="39" spans="2:56" x14ac:dyDescent="0.3">
      <c r="B39" s="58" t="s">
        <v>97</v>
      </c>
      <c r="C39" s="77"/>
      <c r="D39" s="77"/>
      <c r="E39" s="77"/>
      <c r="F39" s="77"/>
      <c r="G39" s="77"/>
      <c r="H39" s="77"/>
      <c r="I39" s="77"/>
      <c r="J39" s="59"/>
      <c r="K39" s="78"/>
      <c r="L39" s="38"/>
      <c r="M39" s="134"/>
      <c r="N39" s="90"/>
      <c r="O39" s="91"/>
      <c r="P39" s="92"/>
      <c r="Q39" s="90"/>
      <c r="R39" s="91"/>
      <c r="S39" s="92"/>
      <c r="T39" s="90"/>
      <c r="U39" s="91"/>
      <c r="V39" s="92"/>
      <c r="W39" s="101"/>
      <c r="X39" s="91"/>
      <c r="Y39" s="92"/>
      <c r="Z39" s="38"/>
      <c r="AA39" s="138"/>
      <c r="AB39" s="139"/>
      <c r="AC39" s="139"/>
      <c r="AD39" s="139"/>
      <c r="AE39" s="91"/>
      <c r="AF39" s="91"/>
      <c r="AG39" s="139"/>
      <c r="AH39" s="140"/>
    </row>
    <row r="40" spans="2:56" x14ac:dyDescent="0.3">
      <c r="B40" s="61" t="s">
        <v>97</v>
      </c>
      <c r="C40" s="79"/>
      <c r="D40" s="79"/>
      <c r="E40" s="79"/>
      <c r="F40" s="79"/>
      <c r="G40" s="79"/>
      <c r="H40" s="79"/>
      <c r="I40" s="79"/>
      <c r="J40" s="62"/>
      <c r="K40" s="80"/>
      <c r="L40" s="38"/>
      <c r="M40" s="135"/>
      <c r="N40" s="93"/>
      <c r="O40" s="94"/>
      <c r="P40" s="95"/>
      <c r="Q40" s="93"/>
      <c r="R40" s="94"/>
      <c r="S40" s="95"/>
      <c r="T40" s="93"/>
      <c r="U40" s="94"/>
      <c r="V40" s="95"/>
      <c r="W40" s="104"/>
      <c r="X40" s="94"/>
      <c r="Y40" s="95"/>
      <c r="Z40" s="38"/>
      <c r="AA40" s="141"/>
      <c r="AB40" s="142"/>
      <c r="AC40" s="142"/>
      <c r="AD40" s="142"/>
      <c r="AE40" s="94"/>
      <c r="AF40" s="94"/>
      <c r="AG40" s="142"/>
      <c r="AH40" s="143"/>
    </row>
    <row r="41" spans="2:56" ht="14.4" thickBot="1" x14ac:dyDescent="0.35">
      <c r="B41" s="72" t="s">
        <v>97</v>
      </c>
      <c r="C41" s="81"/>
      <c r="D41" s="81"/>
      <c r="E41" s="81"/>
      <c r="F41" s="81"/>
      <c r="G41" s="81"/>
      <c r="H41" s="81"/>
      <c r="I41" s="81"/>
      <c r="J41" s="74"/>
      <c r="K41" s="82"/>
      <c r="L41" s="38"/>
      <c r="M41" s="136"/>
      <c r="N41" s="109"/>
      <c r="O41" s="110"/>
      <c r="P41" s="111"/>
      <c r="Q41" s="109"/>
      <c r="R41" s="110"/>
      <c r="S41" s="111"/>
      <c r="T41" s="109"/>
      <c r="U41" s="110"/>
      <c r="V41" s="111"/>
      <c r="W41" s="112"/>
      <c r="X41" s="110"/>
      <c r="Y41" s="111"/>
      <c r="Z41" s="38"/>
      <c r="AA41" s="144"/>
      <c r="AB41" s="145"/>
      <c r="AC41" s="145"/>
      <c r="AD41" s="145"/>
      <c r="AE41" s="110"/>
      <c r="AF41" s="110"/>
      <c r="AG41" s="145"/>
      <c r="AH41" s="146"/>
    </row>
    <row r="42" spans="2:56" x14ac:dyDescent="0.3">
      <c r="B42" s="58" t="s">
        <v>100</v>
      </c>
      <c r="C42" s="77"/>
      <c r="D42" s="77"/>
      <c r="E42" s="77"/>
      <c r="F42" s="77"/>
      <c r="G42" s="77"/>
      <c r="H42" s="77"/>
      <c r="I42" s="77"/>
      <c r="J42" s="59"/>
      <c r="K42" s="78"/>
      <c r="L42" s="38"/>
      <c r="M42" s="134"/>
      <c r="N42" s="90"/>
      <c r="O42" s="91"/>
      <c r="P42" s="92"/>
      <c r="Q42" s="90"/>
      <c r="R42" s="91"/>
      <c r="S42" s="92"/>
      <c r="T42" s="90"/>
      <c r="U42" s="91"/>
      <c r="V42" s="92"/>
      <c r="W42" s="101"/>
      <c r="X42" s="91"/>
      <c r="Y42" s="92"/>
      <c r="Z42" s="38"/>
      <c r="AA42" s="138"/>
      <c r="AB42" s="139"/>
      <c r="AC42" s="139"/>
      <c r="AD42" s="139"/>
      <c r="AE42" s="91"/>
      <c r="AF42" s="91"/>
      <c r="AG42" s="139"/>
      <c r="AH42" s="140"/>
    </row>
    <row r="43" spans="2:56" x14ac:dyDescent="0.3">
      <c r="B43" s="61" t="s">
        <v>100</v>
      </c>
      <c r="C43" s="79"/>
      <c r="D43" s="79"/>
      <c r="E43" s="79"/>
      <c r="F43" s="79"/>
      <c r="G43" s="79"/>
      <c r="H43" s="79"/>
      <c r="I43" s="79"/>
      <c r="J43" s="62"/>
      <c r="K43" s="80"/>
      <c r="L43" s="38"/>
      <c r="M43" s="135"/>
      <c r="N43" s="93"/>
      <c r="O43" s="94"/>
      <c r="P43" s="95"/>
      <c r="Q43" s="93"/>
      <c r="R43" s="94"/>
      <c r="S43" s="95"/>
      <c r="T43" s="93"/>
      <c r="U43" s="94"/>
      <c r="V43" s="95"/>
      <c r="W43" s="104"/>
      <c r="X43" s="94"/>
      <c r="Y43" s="95"/>
      <c r="Z43" s="38"/>
      <c r="AA43" s="141"/>
      <c r="AB43" s="142"/>
      <c r="AC43" s="142"/>
      <c r="AD43" s="142"/>
      <c r="AE43" s="94"/>
      <c r="AF43" s="94"/>
      <c r="AG43" s="142"/>
      <c r="AH43" s="143"/>
    </row>
    <row r="44" spans="2:56" ht="14.4" thickBot="1" x14ac:dyDescent="0.35">
      <c r="B44" s="64" t="s">
        <v>100</v>
      </c>
      <c r="C44" s="83"/>
      <c r="D44" s="83"/>
      <c r="E44" s="83"/>
      <c r="F44" s="83"/>
      <c r="G44" s="83"/>
      <c r="H44" s="83"/>
      <c r="I44" s="83"/>
      <c r="J44" s="84"/>
      <c r="K44" s="85"/>
      <c r="L44" s="38"/>
      <c r="M44" s="137"/>
      <c r="N44" s="96"/>
      <c r="O44" s="97"/>
      <c r="P44" s="98"/>
      <c r="Q44" s="96"/>
      <c r="R44" s="97"/>
      <c r="S44" s="98"/>
      <c r="T44" s="96"/>
      <c r="U44" s="97"/>
      <c r="V44" s="98"/>
      <c r="W44" s="107"/>
      <c r="X44" s="97"/>
      <c r="Y44" s="98"/>
      <c r="Z44" s="38"/>
      <c r="AA44" s="147"/>
      <c r="AB44" s="148"/>
      <c r="AC44" s="148"/>
      <c r="AD44" s="148"/>
      <c r="AE44" s="97"/>
      <c r="AF44" s="97"/>
      <c r="AG44" s="148"/>
      <c r="AH44" s="149"/>
    </row>
    <row r="45" spans="2:56" ht="14.4" thickBot="1" x14ac:dyDescent="0.35">
      <c r="B45" s="308" t="s">
        <v>63</v>
      </c>
      <c r="C45" s="309"/>
      <c r="D45" s="309"/>
      <c r="E45" s="310"/>
      <c r="F45" s="86">
        <f>SUM(F16:F35)</f>
        <v>0</v>
      </c>
      <c r="G45" s="295"/>
      <c r="H45" s="296"/>
      <c r="I45" s="297"/>
      <c r="J45" s="297"/>
      <c r="K45" s="298"/>
      <c r="L45" s="28"/>
      <c r="M45" s="299"/>
      <c r="N45" s="254"/>
      <c r="O45" s="127"/>
      <c r="P45" s="299"/>
      <c r="Q45" s="254"/>
      <c r="R45" s="128"/>
      <c r="S45" s="299"/>
      <c r="T45" s="254"/>
      <c r="U45" s="128"/>
      <c r="V45" s="299"/>
      <c r="W45" s="254"/>
      <c r="X45" s="128"/>
      <c r="Y45" s="129"/>
      <c r="Z45" s="23"/>
      <c r="AA45" s="150"/>
      <c r="AB45" s="151"/>
      <c r="AC45" s="152"/>
      <c r="AD45" s="153"/>
      <c r="AE45" s="154"/>
      <c r="AF45" s="155"/>
      <c r="AG45" s="156"/>
      <c r="AH45" s="157"/>
    </row>
    <row r="46" spans="2:56" ht="8.4" customHeight="1" x14ac:dyDescent="0.3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35"/>
      <c r="AA46" s="35"/>
      <c r="AB46" s="35"/>
      <c r="AC46" s="35"/>
      <c r="AD46" s="35"/>
      <c r="AE46" s="35"/>
      <c r="AF46" s="35"/>
      <c r="AG46" s="35"/>
      <c r="AH46" s="36"/>
    </row>
    <row r="47" spans="2:56" ht="13.2" customHeight="1" thickBot="1" x14ac:dyDescent="0.35"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6"/>
    </row>
    <row r="48" spans="2:56" ht="20.399999999999999" thickBot="1" x14ac:dyDescent="0.35">
      <c r="B48" s="316" t="s">
        <v>69</v>
      </c>
      <c r="C48" s="317"/>
      <c r="D48" s="317"/>
      <c r="E48" s="318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6"/>
    </row>
    <row r="49" spans="2:34" ht="14.4" thickBot="1" x14ac:dyDescent="0.35">
      <c r="B49" s="187" t="s">
        <v>57</v>
      </c>
      <c r="C49" s="288"/>
      <c r="D49" s="288"/>
      <c r="E49" s="288"/>
      <c r="F49" s="288"/>
      <c r="G49" s="288"/>
      <c r="H49" s="288"/>
      <c r="I49" s="288"/>
      <c r="J49" s="288"/>
      <c r="K49" s="289"/>
      <c r="L49" s="32"/>
      <c r="M49" s="187" t="s">
        <v>65</v>
      </c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9"/>
      <c r="Z49" s="33"/>
      <c r="AA49" s="187" t="s">
        <v>62</v>
      </c>
      <c r="AB49" s="304"/>
      <c r="AC49" s="304"/>
      <c r="AD49" s="304"/>
      <c r="AE49" s="304"/>
      <c r="AF49" s="304"/>
      <c r="AG49" s="304"/>
      <c r="AH49" s="250"/>
    </row>
    <row r="50" spans="2:34" ht="16.8" customHeight="1" thickBot="1" x14ac:dyDescent="0.35">
      <c r="B50" s="307" t="s">
        <v>34</v>
      </c>
      <c r="C50" s="305" t="s">
        <v>56</v>
      </c>
      <c r="D50" s="305" t="s">
        <v>50</v>
      </c>
      <c r="E50" s="305" t="s">
        <v>51</v>
      </c>
      <c r="F50" s="305" t="s">
        <v>52</v>
      </c>
      <c r="G50" s="305" t="s">
        <v>53</v>
      </c>
      <c r="H50" s="305" t="s">
        <v>162</v>
      </c>
      <c r="I50" s="305" t="s">
        <v>54</v>
      </c>
      <c r="J50" s="305" t="s">
        <v>93</v>
      </c>
      <c r="K50" s="305" t="s">
        <v>107</v>
      </c>
      <c r="L50" s="37"/>
      <c r="M50" s="305" t="s">
        <v>35</v>
      </c>
      <c r="N50" s="311" t="s">
        <v>36</v>
      </c>
      <c r="O50" s="312"/>
      <c r="P50" s="288"/>
      <c r="Q50" s="288"/>
      <c r="R50" s="288"/>
      <c r="S50" s="288"/>
      <c r="T50" s="288"/>
      <c r="U50" s="288"/>
      <c r="V50" s="288"/>
      <c r="W50" s="288"/>
      <c r="X50" s="288"/>
      <c r="Y50" s="289"/>
      <c r="Z50" s="37"/>
      <c r="AA50" s="305" t="s">
        <v>158</v>
      </c>
      <c r="AB50" s="305" t="s">
        <v>58</v>
      </c>
      <c r="AC50" s="305" t="s">
        <v>59</v>
      </c>
      <c r="AD50" s="313" t="s">
        <v>89</v>
      </c>
      <c r="AE50" s="305" t="s">
        <v>60</v>
      </c>
      <c r="AF50" s="313" t="s">
        <v>157</v>
      </c>
      <c r="AG50" s="305" t="s">
        <v>61</v>
      </c>
      <c r="AH50" s="305" t="s">
        <v>37</v>
      </c>
    </row>
    <row r="51" spans="2:34" ht="42" thickBot="1" x14ac:dyDescent="0.35">
      <c r="B51" s="306"/>
      <c r="C51" s="306"/>
      <c r="D51" s="306"/>
      <c r="E51" s="306"/>
      <c r="F51" s="306"/>
      <c r="G51" s="306"/>
      <c r="H51" s="315"/>
      <c r="I51" s="306"/>
      <c r="J51" s="306"/>
      <c r="K51" s="306"/>
      <c r="L51" s="35"/>
      <c r="M51" s="306"/>
      <c r="N51" s="53" t="s">
        <v>102</v>
      </c>
      <c r="O51" s="54" t="s">
        <v>106</v>
      </c>
      <c r="P51" s="89" t="s">
        <v>91</v>
      </c>
      <c r="Q51" s="53" t="s">
        <v>103</v>
      </c>
      <c r="R51" s="54" t="s">
        <v>106</v>
      </c>
      <c r="S51" s="56" t="s">
        <v>155</v>
      </c>
      <c r="T51" s="57" t="s">
        <v>104</v>
      </c>
      <c r="U51" s="54" t="s">
        <v>106</v>
      </c>
      <c r="V51" s="89" t="s">
        <v>91</v>
      </c>
      <c r="W51" s="53" t="s">
        <v>105</v>
      </c>
      <c r="X51" s="54" t="s">
        <v>106</v>
      </c>
      <c r="Y51" s="89" t="s">
        <v>55</v>
      </c>
      <c r="Z51" s="35"/>
      <c r="AA51" s="306"/>
      <c r="AB51" s="306"/>
      <c r="AC51" s="306"/>
      <c r="AD51" s="314"/>
      <c r="AE51" s="306"/>
      <c r="AF51" s="314"/>
      <c r="AG51" s="306"/>
      <c r="AH51" s="306"/>
    </row>
    <row r="52" spans="2:34" x14ac:dyDescent="0.3">
      <c r="B52" s="58" t="s">
        <v>38</v>
      </c>
      <c r="C52" s="59"/>
      <c r="D52" s="59"/>
      <c r="E52" s="59"/>
      <c r="F52" s="59"/>
      <c r="G52" s="59"/>
      <c r="H52" s="59"/>
      <c r="I52" s="59"/>
      <c r="J52" s="59"/>
      <c r="K52" s="60"/>
      <c r="L52" s="39"/>
      <c r="M52" s="99"/>
      <c r="N52" s="90"/>
      <c r="O52" s="91"/>
      <c r="P52" s="100"/>
      <c r="Q52" s="90"/>
      <c r="R52" s="91"/>
      <c r="S52" s="92"/>
      <c r="T52" s="90"/>
      <c r="U52" s="91"/>
      <c r="V52" s="92"/>
      <c r="W52" s="101"/>
      <c r="X52" s="91"/>
      <c r="Y52" s="92"/>
      <c r="Z52" s="39"/>
      <c r="AA52" s="90"/>
      <c r="AB52" s="91"/>
      <c r="AC52" s="91"/>
      <c r="AD52" s="91"/>
      <c r="AE52" s="91"/>
      <c r="AF52" s="91"/>
      <c r="AG52" s="91"/>
      <c r="AH52" s="92"/>
    </row>
    <row r="53" spans="2:34" x14ac:dyDescent="0.3">
      <c r="B53" s="61" t="s">
        <v>38</v>
      </c>
      <c r="C53" s="62"/>
      <c r="D53" s="62"/>
      <c r="E53" s="62"/>
      <c r="F53" s="62"/>
      <c r="G53" s="62"/>
      <c r="H53" s="62"/>
      <c r="I53" s="62"/>
      <c r="J53" s="62"/>
      <c r="K53" s="63"/>
      <c r="L53" s="39"/>
      <c r="M53" s="102"/>
      <c r="N53" s="93"/>
      <c r="O53" s="94"/>
      <c r="P53" s="103"/>
      <c r="Q53" s="93"/>
      <c r="R53" s="94"/>
      <c r="S53" s="95"/>
      <c r="T53" s="93"/>
      <c r="U53" s="94"/>
      <c r="V53" s="95"/>
      <c r="W53" s="104"/>
      <c r="X53" s="94"/>
      <c r="Y53" s="95"/>
      <c r="Z53" s="39"/>
      <c r="AA53" s="93"/>
      <c r="AB53" s="94"/>
      <c r="AC53" s="94"/>
      <c r="AD53" s="94"/>
      <c r="AE53" s="94"/>
      <c r="AF53" s="94"/>
      <c r="AG53" s="94"/>
      <c r="AH53" s="95"/>
    </row>
    <row r="54" spans="2:34" x14ac:dyDescent="0.3">
      <c r="B54" s="61" t="s">
        <v>38</v>
      </c>
      <c r="C54" s="62"/>
      <c r="D54" s="62"/>
      <c r="E54" s="62"/>
      <c r="F54" s="62"/>
      <c r="G54" s="62"/>
      <c r="H54" s="62"/>
      <c r="I54" s="62"/>
      <c r="J54" s="62"/>
      <c r="K54" s="63"/>
      <c r="L54" s="39"/>
      <c r="M54" s="102"/>
      <c r="N54" s="93"/>
      <c r="O54" s="94"/>
      <c r="P54" s="103"/>
      <c r="Q54" s="93"/>
      <c r="R54" s="94"/>
      <c r="S54" s="95"/>
      <c r="T54" s="93"/>
      <c r="U54" s="94"/>
      <c r="V54" s="95"/>
      <c r="W54" s="104"/>
      <c r="X54" s="94"/>
      <c r="Y54" s="95"/>
      <c r="Z54" s="39"/>
      <c r="AA54" s="93"/>
      <c r="AB54" s="94"/>
      <c r="AC54" s="94"/>
      <c r="AD54" s="94"/>
      <c r="AE54" s="94"/>
      <c r="AF54" s="94"/>
      <c r="AG54" s="94"/>
      <c r="AH54" s="95"/>
    </row>
    <row r="55" spans="2:34" x14ac:dyDescent="0.3">
      <c r="B55" s="61" t="s">
        <v>38</v>
      </c>
      <c r="C55" s="62"/>
      <c r="D55" s="62"/>
      <c r="E55" s="62"/>
      <c r="F55" s="62"/>
      <c r="G55" s="62"/>
      <c r="H55" s="62"/>
      <c r="I55" s="62"/>
      <c r="J55" s="62"/>
      <c r="K55" s="63"/>
      <c r="L55" s="39"/>
      <c r="M55" s="102"/>
      <c r="N55" s="93"/>
      <c r="O55" s="94"/>
      <c r="P55" s="103"/>
      <c r="Q55" s="93"/>
      <c r="R55" s="94"/>
      <c r="S55" s="95"/>
      <c r="T55" s="93"/>
      <c r="U55" s="94"/>
      <c r="V55" s="95"/>
      <c r="W55" s="104"/>
      <c r="X55" s="94"/>
      <c r="Y55" s="95"/>
      <c r="Z55" s="39"/>
      <c r="AA55" s="93"/>
      <c r="AB55" s="94"/>
      <c r="AC55" s="94"/>
      <c r="AD55" s="94"/>
      <c r="AE55" s="94"/>
      <c r="AF55" s="94"/>
      <c r="AG55" s="94"/>
      <c r="AH55" s="95"/>
    </row>
    <row r="56" spans="2:34" x14ac:dyDescent="0.3">
      <c r="B56" s="61" t="s">
        <v>38</v>
      </c>
      <c r="C56" s="62"/>
      <c r="D56" s="62"/>
      <c r="E56" s="62"/>
      <c r="F56" s="62"/>
      <c r="G56" s="62"/>
      <c r="H56" s="62"/>
      <c r="I56" s="62"/>
      <c r="J56" s="62"/>
      <c r="K56" s="63"/>
      <c r="L56" s="39"/>
      <c r="M56" s="102"/>
      <c r="N56" s="93"/>
      <c r="O56" s="94"/>
      <c r="P56" s="103"/>
      <c r="Q56" s="93"/>
      <c r="R56" s="94"/>
      <c r="S56" s="95"/>
      <c r="T56" s="93"/>
      <c r="U56" s="94"/>
      <c r="V56" s="95"/>
      <c r="W56" s="104"/>
      <c r="X56" s="94"/>
      <c r="Y56" s="95"/>
      <c r="Z56" s="39"/>
      <c r="AA56" s="93"/>
      <c r="AB56" s="94"/>
      <c r="AC56" s="94"/>
      <c r="AD56" s="94"/>
      <c r="AE56" s="94"/>
      <c r="AF56" s="94"/>
      <c r="AG56" s="94"/>
      <c r="AH56" s="95"/>
    </row>
    <row r="57" spans="2:34" ht="14.4" thickBot="1" x14ac:dyDescent="0.35">
      <c r="B57" s="72" t="s">
        <v>38</v>
      </c>
      <c r="C57" s="74"/>
      <c r="D57" s="74"/>
      <c r="E57" s="74"/>
      <c r="F57" s="74"/>
      <c r="G57" s="74"/>
      <c r="H57" s="74"/>
      <c r="I57" s="74"/>
      <c r="J57" s="74"/>
      <c r="K57" s="76"/>
      <c r="L57" s="39"/>
      <c r="M57" s="105"/>
      <c r="N57" s="96"/>
      <c r="O57" s="97"/>
      <c r="P57" s="106"/>
      <c r="Q57" s="96"/>
      <c r="R57" s="97"/>
      <c r="S57" s="98"/>
      <c r="T57" s="96"/>
      <c r="U57" s="97"/>
      <c r="V57" s="98"/>
      <c r="W57" s="107"/>
      <c r="X57" s="97"/>
      <c r="Y57" s="98"/>
      <c r="Z57" s="39"/>
      <c r="AA57" s="109"/>
      <c r="AB57" s="110"/>
      <c r="AC57" s="110"/>
      <c r="AD57" s="110"/>
      <c r="AE57" s="110"/>
      <c r="AF57" s="110"/>
      <c r="AG57" s="110"/>
      <c r="AH57" s="111"/>
    </row>
    <row r="58" spans="2:34" x14ac:dyDescent="0.3">
      <c r="B58" s="58" t="s">
        <v>39</v>
      </c>
      <c r="C58" s="59"/>
      <c r="D58" s="59"/>
      <c r="E58" s="59"/>
      <c r="F58" s="59"/>
      <c r="G58" s="59"/>
      <c r="H58" s="59"/>
      <c r="I58" s="59"/>
      <c r="J58" s="59"/>
      <c r="K58" s="60"/>
      <c r="L58" s="39"/>
      <c r="M58" s="99"/>
      <c r="N58" s="90"/>
      <c r="O58" s="91"/>
      <c r="P58" s="92"/>
      <c r="Q58" s="90"/>
      <c r="R58" s="91"/>
      <c r="S58" s="163"/>
      <c r="T58" s="90"/>
      <c r="U58" s="91"/>
      <c r="V58" s="92"/>
      <c r="W58" s="101"/>
      <c r="X58" s="91"/>
      <c r="Y58" s="92"/>
      <c r="Z58" s="39"/>
      <c r="AA58" s="90"/>
      <c r="AB58" s="91"/>
      <c r="AC58" s="91"/>
      <c r="AD58" s="91"/>
      <c r="AE58" s="91"/>
      <c r="AF58" s="91"/>
      <c r="AG58" s="91"/>
      <c r="AH58" s="92"/>
    </row>
    <row r="59" spans="2:34" x14ac:dyDescent="0.3">
      <c r="B59" s="61" t="s">
        <v>39</v>
      </c>
      <c r="C59" s="67"/>
      <c r="D59" s="62"/>
      <c r="E59" s="62"/>
      <c r="F59" s="62"/>
      <c r="G59" s="62"/>
      <c r="H59" s="62"/>
      <c r="I59" s="62"/>
      <c r="J59" s="62"/>
      <c r="K59" s="63"/>
      <c r="L59" s="39"/>
      <c r="M59" s="102"/>
      <c r="N59" s="93"/>
      <c r="O59" s="94"/>
      <c r="P59" s="95"/>
      <c r="Q59" s="93"/>
      <c r="R59" s="94"/>
      <c r="S59" s="95"/>
      <c r="T59" s="93"/>
      <c r="U59" s="94"/>
      <c r="V59" s="95"/>
      <c r="W59" s="104"/>
      <c r="X59" s="94"/>
      <c r="Y59" s="95"/>
      <c r="Z59" s="39"/>
      <c r="AA59" s="93"/>
      <c r="AB59" s="94"/>
      <c r="AC59" s="94"/>
      <c r="AD59" s="94"/>
      <c r="AE59" s="94"/>
      <c r="AF59" s="94"/>
      <c r="AG59" s="94"/>
      <c r="AH59" s="95"/>
    </row>
    <row r="60" spans="2:34" x14ac:dyDescent="0.3">
      <c r="B60" s="61" t="s">
        <v>39</v>
      </c>
      <c r="C60" s="62"/>
      <c r="D60" s="62"/>
      <c r="E60" s="62"/>
      <c r="F60" s="62"/>
      <c r="G60" s="62"/>
      <c r="H60" s="62"/>
      <c r="I60" s="62"/>
      <c r="J60" s="62"/>
      <c r="K60" s="63"/>
      <c r="L60" s="39"/>
      <c r="M60" s="102"/>
      <c r="N60" s="93"/>
      <c r="O60" s="94"/>
      <c r="P60" s="95"/>
      <c r="Q60" s="93"/>
      <c r="R60" s="94"/>
      <c r="S60" s="95"/>
      <c r="T60" s="93"/>
      <c r="U60" s="94"/>
      <c r="V60" s="95"/>
      <c r="W60" s="104"/>
      <c r="X60" s="94"/>
      <c r="Y60" s="95"/>
      <c r="Z60" s="39"/>
      <c r="AA60" s="93"/>
      <c r="AB60" s="94"/>
      <c r="AC60" s="94"/>
      <c r="AD60" s="94"/>
      <c r="AE60" s="94"/>
      <c r="AF60" s="94"/>
      <c r="AG60" s="94"/>
      <c r="AH60" s="95"/>
    </row>
    <row r="61" spans="2:34" x14ac:dyDescent="0.3">
      <c r="B61" s="61" t="s">
        <v>39</v>
      </c>
      <c r="C61" s="62"/>
      <c r="D61" s="62"/>
      <c r="E61" s="62"/>
      <c r="F61" s="62"/>
      <c r="G61" s="62"/>
      <c r="H61" s="62"/>
      <c r="I61" s="62"/>
      <c r="J61" s="62"/>
      <c r="K61" s="63"/>
      <c r="L61" s="39"/>
      <c r="M61" s="102"/>
      <c r="N61" s="93"/>
      <c r="O61" s="94"/>
      <c r="P61" s="95"/>
      <c r="Q61" s="93"/>
      <c r="R61" s="94"/>
      <c r="S61" s="95"/>
      <c r="T61" s="93"/>
      <c r="U61" s="94"/>
      <c r="V61" s="95"/>
      <c r="W61" s="104"/>
      <c r="X61" s="94"/>
      <c r="Y61" s="95"/>
      <c r="Z61" s="39"/>
      <c r="AA61" s="93"/>
      <c r="AB61" s="94"/>
      <c r="AC61" s="94"/>
      <c r="AD61" s="94"/>
      <c r="AE61" s="94"/>
      <c r="AF61" s="94"/>
      <c r="AG61" s="94"/>
      <c r="AH61" s="95"/>
    </row>
    <row r="62" spans="2:34" x14ac:dyDescent="0.3">
      <c r="B62" s="61" t="s">
        <v>39</v>
      </c>
      <c r="C62" s="62"/>
      <c r="D62" s="62"/>
      <c r="E62" s="62"/>
      <c r="F62" s="62"/>
      <c r="G62" s="62"/>
      <c r="H62" s="62"/>
      <c r="I62" s="62"/>
      <c r="J62" s="62"/>
      <c r="K62" s="63"/>
      <c r="L62" s="39"/>
      <c r="M62" s="102"/>
      <c r="N62" s="93"/>
      <c r="O62" s="94"/>
      <c r="P62" s="95"/>
      <c r="Q62" s="93"/>
      <c r="R62" s="94"/>
      <c r="S62" s="95"/>
      <c r="T62" s="93"/>
      <c r="U62" s="94"/>
      <c r="V62" s="95"/>
      <c r="W62" s="104"/>
      <c r="X62" s="94"/>
      <c r="Y62" s="95"/>
      <c r="Z62" s="39"/>
      <c r="AA62" s="93"/>
      <c r="AB62" s="94"/>
      <c r="AC62" s="94"/>
      <c r="AD62" s="94"/>
      <c r="AE62" s="94"/>
      <c r="AF62" s="94"/>
      <c r="AG62" s="94"/>
      <c r="AH62" s="95"/>
    </row>
    <row r="63" spans="2:34" ht="14.4" thickBot="1" x14ac:dyDescent="0.35">
      <c r="B63" s="72" t="s">
        <v>39</v>
      </c>
      <c r="C63" s="74"/>
      <c r="D63" s="74"/>
      <c r="E63" s="74"/>
      <c r="F63" s="74"/>
      <c r="G63" s="74"/>
      <c r="H63" s="74"/>
      <c r="I63" s="74"/>
      <c r="J63" s="74"/>
      <c r="K63" s="76"/>
      <c r="L63" s="39"/>
      <c r="M63" s="108"/>
      <c r="N63" s="96"/>
      <c r="O63" s="97"/>
      <c r="P63" s="98"/>
      <c r="Q63" s="96"/>
      <c r="R63" s="97"/>
      <c r="S63" s="98"/>
      <c r="T63" s="109"/>
      <c r="U63" s="110"/>
      <c r="V63" s="111"/>
      <c r="W63" s="112"/>
      <c r="X63" s="110"/>
      <c r="Y63" s="111"/>
      <c r="Z63" s="39"/>
      <c r="AA63" s="109"/>
      <c r="AB63" s="110"/>
      <c r="AC63" s="110"/>
      <c r="AD63" s="110"/>
      <c r="AE63" s="110"/>
      <c r="AF63" s="110"/>
      <c r="AG63" s="110"/>
      <c r="AH63" s="111"/>
    </row>
    <row r="64" spans="2:34" x14ac:dyDescent="0.3">
      <c r="B64" s="58" t="s">
        <v>40</v>
      </c>
      <c r="C64" s="59"/>
      <c r="D64" s="59"/>
      <c r="E64" s="59"/>
      <c r="F64" s="59"/>
      <c r="G64" s="59"/>
      <c r="H64" s="59"/>
      <c r="I64" s="59"/>
      <c r="J64" s="59"/>
      <c r="K64" s="60"/>
      <c r="L64" s="39"/>
      <c r="M64" s="99"/>
      <c r="N64" s="90"/>
      <c r="O64" s="91"/>
      <c r="P64" s="92"/>
      <c r="Q64" s="90"/>
      <c r="R64" s="91"/>
      <c r="S64" s="92"/>
      <c r="T64" s="90"/>
      <c r="U64" s="91"/>
      <c r="V64" s="92"/>
      <c r="W64" s="101"/>
      <c r="X64" s="91"/>
      <c r="Y64" s="92"/>
      <c r="Z64" s="39"/>
      <c r="AA64" s="90"/>
      <c r="AB64" s="91"/>
      <c r="AC64" s="91"/>
      <c r="AD64" s="91"/>
      <c r="AE64" s="91"/>
      <c r="AF64" s="91"/>
      <c r="AG64" s="91"/>
      <c r="AH64" s="92"/>
    </row>
    <row r="65" spans="2:35" x14ac:dyDescent="0.3">
      <c r="B65" s="61" t="s">
        <v>40</v>
      </c>
      <c r="C65" s="67"/>
      <c r="D65" s="62"/>
      <c r="E65" s="62"/>
      <c r="F65" s="62"/>
      <c r="G65" s="62"/>
      <c r="H65" s="62"/>
      <c r="I65" s="62"/>
      <c r="J65" s="62"/>
      <c r="K65" s="63"/>
      <c r="L65" s="39"/>
      <c r="M65" s="102"/>
      <c r="N65" s="93"/>
      <c r="O65" s="94"/>
      <c r="P65" s="95"/>
      <c r="Q65" s="93"/>
      <c r="R65" s="94"/>
      <c r="S65" s="95"/>
      <c r="T65" s="93"/>
      <c r="U65" s="94"/>
      <c r="V65" s="95"/>
      <c r="W65" s="104"/>
      <c r="X65" s="94"/>
      <c r="Y65" s="95"/>
      <c r="Z65" s="39"/>
      <c r="AA65" s="93"/>
      <c r="AB65" s="94"/>
      <c r="AC65" s="94"/>
      <c r="AD65" s="94"/>
      <c r="AE65" s="94"/>
      <c r="AF65" s="94"/>
      <c r="AG65" s="94"/>
      <c r="AH65" s="95"/>
    </row>
    <row r="66" spans="2:35" x14ac:dyDescent="0.3">
      <c r="B66" s="61" t="s">
        <v>40</v>
      </c>
      <c r="C66" s="62"/>
      <c r="D66" s="62"/>
      <c r="E66" s="62"/>
      <c r="F66" s="62"/>
      <c r="G66" s="62"/>
      <c r="H66" s="62"/>
      <c r="I66" s="62"/>
      <c r="J66" s="62"/>
      <c r="K66" s="63"/>
      <c r="L66" s="39"/>
      <c r="M66" s="102"/>
      <c r="N66" s="93"/>
      <c r="O66" s="94"/>
      <c r="P66" s="95"/>
      <c r="Q66" s="93"/>
      <c r="R66" s="94"/>
      <c r="S66" s="95"/>
      <c r="T66" s="93"/>
      <c r="U66" s="94"/>
      <c r="V66" s="95"/>
      <c r="W66" s="104"/>
      <c r="X66" s="94"/>
      <c r="Y66" s="95"/>
      <c r="Z66" s="39"/>
      <c r="AA66" s="93"/>
      <c r="AB66" s="94"/>
      <c r="AC66" s="94"/>
      <c r="AD66" s="94"/>
      <c r="AE66" s="94"/>
      <c r="AF66" s="94"/>
      <c r="AG66" s="94"/>
      <c r="AH66" s="95"/>
    </row>
    <row r="67" spans="2:35" x14ac:dyDescent="0.3">
      <c r="B67" s="61" t="s">
        <v>40</v>
      </c>
      <c r="C67" s="62"/>
      <c r="D67" s="62"/>
      <c r="E67" s="62"/>
      <c r="F67" s="62"/>
      <c r="G67" s="62"/>
      <c r="H67" s="62"/>
      <c r="I67" s="62"/>
      <c r="J67" s="62"/>
      <c r="K67" s="63"/>
      <c r="L67" s="39"/>
      <c r="M67" s="102"/>
      <c r="N67" s="93"/>
      <c r="O67" s="94"/>
      <c r="P67" s="95"/>
      <c r="Q67" s="93"/>
      <c r="R67" s="94"/>
      <c r="S67" s="95"/>
      <c r="T67" s="93"/>
      <c r="U67" s="94"/>
      <c r="V67" s="95"/>
      <c r="W67" s="104"/>
      <c r="X67" s="94"/>
      <c r="Y67" s="95"/>
      <c r="Z67" s="39"/>
      <c r="AA67" s="93"/>
      <c r="AB67" s="94"/>
      <c r="AC67" s="94"/>
      <c r="AD67" s="94"/>
      <c r="AE67" s="94"/>
      <c r="AF67" s="94"/>
      <c r="AG67" s="94"/>
      <c r="AH67" s="95"/>
    </row>
    <row r="68" spans="2:35" x14ac:dyDescent="0.3">
      <c r="B68" s="61" t="s">
        <v>40</v>
      </c>
      <c r="C68" s="79"/>
      <c r="D68" s="79"/>
      <c r="E68" s="79"/>
      <c r="F68" s="79"/>
      <c r="G68" s="79"/>
      <c r="H68" s="79"/>
      <c r="I68" s="79"/>
      <c r="J68" s="62"/>
      <c r="K68" s="80"/>
      <c r="L68" s="38"/>
      <c r="M68" s="113"/>
      <c r="N68" s="93"/>
      <c r="O68" s="94"/>
      <c r="P68" s="95"/>
      <c r="Q68" s="93"/>
      <c r="R68" s="94"/>
      <c r="S68" s="95"/>
      <c r="T68" s="93"/>
      <c r="U68" s="94"/>
      <c r="V68" s="95"/>
      <c r="W68" s="104"/>
      <c r="X68" s="94"/>
      <c r="Y68" s="95"/>
      <c r="Z68" s="38"/>
      <c r="AA68" s="141"/>
      <c r="AB68" s="142"/>
      <c r="AC68" s="142"/>
      <c r="AD68" s="142"/>
      <c r="AE68" s="94"/>
      <c r="AF68" s="94"/>
      <c r="AG68" s="142"/>
      <c r="AH68" s="143"/>
    </row>
    <row r="69" spans="2:35" ht="14.4" thickBot="1" x14ac:dyDescent="0.35">
      <c r="B69" s="64" t="s">
        <v>40</v>
      </c>
      <c r="C69" s="83"/>
      <c r="D69" s="83"/>
      <c r="E69" s="83"/>
      <c r="F69" s="83"/>
      <c r="G69" s="83"/>
      <c r="H69" s="83"/>
      <c r="I69" s="83"/>
      <c r="J69" s="84"/>
      <c r="K69" s="85"/>
      <c r="L69" s="38"/>
      <c r="M69" s="114"/>
      <c r="N69" s="96"/>
      <c r="O69" s="97"/>
      <c r="P69" s="98"/>
      <c r="Q69" s="96"/>
      <c r="R69" s="97"/>
      <c r="S69" s="98"/>
      <c r="T69" s="96"/>
      <c r="U69" s="97"/>
      <c r="V69" s="98"/>
      <c r="W69" s="107"/>
      <c r="X69" s="97"/>
      <c r="Y69" s="98"/>
      <c r="Z69" s="38"/>
      <c r="AA69" s="147"/>
      <c r="AB69" s="148"/>
      <c r="AC69" s="148"/>
      <c r="AD69" s="148"/>
      <c r="AE69" s="97"/>
      <c r="AF69" s="97"/>
      <c r="AG69" s="148"/>
      <c r="AH69" s="149"/>
    </row>
    <row r="70" spans="2:35" x14ac:dyDescent="0.3">
      <c r="B70" s="65" t="s">
        <v>99</v>
      </c>
      <c r="C70" s="87"/>
      <c r="D70" s="87"/>
      <c r="E70" s="87"/>
      <c r="F70" s="87"/>
      <c r="G70" s="87"/>
      <c r="H70" s="87"/>
      <c r="I70" s="87"/>
      <c r="J70" s="87"/>
      <c r="K70" s="88"/>
      <c r="L70" s="30"/>
      <c r="M70" s="115"/>
      <c r="N70" s="116"/>
      <c r="O70" s="117"/>
      <c r="P70" s="118"/>
      <c r="Q70" s="116"/>
      <c r="R70" s="117"/>
      <c r="S70" s="118"/>
      <c r="T70" s="116"/>
      <c r="U70" s="117"/>
      <c r="V70" s="118"/>
      <c r="W70" s="119"/>
      <c r="X70" s="117"/>
      <c r="Y70" s="118"/>
      <c r="Z70" s="25"/>
      <c r="AA70" s="158"/>
      <c r="AB70" s="159"/>
      <c r="AC70" s="160"/>
      <c r="AD70" s="159"/>
      <c r="AE70" s="160"/>
      <c r="AF70" s="160"/>
      <c r="AG70" s="159"/>
      <c r="AH70" s="161"/>
      <c r="AI70" s="26"/>
    </row>
    <row r="71" spans="2:35" x14ac:dyDescent="0.3">
      <c r="B71" s="61" t="s">
        <v>99</v>
      </c>
      <c r="C71" s="79"/>
      <c r="D71" s="79"/>
      <c r="E71" s="79"/>
      <c r="F71" s="79"/>
      <c r="G71" s="79"/>
      <c r="H71" s="79"/>
      <c r="I71" s="79"/>
      <c r="J71" s="62"/>
      <c r="K71" s="80"/>
      <c r="L71" s="38"/>
      <c r="M71" s="113"/>
      <c r="N71" s="93"/>
      <c r="O71" s="94"/>
      <c r="P71" s="95"/>
      <c r="Q71" s="93"/>
      <c r="R71" s="94"/>
      <c r="S71" s="95"/>
      <c r="T71" s="93"/>
      <c r="U71" s="94"/>
      <c r="V71" s="95"/>
      <c r="W71" s="104"/>
      <c r="X71" s="94"/>
      <c r="Y71" s="95"/>
      <c r="Z71" s="38"/>
      <c r="AA71" s="141"/>
      <c r="AB71" s="142"/>
      <c r="AC71" s="142"/>
      <c r="AD71" s="142"/>
      <c r="AE71" s="94"/>
      <c r="AF71" s="94"/>
      <c r="AG71" s="142"/>
      <c r="AH71" s="143"/>
    </row>
    <row r="72" spans="2:35" ht="14.4" thickBot="1" x14ac:dyDescent="0.35">
      <c r="B72" s="72" t="s">
        <v>99</v>
      </c>
      <c r="C72" s="81"/>
      <c r="D72" s="81"/>
      <c r="E72" s="81"/>
      <c r="F72" s="81"/>
      <c r="G72" s="81"/>
      <c r="H72" s="81"/>
      <c r="I72" s="81"/>
      <c r="J72" s="74"/>
      <c r="K72" s="82"/>
      <c r="L72" s="38"/>
      <c r="M72" s="114"/>
      <c r="N72" s="96"/>
      <c r="O72" s="97"/>
      <c r="P72" s="98"/>
      <c r="Q72" s="96"/>
      <c r="R72" s="97"/>
      <c r="S72" s="98"/>
      <c r="T72" s="96"/>
      <c r="U72" s="97"/>
      <c r="V72" s="98"/>
      <c r="W72" s="107"/>
      <c r="X72" s="97"/>
      <c r="Y72" s="98"/>
      <c r="Z72" s="38"/>
      <c r="AA72" s="144"/>
      <c r="AB72" s="145"/>
      <c r="AC72" s="145"/>
      <c r="AD72" s="145"/>
      <c r="AE72" s="110"/>
      <c r="AF72" s="110"/>
      <c r="AG72" s="145"/>
      <c r="AH72" s="143"/>
    </row>
    <row r="73" spans="2:35" x14ac:dyDescent="0.3">
      <c r="B73" s="58" t="s">
        <v>97</v>
      </c>
      <c r="C73" s="77"/>
      <c r="D73" s="77"/>
      <c r="E73" s="77"/>
      <c r="F73" s="77"/>
      <c r="G73" s="77"/>
      <c r="H73" s="77"/>
      <c r="I73" s="77"/>
      <c r="J73" s="59"/>
      <c r="K73" s="78"/>
      <c r="L73" s="38"/>
      <c r="M73" s="120"/>
      <c r="N73" s="90"/>
      <c r="O73" s="91"/>
      <c r="P73" s="92"/>
      <c r="Q73" s="90"/>
      <c r="R73" s="91"/>
      <c r="S73" s="92"/>
      <c r="T73" s="121"/>
      <c r="U73" s="122"/>
      <c r="V73" s="123"/>
      <c r="W73" s="124"/>
      <c r="X73" s="122"/>
      <c r="Y73" s="123"/>
      <c r="Z73" s="38"/>
      <c r="AA73" s="138"/>
      <c r="AB73" s="139"/>
      <c r="AC73" s="139"/>
      <c r="AD73" s="139"/>
      <c r="AE73" s="91"/>
      <c r="AF73" s="91"/>
      <c r="AG73" s="139"/>
      <c r="AH73" s="140"/>
    </row>
    <row r="74" spans="2:35" x14ac:dyDescent="0.3">
      <c r="B74" s="61" t="s">
        <v>97</v>
      </c>
      <c r="C74" s="79"/>
      <c r="D74" s="79"/>
      <c r="E74" s="79"/>
      <c r="F74" s="79"/>
      <c r="G74" s="79"/>
      <c r="H74" s="79"/>
      <c r="I74" s="79"/>
      <c r="J74" s="62"/>
      <c r="K74" s="80"/>
      <c r="L74" s="38"/>
      <c r="M74" s="113"/>
      <c r="N74" s="93"/>
      <c r="O74" s="94"/>
      <c r="P74" s="95"/>
      <c r="Q74" s="93"/>
      <c r="R74" s="94"/>
      <c r="S74" s="95"/>
      <c r="T74" s="93"/>
      <c r="U74" s="94"/>
      <c r="V74" s="95"/>
      <c r="W74" s="104"/>
      <c r="X74" s="94"/>
      <c r="Y74" s="95"/>
      <c r="Z74" s="38"/>
      <c r="AA74" s="141"/>
      <c r="AB74" s="142"/>
      <c r="AC74" s="142"/>
      <c r="AD74" s="142"/>
      <c r="AE74" s="94"/>
      <c r="AF74" s="94"/>
      <c r="AG74" s="142"/>
      <c r="AH74" s="143"/>
    </row>
    <row r="75" spans="2:35" ht="14.4" thickBot="1" x14ac:dyDescent="0.35">
      <c r="B75" s="72" t="s">
        <v>97</v>
      </c>
      <c r="C75" s="81"/>
      <c r="D75" s="81"/>
      <c r="E75" s="81"/>
      <c r="F75" s="81"/>
      <c r="G75" s="81"/>
      <c r="H75" s="81"/>
      <c r="I75" s="81"/>
      <c r="J75" s="74"/>
      <c r="K75" s="82"/>
      <c r="L75" s="38"/>
      <c r="M75" s="125"/>
      <c r="N75" s="96"/>
      <c r="O75" s="97"/>
      <c r="P75" s="98"/>
      <c r="Q75" s="96"/>
      <c r="R75" s="97"/>
      <c r="S75" s="98"/>
      <c r="T75" s="109"/>
      <c r="U75" s="110"/>
      <c r="V75" s="111"/>
      <c r="W75" s="112"/>
      <c r="X75" s="110"/>
      <c r="Y75" s="111"/>
      <c r="Z75" s="38"/>
      <c r="AA75" s="144"/>
      <c r="AB75" s="145"/>
      <c r="AC75" s="145"/>
      <c r="AD75" s="145"/>
      <c r="AE75" s="110"/>
      <c r="AF75" s="110"/>
      <c r="AG75" s="145"/>
      <c r="AH75" s="146"/>
    </row>
    <row r="76" spans="2:35" x14ac:dyDescent="0.3">
      <c r="B76" s="58" t="s">
        <v>100</v>
      </c>
      <c r="C76" s="77"/>
      <c r="D76" s="77"/>
      <c r="E76" s="77"/>
      <c r="F76" s="77"/>
      <c r="G76" s="77"/>
      <c r="H76" s="77"/>
      <c r="I76" s="77"/>
      <c r="J76" s="59"/>
      <c r="K76" s="78"/>
      <c r="L76" s="38"/>
      <c r="M76" s="126"/>
      <c r="N76" s="90"/>
      <c r="O76" s="91"/>
      <c r="P76" s="92"/>
      <c r="Q76" s="90"/>
      <c r="R76" s="91"/>
      <c r="S76" s="92"/>
      <c r="T76" s="90"/>
      <c r="U76" s="91"/>
      <c r="V76" s="92"/>
      <c r="W76" s="101"/>
      <c r="X76" s="91"/>
      <c r="Y76" s="92"/>
      <c r="Z76" s="38"/>
      <c r="AA76" s="138"/>
      <c r="AB76" s="139"/>
      <c r="AC76" s="139"/>
      <c r="AD76" s="139"/>
      <c r="AE76" s="91"/>
      <c r="AF76" s="91"/>
      <c r="AG76" s="139"/>
      <c r="AH76" s="140"/>
    </row>
    <row r="77" spans="2:35" x14ac:dyDescent="0.3">
      <c r="B77" s="61" t="s">
        <v>100</v>
      </c>
      <c r="C77" s="79"/>
      <c r="D77" s="79"/>
      <c r="E77" s="79"/>
      <c r="F77" s="79"/>
      <c r="G77" s="79"/>
      <c r="H77" s="79"/>
      <c r="I77" s="79"/>
      <c r="J77" s="62"/>
      <c r="K77" s="80"/>
      <c r="L77" s="38"/>
      <c r="M77" s="113"/>
      <c r="N77" s="93"/>
      <c r="O77" s="94"/>
      <c r="P77" s="95"/>
      <c r="Q77" s="93"/>
      <c r="R77" s="94"/>
      <c r="S77" s="95"/>
      <c r="T77" s="93"/>
      <c r="U77" s="94"/>
      <c r="V77" s="95"/>
      <c r="W77" s="104"/>
      <c r="X77" s="94"/>
      <c r="Y77" s="95"/>
      <c r="Z77" s="38"/>
      <c r="AA77" s="141"/>
      <c r="AB77" s="142"/>
      <c r="AC77" s="142"/>
      <c r="AD77" s="142"/>
      <c r="AE77" s="94"/>
      <c r="AF77" s="94"/>
      <c r="AG77" s="142"/>
      <c r="AH77" s="143"/>
    </row>
    <row r="78" spans="2:35" ht="14.4" thickBot="1" x14ac:dyDescent="0.35">
      <c r="B78" s="64" t="s">
        <v>100</v>
      </c>
      <c r="C78" s="83"/>
      <c r="D78" s="83"/>
      <c r="E78" s="83"/>
      <c r="F78" s="83"/>
      <c r="G78" s="83"/>
      <c r="H78" s="83"/>
      <c r="I78" s="83"/>
      <c r="J78" s="84"/>
      <c r="K78" s="85"/>
      <c r="L78" s="38"/>
      <c r="M78" s="114"/>
      <c r="N78" s="96"/>
      <c r="O78" s="97"/>
      <c r="P78" s="98"/>
      <c r="Q78" s="96"/>
      <c r="R78" s="97"/>
      <c r="S78" s="98"/>
      <c r="T78" s="96"/>
      <c r="U78" s="97"/>
      <c r="V78" s="98"/>
      <c r="W78" s="107"/>
      <c r="X78" s="97"/>
      <c r="Y78" s="98"/>
      <c r="Z78" s="38"/>
      <c r="AA78" s="147"/>
      <c r="AB78" s="148"/>
      <c r="AC78" s="148"/>
      <c r="AD78" s="148"/>
      <c r="AE78" s="97"/>
      <c r="AF78" s="97"/>
      <c r="AG78" s="148"/>
      <c r="AH78" s="149"/>
    </row>
    <row r="79" spans="2:35" ht="14.4" thickBot="1" x14ac:dyDescent="0.35">
      <c r="B79" s="308" t="s">
        <v>63</v>
      </c>
      <c r="C79" s="309"/>
      <c r="D79" s="309"/>
      <c r="E79" s="310"/>
      <c r="F79" s="86"/>
      <c r="G79" s="295"/>
      <c r="H79" s="296"/>
      <c r="I79" s="297"/>
      <c r="J79" s="297"/>
      <c r="K79" s="298"/>
      <c r="L79" s="29"/>
      <c r="M79" s="299"/>
      <c r="N79" s="254"/>
      <c r="O79" s="127"/>
      <c r="P79" s="299"/>
      <c r="Q79" s="254"/>
      <c r="R79" s="128"/>
      <c r="S79" s="299"/>
      <c r="T79" s="254"/>
      <c r="U79" s="128"/>
      <c r="V79" s="299"/>
      <c r="W79" s="254"/>
      <c r="X79" s="128"/>
      <c r="Y79" s="129"/>
      <c r="Z79" s="27"/>
      <c r="AA79" s="150"/>
      <c r="AB79" s="151"/>
      <c r="AC79" s="152"/>
      <c r="AD79" s="153"/>
      <c r="AE79" s="162"/>
      <c r="AF79" s="128"/>
      <c r="AG79" s="154"/>
      <c r="AH79" s="157"/>
    </row>
    <row r="81" spans="2:19" s="5" customFormat="1" ht="14.4" thickBot="1" x14ac:dyDescent="0.35">
      <c r="H81" s="31"/>
    </row>
    <row r="82" spans="2:19" s="31" customFormat="1" ht="18.600000000000001" thickBot="1" x14ac:dyDescent="0.4">
      <c r="B82" s="255" t="s">
        <v>167</v>
      </c>
      <c r="C82" s="256"/>
      <c r="D82" s="256"/>
      <c r="E82" s="256"/>
      <c r="F82" s="256"/>
      <c r="G82" s="256"/>
      <c r="H82" s="256"/>
      <c r="I82" s="256"/>
      <c r="J82" s="247"/>
      <c r="K82" s="247"/>
      <c r="L82" s="247"/>
      <c r="M82" s="247"/>
      <c r="N82" s="247"/>
      <c r="O82" s="247"/>
      <c r="P82" s="247"/>
      <c r="Q82" s="247"/>
      <c r="R82" s="247"/>
      <c r="S82" s="248"/>
    </row>
    <row r="83" spans="2:19" s="31" customFormat="1" ht="14.4" thickBot="1" x14ac:dyDescent="0.35">
      <c r="B83" s="187" t="s">
        <v>171</v>
      </c>
      <c r="C83" s="250"/>
      <c r="D83" s="170" t="s">
        <v>168</v>
      </c>
      <c r="E83" s="251"/>
      <c r="F83" s="252" t="s">
        <v>169</v>
      </c>
      <c r="G83" s="253"/>
      <c r="H83" s="253"/>
      <c r="I83" s="253"/>
      <c r="J83" s="253"/>
      <c r="K83" s="253"/>
      <c r="L83" s="253"/>
      <c r="M83" s="253"/>
      <c r="N83" s="254"/>
      <c r="O83" s="257" t="s">
        <v>170</v>
      </c>
      <c r="P83" s="258"/>
      <c r="Q83" s="258"/>
      <c r="R83" s="258"/>
      <c r="S83" s="259"/>
    </row>
    <row r="84" spans="2:19" s="5" customFormat="1" x14ac:dyDescent="0.3"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</row>
    <row r="85" spans="2:19" s="5" customFormat="1" ht="14.4" thickBot="1" x14ac:dyDescent="0.35"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</row>
    <row r="86" spans="2:19" s="5" customFormat="1" ht="14.4" thickBot="1" x14ac:dyDescent="0.35">
      <c r="B86" s="165" t="s">
        <v>101</v>
      </c>
      <c r="C86" s="260" t="s">
        <v>172</v>
      </c>
      <c r="D86" s="261"/>
      <c r="E86" s="261"/>
      <c r="F86" s="261"/>
      <c r="G86" s="261"/>
      <c r="H86" s="261"/>
      <c r="I86" s="261"/>
      <c r="J86" s="261"/>
      <c r="K86" s="262"/>
      <c r="L86" s="262"/>
      <c r="M86" s="262"/>
      <c r="N86" s="262"/>
      <c r="O86" s="262"/>
      <c r="P86" s="262"/>
      <c r="Q86" s="262"/>
      <c r="R86" s="262"/>
      <c r="S86" s="263"/>
    </row>
    <row r="87" spans="2:19" s="5" customFormat="1" x14ac:dyDescent="0.3">
      <c r="B87" s="34"/>
      <c r="C87" s="264"/>
      <c r="D87" s="265"/>
      <c r="E87" s="265"/>
      <c r="F87" s="265"/>
      <c r="G87" s="265"/>
      <c r="H87" s="265"/>
      <c r="I87" s="265"/>
      <c r="J87" s="265"/>
      <c r="K87" s="266"/>
      <c r="L87" s="266"/>
      <c r="M87" s="266"/>
      <c r="N87" s="266"/>
      <c r="O87" s="266"/>
      <c r="P87" s="266"/>
      <c r="Q87" s="266"/>
      <c r="R87" s="266"/>
      <c r="S87" s="267"/>
    </row>
    <row r="88" spans="2:19" s="5" customFormat="1" ht="14.4" thickBot="1" x14ac:dyDescent="0.35">
      <c r="B88" s="166"/>
      <c r="C88" s="268"/>
      <c r="D88" s="269"/>
      <c r="E88" s="269"/>
      <c r="F88" s="269"/>
      <c r="G88" s="269"/>
      <c r="H88" s="269"/>
      <c r="I88" s="269"/>
      <c r="J88" s="269"/>
      <c r="K88" s="270"/>
      <c r="L88" s="270"/>
      <c r="M88" s="270"/>
      <c r="N88" s="270"/>
      <c r="O88" s="270"/>
      <c r="P88" s="270"/>
      <c r="Q88" s="270"/>
      <c r="R88" s="270"/>
      <c r="S88" s="271"/>
    </row>
  </sheetData>
  <mergeCells count="97">
    <mergeCell ref="B2:AH2"/>
    <mergeCell ref="B4:C4"/>
    <mergeCell ref="D4:E4"/>
    <mergeCell ref="B5:C5"/>
    <mergeCell ref="D5:E5"/>
    <mergeCell ref="G4:I4"/>
    <mergeCell ref="G5:I5"/>
    <mergeCell ref="Q4:S4"/>
    <mergeCell ref="Q5:S5"/>
    <mergeCell ref="O5:P5"/>
    <mergeCell ref="J4:M4"/>
    <mergeCell ref="J5:M5"/>
    <mergeCell ref="O4:P4"/>
    <mergeCell ref="G6:I6"/>
    <mergeCell ref="B8:M8"/>
    <mergeCell ref="AC14:AC15"/>
    <mergeCell ref="AE14:AE15"/>
    <mergeCell ref="AG14:AG15"/>
    <mergeCell ref="B12:E12"/>
    <mergeCell ref="E14:E15"/>
    <mergeCell ref="F14:F15"/>
    <mergeCell ref="G14:G15"/>
    <mergeCell ref="J14:J15"/>
    <mergeCell ref="B13:K13"/>
    <mergeCell ref="B9:M10"/>
    <mergeCell ref="B6:C6"/>
    <mergeCell ref="D6:E6"/>
    <mergeCell ref="J6:M6"/>
    <mergeCell ref="AA13:AH13"/>
    <mergeCell ref="B48:E48"/>
    <mergeCell ref="I14:I15"/>
    <mergeCell ref="K14:K15"/>
    <mergeCell ref="M14:M15"/>
    <mergeCell ref="AD14:AD15"/>
    <mergeCell ref="N14:Y14"/>
    <mergeCell ref="B14:B15"/>
    <mergeCell ref="C14:C15"/>
    <mergeCell ref="D14:D15"/>
    <mergeCell ref="P45:Q45"/>
    <mergeCell ref="S45:T45"/>
    <mergeCell ref="V45:W45"/>
    <mergeCell ref="AH14:AH15"/>
    <mergeCell ref="AA14:AA15"/>
    <mergeCell ref="AB14:AB15"/>
    <mergeCell ref="B45:E45"/>
    <mergeCell ref="AH50:AH51"/>
    <mergeCell ref="C50:C51"/>
    <mergeCell ref="D50:D51"/>
    <mergeCell ref="E50:E51"/>
    <mergeCell ref="F50:F51"/>
    <mergeCell ref="AD50:AD51"/>
    <mergeCell ref="AF50:AF51"/>
    <mergeCell ref="H50:H51"/>
    <mergeCell ref="AE50:AE51"/>
    <mergeCell ref="AG50:AG51"/>
    <mergeCell ref="AF14:AF15"/>
    <mergeCell ref="H14:H15"/>
    <mergeCell ref="B79:E79"/>
    <mergeCell ref="N50:Y50"/>
    <mergeCell ref="AA50:AA51"/>
    <mergeCell ref="AB50:AB51"/>
    <mergeCell ref="AC50:AC51"/>
    <mergeCell ref="G50:G51"/>
    <mergeCell ref="AA49:AH49"/>
    <mergeCell ref="B49:K49"/>
    <mergeCell ref="M49:Y49"/>
    <mergeCell ref="J50:J51"/>
    <mergeCell ref="I50:I51"/>
    <mergeCell ref="K50:K51"/>
    <mergeCell ref="M50:M51"/>
    <mergeCell ref="B50:B51"/>
    <mergeCell ref="Q6:S6"/>
    <mergeCell ref="Q7:S7"/>
    <mergeCell ref="O6:P6"/>
    <mergeCell ref="O7:P7"/>
    <mergeCell ref="M13:Y13"/>
    <mergeCell ref="C86:S88"/>
    <mergeCell ref="AB4:AE4"/>
    <mergeCell ref="AB5:AE5"/>
    <mergeCell ref="AB6:AE6"/>
    <mergeCell ref="U9:AE11"/>
    <mergeCell ref="U8:AE8"/>
    <mergeCell ref="W4:Y4"/>
    <mergeCell ref="W5:Y5"/>
    <mergeCell ref="W6:Y6"/>
    <mergeCell ref="G79:K79"/>
    <mergeCell ref="M79:N79"/>
    <mergeCell ref="P79:Q79"/>
    <mergeCell ref="S79:T79"/>
    <mergeCell ref="V79:W79"/>
    <mergeCell ref="G45:K45"/>
    <mergeCell ref="M45:N45"/>
    <mergeCell ref="B83:C83"/>
    <mergeCell ref="D83:E83"/>
    <mergeCell ref="F83:N83"/>
    <mergeCell ref="B82:S82"/>
    <mergeCell ref="O83:S83"/>
  </mergeCells>
  <dataValidations count="8">
    <dataValidation type="list" allowBlank="1" showInputMessage="1" showErrorMessage="1" sqref="Y16:Y44 Y52:Y78 P16:P44 V16:V44 P52:P78 V52:V78 S16:S44 S52:S78">
      <formula1>"GM-2T2R, GM-4T4R, TM-2T2R , TM-4T4R"</formula1>
    </dataValidation>
    <dataValidation type="list" allowBlank="1" showInputMessage="1" showErrorMessage="1" sqref="AE16:AE44 AE52:AE78">
      <formula1>"Hybrid, Hybrid 1-1/4"", 1/2"", 7/8"" , 1-1/4"", 1-5/8"""</formula1>
    </dataValidation>
    <dataValidation type="list" allowBlank="1" showInputMessage="1" showErrorMessage="1" sqref="J24:J27 J58:J61 J52:J55 J16:J19 J32:J44 J64:J78">
      <formula1>"NC, Dedicated, Shared, Open"</formula1>
    </dataValidation>
    <dataValidation type="list" allowBlank="1" showInputMessage="1" showErrorMessage="1" sqref="N16:N44 N52:N54 N55:O57 N58:N60 N61:O63 N64:N78 O67:O69">
      <formula1>"FRBG, RRU 2217, RRU 11"</formula1>
    </dataValidation>
    <dataValidation type="list" allowBlank="1" showInputMessage="1" showErrorMessage="1" sqref="Q16:Q44 Q52:Q54 Q55:R57 Q58:Q60 Q61:R63 Q64:Q78 R67:R69">
      <formula1>"FXCB, RRU 2217,RRU 11, B5-CDMA"</formula1>
    </dataValidation>
    <dataValidation type="list" allowBlank="1" showInputMessage="1" showErrorMessage="1" sqref="T16:T44 T52:T54 T55:U57 T58:T60 T61:U63 R73:R75 O73:O75 T64:T78 U67:U69 U73:U75 X73:X75">
      <formula1>"FHFB, RRU 2217, RRU 11, B2-CDMA"</formula1>
    </dataValidation>
    <dataValidation type="list" allowBlank="1" showInputMessage="1" showErrorMessage="1" sqref="W16:W44 W52:W54 W55:X57 W58:W60 W61:X63 W64:W78 X67:X69">
      <formula1>"FRIJ, RRU 2217, RRU 11"</formula1>
    </dataValidation>
    <dataValidation allowBlank="1" showDropDown="1" showInputMessage="1" sqref="O16 R16 U16 O52 R52 U52 O70 R70 U70 X70"/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983" r:id="rId4">
          <objectPr defaultSize="0" autoPict="0" r:id="rId5">
            <anchor moveWithCells="1" sizeWithCells="1">
              <from>
                <xdr:col>1</xdr:col>
                <xdr:colOff>0</xdr:colOff>
                <xdr:row>89</xdr:row>
                <xdr:rowOff>0</xdr:rowOff>
              </from>
              <to>
                <xdr:col>12</xdr:col>
                <xdr:colOff>281940</xdr:colOff>
                <xdr:row>108</xdr:row>
                <xdr:rowOff>22860</xdr:rowOff>
              </to>
            </anchor>
          </objectPr>
        </oleObject>
      </mc:Choice>
      <mc:Fallback>
        <oleObject progId="Visio.Drawing.11" shapeId="298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4"/>
  <sheetViews>
    <sheetView workbookViewId="0">
      <selection activeCell="D24" sqref="D24"/>
    </sheetView>
  </sheetViews>
  <sheetFormatPr defaultRowHeight="13.2" x14ac:dyDescent="0.25"/>
  <cols>
    <col min="1" max="1" width="3.5546875" customWidth="1"/>
    <col min="6" max="6" width="2.6640625" customWidth="1"/>
    <col min="11" max="11" width="3.21875" customWidth="1"/>
    <col min="14" max="15" width="1.88671875" style="4" customWidth="1"/>
    <col min="19" max="19" width="2.33203125" customWidth="1"/>
    <col min="24" max="24" width="2.6640625" customWidth="1"/>
  </cols>
  <sheetData>
    <row r="1" spans="2:28" ht="13.8" thickBot="1" x14ac:dyDescent="0.3"/>
    <row r="2" spans="2:28" ht="18" thickBot="1" x14ac:dyDescent="0.35">
      <c r="B2" s="238" t="s">
        <v>71</v>
      </c>
      <c r="C2" s="239"/>
      <c r="D2" s="239"/>
      <c r="E2" s="239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1"/>
    </row>
    <row r="3" spans="2:28" ht="14.4" thickBot="1" x14ac:dyDescent="0.3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2:28" ht="14.4" thickBot="1" x14ac:dyDescent="0.35">
      <c r="B4" s="319" t="s">
        <v>41</v>
      </c>
      <c r="C4" s="320"/>
      <c r="D4" s="293">
        <f>'A&amp;E'!D4:E4</f>
        <v>0</v>
      </c>
      <c r="E4" s="332"/>
      <c r="F4" s="7"/>
      <c r="G4" s="319" t="s">
        <v>42</v>
      </c>
      <c r="H4" s="333"/>
      <c r="I4" s="334" t="str">
        <f>General!E20</f>
        <v>0-0-0</v>
      </c>
      <c r="J4" s="332"/>
      <c r="K4" s="7"/>
      <c r="L4" s="187" t="s">
        <v>72</v>
      </c>
      <c r="M4" s="304"/>
      <c r="N4" s="300">
        <f>General!K15</f>
        <v>0</v>
      </c>
      <c r="O4" s="362"/>
      <c r="P4" s="362"/>
      <c r="Q4" s="362"/>
      <c r="R4" s="363"/>
      <c r="S4" s="7"/>
      <c r="T4" s="319" t="s">
        <v>44</v>
      </c>
      <c r="U4" s="333"/>
      <c r="V4" s="293">
        <f>General!K20</f>
        <v>0</v>
      </c>
      <c r="W4" s="332"/>
      <c r="X4" s="7"/>
      <c r="Y4" s="319" t="s">
        <v>45</v>
      </c>
      <c r="Z4" s="333"/>
      <c r="AA4" s="272">
        <f>General!C8</f>
        <v>0</v>
      </c>
      <c r="AB4" s="365"/>
    </row>
    <row r="5" spans="2:28" ht="14.4" thickBot="1" x14ac:dyDescent="0.35">
      <c r="B5" s="319" t="s">
        <v>4</v>
      </c>
      <c r="C5" s="320"/>
      <c r="D5" s="293">
        <f>'A&amp;E'!D5:E5</f>
        <v>0</v>
      </c>
      <c r="E5" s="332"/>
      <c r="F5" s="7"/>
      <c r="G5" s="319" t="s">
        <v>43</v>
      </c>
      <c r="H5" s="333"/>
      <c r="I5" s="334" t="str">
        <f>General!E21</f>
        <v>-0-0-0</v>
      </c>
      <c r="J5" s="332"/>
      <c r="K5" s="7"/>
      <c r="L5" s="187" t="s">
        <v>5</v>
      </c>
      <c r="M5" s="250"/>
      <c r="N5" s="300">
        <f>General!K16</f>
        <v>0</v>
      </c>
      <c r="O5" s="362"/>
      <c r="P5" s="362"/>
      <c r="Q5" s="362"/>
      <c r="R5" s="363"/>
      <c r="S5" s="7"/>
      <c r="T5" s="319" t="s">
        <v>47</v>
      </c>
      <c r="U5" s="333"/>
      <c r="V5" s="293">
        <f>General!K21</f>
        <v>0</v>
      </c>
      <c r="W5" s="332"/>
      <c r="X5" s="7"/>
      <c r="Y5" s="319" t="s">
        <v>46</v>
      </c>
      <c r="Z5" s="333"/>
      <c r="AA5" s="272" t="e">
        <f>'A&amp;E'!AB5:AE5</f>
        <v>#VALUE!</v>
      </c>
      <c r="AB5" s="365"/>
    </row>
    <row r="6" spans="2:28" ht="14.4" thickBot="1" x14ac:dyDescent="0.35">
      <c r="B6" s="319" t="s">
        <v>48</v>
      </c>
      <c r="C6" s="321"/>
      <c r="D6" s="293">
        <f>'A&amp;E'!D6:E6</f>
        <v>0</v>
      </c>
      <c r="E6" s="332"/>
      <c r="F6" s="22"/>
      <c r="G6" s="319" t="s">
        <v>67</v>
      </c>
      <c r="H6" s="321"/>
      <c r="I6" s="334">
        <f>General!J23</f>
        <v>0</v>
      </c>
      <c r="J6" s="332"/>
      <c r="K6" s="22"/>
      <c r="L6" s="187" t="s">
        <v>6</v>
      </c>
      <c r="M6" s="250"/>
      <c r="N6" s="300">
        <f>General!K17</f>
        <v>0</v>
      </c>
      <c r="O6" s="362"/>
      <c r="P6" s="362"/>
      <c r="Q6" s="362"/>
      <c r="R6" s="363"/>
      <c r="S6" s="22"/>
      <c r="T6" s="319" t="s">
        <v>68</v>
      </c>
      <c r="U6" s="321"/>
      <c r="V6" s="294">
        <f ca="1">TODAY()</f>
        <v>43186</v>
      </c>
      <c r="W6" s="361"/>
      <c r="X6" s="22"/>
      <c r="Y6" s="319" t="s">
        <v>66</v>
      </c>
      <c r="Z6" s="321"/>
      <c r="AA6" s="366" t="e">
        <f>'A&amp;E'!AB6:AE6</f>
        <v>#VALUE!</v>
      </c>
      <c r="AB6" s="367"/>
    </row>
    <row r="7" spans="2:28" ht="13.8" thickBot="1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</row>
    <row r="8" spans="2:28" ht="18" thickBot="1" x14ac:dyDescent="0.35">
      <c r="B8" s="238" t="s">
        <v>73</v>
      </c>
      <c r="C8" s="239"/>
      <c r="D8" s="239"/>
      <c r="E8" s="239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1"/>
    </row>
    <row r="9" spans="2:28" ht="14.4" thickBot="1" x14ac:dyDescent="0.3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</row>
    <row r="10" spans="2:28" ht="14.4" thickBot="1" x14ac:dyDescent="0.35">
      <c r="B10" s="364" t="s">
        <v>82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3"/>
      <c r="O10" s="19"/>
      <c r="P10" s="355" t="s">
        <v>83</v>
      </c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3"/>
    </row>
    <row r="11" spans="2:28" ht="14.4" thickBot="1" x14ac:dyDescent="0.35">
      <c r="B11" s="319" t="s">
        <v>84</v>
      </c>
      <c r="C11" s="320"/>
      <c r="D11" s="353"/>
      <c r="E11" s="353"/>
      <c r="F11" s="353"/>
      <c r="G11" s="354"/>
      <c r="H11" s="345"/>
      <c r="I11" s="352"/>
      <c r="J11" s="352"/>
      <c r="K11" s="277"/>
      <c r="L11" s="277"/>
      <c r="M11" s="277"/>
      <c r="N11" s="278"/>
      <c r="O11" s="17"/>
      <c r="P11" s="319" t="s">
        <v>84</v>
      </c>
      <c r="Q11" s="320"/>
      <c r="R11" s="353"/>
      <c r="S11" s="353"/>
      <c r="T11" s="353"/>
      <c r="U11" s="354"/>
      <c r="V11" s="345"/>
      <c r="W11" s="352"/>
      <c r="X11" s="352"/>
      <c r="Y11" s="277"/>
      <c r="Z11" s="277"/>
      <c r="AA11" s="277"/>
      <c r="AB11" s="278"/>
    </row>
    <row r="12" spans="2:28" ht="14.4" thickBot="1" x14ac:dyDescent="0.35">
      <c r="B12" s="319" t="s">
        <v>85</v>
      </c>
      <c r="C12" s="320"/>
      <c r="D12" s="353"/>
      <c r="E12" s="353"/>
      <c r="F12" s="353"/>
      <c r="G12" s="354"/>
      <c r="H12" s="345"/>
      <c r="I12" s="352"/>
      <c r="J12" s="352"/>
      <c r="K12" s="277"/>
      <c r="L12" s="277"/>
      <c r="M12" s="277"/>
      <c r="N12" s="278"/>
      <c r="O12" s="19"/>
      <c r="P12" s="319" t="s">
        <v>85</v>
      </c>
      <c r="Q12" s="320"/>
      <c r="R12" s="353"/>
      <c r="S12" s="353"/>
      <c r="T12" s="353"/>
      <c r="U12" s="354"/>
      <c r="V12" s="345"/>
      <c r="W12" s="352"/>
      <c r="X12" s="352"/>
      <c r="Y12" s="277"/>
      <c r="Z12" s="277"/>
      <c r="AA12" s="277"/>
      <c r="AB12" s="278"/>
    </row>
    <row r="13" spans="2:28" ht="14.4" thickBot="1" x14ac:dyDescent="0.35">
      <c r="B13" s="319" t="s">
        <v>86</v>
      </c>
      <c r="C13" s="320"/>
      <c r="D13" s="353"/>
      <c r="E13" s="353"/>
      <c r="F13" s="353"/>
      <c r="G13" s="354"/>
      <c r="H13" s="345"/>
      <c r="I13" s="352"/>
      <c r="J13" s="352"/>
      <c r="K13" s="277"/>
      <c r="L13" s="277"/>
      <c r="M13" s="277"/>
      <c r="N13" s="278"/>
      <c r="O13" s="19"/>
      <c r="P13" s="319" t="s">
        <v>86</v>
      </c>
      <c r="Q13" s="320"/>
      <c r="R13" s="353"/>
      <c r="S13" s="353"/>
      <c r="T13" s="353"/>
      <c r="U13" s="354"/>
      <c r="V13" s="345"/>
      <c r="W13" s="352"/>
      <c r="X13" s="352"/>
      <c r="Y13" s="277"/>
      <c r="Z13" s="277"/>
      <c r="AA13" s="277"/>
      <c r="AB13" s="278"/>
    </row>
    <row r="14" spans="2:28" ht="14.4" thickBot="1" x14ac:dyDescent="0.35">
      <c r="B14" s="319" t="s">
        <v>87</v>
      </c>
      <c r="C14" s="320"/>
      <c r="D14" s="353"/>
      <c r="E14" s="353"/>
      <c r="F14" s="353"/>
      <c r="G14" s="354"/>
      <c r="H14" s="345"/>
      <c r="I14" s="352"/>
      <c r="J14" s="352"/>
      <c r="K14" s="277"/>
      <c r="L14" s="277"/>
      <c r="M14" s="277"/>
      <c r="N14" s="278"/>
      <c r="O14" s="18"/>
      <c r="P14" s="319" t="s">
        <v>87</v>
      </c>
      <c r="Q14" s="320"/>
      <c r="R14" s="353"/>
      <c r="S14" s="353"/>
      <c r="T14" s="353"/>
      <c r="U14" s="354"/>
      <c r="V14" s="345"/>
      <c r="W14" s="352"/>
      <c r="X14" s="352"/>
      <c r="Y14" s="277"/>
      <c r="Z14" s="277"/>
      <c r="AA14" s="277"/>
      <c r="AB14" s="278"/>
    </row>
    <row r="15" spans="2:28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</row>
    <row r="16" spans="2:28" ht="13.8" thickBot="1" x14ac:dyDescent="0.3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</row>
    <row r="17" spans="2:28" ht="14.4" thickBot="1" x14ac:dyDescent="0.35">
      <c r="B17" s="355" t="s">
        <v>80</v>
      </c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3"/>
      <c r="O17" s="19"/>
      <c r="P17" s="355" t="s">
        <v>81</v>
      </c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3"/>
    </row>
    <row r="18" spans="2:28" ht="14.4" thickBot="1" x14ac:dyDescent="0.35">
      <c r="B18" s="356" t="s">
        <v>36</v>
      </c>
      <c r="C18" s="357"/>
      <c r="D18" s="319" t="s">
        <v>164</v>
      </c>
      <c r="E18" s="353"/>
      <c r="F18" s="353"/>
      <c r="G18" s="354"/>
      <c r="H18" s="311" t="s">
        <v>74</v>
      </c>
      <c r="I18" s="358"/>
      <c r="J18" s="319" t="s">
        <v>75</v>
      </c>
      <c r="K18" s="359"/>
      <c r="L18" s="320" t="s">
        <v>165</v>
      </c>
      <c r="M18" s="360"/>
      <c r="N18" s="359"/>
      <c r="O18" s="17"/>
      <c r="P18" s="356" t="s">
        <v>36</v>
      </c>
      <c r="Q18" s="357"/>
      <c r="R18" s="319" t="s">
        <v>164</v>
      </c>
      <c r="S18" s="353"/>
      <c r="T18" s="353"/>
      <c r="U18" s="354"/>
      <c r="V18" s="311" t="s">
        <v>74</v>
      </c>
      <c r="W18" s="358"/>
      <c r="X18" s="319" t="s">
        <v>75</v>
      </c>
      <c r="Y18" s="359"/>
      <c r="Z18" s="320" t="s">
        <v>165</v>
      </c>
      <c r="AA18" s="360"/>
      <c r="AB18" s="359"/>
    </row>
    <row r="19" spans="2:28" ht="14.4" thickBot="1" x14ac:dyDescent="0.35">
      <c r="B19" s="319" t="s">
        <v>76</v>
      </c>
      <c r="C19" s="321"/>
      <c r="D19" s="170"/>
      <c r="E19" s="277"/>
      <c r="F19" s="277"/>
      <c r="G19" s="278"/>
      <c r="H19" s="345"/>
      <c r="I19" s="346"/>
      <c r="J19" s="170"/>
      <c r="K19" s="278"/>
      <c r="L19" s="350">
        <f>'A&amp;E'!O45</f>
        <v>0</v>
      </c>
      <c r="M19" s="177"/>
      <c r="N19" s="351"/>
      <c r="O19" s="19"/>
      <c r="P19" s="319" t="s">
        <v>76</v>
      </c>
      <c r="Q19" s="321"/>
      <c r="R19" s="170"/>
      <c r="S19" s="277"/>
      <c r="T19" s="277"/>
      <c r="U19" s="278"/>
      <c r="V19" s="345"/>
      <c r="W19" s="346"/>
      <c r="X19" s="170"/>
      <c r="Y19" s="278"/>
      <c r="Z19" s="347">
        <f>'A&amp;E'!O79</f>
        <v>0</v>
      </c>
      <c r="AA19" s="348"/>
      <c r="AB19" s="349"/>
    </row>
    <row r="20" spans="2:28" ht="14.4" thickBot="1" x14ac:dyDescent="0.35">
      <c r="B20" s="319" t="s">
        <v>77</v>
      </c>
      <c r="C20" s="321"/>
      <c r="D20" s="170"/>
      <c r="E20" s="277"/>
      <c r="F20" s="277"/>
      <c r="G20" s="278"/>
      <c r="H20" s="345"/>
      <c r="I20" s="346"/>
      <c r="J20" s="170"/>
      <c r="K20" s="278"/>
      <c r="L20" s="177">
        <f>'A&amp;E'!R45</f>
        <v>0</v>
      </c>
      <c r="M20" s="273"/>
      <c r="N20" s="274"/>
      <c r="O20" s="19"/>
      <c r="P20" s="319" t="s">
        <v>77</v>
      </c>
      <c r="Q20" s="321"/>
      <c r="R20" s="170"/>
      <c r="S20" s="277"/>
      <c r="T20" s="277"/>
      <c r="U20" s="278"/>
      <c r="V20" s="345"/>
      <c r="W20" s="346"/>
      <c r="X20" s="170"/>
      <c r="Y20" s="278"/>
      <c r="Z20" s="347">
        <f>'A&amp;E'!R79</f>
        <v>0</v>
      </c>
      <c r="AA20" s="348"/>
      <c r="AB20" s="349"/>
    </row>
    <row r="21" spans="2:28" ht="14.4" thickBot="1" x14ac:dyDescent="0.35">
      <c r="B21" s="319" t="s">
        <v>78</v>
      </c>
      <c r="C21" s="321"/>
      <c r="D21" s="170"/>
      <c r="E21" s="277"/>
      <c r="F21" s="277"/>
      <c r="G21" s="278"/>
      <c r="H21" s="345"/>
      <c r="I21" s="346"/>
      <c r="J21" s="170"/>
      <c r="K21" s="278"/>
      <c r="L21" s="177">
        <f>'A&amp;E'!U45</f>
        <v>0</v>
      </c>
      <c r="M21" s="273"/>
      <c r="N21" s="274"/>
      <c r="O21" s="19"/>
      <c r="P21" s="319" t="s">
        <v>78</v>
      </c>
      <c r="Q21" s="321"/>
      <c r="R21" s="170"/>
      <c r="S21" s="277"/>
      <c r="T21" s="277"/>
      <c r="U21" s="278"/>
      <c r="V21" s="345"/>
      <c r="W21" s="346"/>
      <c r="X21" s="170"/>
      <c r="Y21" s="278"/>
      <c r="Z21" s="177">
        <f>'A&amp;E'!U79</f>
        <v>0</v>
      </c>
      <c r="AA21" s="273"/>
      <c r="AB21" s="274"/>
    </row>
    <row r="22" spans="2:28" ht="14.4" thickBot="1" x14ac:dyDescent="0.35">
      <c r="B22" s="319" t="s">
        <v>79</v>
      </c>
      <c r="C22" s="321"/>
      <c r="D22" s="170"/>
      <c r="E22" s="277"/>
      <c r="F22" s="277"/>
      <c r="G22" s="278"/>
      <c r="H22" s="345"/>
      <c r="I22" s="346"/>
      <c r="J22" s="170"/>
      <c r="K22" s="278"/>
      <c r="L22" s="177">
        <f>'A&amp;E'!X45</f>
        <v>0</v>
      </c>
      <c r="M22" s="273"/>
      <c r="N22" s="274"/>
      <c r="O22" s="18"/>
      <c r="P22" s="319" t="s">
        <v>79</v>
      </c>
      <c r="Q22" s="321"/>
      <c r="R22" s="170"/>
      <c r="S22" s="277"/>
      <c r="T22" s="277"/>
      <c r="U22" s="278"/>
      <c r="V22" s="345"/>
      <c r="W22" s="346"/>
      <c r="X22" s="170"/>
      <c r="Y22" s="278"/>
      <c r="Z22" s="177">
        <f>'A&amp;E'!X79</f>
        <v>0</v>
      </c>
      <c r="AA22" s="273"/>
      <c r="AB22" s="274"/>
    </row>
    <row r="28" spans="2:28" ht="13.8" thickBot="1" x14ac:dyDescent="0.3"/>
    <row r="29" spans="2:28" ht="18.600000000000001" thickBot="1" x14ac:dyDescent="0.4">
      <c r="B29" s="255" t="s">
        <v>167</v>
      </c>
      <c r="C29" s="335"/>
      <c r="D29" s="335"/>
      <c r="E29" s="335"/>
      <c r="F29" s="335"/>
      <c r="G29" s="335"/>
      <c r="H29" s="335"/>
      <c r="I29" s="335"/>
      <c r="J29" s="336"/>
      <c r="K29" s="336"/>
      <c r="L29" s="336"/>
      <c r="M29" s="336"/>
      <c r="N29" s="336"/>
      <c r="O29" s="336"/>
      <c r="P29" s="336"/>
      <c r="Q29" s="336"/>
      <c r="R29" s="336"/>
      <c r="S29" s="337"/>
    </row>
    <row r="30" spans="2:28" ht="14.4" thickBot="1" x14ac:dyDescent="0.35">
      <c r="B30" s="187" t="s">
        <v>171</v>
      </c>
      <c r="C30" s="189"/>
      <c r="D30" s="338" t="s">
        <v>168</v>
      </c>
      <c r="E30" s="339"/>
      <c r="F30" s="252" t="s">
        <v>169</v>
      </c>
      <c r="G30" s="340"/>
      <c r="H30" s="340"/>
      <c r="I30" s="340"/>
      <c r="J30" s="340"/>
      <c r="K30" s="340"/>
      <c r="L30" s="340"/>
      <c r="M30" s="340"/>
      <c r="N30" s="341"/>
      <c r="O30" s="342" t="s">
        <v>170</v>
      </c>
      <c r="P30" s="343"/>
      <c r="Q30" s="343"/>
      <c r="R30" s="343"/>
      <c r="S30" s="344"/>
    </row>
    <row r="31" spans="2:28" ht="13.8" thickBot="1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6"/>
    </row>
    <row r="32" spans="2:28" ht="14.4" thickBot="1" x14ac:dyDescent="0.35">
      <c r="B32" s="165" t="s">
        <v>101</v>
      </c>
      <c r="C32" s="260" t="s">
        <v>173</v>
      </c>
      <c r="D32" s="261"/>
      <c r="E32" s="261"/>
      <c r="F32" s="261"/>
      <c r="G32" s="261"/>
      <c r="H32" s="261"/>
      <c r="I32" s="261"/>
      <c r="J32" s="261"/>
      <c r="K32" s="262"/>
      <c r="L32" s="262"/>
      <c r="M32" s="262"/>
      <c r="N32" s="262"/>
      <c r="O32" s="262"/>
      <c r="P32" s="262"/>
      <c r="Q32" s="262"/>
      <c r="R32" s="262"/>
      <c r="S32" s="263"/>
    </row>
    <row r="33" spans="2:19" ht="13.8" x14ac:dyDescent="0.3">
      <c r="B33" s="34"/>
      <c r="C33" s="264"/>
      <c r="D33" s="265"/>
      <c r="E33" s="265"/>
      <c r="F33" s="265"/>
      <c r="G33" s="265"/>
      <c r="H33" s="265"/>
      <c r="I33" s="265"/>
      <c r="J33" s="265"/>
      <c r="K33" s="266"/>
      <c r="L33" s="266"/>
      <c r="M33" s="266"/>
      <c r="N33" s="266"/>
      <c r="O33" s="266"/>
      <c r="P33" s="266"/>
      <c r="Q33" s="266"/>
      <c r="R33" s="266"/>
      <c r="S33" s="267"/>
    </row>
    <row r="34" spans="2:19" ht="14.4" thickBot="1" x14ac:dyDescent="0.35">
      <c r="B34" s="166"/>
      <c r="C34" s="268"/>
      <c r="D34" s="269"/>
      <c r="E34" s="269"/>
      <c r="F34" s="269"/>
      <c r="G34" s="269"/>
      <c r="H34" s="269"/>
      <c r="I34" s="269"/>
      <c r="J34" s="269"/>
      <c r="K34" s="270"/>
      <c r="L34" s="270"/>
      <c r="M34" s="270"/>
      <c r="N34" s="270"/>
      <c r="O34" s="270"/>
      <c r="P34" s="270"/>
      <c r="Q34" s="270"/>
      <c r="R34" s="270"/>
      <c r="S34" s="271"/>
    </row>
  </sheetData>
  <mergeCells count="108">
    <mergeCell ref="C32:S34"/>
    <mergeCell ref="B2:AB2"/>
    <mergeCell ref="B4:C4"/>
    <mergeCell ref="D4:E4"/>
    <mergeCell ref="G4:H4"/>
    <mergeCell ref="I4:J4"/>
    <mergeCell ref="L4:M4"/>
    <mergeCell ref="T4:U4"/>
    <mergeCell ref="V4:W4"/>
    <mergeCell ref="Y4:Z4"/>
    <mergeCell ref="N4:R4"/>
    <mergeCell ref="N5:R5"/>
    <mergeCell ref="N6:R6"/>
    <mergeCell ref="P10:AB10"/>
    <mergeCell ref="B10:N10"/>
    <mergeCell ref="AA4:AB4"/>
    <mergeCell ref="L5:M5"/>
    <mergeCell ref="T5:U5"/>
    <mergeCell ref="V5:W5"/>
    <mergeCell ref="Y5:Z5"/>
    <mergeCell ref="AA6:AB6"/>
    <mergeCell ref="B8:AB8"/>
    <mergeCell ref="AA5:AB5"/>
    <mergeCell ref="B6:C6"/>
    <mergeCell ref="D6:E6"/>
    <mergeCell ref="G6:H6"/>
    <mergeCell ref="I6:J6"/>
    <mergeCell ref="L6:M6"/>
    <mergeCell ref="T6:U6"/>
    <mergeCell ref="V6:W6"/>
    <mergeCell ref="Y6:Z6"/>
    <mergeCell ref="B5:C5"/>
    <mergeCell ref="D5:E5"/>
    <mergeCell ref="G5:H5"/>
    <mergeCell ref="I5:J5"/>
    <mergeCell ref="B20:C20"/>
    <mergeCell ref="D20:G20"/>
    <mergeCell ref="P20:Q20"/>
    <mergeCell ref="R20:U20"/>
    <mergeCell ref="B19:C19"/>
    <mergeCell ref="D19:G19"/>
    <mergeCell ref="P19:Q19"/>
    <mergeCell ref="R19:U19"/>
    <mergeCell ref="B13:G13"/>
    <mergeCell ref="B14:G14"/>
    <mergeCell ref="P14:U14"/>
    <mergeCell ref="H13:N13"/>
    <mergeCell ref="H14:N14"/>
    <mergeCell ref="V11:AB11"/>
    <mergeCell ref="P12:U12"/>
    <mergeCell ref="V12:AB12"/>
    <mergeCell ref="P13:U13"/>
    <mergeCell ref="V13:AB13"/>
    <mergeCell ref="B17:N17"/>
    <mergeCell ref="P17:AB17"/>
    <mergeCell ref="B18:C18"/>
    <mergeCell ref="D18:G18"/>
    <mergeCell ref="P18:Q18"/>
    <mergeCell ref="R18:U18"/>
    <mergeCell ref="H18:I18"/>
    <mergeCell ref="J18:K18"/>
    <mergeCell ref="L18:N18"/>
    <mergeCell ref="V18:W18"/>
    <mergeCell ref="X18:Y18"/>
    <mergeCell ref="Z18:AB18"/>
    <mergeCell ref="B11:G11"/>
    <mergeCell ref="B12:G12"/>
    <mergeCell ref="H11:N11"/>
    <mergeCell ref="H12:N12"/>
    <mergeCell ref="P11:U11"/>
    <mergeCell ref="V14:AB14"/>
    <mergeCell ref="V19:W19"/>
    <mergeCell ref="X19:Y19"/>
    <mergeCell ref="Z19:AB19"/>
    <mergeCell ref="V20:W20"/>
    <mergeCell ref="X20:Y20"/>
    <mergeCell ref="Z20:AB20"/>
    <mergeCell ref="H21:I21"/>
    <mergeCell ref="J21:K21"/>
    <mergeCell ref="L21:N21"/>
    <mergeCell ref="H19:I19"/>
    <mergeCell ref="J19:K19"/>
    <mergeCell ref="L19:N19"/>
    <mergeCell ref="H20:I20"/>
    <mergeCell ref="J20:K20"/>
    <mergeCell ref="L20:N20"/>
    <mergeCell ref="P21:Q21"/>
    <mergeCell ref="R21:U21"/>
    <mergeCell ref="B29:S29"/>
    <mergeCell ref="B30:C30"/>
    <mergeCell ref="D30:E30"/>
    <mergeCell ref="F30:N30"/>
    <mergeCell ref="O30:S30"/>
    <mergeCell ref="V21:W21"/>
    <mergeCell ref="X21:Y21"/>
    <mergeCell ref="Z21:AB21"/>
    <mergeCell ref="V22:W22"/>
    <mergeCell ref="X22:Y22"/>
    <mergeCell ref="Z22:AB22"/>
    <mergeCell ref="H22:I22"/>
    <mergeCell ref="J22:K22"/>
    <mergeCell ref="L22:N22"/>
    <mergeCell ref="B22:C22"/>
    <mergeCell ref="D22:G22"/>
    <mergeCell ref="P22:Q22"/>
    <mergeCell ref="R22:U22"/>
    <mergeCell ref="B21:C21"/>
    <mergeCell ref="D21:G2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46"/>
  <sheetViews>
    <sheetView workbookViewId="0">
      <selection activeCell="R37" sqref="R37"/>
    </sheetView>
  </sheetViews>
  <sheetFormatPr defaultRowHeight="13.2" x14ac:dyDescent="0.25"/>
  <cols>
    <col min="1" max="1" width="3.5546875" style="4" customWidth="1"/>
    <col min="2" max="5" width="8.88671875" style="4"/>
    <col min="6" max="6" width="2.6640625" style="4" customWidth="1"/>
    <col min="7" max="10" width="8.88671875" style="4"/>
    <col min="11" max="11" width="3.21875" style="4" customWidth="1"/>
    <col min="12" max="13" width="8.88671875" style="4"/>
    <col min="14" max="15" width="1.88671875" style="4" customWidth="1"/>
    <col min="16" max="18" width="8.88671875" style="4"/>
    <col min="19" max="19" width="2.33203125" style="4" customWidth="1"/>
    <col min="20" max="23" width="8.88671875" style="4"/>
    <col min="24" max="24" width="2.6640625" style="4" customWidth="1"/>
    <col min="25" max="16384" width="8.88671875" style="4"/>
  </cols>
  <sheetData>
    <row r="1" spans="2:28" ht="13.8" thickBot="1" x14ac:dyDescent="0.3"/>
    <row r="2" spans="2:28" ht="18" thickBot="1" x14ac:dyDescent="0.35">
      <c r="B2" s="238" t="s">
        <v>71</v>
      </c>
      <c r="C2" s="239"/>
      <c r="D2" s="239"/>
      <c r="E2" s="239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1"/>
    </row>
    <row r="3" spans="2:28" ht="14.4" thickBot="1" x14ac:dyDescent="0.3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2:28" ht="14.4" thickBot="1" x14ac:dyDescent="0.35">
      <c r="B4" s="319" t="s">
        <v>41</v>
      </c>
      <c r="C4" s="320"/>
      <c r="D4" s="293">
        <f>'A&amp;E'!D4:E4</f>
        <v>0</v>
      </c>
      <c r="E4" s="332"/>
      <c r="F4" s="35"/>
      <c r="G4" s="319" t="s">
        <v>42</v>
      </c>
      <c r="H4" s="333"/>
      <c r="I4" s="334" t="str">
        <f>General!E20</f>
        <v>0-0-0</v>
      </c>
      <c r="J4" s="332"/>
      <c r="K4" s="35"/>
      <c r="L4" s="187" t="s">
        <v>72</v>
      </c>
      <c r="M4" s="304"/>
      <c r="N4" s="300">
        <f>General!K15</f>
        <v>0</v>
      </c>
      <c r="O4" s="362"/>
      <c r="P4" s="362"/>
      <c r="Q4" s="362"/>
      <c r="R4" s="363"/>
      <c r="S4" s="35"/>
      <c r="T4" s="319" t="s">
        <v>44</v>
      </c>
      <c r="U4" s="333"/>
      <c r="V4" s="293">
        <f>General!K20</f>
        <v>0</v>
      </c>
      <c r="W4" s="332"/>
      <c r="X4" s="35"/>
      <c r="Y4" s="319" t="s">
        <v>45</v>
      </c>
      <c r="Z4" s="333"/>
      <c r="AA4" s="272">
        <f>General!C8</f>
        <v>0</v>
      </c>
      <c r="AB4" s="365"/>
    </row>
    <row r="5" spans="2:28" ht="14.4" thickBot="1" x14ac:dyDescent="0.35">
      <c r="B5" s="319" t="s">
        <v>4</v>
      </c>
      <c r="C5" s="320"/>
      <c r="D5" s="293">
        <f>'A&amp;E'!D5:E5</f>
        <v>0</v>
      </c>
      <c r="E5" s="332"/>
      <c r="F5" s="35"/>
      <c r="G5" s="319" t="s">
        <v>43</v>
      </c>
      <c r="H5" s="333"/>
      <c r="I5" s="334" t="str">
        <f>General!E21</f>
        <v>-0-0-0</v>
      </c>
      <c r="J5" s="332"/>
      <c r="K5" s="35"/>
      <c r="L5" s="187" t="s">
        <v>5</v>
      </c>
      <c r="M5" s="250"/>
      <c r="N5" s="300">
        <f>General!K16</f>
        <v>0</v>
      </c>
      <c r="O5" s="362"/>
      <c r="P5" s="362"/>
      <c r="Q5" s="362"/>
      <c r="R5" s="363"/>
      <c r="S5" s="35"/>
      <c r="T5" s="319" t="s">
        <v>47</v>
      </c>
      <c r="U5" s="333"/>
      <c r="V5" s="293">
        <f>General!K21</f>
        <v>0</v>
      </c>
      <c r="W5" s="332"/>
      <c r="X5" s="35"/>
      <c r="Y5" s="319" t="s">
        <v>46</v>
      </c>
      <c r="Z5" s="333"/>
      <c r="AA5" s="272" t="e">
        <f>'A&amp;E'!AB5:AE5</f>
        <v>#VALUE!</v>
      </c>
      <c r="AB5" s="365"/>
    </row>
    <row r="6" spans="2:28" ht="14.4" thickBot="1" x14ac:dyDescent="0.35">
      <c r="B6" s="319" t="s">
        <v>48</v>
      </c>
      <c r="C6" s="321"/>
      <c r="D6" s="293">
        <f>'A&amp;E'!D6:E6</f>
        <v>0</v>
      </c>
      <c r="E6" s="332"/>
      <c r="F6" s="22"/>
      <c r="G6" s="319" t="s">
        <v>67</v>
      </c>
      <c r="H6" s="321"/>
      <c r="I6" s="334">
        <f>General!J23</f>
        <v>0</v>
      </c>
      <c r="J6" s="332"/>
      <c r="K6" s="22"/>
      <c r="L6" s="187" t="s">
        <v>6</v>
      </c>
      <c r="M6" s="250"/>
      <c r="N6" s="300">
        <f>General!K17</f>
        <v>0</v>
      </c>
      <c r="O6" s="362"/>
      <c r="P6" s="362"/>
      <c r="Q6" s="362"/>
      <c r="R6" s="363"/>
      <c r="S6" s="22"/>
      <c r="T6" s="319" t="s">
        <v>68</v>
      </c>
      <c r="U6" s="321"/>
      <c r="V6" s="294">
        <f ca="1">TODAY()</f>
        <v>43186</v>
      </c>
      <c r="W6" s="361"/>
      <c r="X6" s="22"/>
      <c r="Y6" s="319" t="s">
        <v>185</v>
      </c>
      <c r="Z6" s="321"/>
      <c r="AA6" s="216"/>
      <c r="AB6" s="298"/>
    </row>
    <row r="7" spans="2:28" ht="13.8" thickBot="1" x14ac:dyDescent="0.3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</row>
    <row r="8" spans="2:28" ht="18" thickBot="1" x14ac:dyDescent="0.35">
      <c r="B8" s="238" t="s">
        <v>73</v>
      </c>
      <c r="C8" s="239"/>
      <c r="D8" s="239"/>
      <c r="E8" s="239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1"/>
    </row>
    <row r="9" spans="2:28" ht="14.4" thickBot="1" x14ac:dyDescent="0.35"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/>
    </row>
    <row r="10" spans="2:28" ht="14.4" thickBot="1" x14ac:dyDescent="0.35">
      <c r="B10" s="364" t="s">
        <v>82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3"/>
      <c r="O10" s="167"/>
      <c r="P10" s="364" t="s">
        <v>174</v>
      </c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3"/>
    </row>
    <row r="11" spans="2:28" ht="14.4" thickBot="1" x14ac:dyDescent="0.35">
      <c r="B11" s="319"/>
      <c r="C11" s="320"/>
      <c r="D11" s="353"/>
      <c r="E11" s="353"/>
      <c r="F11" s="353"/>
      <c r="G11" s="354"/>
      <c r="H11" s="319" t="s">
        <v>175</v>
      </c>
      <c r="I11" s="320"/>
      <c r="J11" s="353"/>
      <c r="K11" s="319" t="s">
        <v>178</v>
      </c>
      <c r="L11" s="320"/>
      <c r="M11" s="353"/>
      <c r="N11" s="360"/>
      <c r="O11" s="17"/>
      <c r="P11" s="319"/>
      <c r="Q11" s="320"/>
      <c r="R11" s="353"/>
      <c r="S11" s="353"/>
      <c r="T11" s="353"/>
      <c r="U11" s="354"/>
      <c r="V11" s="319" t="s">
        <v>176</v>
      </c>
      <c r="W11" s="320"/>
      <c r="X11" s="353"/>
      <c r="Y11" s="319" t="s">
        <v>179</v>
      </c>
      <c r="Z11" s="320"/>
      <c r="AA11" s="353"/>
      <c r="AB11" s="359"/>
    </row>
    <row r="12" spans="2:28" ht="14.4" thickBot="1" x14ac:dyDescent="0.35">
      <c r="B12" s="319" t="s">
        <v>38</v>
      </c>
      <c r="C12" s="320"/>
      <c r="D12" s="353"/>
      <c r="E12" s="353"/>
      <c r="F12" s="353"/>
      <c r="G12" s="354"/>
      <c r="H12" s="345"/>
      <c r="I12" s="371"/>
      <c r="J12" s="358"/>
      <c r="K12" s="277"/>
      <c r="L12" s="360"/>
      <c r="M12" s="360"/>
      <c r="N12" s="359"/>
      <c r="O12" s="17"/>
      <c r="P12" s="319" t="s">
        <v>38</v>
      </c>
      <c r="Q12" s="320"/>
      <c r="R12" s="353"/>
      <c r="S12" s="353"/>
      <c r="T12" s="353"/>
      <c r="U12" s="354"/>
      <c r="V12" s="345"/>
      <c r="W12" s="371"/>
      <c r="X12" s="358"/>
      <c r="Y12" s="277"/>
      <c r="Z12" s="360"/>
      <c r="AA12" s="360"/>
      <c r="AB12" s="359"/>
    </row>
    <row r="13" spans="2:28" ht="14.4" thickBot="1" x14ac:dyDescent="0.35">
      <c r="B13" s="319" t="s">
        <v>39</v>
      </c>
      <c r="C13" s="320"/>
      <c r="D13" s="353"/>
      <c r="E13" s="353"/>
      <c r="F13" s="353"/>
      <c r="G13" s="354"/>
      <c r="H13" s="345"/>
      <c r="I13" s="371"/>
      <c r="J13" s="358"/>
      <c r="K13" s="277"/>
      <c r="L13" s="360"/>
      <c r="M13" s="360"/>
      <c r="N13" s="359"/>
      <c r="O13" s="167"/>
      <c r="P13" s="319" t="s">
        <v>39</v>
      </c>
      <c r="Q13" s="320"/>
      <c r="R13" s="353"/>
      <c r="S13" s="353"/>
      <c r="T13" s="353"/>
      <c r="U13" s="354"/>
      <c r="V13" s="345"/>
      <c r="W13" s="371"/>
      <c r="X13" s="358"/>
      <c r="Y13" s="277"/>
      <c r="Z13" s="360"/>
      <c r="AA13" s="360"/>
      <c r="AB13" s="359"/>
    </row>
    <row r="14" spans="2:28" ht="14.4" thickBot="1" x14ac:dyDescent="0.35">
      <c r="B14" s="319" t="s">
        <v>40</v>
      </c>
      <c r="C14" s="320"/>
      <c r="D14" s="353"/>
      <c r="E14" s="353"/>
      <c r="F14" s="353"/>
      <c r="G14" s="354"/>
      <c r="H14" s="345"/>
      <c r="I14" s="371"/>
      <c r="J14" s="358"/>
      <c r="K14" s="277"/>
      <c r="L14" s="360"/>
      <c r="M14" s="360"/>
      <c r="N14" s="359"/>
      <c r="O14" s="167"/>
      <c r="P14" s="319" t="s">
        <v>40</v>
      </c>
      <c r="Q14" s="320"/>
      <c r="R14" s="353"/>
      <c r="S14" s="353"/>
      <c r="T14" s="353"/>
      <c r="U14" s="354"/>
      <c r="V14" s="345"/>
      <c r="W14" s="371"/>
      <c r="X14" s="358"/>
      <c r="Y14" s="277"/>
      <c r="Z14" s="360"/>
      <c r="AA14" s="360"/>
      <c r="AB14" s="359"/>
    </row>
    <row r="15" spans="2:28" ht="14.4" hidden="1" thickBot="1" x14ac:dyDescent="0.35">
      <c r="B15" s="319" t="s">
        <v>99</v>
      </c>
      <c r="C15" s="320"/>
      <c r="D15" s="353"/>
      <c r="E15" s="353"/>
      <c r="F15" s="353"/>
      <c r="G15" s="354"/>
      <c r="H15" s="345"/>
      <c r="I15" s="371"/>
      <c r="J15" s="358"/>
      <c r="K15" s="277"/>
      <c r="L15" s="360"/>
      <c r="M15" s="360"/>
      <c r="N15" s="359"/>
      <c r="O15" s="167"/>
      <c r="P15" s="319" t="s">
        <v>99</v>
      </c>
      <c r="Q15" s="320"/>
      <c r="R15" s="353"/>
      <c r="S15" s="353"/>
      <c r="T15" s="353"/>
      <c r="U15" s="354"/>
      <c r="V15" s="345"/>
      <c r="W15" s="371"/>
      <c r="X15" s="358"/>
      <c r="Y15" s="277"/>
      <c r="Z15" s="360"/>
      <c r="AA15" s="360"/>
      <c r="AB15" s="359"/>
    </row>
    <row r="16" spans="2:28" ht="14.4" hidden="1" thickBot="1" x14ac:dyDescent="0.35">
      <c r="B16" s="319" t="s">
        <v>97</v>
      </c>
      <c r="C16" s="320"/>
      <c r="D16" s="353"/>
      <c r="E16" s="353"/>
      <c r="F16" s="353"/>
      <c r="G16" s="354"/>
      <c r="H16" s="345"/>
      <c r="I16" s="371"/>
      <c r="J16" s="358"/>
      <c r="K16" s="277"/>
      <c r="L16" s="360"/>
      <c r="M16" s="360"/>
      <c r="N16" s="359"/>
      <c r="O16" s="167"/>
      <c r="P16" s="319" t="s">
        <v>97</v>
      </c>
      <c r="Q16" s="320"/>
      <c r="R16" s="353"/>
      <c r="S16" s="353"/>
      <c r="T16" s="353"/>
      <c r="U16" s="354"/>
      <c r="V16" s="345"/>
      <c r="W16" s="371"/>
      <c r="X16" s="358"/>
      <c r="Y16" s="277"/>
      <c r="Z16" s="360"/>
      <c r="AA16" s="360"/>
      <c r="AB16" s="359"/>
    </row>
    <row r="17" spans="2:28" ht="14.4" hidden="1" thickBot="1" x14ac:dyDescent="0.35">
      <c r="B17" s="319" t="s">
        <v>100</v>
      </c>
      <c r="C17" s="320"/>
      <c r="D17" s="353"/>
      <c r="E17" s="353"/>
      <c r="F17" s="353"/>
      <c r="G17" s="354"/>
      <c r="H17" s="345"/>
      <c r="I17" s="371"/>
      <c r="J17" s="358"/>
      <c r="K17" s="277"/>
      <c r="L17" s="360"/>
      <c r="M17" s="360"/>
      <c r="N17" s="359"/>
      <c r="O17" s="167"/>
      <c r="P17" s="319" t="s">
        <v>100</v>
      </c>
      <c r="Q17" s="320"/>
      <c r="R17" s="353"/>
      <c r="S17" s="353"/>
      <c r="T17" s="353"/>
      <c r="U17" s="354"/>
      <c r="V17" s="345"/>
      <c r="W17" s="371"/>
      <c r="X17" s="358"/>
      <c r="Y17" s="277"/>
      <c r="Z17" s="360"/>
      <c r="AA17" s="360"/>
      <c r="AB17" s="359"/>
    </row>
    <row r="18" spans="2:28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</row>
    <row r="19" spans="2:28" ht="13.8" thickBot="1" x14ac:dyDescent="0.3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</row>
    <row r="20" spans="2:28" ht="14.4" thickBot="1" x14ac:dyDescent="0.35">
      <c r="B20" s="355" t="s">
        <v>177</v>
      </c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3"/>
      <c r="O20" s="167"/>
      <c r="P20" s="355" t="s">
        <v>180</v>
      </c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3"/>
    </row>
    <row r="21" spans="2:28" ht="14.4" thickBot="1" x14ac:dyDescent="0.35">
      <c r="B21" s="319" t="s">
        <v>38</v>
      </c>
      <c r="C21" s="320"/>
      <c r="D21" s="353"/>
      <c r="E21" s="353"/>
      <c r="F21" s="353"/>
      <c r="G21" s="354"/>
      <c r="H21" s="345"/>
      <c r="I21" s="369"/>
      <c r="J21" s="369"/>
      <c r="K21" s="369"/>
      <c r="L21" s="369"/>
      <c r="M21" s="369"/>
      <c r="N21" s="370"/>
      <c r="O21" s="167"/>
      <c r="P21" s="319" t="s">
        <v>38</v>
      </c>
      <c r="Q21" s="320"/>
      <c r="R21" s="353"/>
      <c r="S21" s="353"/>
      <c r="T21" s="353"/>
      <c r="U21" s="354"/>
      <c r="V21" s="345"/>
      <c r="W21" s="369"/>
      <c r="X21" s="369"/>
      <c r="Y21" s="369"/>
      <c r="Z21" s="369"/>
      <c r="AA21" s="369"/>
      <c r="AB21" s="370"/>
    </row>
    <row r="22" spans="2:28" ht="14.4" thickBot="1" x14ac:dyDescent="0.35">
      <c r="B22" s="319" t="s">
        <v>39</v>
      </c>
      <c r="C22" s="320"/>
      <c r="D22" s="353"/>
      <c r="E22" s="353"/>
      <c r="F22" s="353"/>
      <c r="G22" s="354"/>
      <c r="H22" s="345"/>
      <c r="I22" s="369"/>
      <c r="J22" s="369"/>
      <c r="K22" s="369"/>
      <c r="L22" s="369"/>
      <c r="M22" s="369"/>
      <c r="N22" s="370"/>
      <c r="O22" s="167"/>
      <c r="P22" s="319" t="s">
        <v>39</v>
      </c>
      <c r="Q22" s="320"/>
      <c r="R22" s="353"/>
      <c r="S22" s="353"/>
      <c r="T22" s="353"/>
      <c r="U22" s="354"/>
      <c r="V22" s="345"/>
      <c r="W22" s="369"/>
      <c r="X22" s="369"/>
      <c r="Y22" s="369"/>
      <c r="Z22" s="369"/>
      <c r="AA22" s="369"/>
      <c r="AB22" s="370"/>
    </row>
    <row r="23" spans="2:28" ht="14.4" thickBot="1" x14ac:dyDescent="0.35">
      <c r="B23" s="319" t="s">
        <v>40</v>
      </c>
      <c r="C23" s="320"/>
      <c r="D23" s="353"/>
      <c r="E23" s="353"/>
      <c r="F23" s="353"/>
      <c r="G23" s="354"/>
      <c r="H23" s="345"/>
      <c r="I23" s="369"/>
      <c r="J23" s="369"/>
      <c r="K23" s="369"/>
      <c r="L23" s="369"/>
      <c r="M23" s="369"/>
      <c r="N23" s="370"/>
      <c r="O23" s="167"/>
      <c r="P23" s="319" t="s">
        <v>40</v>
      </c>
      <c r="Q23" s="320"/>
      <c r="R23" s="353"/>
      <c r="S23" s="353"/>
      <c r="T23" s="353"/>
      <c r="U23" s="354"/>
      <c r="V23" s="345"/>
      <c r="W23" s="369"/>
      <c r="X23" s="369"/>
      <c r="Y23" s="369"/>
      <c r="Z23" s="369"/>
      <c r="AA23" s="369"/>
      <c r="AB23" s="370"/>
    </row>
    <row r="24" spans="2:28" ht="14.4" hidden="1" thickBot="1" x14ac:dyDescent="0.35">
      <c r="B24" s="319" t="s">
        <v>99</v>
      </c>
      <c r="C24" s="320"/>
      <c r="D24" s="353"/>
      <c r="E24" s="353"/>
      <c r="F24" s="353"/>
      <c r="G24" s="354"/>
      <c r="H24" s="345"/>
      <c r="I24" s="369"/>
      <c r="J24" s="369"/>
      <c r="K24" s="369"/>
      <c r="L24" s="369"/>
      <c r="M24" s="369"/>
      <c r="N24" s="370"/>
      <c r="O24" s="168"/>
      <c r="P24" s="319" t="s">
        <v>99</v>
      </c>
      <c r="Q24" s="320"/>
      <c r="R24" s="353"/>
      <c r="S24" s="353"/>
      <c r="T24" s="353"/>
      <c r="U24" s="354"/>
      <c r="V24" s="345"/>
      <c r="W24" s="369"/>
      <c r="X24" s="369"/>
      <c r="Y24" s="369"/>
      <c r="Z24" s="369"/>
      <c r="AA24" s="369"/>
      <c r="AB24" s="370"/>
    </row>
    <row r="25" spans="2:28" ht="14.4" hidden="1" thickBot="1" x14ac:dyDescent="0.35">
      <c r="B25" s="319" t="s">
        <v>97</v>
      </c>
      <c r="C25" s="320"/>
      <c r="D25" s="353"/>
      <c r="E25" s="353"/>
      <c r="F25" s="353"/>
      <c r="G25" s="354"/>
      <c r="H25" s="345"/>
      <c r="I25" s="369"/>
      <c r="J25" s="369"/>
      <c r="K25" s="369"/>
      <c r="L25" s="369"/>
      <c r="M25" s="369"/>
      <c r="N25" s="370"/>
      <c r="O25" s="2"/>
      <c r="P25" s="319" t="s">
        <v>97</v>
      </c>
      <c r="Q25" s="320"/>
      <c r="R25" s="353"/>
      <c r="S25" s="353"/>
      <c r="T25" s="353"/>
      <c r="U25" s="354"/>
      <c r="V25" s="345"/>
      <c r="W25" s="369"/>
      <c r="X25" s="369"/>
      <c r="Y25" s="369"/>
      <c r="Z25" s="369"/>
      <c r="AA25" s="369"/>
      <c r="AB25" s="370"/>
    </row>
    <row r="26" spans="2:28" ht="14.4" hidden="1" thickBot="1" x14ac:dyDescent="0.35">
      <c r="B26" s="319" t="s">
        <v>100</v>
      </c>
      <c r="C26" s="320"/>
      <c r="D26" s="353"/>
      <c r="E26" s="353"/>
      <c r="F26" s="353"/>
      <c r="G26" s="354"/>
      <c r="H26" s="345"/>
      <c r="I26" s="369"/>
      <c r="J26" s="369"/>
      <c r="K26" s="369"/>
      <c r="L26" s="369"/>
      <c r="M26" s="369"/>
      <c r="N26" s="370"/>
      <c r="O26" s="2"/>
      <c r="P26" s="319" t="s">
        <v>100</v>
      </c>
      <c r="Q26" s="320"/>
      <c r="R26" s="353"/>
      <c r="S26" s="353"/>
      <c r="T26" s="353"/>
      <c r="U26" s="354"/>
      <c r="V26" s="345"/>
      <c r="W26" s="369"/>
      <c r="X26" s="369"/>
      <c r="Y26" s="369"/>
      <c r="Z26" s="369"/>
      <c r="AA26" s="369"/>
      <c r="AB26" s="370"/>
    </row>
    <row r="27" spans="2:28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</row>
    <row r="28" spans="2:28" ht="13.8" thickBot="1" x14ac:dyDescent="0.3"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</row>
    <row r="29" spans="2:28" ht="14.4" thickBot="1" x14ac:dyDescent="0.35">
      <c r="B29" s="355" t="s">
        <v>181</v>
      </c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3"/>
      <c r="O29" s="167"/>
      <c r="P29" s="355" t="s">
        <v>186</v>
      </c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3"/>
    </row>
    <row r="30" spans="2:28" ht="14.4" thickBot="1" x14ac:dyDescent="0.35">
      <c r="B30" s="319"/>
      <c r="C30" s="320"/>
      <c r="D30" s="353"/>
      <c r="E30" s="354"/>
      <c r="F30" s="319" t="s">
        <v>182</v>
      </c>
      <c r="G30" s="320"/>
      <c r="H30" s="353"/>
      <c r="I30" s="319" t="s">
        <v>183</v>
      </c>
      <c r="J30" s="320"/>
      <c r="K30" s="353"/>
      <c r="L30" s="319" t="s">
        <v>184</v>
      </c>
      <c r="M30" s="320"/>
      <c r="N30" s="353"/>
      <c r="O30" s="2"/>
      <c r="P30" s="319"/>
      <c r="Q30" s="320"/>
      <c r="R30" s="353"/>
      <c r="S30" s="354"/>
      <c r="T30" s="319" t="s">
        <v>182</v>
      </c>
      <c r="U30" s="320"/>
      <c r="V30" s="353"/>
      <c r="W30" s="319" t="s">
        <v>183</v>
      </c>
      <c r="X30" s="320"/>
      <c r="Y30" s="353"/>
      <c r="Z30" s="319" t="s">
        <v>184</v>
      </c>
      <c r="AA30" s="320"/>
      <c r="AB30" s="354"/>
    </row>
    <row r="31" spans="2:28" ht="14.4" thickBot="1" x14ac:dyDescent="0.35">
      <c r="B31" s="319" t="s">
        <v>38</v>
      </c>
      <c r="C31" s="320"/>
      <c r="D31" s="353"/>
      <c r="E31" s="354"/>
      <c r="F31" s="368"/>
      <c r="G31" s="297"/>
      <c r="H31" s="298"/>
      <c r="I31" s="368"/>
      <c r="J31" s="297"/>
      <c r="K31" s="298"/>
      <c r="L31" s="368"/>
      <c r="M31" s="297"/>
      <c r="N31" s="298"/>
      <c r="O31" s="2"/>
      <c r="P31" s="319" t="s">
        <v>38</v>
      </c>
      <c r="Q31" s="320"/>
      <c r="R31" s="353"/>
      <c r="S31" s="354"/>
      <c r="T31" s="368"/>
      <c r="U31" s="297"/>
      <c r="V31" s="298"/>
      <c r="W31" s="368"/>
      <c r="X31" s="297"/>
      <c r="Y31" s="298"/>
      <c r="Z31" s="368"/>
      <c r="AA31" s="297"/>
      <c r="AB31" s="298"/>
    </row>
    <row r="32" spans="2:28" ht="14.4" thickBot="1" x14ac:dyDescent="0.35">
      <c r="B32" s="319" t="s">
        <v>39</v>
      </c>
      <c r="C32" s="320"/>
      <c r="D32" s="353"/>
      <c r="E32" s="354"/>
      <c r="F32" s="368"/>
      <c r="G32" s="297"/>
      <c r="H32" s="298"/>
      <c r="I32" s="368"/>
      <c r="J32" s="297"/>
      <c r="K32" s="298"/>
      <c r="L32" s="368"/>
      <c r="M32" s="297"/>
      <c r="N32" s="298"/>
      <c r="O32" s="2"/>
      <c r="P32" s="319" t="s">
        <v>39</v>
      </c>
      <c r="Q32" s="320"/>
      <c r="R32" s="353"/>
      <c r="S32" s="354"/>
      <c r="T32" s="368"/>
      <c r="U32" s="297"/>
      <c r="V32" s="298"/>
      <c r="W32" s="368"/>
      <c r="X32" s="297"/>
      <c r="Y32" s="298"/>
      <c r="Z32" s="368"/>
      <c r="AA32" s="297"/>
      <c r="AB32" s="298"/>
    </row>
    <row r="33" spans="2:28" ht="14.4" thickBot="1" x14ac:dyDescent="0.35">
      <c r="B33" s="319" t="s">
        <v>40</v>
      </c>
      <c r="C33" s="320"/>
      <c r="D33" s="353"/>
      <c r="E33" s="354"/>
      <c r="F33" s="368"/>
      <c r="G33" s="297"/>
      <c r="H33" s="298"/>
      <c r="I33" s="368"/>
      <c r="J33" s="297"/>
      <c r="K33" s="298"/>
      <c r="L33" s="368"/>
      <c r="M33" s="297"/>
      <c r="N33" s="298"/>
      <c r="O33" s="2"/>
      <c r="P33" s="319" t="s">
        <v>40</v>
      </c>
      <c r="Q33" s="320"/>
      <c r="R33" s="353"/>
      <c r="S33" s="354"/>
      <c r="T33" s="368"/>
      <c r="U33" s="297"/>
      <c r="V33" s="298"/>
      <c r="W33" s="368"/>
      <c r="X33" s="297"/>
      <c r="Y33" s="298"/>
      <c r="Z33" s="368"/>
      <c r="AA33" s="297"/>
      <c r="AB33" s="298"/>
    </row>
    <row r="34" spans="2:28" ht="14.4" hidden="1" thickBot="1" x14ac:dyDescent="0.35">
      <c r="B34" s="319" t="s">
        <v>99</v>
      </c>
      <c r="C34" s="320"/>
      <c r="D34" s="353"/>
      <c r="E34" s="354"/>
      <c r="F34" s="368"/>
      <c r="G34" s="297"/>
      <c r="H34" s="298"/>
      <c r="I34" s="368"/>
      <c r="J34" s="297"/>
      <c r="K34" s="298"/>
      <c r="L34" s="368"/>
      <c r="M34" s="297"/>
      <c r="N34" s="298"/>
      <c r="O34" s="2"/>
      <c r="P34" s="319" t="s">
        <v>99</v>
      </c>
      <c r="Q34" s="320"/>
      <c r="R34" s="353"/>
      <c r="S34" s="354"/>
      <c r="T34" s="368"/>
      <c r="U34" s="297"/>
      <c r="V34" s="298"/>
      <c r="W34" s="368"/>
      <c r="X34" s="297"/>
      <c r="Y34" s="298"/>
      <c r="Z34" s="368"/>
      <c r="AA34" s="297"/>
      <c r="AB34" s="298"/>
    </row>
    <row r="35" spans="2:28" ht="14.4" hidden="1" thickBot="1" x14ac:dyDescent="0.35">
      <c r="B35" s="319" t="s">
        <v>97</v>
      </c>
      <c r="C35" s="320"/>
      <c r="D35" s="353"/>
      <c r="E35" s="354"/>
      <c r="F35" s="368"/>
      <c r="G35" s="297"/>
      <c r="H35" s="298"/>
      <c r="I35" s="368"/>
      <c r="J35" s="297"/>
      <c r="K35" s="298"/>
      <c r="L35" s="368"/>
      <c r="M35" s="297"/>
      <c r="N35" s="298"/>
      <c r="O35" s="2"/>
      <c r="P35" s="319" t="s">
        <v>97</v>
      </c>
      <c r="Q35" s="320"/>
      <c r="R35" s="353"/>
      <c r="S35" s="354"/>
      <c r="T35" s="368"/>
      <c r="U35" s="297"/>
      <c r="V35" s="298"/>
      <c r="W35" s="368"/>
      <c r="X35" s="297"/>
      <c r="Y35" s="298"/>
      <c r="Z35" s="368"/>
      <c r="AA35" s="297"/>
      <c r="AB35" s="298"/>
    </row>
    <row r="36" spans="2:28" ht="14.4" hidden="1" thickBot="1" x14ac:dyDescent="0.35">
      <c r="B36" s="319" t="s">
        <v>100</v>
      </c>
      <c r="C36" s="320"/>
      <c r="D36" s="353"/>
      <c r="E36" s="354"/>
      <c r="F36" s="368"/>
      <c r="G36" s="297"/>
      <c r="H36" s="298"/>
      <c r="I36" s="368"/>
      <c r="J36" s="297"/>
      <c r="K36" s="298"/>
      <c r="L36" s="368"/>
      <c r="M36" s="297"/>
      <c r="N36" s="298"/>
      <c r="O36" s="169"/>
      <c r="P36" s="319" t="s">
        <v>100</v>
      </c>
      <c r="Q36" s="320"/>
      <c r="R36" s="353"/>
      <c r="S36" s="354"/>
      <c r="T36" s="368"/>
      <c r="U36" s="297"/>
      <c r="V36" s="298"/>
      <c r="W36" s="368"/>
      <c r="X36" s="297"/>
      <c r="Y36" s="298"/>
      <c r="Z36" s="368"/>
      <c r="AA36" s="297"/>
      <c r="AB36" s="298"/>
    </row>
    <row r="40" spans="2:28" ht="13.8" thickBot="1" x14ac:dyDescent="0.3"/>
    <row r="41" spans="2:28" ht="18.600000000000001" thickBot="1" x14ac:dyDescent="0.4">
      <c r="B41" s="255" t="s">
        <v>167</v>
      </c>
      <c r="C41" s="335"/>
      <c r="D41" s="335"/>
      <c r="E41" s="335"/>
      <c r="F41" s="335"/>
      <c r="G41" s="335"/>
      <c r="H41" s="335"/>
      <c r="I41" s="335"/>
      <c r="J41" s="336"/>
      <c r="K41" s="336"/>
      <c r="L41" s="336"/>
      <c r="M41" s="336"/>
      <c r="N41" s="336"/>
      <c r="O41" s="336"/>
      <c r="P41" s="336"/>
      <c r="Q41" s="336"/>
      <c r="R41" s="336"/>
      <c r="S41" s="337"/>
    </row>
    <row r="42" spans="2:28" ht="14.4" thickBot="1" x14ac:dyDescent="0.35">
      <c r="B42" s="187" t="s">
        <v>171</v>
      </c>
      <c r="C42" s="189"/>
      <c r="D42" s="338" t="s">
        <v>168</v>
      </c>
      <c r="E42" s="339"/>
      <c r="F42" s="252" t="s">
        <v>169</v>
      </c>
      <c r="G42" s="340"/>
      <c r="H42" s="340"/>
      <c r="I42" s="340"/>
      <c r="J42" s="340"/>
      <c r="K42" s="340"/>
      <c r="L42" s="340"/>
      <c r="M42" s="340"/>
      <c r="N42" s="341"/>
      <c r="O42" s="342" t="s">
        <v>170</v>
      </c>
      <c r="P42" s="343"/>
      <c r="Q42" s="343"/>
      <c r="R42" s="343"/>
      <c r="S42" s="344"/>
    </row>
    <row r="43" spans="2:28" ht="13.8" thickBot="1" x14ac:dyDescent="0.3"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6"/>
    </row>
    <row r="44" spans="2:28" ht="14.4" thickBot="1" x14ac:dyDescent="0.35">
      <c r="B44" s="165" t="s">
        <v>101</v>
      </c>
      <c r="C44" s="260" t="s">
        <v>173</v>
      </c>
      <c r="D44" s="261"/>
      <c r="E44" s="261"/>
      <c r="F44" s="261"/>
      <c r="G44" s="261"/>
      <c r="H44" s="261"/>
      <c r="I44" s="261"/>
      <c r="J44" s="261"/>
      <c r="K44" s="262"/>
      <c r="L44" s="262"/>
      <c r="M44" s="262"/>
      <c r="N44" s="262"/>
      <c r="O44" s="262"/>
      <c r="P44" s="262"/>
      <c r="Q44" s="262"/>
      <c r="R44" s="262"/>
      <c r="S44" s="263"/>
    </row>
    <row r="45" spans="2:28" ht="13.8" x14ac:dyDescent="0.3">
      <c r="B45" s="34"/>
      <c r="C45" s="264"/>
      <c r="D45" s="265"/>
      <c r="E45" s="265"/>
      <c r="F45" s="265"/>
      <c r="G45" s="265"/>
      <c r="H45" s="265"/>
      <c r="I45" s="265"/>
      <c r="J45" s="265"/>
      <c r="K45" s="266"/>
      <c r="L45" s="266"/>
      <c r="M45" s="266"/>
      <c r="N45" s="266"/>
      <c r="O45" s="266"/>
      <c r="P45" s="266"/>
      <c r="Q45" s="266"/>
      <c r="R45" s="266"/>
      <c r="S45" s="267"/>
    </row>
    <row r="46" spans="2:28" ht="14.4" thickBot="1" x14ac:dyDescent="0.35">
      <c r="B46" s="166"/>
      <c r="C46" s="268"/>
      <c r="D46" s="269"/>
      <c r="E46" s="269"/>
      <c r="F46" s="269"/>
      <c r="G46" s="269"/>
      <c r="H46" s="269"/>
      <c r="I46" s="269"/>
      <c r="J46" s="269"/>
      <c r="K46" s="270"/>
      <c r="L46" s="270"/>
      <c r="M46" s="270"/>
      <c r="N46" s="270"/>
      <c r="O46" s="270"/>
      <c r="P46" s="270"/>
      <c r="Q46" s="270"/>
      <c r="R46" s="270"/>
      <c r="S46" s="271"/>
    </row>
  </sheetData>
  <mergeCells count="166">
    <mergeCell ref="G5:H5"/>
    <mergeCell ref="I5:J5"/>
    <mergeCell ref="L5:M5"/>
    <mergeCell ref="N5:R5"/>
    <mergeCell ref="T5:U5"/>
    <mergeCell ref="V5:W5"/>
    <mergeCell ref="B20:N20"/>
    <mergeCell ref="P20:AB20"/>
    <mergeCell ref="Y15:AB15"/>
    <mergeCell ref="P15:U15"/>
    <mergeCell ref="V15:X15"/>
    <mergeCell ref="B13:G13"/>
    <mergeCell ref="P13:U13"/>
    <mergeCell ref="B14:G14"/>
    <mergeCell ref="B6:C6"/>
    <mergeCell ref="D6:E6"/>
    <mergeCell ref="Y5:Z5"/>
    <mergeCell ref="AA5:AB5"/>
    <mergeCell ref="G6:H6"/>
    <mergeCell ref="I6:J6"/>
    <mergeCell ref="L6:M6"/>
    <mergeCell ref="N6:R6"/>
    <mergeCell ref="B5:C5"/>
    <mergeCell ref="D5:E5"/>
    <mergeCell ref="B2:AB2"/>
    <mergeCell ref="G4:H4"/>
    <mergeCell ref="I4:J4"/>
    <mergeCell ref="L4:M4"/>
    <mergeCell ref="N4:R4"/>
    <mergeCell ref="T4:U4"/>
    <mergeCell ref="V4:W4"/>
    <mergeCell ref="Y4:Z4"/>
    <mergeCell ref="AA4:AB4"/>
    <mergeCell ref="B4:C4"/>
    <mergeCell ref="D4:E4"/>
    <mergeCell ref="P14:U14"/>
    <mergeCell ref="B10:N10"/>
    <mergeCell ref="P10:AB10"/>
    <mergeCell ref="B11:G11"/>
    <mergeCell ref="P11:U11"/>
    <mergeCell ref="V11:X11"/>
    <mergeCell ref="Y11:AB11"/>
    <mergeCell ref="T6:U6"/>
    <mergeCell ref="V6:W6"/>
    <mergeCell ref="Y6:Z6"/>
    <mergeCell ref="AA6:AB6"/>
    <mergeCell ref="B8:AB8"/>
    <mergeCell ref="V12:X12"/>
    <mergeCell ref="Y12:AB12"/>
    <mergeCell ref="V13:X13"/>
    <mergeCell ref="Y13:AB13"/>
    <mergeCell ref="V14:X14"/>
    <mergeCell ref="Y14:AB14"/>
    <mergeCell ref="C44:S46"/>
    <mergeCell ref="B12:G12"/>
    <mergeCell ref="H11:J11"/>
    <mergeCell ref="K11:N11"/>
    <mergeCell ref="H12:J12"/>
    <mergeCell ref="K12:N12"/>
    <mergeCell ref="H13:J13"/>
    <mergeCell ref="K13:N13"/>
    <mergeCell ref="H14:J14"/>
    <mergeCell ref="K14:N14"/>
    <mergeCell ref="P12:U12"/>
    <mergeCell ref="B41:S41"/>
    <mergeCell ref="B42:C42"/>
    <mergeCell ref="D42:E42"/>
    <mergeCell ref="F42:N42"/>
    <mergeCell ref="O42:S42"/>
    <mergeCell ref="P24:U24"/>
    <mergeCell ref="V24:AB24"/>
    <mergeCell ref="V16:X16"/>
    <mergeCell ref="Y16:AB16"/>
    <mergeCell ref="P17:U17"/>
    <mergeCell ref="V17:X17"/>
    <mergeCell ref="Y17:AB17"/>
    <mergeCell ref="B15:G15"/>
    <mergeCell ref="H15:J15"/>
    <mergeCell ref="K15:N15"/>
    <mergeCell ref="B16:G16"/>
    <mergeCell ref="H16:J16"/>
    <mergeCell ref="K16:N16"/>
    <mergeCell ref="B17:G17"/>
    <mergeCell ref="H17:J17"/>
    <mergeCell ref="K17:N17"/>
    <mergeCell ref="P16:U16"/>
    <mergeCell ref="P25:U25"/>
    <mergeCell ref="V25:AB25"/>
    <mergeCell ref="P26:U26"/>
    <mergeCell ref="V26:AB26"/>
    <mergeCell ref="B29:N29"/>
    <mergeCell ref="P29:AB29"/>
    <mergeCell ref="P21:U21"/>
    <mergeCell ref="V21:AB21"/>
    <mergeCell ref="P22:U22"/>
    <mergeCell ref="V22:AB22"/>
    <mergeCell ref="B25:G25"/>
    <mergeCell ref="B26:G26"/>
    <mergeCell ref="H21:N21"/>
    <mergeCell ref="H22:N22"/>
    <mergeCell ref="H23:N23"/>
    <mergeCell ref="H24:N24"/>
    <mergeCell ref="H25:N25"/>
    <mergeCell ref="H26:N26"/>
    <mergeCell ref="B24:G24"/>
    <mergeCell ref="P23:U23"/>
    <mergeCell ref="V23:AB23"/>
    <mergeCell ref="B23:G23"/>
    <mergeCell ref="B22:G22"/>
    <mergeCell ref="B21:G21"/>
    <mergeCell ref="B36:E36"/>
    <mergeCell ref="L30:N30"/>
    <mergeCell ref="I30:K30"/>
    <mergeCell ref="F30:H30"/>
    <mergeCell ref="B30:E30"/>
    <mergeCell ref="B31:E31"/>
    <mergeCell ref="F31:H31"/>
    <mergeCell ref="I31:K31"/>
    <mergeCell ref="L31:N31"/>
    <mergeCell ref="I32:K32"/>
    <mergeCell ref="L32:N32"/>
    <mergeCell ref="F33:H33"/>
    <mergeCell ref="I33:K33"/>
    <mergeCell ref="L33:N33"/>
    <mergeCell ref="B32:E32"/>
    <mergeCell ref="B33:E33"/>
    <mergeCell ref="B34:E34"/>
    <mergeCell ref="B35:E35"/>
    <mergeCell ref="W30:Y30"/>
    <mergeCell ref="Z30:AB30"/>
    <mergeCell ref="P31:S31"/>
    <mergeCell ref="T31:V31"/>
    <mergeCell ref="W31:Y31"/>
    <mergeCell ref="Z31:AB31"/>
    <mergeCell ref="F36:H36"/>
    <mergeCell ref="I36:K36"/>
    <mergeCell ref="L36:N36"/>
    <mergeCell ref="P30:S30"/>
    <mergeCell ref="T30:V30"/>
    <mergeCell ref="P32:S32"/>
    <mergeCell ref="T32:V32"/>
    <mergeCell ref="P34:S34"/>
    <mergeCell ref="T34:V34"/>
    <mergeCell ref="P36:S36"/>
    <mergeCell ref="T36:V36"/>
    <mergeCell ref="F34:H34"/>
    <mergeCell ref="I34:K34"/>
    <mergeCell ref="L34:N34"/>
    <mergeCell ref="F35:H35"/>
    <mergeCell ref="I35:K35"/>
    <mergeCell ref="L35:N35"/>
    <mergeCell ref="F32:H32"/>
    <mergeCell ref="W36:Y36"/>
    <mergeCell ref="Z36:AB36"/>
    <mergeCell ref="W34:Y34"/>
    <mergeCell ref="Z34:AB34"/>
    <mergeCell ref="P35:S35"/>
    <mergeCell ref="T35:V35"/>
    <mergeCell ref="W35:Y35"/>
    <mergeCell ref="Z35:AB35"/>
    <mergeCell ref="W32:Y32"/>
    <mergeCell ref="Z32:AB32"/>
    <mergeCell ref="P33:S33"/>
    <mergeCell ref="T33:V33"/>
    <mergeCell ref="W33:Y33"/>
    <mergeCell ref="Z33:AB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A&amp;E</vt:lpstr>
      <vt:lpstr>SECS</vt:lpstr>
      <vt:lpstr>System Performance</vt:lpstr>
      <vt:lpstr>Plumbing</vt:lpstr>
    </vt:vector>
  </TitlesOfParts>
  <Company>U.S. Cellular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Prabhu</dc:creator>
  <cp:lastModifiedBy>Anand Prabhu       </cp:lastModifiedBy>
  <dcterms:created xsi:type="dcterms:W3CDTF">2018-01-17T15:07:36Z</dcterms:created>
  <dcterms:modified xsi:type="dcterms:W3CDTF">2018-03-27T21:20:48Z</dcterms:modified>
</cp:coreProperties>
</file>