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12" windowWidth="13392" windowHeight="12852"/>
  </bookViews>
  <sheets>
    <sheet name="General" sheetId="2" r:id="rId1"/>
    <sheet name="A&amp;E" sheetId="5" r:id="rId2"/>
    <sheet name="SECS" sheetId="6" r:id="rId3"/>
    <sheet name="Sheet1" sheetId="7" r:id="rId4"/>
  </sheets>
  <externalReferences>
    <externalReference r:id="rId5"/>
  </externalReferences>
  <definedNames>
    <definedName name="AMPant">'[1]Order Details'!$AV$2:$AV$19</definedName>
    <definedName name="AMPfaa">'[1]Order Details'!$AV$2:$AW$19</definedName>
    <definedName name="ChangeType">'[1]Order Details'!$AQ$2:$AQ$15</definedName>
    <definedName name="EricNSN">'[1]Order Details'!$AP$2:$AP$5</definedName>
    <definedName name="FreqCombs">'[1]Order Details'!$AN$2:$AN$18</definedName>
    <definedName name="HUAant">'[1]Order Details'!$AX$2:$AX$12</definedName>
    <definedName name="KATant">'[1]Order Details'!$AT$2:$AT$6</definedName>
    <definedName name="KATfaa">'[1]Order Details'!$AT$2:$AU$6</definedName>
    <definedName name="KMWant">'[1]Order Details'!$AR$2:$AR$17</definedName>
    <definedName name="KMWfaa">'[1]Order Details'!$AR$2:$AS$15</definedName>
    <definedName name="YesNo">'[1]Order Details'!$AM$2:$AM$3</definedName>
  </definedNames>
  <calcPr calcId="145621"/>
</workbook>
</file>

<file path=xl/calcChain.xml><?xml version="1.0" encoding="utf-8"?>
<calcChain xmlns="http://schemas.openxmlformats.org/spreadsheetml/2006/main">
  <c r="C29" i="2" l="1"/>
  <c r="X5" i="5" l="1"/>
  <c r="X4" i="5"/>
  <c r="Q4" i="5"/>
  <c r="AA85" i="5"/>
  <c r="F85" i="5"/>
  <c r="AA4" i="6" l="1"/>
  <c r="V5" i="6"/>
  <c r="V4" i="6"/>
  <c r="N6" i="6"/>
  <c r="N5" i="6"/>
  <c r="N4" i="6"/>
  <c r="Q6" i="5" l="1"/>
  <c r="Q7" i="5"/>
  <c r="AE4" i="5" l="1"/>
  <c r="AE5" i="5" s="1"/>
  <c r="Q5" i="5"/>
  <c r="I6" i="5"/>
  <c r="I6" i="6" s="1"/>
  <c r="D6" i="5"/>
  <c r="D6" i="6" s="1"/>
  <c r="D5" i="5"/>
  <c r="D5" i="6" s="1"/>
  <c r="D4" i="5"/>
  <c r="D4" i="6" s="1"/>
  <c r="V6" i="6" l="1"/>
  <c r="AA45" i="5"/>
  <c r="F45" i="5"/>
  <c r="X6" i="5"/>
  <c r="S9" i="2" l="1"/>
  <c r="T9" i="2" s="1"/>
  <c r="T8" i="2"/>
  <c r="U8" i="2" s="1"/>
  <c r="U9" i="2" l="1"/>
  <c r="V9" i="2" s="1"/>
  <c r="V8" i="2"/>
  <c r="W8" i="2" s="1"/>
  <c r="X8" i="2" s="1"/>
  <c r="Y8" i="2" s="1"/>
  <c r="W9" i="2" l="1"/>
  <c r="X9" i="2" s="1"/>
  <c r="Y9" i="2" s="1"/>
  <c r="Z8" i="2"/>
  <c r="E20" i="2" s="1"/>
  <c r="I4" i="5" s="1"/>
  <c r="I4" i="6" s="1"/>
  <c r="Z9" i="2" l="1"/>
  <c r="E21" i="2" s="1"/>
  <c r="I5" i="5" s="1"/>
  <c r="I5" i="6" s="1"/>
</calcChain>
</file>

<file path=xl/sharedStrings.xml><?xml version="1.0" encoding="utf-8"?>
<sst xmlns="http://schemas.openxmlformats.org/spreadsheetml/2006/main" count="288" uniqueCount="164">
  <si>
    <t>General Site Information</t>
  </si>
  <si>
    <t>RFE:</t>
  </si>
  <si>
    <t>PM:</t>
  </si>
  <si>
    <t>Site Name:</t>
  </si>
  <si>
    <t>Site Number:</t>
  </si>
  <si>
    <t>City:</t>
  </si>
  <si>
    <t>State:</t>
  </si>
  <si>
    <t>Design Objective and General Comments</t>
  </si>
  <si>
    <t>Design Objective:</t>
  </si>
  <si>
    <t>General Comments:</t>
  </si>
  <si>
    <t>Site Integration Package</t>
  </si>
  <si>
    <t>Contact information</t>
  </si>
  <si>
    <t>SECS:</t>
  </si>
  <si>
    <t xml:space="preserve">Site Number: </t>
  </si>
  <si>
    <t>Market</t>
  </si>
  <si>
    <t>MME</t>
  </si>
  <si>
    <t>BSC</t>
  </si>
  <si>
    <t>E911 Address</t>
  </si>
  <si>
    <t>State</t>
  </si>
  <si>
    <t>County</t>
  </si>
  <si>
    <t>Latitude:</t>
  </si>
  <si>
    <t>Longitude</t>
  </si>
  <si>
    <t>ZIP</t>
  </si>
  <si>
    <t>Tower Owner</t>
  </si>
  <si>
    <t>Tower Type</t>
  </si>
  <si>
    <t>eNode B Manufacturer</t>
  </si>
  <si>
    <t>Purpose :</t>
  </si>
  <si>
    <t>BTS Manufacturer</t>
  </si>
  <si>
    <t>LTE Work Needed:</t>
  </si>
  <si>
    <t>CDMA Work Needed:</t>
  </si>
  <si>
    <t>Lat and Long conversion</t>
  </si>
  <si>
    <t>Decimal to degrees min sec</t>
  </si>
  <si>
    <t>seconds</t>
  </si>
  <si>
    <t>Qtr seconds</t>
  </si>
  <si>
    <t>Sector</t>
  </si>
  <si>
    <t>Tech</t>
  </si>
  <si>
    <t>Band</t>
  </si>
  <si>
    <t>TMA</t>
  </si>
  <si>
    <t>Alpha</t>
  </si>
  <si>
    <t>Beta</t>
  </si>
  <si>
    <t>Gamma</t>
  </si>
  <si>
    <t>Site Name :</t>
  </si>
  <si>
    <t>Latitude :</t>
  </si>
  <si>
    <t>Longitude :</t>
  </si>
  <si>
    <t>Tower Status :</t>
  </si>
  <si>
    <t>RFE Name :</t>
  </si>
  <si>
    <t>RFE Contact info :</t>
  </si>
  <si>
    <t>Tower Type :</t>
  </si>
  <si>
    <t xml:space="preserve">eNB Type : </t>
  </si>
  <si>
    <t>Objective:</t>
  </si>
  <si>
    <t>Ant
Manufac.</t>
  </si>
  <si>
    <t>Ant 
Model</t>
  </si>
  <si>
    <t>Ant
Qty</t>
  </si>
  <si>
    <t>Rad
Ctr.</t>
  </si>
  <si>
    <t>Mech
Tilt</t>
  </si>
  <si>
    <t>Tower/
Ground
Mounted- 2T2R/4T4R</t>
  </si>
  <si>
    <t>Ant
 ID</t>
  </si>
  <si>
    <t>Antenna Information :</t>
  </si>
  <si>
    <t>Diplr.
Qty</t>
  </si>
  <si>
    <t>Diplr.</t>
  </si>
  <si>
    <t>Cable
type</t>
  </si>
  <si>
    <t>Coax
Size</t>
  </si>
  <si>
    <t>Top 
Bias-T</t>
  </si>
  <si>
    <t>Other:</t>
  </si>
  <si>
    <t>Total :</t>
  </si>
  <si>
    <t>Current Loading :</t>
  </si>
  <si>
    <t>Radio Information:</t>
  </si>
  <si>
    <t>Plumbing Diagram</t>
  </si>
  <si>
    <t>CDMA work?</t>
  </si>
  <si>
    <t>Date Issued :</t>
  </si>
  <si>
    <t>Proposed Loading :</t>
  </si>
  <si>
    <t>Date :</t>
  </si>
  <si>
    <t xml:space="preserve">Site Loading Information </t>
  </si>
  <si>
    <t>E911 Address :</t>
  </si>
  <si>
    <t xml:space="preserve">Site Information </t>
  </si>
  <si>
    <t>EARFCN</t>
  </si>
  <si>
    <t>Radio Module</t>
  </si>
  <si>
    <t>Bandwidth</t>
  </si>
  <si>
    <t>Band 12</t>
  </si>
  <si>
    <t>Band 5</t>
  </si>
  <si>
    <t>Band 2</t>
  </si>
  <si>
    <t>Band 4</t>
  </si>
  <si>
    <t>Existing LTE bands  (Mhz)</t>
  </si>
  <si>
    <t>Proposed LTE bands (Existing + New) (Mhz)</t>
  </si>
  <si>
    <t xml:space="preserve">Current CDMA Assignment 
</t>
  </si>
  <si>
    <t>Proposed CDMA Assignment</t>
  </si>
  <si>
    <t>CDMA Voice 1 (XCEM resources)</t>
  </si>
  <si>
    <t>CDMA Voice 2 (XCEM resources)</t>
  </si>
  <si>
    <t>EVDO DOM 1</t>
  </si>
  <si>
    <t>EVDO DOM 2</t>
  </si>
  <si>
    <t>Ant
 Pos.</t>
  </si>
  <si>
    <t>Cable
Qty</t>
  </si>
  <si>
    <t>Azimuth</t>
  </si>
  <si>
    <t>Tower/
Ground
Mounted
- 2T2R/4T4R</t>
  </si>
  <si>
    <t>Anand Prabhu</t>
  </si>
  <si>
    <t>GM = Ground Mounted</t>
  </si>
  <si>
    <t>TM=Tower Mounted</t>
  </si>
  <si>
    <t>Radome Notes</t>
  </si>
  <si>
    <t>SITE LOADING INFORMATION</t>
  </si>
  <si>
    <r>
      <rPr>
        <b/>
        <sz val="22"/>
        <color theme="5" tint="-0.499984740745262"/>
        <rFont val="Calibri"/>
        <family val="2"/>
        <scheme val="minor"/>
      </rPr>
      <t>United States</t>
    </r>
    <r>
      <rPr>
        <b/>
        <sz val="22"/>
        <color theme="4" tint="-0.499984740745262"/>
        <rFont val="Calibri"/>
        <family val="2"/>
        <scheme val="minor"/>
      </rPr>
      <t xml:space="preserve"> Cellular</t>
    </r>
  </si>
  <si>
    <t>County:</t>
  </si>
  <si>
    <t>Adding new cell site</t>
  </si>
  <si>
    <t>Zeta</t>
  </si>
  <si>
    <t>FRBG</t>
  </si>
  <si>
    <t>Antenna Installation Notes and RF Loading :</t>
  </si>
  <si>
    <t>700Mhz (5Mhz)</t>
  </si>
  <si>
    <t>#1</t>
  </si>
  <si>
    <t>Delta</t>
  </si>
  <si>
    <t>Theta</t>
  </si>
  <si>
    <t>Note:</t>
  </si>
  <si>
    <t>Please Hide Delta, Zeta and Theta sectors if the project
 is not Sector add</t>
  </si>
  <si>
    <t xml:space="preserve">B12 Radio
</t>
  </si>
  <si>
    <t>B5
Radio</t>
  </si>
  <si>
    <t>B2
Radio</t>
  </si>
  <si>
    <t>B4
Radio</t>
  </si>
  <si>
    <t>Radio
Qty</t>
  </si>
  <si>
    <t>Azi</t>
  </si>
  <si>
    <t>RFE Name</t>
  </si>
  <si>
    <t>Contact</t>
  </si>
  <si>
    <t>(918) 693 7041</t>
  </si>
  <si>
    <t>Nikhil Punekar</t>
  </si>
  <si>
    <t>(918) 693 7023</t>
  </si>
  <si>
    <t>Nikhita Guntur</t>
  </si>
  <si>
    <t>Samuel Henderson</t>
  </si>
  <si>
    <t>Nishil Parikh</t>
  </si>
  <si>
    <t>Khalid Saleh</t>
  </si>
  <si>
    <t>Shamsuddin Hemani</t>
  </si>
  <si>
    <t>Jeff Banaszek</t>
  </si>
  <si>
    <t>Erik Brennom</t>
  </si>
  <si>
    <t>Kurt Reddig</t>
  </si>
  <si>
    <t>Aditya Khanolkar</t>
  </si>
  <si>
    <t>(918) 693 7006</t>
  </si>
  <si>
    <t>(918) 693 7016</t>
  </si>
  <si>
    <t>(918) 693 7104</t>
  </si>
  <si>
    <t>(515) 334 6016</t>
  </si>
  <si>
    <t>(319) 743 1238</t>
  </si>
  <si>
    <t>(319) 361 6744</t>
  </si>
  <si>
    <t>(360) 749 7706</t>
  </si>
  <si>
    <t>(360) 749 7714</t>
  </si>
  <si>
    <t>Gerard Boland</t>
  </si>
  <si>
    <t xml:space="preserve">Region: </t>
  </si>
  <si>
    <t>Geo 2:</t>
  </si>
  <si>
    <t xml:space="preserve">Geo 1: </t>
  </si>
  <si>
    <t>Kurt Venables</t>
  </si>
  <si>
    <t>Jeff Barlow</t>
  </si>
  <si>
    <t>Mark Degerness</t>
  </si>
  <si>
    <t>Ken Drake</t>
  </si>
  <si>
    <t>Yousef Fouad</t>
  </si>
  <si>
    <t>Jesse Hernandez</t>
  </si>
  <si>
    <t>Phillip Leite</t>
  </si>
  <si>
    <t>Ion Navarro</t>
  </si>
  <si>
    <t>Al Remondini</t>
  </si>
  <si>
    <t>Andre Termanowski</t>
  </si>
  <si>
    <t>(603) 533 2246</t>
  </si>
  <si>
    <t>(540) 309 5891</t>
  </si>
  <si>
    <t>(603) 533 2288</t>
  </si>
  <si>
    <t>(262) 993 3188</t>
  </si>
  <si>
    <t>(608) 441 4534</t>
  </si>
  <si>
    <t>(865) 777 8049</t>
  </si>
  <si>
    <t>(252) 439 2048</t>
  </si>
  <si>
    <t>(304) 288 2506</t>
  </si>
  <si>
    <t>(252) 439 2050</t>
  </si>
  <si>
    <t>(608) 441 4538</t>
  </si>
  <si>
    <t>(630) 285 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</si>
</sst>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-* #,##0\ _E_s_c_._-;\-* #,##0\ _E_s_c_._-;_-* &quot;-&quot;\ _E_s_c_._-;_-@_-"/>
    <numFmt numFmtId="165" formatCode="_-* #,##0.00\ _E_s_c_._-;\-* #,##0.00\ _E_s_c_._-;_-* &quot;-&quot;??\ _E_s_c_._-;_-@_-"/>
    <numFmt numFmtId="166" formatCode="0.00_)"/>
    <numFmt numFmtId="167" formatCode="_-* #,##0\ &quot;Esc.&quot;_-;\-* #,##0\ &quot;Esc.&quot;_-;_-* &quot;-&quot;\ &quot;Esc.&quot;_-;_-@_-"/>
    <numFmt numFmtId="168" formatCode="_-* #,##0.00\ &quot;Esc.&quot;_-;\-* #,##0.00\ &quot;Esc.&quot;_-;_-* &quot;-&quot;??\ &quot;Esc.&quot;_-;_-@_-"/>
    <numFmt numFmtId="169" formatCode=";;;"/>
    <numFmt numFmtId="170" formatCode="[$-409]dd\-mmm\-yy;@"/>
    <numFmt numFmtId="171" formatCode="[$-409]d\-mmm\-yy;@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theme="0" tint="-0.1499984740745262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b/>
      <sz val="10"/>
      <color theme="0" tint="-0.14999847407452621"/>
      <name val="Arial"/>
      <family val="2"/>
    </font>
    <font>
      <sz val="14"/>
      <name val="System"/>
      <family val="2"/>
    </font>
    <font>
      <sz val="7"/>
      <name val="Small Fonts"/>
      <family val="2"/>
    </font>
    <font>
      <b/>
      <i/>
      <sz val="16"/>
      <name val="Helv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6"/>
      <name val="Calibri"/>
      <family val="2"/>
      <scheme val="minor"/>
    </font>
    <font>
      <u/>
      <sz val="10"/>
      <color theme="10"/>
      <name val="Arial"/>
      <family val="2"/>
    </font>
    <font>
      <sz val="14"/>
      <color rgb="FF9C65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22"/>
      <color theme="4" tint="-0.499984740745262"/>
      <name val="Calibri"/>
      <family val="2"/>
      <scheme val="minor"/>
    </font>
    <font>
      <sz val="22"/>
      <color theme="4" tint="-0.499984740745262"/>
      <name val="Arial"/>
      <family val="2"/>
    </font>
    <font>
      <b/>
      <sz val="22"/>
      <color theme="5" tint="-0.499984740745262"/>
      <name val="Calibri"/>
      <family val="2"/>
      <scheme val="minor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5"/>
      <color theme="0"/>
      <name val="Calibri"/>
      <family val="2"/>
      <scheme val="minor"/>
    </font>
    <font>
      <b/>
      <sz val="1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6">
    <xf numFmtId="0" fontId="0" fillId="0" borderId="0"/>
    <xf numFmtId="0" fontId="2" fillId="0" borderId="0"/>
    <xf numFmtId="0" fontId="9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7" fontId="10" fillId="0" borderId="0"/>
    <xf numFmtId="166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1" applyFont="1" applyBorder="1"/>
    <xf numFmtId="0" fontId="0" fillId="0" borderId="10" xfId="1" applyFont="1" applyBorder="1"/>
    <xf numFmtId="0" fontId="0" fillId="0" borderId="0" xfId="0" applyNumberFormat="1" applyBorder="1" applyAlignment="1">
      <alignment horizontal="center" vertical="center"/>
    </xf>
    <xf numFmtId="0" fontId="0" fillId="0" borderId="0" xfId="0"/>
    <xf numFmtId="0" fontId="5" fillId="0" borderId="1" xfId="1" applyFont="1" applyBorder="1" applyAlignment="1">
      <alignment horizontal="right"/>
    </xf>
    <xf numFmtId="0" fontId="14" fillId="0" borderId="0" xfId="0" applyFont="1"/>
    <xf numFmtId="0" fontId="0" fillId="0" borderId="0" xfId="0" applyBorder="1" applyAlignment="1"/>
    <xf numFmtId="0" fontId="0" fillId="0" borderId="0" xfId="0" applyAlignment="1"/>
    <xf numFmtId="0" fontId="15" fillId="0" borderId="0" xfId="0" applyFont="1" applyBorder="1" applyAlignment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15" fillId="0" borderId="0" xfId="0" applyFont="1" applyBorder="1" applyAlignment="1">
      <alignment horizontal="center" vertical="center" wrapText="1"/>
    </xf>
    <xf numFmtId="169" fontId="8" fillId="0" borderId="0" xfId="1" applyNumberFormat="1" applyFont="1" applyBorder="1"/>
    <xf numFmtId="169" fontId="0" fillId="0" borderId="0" xfId="0" applyNumberFormat="1"/>
    <xf numFmtId="169" fontId="4" fillId="0" borderId="0" xfId="1" applyNumberFormat="1" applyFont="1" applyBorder="1" applyAlignment="1">
      <alignment horizontal="center"/>
    </xf>
    <xf numFmtId="169" fontId="4" fillId="0" borderId="0" xfId="1" applyNumberFormat="1" applyFont="1" applyBorder="1"/>
    <xf numFmtId="169" fontId="8" fillId="0" borderId="0" xfId="1" applyNumberFormat="1" applyFont="1" applyFill="1" applyBorder="1" applyAlignment="1">
      <alignment horizontal="center" wrapText="1"/>
    </xf>
    <xf numFmtId="169" fontId="4" fillId="0" borderId="0" xfId="0" applyNumberFormat="1" applyFont="1" applyBorder="1"/>
    <xf numFmtId="169" fontId="4" fillId="0" borderId="0" xfId="1" applyNumberFormat="1" applyFont="1" applyFill="1" applyBorder="1" applyAlignment="1">
      <alignment horizontal="center"/>
    </xf>
    <xf numFmtId="0" fontId="0" fillId="0" borderId="2" xfId="0" applyBorder="1"/>
    <xf numFmtId="0" fontId="5" fillId="0" borderId="0" xfId="0" applyFont="1" applyBorder="1" applyAlignment="1"/>
    <xf numFmtId="0" fontId="0" fillId="0" borderId="0" xfId="1" applyFont="1" applyFill="1" applyBorder="1" applyAlignment="1"/>
    <xf numFmtId="0" fontId="0" fillId="0" borderId="0" xfId="0" applyFill="1" applyBorder="1"/>
    <xf numFmtId="0" fontId="16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9" fillId="0" borderId="14" xfId="0" applyFont="1" applyBorder="1"/>
    <xf numFmtId="0" fontId="19" fillId="0" borderId="17" xfId="0" applyFont="1" applyBorder="1"/>
    <xf numFmtId="0" fontId="19" fillId="0" borderId="27" xfId="0" applyFont="1" applyBorder="1"/>
    <xf numFmtId="0" fontId="19" fillId="0" borderId="0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0" borderId="26" xfId="0" applyFont="1" applyBorder="1"/>
    <xf numFmtId="0" fontId="19" fillId="0" borderId="28" xfId="0" applyFont="1" applyBorder="1"/>
    <xf numFmtId="0" fontId="19" fillId="0" borderId="16" xfId="0" applyFont="1" applyBorder="1"/>
    <xf numFmtId="0" fontId="19" fillId="0" borderId="15" xfId="0" applyFont="1" applyBorder="1"/>
    <xf numFmtId="0" fontId="19" fillId="0" borderId="22" xfId="0" applyFont="1" applyBorder="1"/>
    <xf numFmtId="0" fontId="19" fillId="0" borderId="25" xfId="0" applyFont="1" applyBorder="1"/>
    <xf numFmtId="0" fontId="19" fillId="0" borderId="24" xfId="0" applyFont="1" applyBorder="1"/>
    <xf numFmtId="0" fontId="19" fillId="0" borderId="23" xfId="0" applyFont="1" applyBorder="1"/>
    <xf numFmtId="0" fontId="19" fillId="0" borderId="36" xfId="0" applyFont="1" applyBorder="1"/>
    <xf numFmtId="0" fontId="19" fillId="0" borderId="8" xfId="0" applyFont="1" applyBorder="1"/>
    <xf numFmtId="0" fontId="19" fillId="0" borderId="18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0" fillId="0" borderId="11" xfId="0" applyBorder="1" applyAlignment="1"/>
    <xf numFmtId="0" fontId="0" fillId="0" borderId="0" xfId="0" applyBorder="1" applyAlignment="1"/>
    <xf numFmtId="0" fontId="19" fillId="0" borderId="39" xfId="0" applyFont="1" applyBorder="1" applyAlignment="1">
      <alignment horizontal="center"/>
    </xf>
    <xf numFmtId="0" fontId="19" fillId="0" borderId="40" xfId="0" applyFont="1" applyBorder="1" applyAlignment="1">
      <alignment horizontal="center"/>
    </xf>
    <xf numFmtId="0" fontId="19" fillId="0" borderId="4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Fill="1" applyBorder="1"/>
    <xf numFmtId="0" fontId="5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14" fillId="0" borderId="11" xfId="0" applyFont="1" applyBorder="1"/>
    <xf numFmtId="0" fontId="0" fillId="0" borderId="0" xfId="0" applyBorder="1" applyAlignment="1"/>
    <xf numFmtId="0" fontId="19" fillId="0" borderId="47" xfId="0" applyFont="1" applyBorder="1"/>
    <xf numFmtId="0" fontId="19" fillId="0" borderId="43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46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9" xfId="0" applyFont="1" applyBorder="1"/>
    <xf numFmtId="0" fontId="19" fillId="0" borderId="3" xfId="0" applyFont="1" applyBorder="1"/>
    <xf numFmtId="0" fontId="19" fillId="0" borderId="4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9" fontId="14" fillId="0" borderId="0" xfId="0" applyNumberFormat="1" applyFont="1"/>
    <xf numFmtId="0" fontId="23" fillId="0" borderId="5" xfId="21" applyFont="1" applyBorder="1" applyAlignment="1">
      <alignment horizontal="center" vertical="center"/>
    </xf>
    <xf numFmtId="0" fontId="24" fillId="0" borderId="6" xfId="21" applyFont="1" applyBorder="1" applyAlignment="1">
      <alignment horizontal="center" vertical="center"/>
    </xf>
    <xf numFmtId="0" fontId="24" fillId="0" borderId="6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0" fillId="3" borderId="9" xfId="0" applyFill="1" applyBorder="1" applyAlignment="1"/>
    <xf numFmtId="0" fontId="0" fillId="3" borderId="4" xfId="0" applyFill="1" applyBorder="1" applyAlignment="1"/>
    <xf numFmtId="0" fontId="6" fillId="0" borderId="1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10" xfId="1" applyFont="1" applyFill="1" applyBorder="1" applyAlignment="1">
      <alignment horizontal="left" vertical="top" wrapText="1"/>
    </xf>
    <xf numFmtId="0" fontId="6" fillId="0" borderId="11" xfId="1" applyFont="1" applyFill="1" applyBorder="1" applyAlignment="1">
      <alignment horizontal="left" vertical="top" wrapText="1"/>
    </xf>
    <xf numFmtId="0" fontId="0" fillId="0" borderId="11" xfId="0" applyFill="1" applyBorder="1" applyAlignment="1"/>
    <xf numFmtId="0" fontId="0" fillId="0" borderId="12" xfId="0" applyFill="1" applyBorder="1" applyAlignment="1"/>
    <xf numFmtId="0" fontId="7" fillId="0" borderId="5" xfId="1" applyFont="1" applyFill="1" applyBorder="1" applyAlignment="1">
      <alignment horizontal="left" vertical="top" wrapText="1"/>
    </xf>
    <xf numFmtId="0" fontId="7" fillId="0" borderId="6" xfId="1" applyFont="1" applyFill="1" applyBorder="1" applyAlignment="1">
      <alignment horizontal="left" vertical="top" wrapText="1"/>
    </xf>
    <xf numFmtId="0" fontId="0" fillId="0" borderId="6" xfId="0" applyFill="1" applyBorder="1" applyAlignment="1"/>
    <xf numFmtId="0" fontId="0" fillId="0" borderId="7" xfId="0" applyFill="1" applyBorder="1" applyAlignment="1"/>
    <xf numFmtId="0" fontId="7" fillId="0" borderId="1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7" fillId="0" borderId="10" xfId="1" applyFont="1" applyFill="1" applyBorder="1" applyAlignment="1">
      <alignment horizontal="left" vertical="top" wrapText="1"/>
    </xf>
    <xf numFmtId="0" fontId="7" fillId="0" borderId="11" xfId="1" applyFont="1" applyFill="1" applyBorder="1" applyAlignment="1">
      <alignment horizontal="left" vertical="top" wrapText="1"/>
    </xf>
    <xf numFmtId="0" fontId="0" fillId="0" borderId="3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3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5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3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0" fillId="0" borderId="3" xfId="0" applyBorder="1" applyAlignment="1">
      <alignment horizontal="left"/>
    </xf>
    <xf numFmtId="0" fontId="5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2" fontId="0" fillId="0" borderId="6" xfId="0" applyNumberFormat="1" applyBorder="1" applyAlignment="1"/>
    <xf numFmtId="0" fontId="0" fillId="0" borderId="7" xfId="0" applyBorder="1" applyAlignment="1"/>
    <xf numFmtId="2" fontId="0" fillId="0" borderId="3" xfId="0" applyNumberFormat="1" applyBorder="1" applyAlignment="1"/>
    <xf numFmtId="170" fontId="0" fillId="0" borderId="9" xfId="0" applyNumberFormat="1" applyBorder="1" applyAlignment="1">
      <alignment horizontal="left" vertical="top"/>
    </xf>
    <xf numFmtId="0" fontId="0" fillId="0" borderId="5" xfId="0" applyBorder="1" applyAlignment="1">
      <alignment vertical="top"/>
    </xf>
    <xf numFmtId="0" fontId="20" fillId="0" borderId="42" xfId="0" applyFont="1" applyBorder="1" applyAlignment="1"/>
    <xf numFmtId="0" fontId="21" fillId="0" borderId="34" xfId="0" applyFont="1" applyBorder="1" applyAlignment="1"/>
    <xf numFmtId="0" fontId="21" fillId="0" borderId="43" xfId="0" applyFont="1" applyBorder="1" applyAlignment="1"/>
    <xf numFmtId="0" fontId="19" fillId="0" borderId="42" xfId="0" applyFont="1" applyBorder="1" applyAlignment="1"/>
    <xf numFmtId="0" fontId="22" fillId="0" borderId="34" xfId="0" applyFont="1" applyBorder="1" applyAlignment="1"/>
    <xf numFmtId="0" fontId="22" fillId="0" borderId="29" xfId="0" applyFont="1" applyBorder="1" applyAlignment="1"/>
    <xf numFmtId="0" fontId="19" fillId="0" borderId="36" xfId="0" applyFont="1" applyBorder="1" applyAlignment="1"/>
    <xf numFmtId="0" fontId="15" fillId="0" borderId="30" xfId="0" applyFont="1" applyBorder="1" applyAlignment="1">
      <alignment horizontal="center" vertical="center" wrapText="1"/>
    </xf>
    <xf numFmtId="0" fontId="0" fillId="0" borderId="31" xfId="0" applyBorder="1" applyAlignment="1"/>
    <xf numFmtId="0" fontId="14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Font="1" applyBorder="1" applyAlignment="1"/>
    <xf numFmtId="0" fontId="15" fillId="0" borderId="3" xfId="0" applyFont="1" applyBorder="1" applyAlignment="1"/>
    <xf numFmtId="0" fontId="15" fillId="0" borderId="30" xfId="0" applyFont="1" applyBorder="1" applyAlignment="1">
      <alignment horizontal="center" vertical="center"/>
    </xf>
    <xf numFmtId="0" fontId="28" fillId="3" borderId="3" xfId="0" applyFont="1" applyFill="1" applyBorder="1" applyAlignment="1">
      <alignment horizontal="left" vertical="center"/>
    </xf>
    <xf numFmtId="0" fontId="29" fillId="3" borderId="9" xfId="0" applyFont="1" applyFill="1" applyBorder="1" applyAlignment="1">
      <alignment horizontal="left" vertical="center"/>
    </xf>
    <xf numFmtId="0" fontId="29" fillId="3" borderId="4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/>
    <xf numFmtId="0" fontId="15" fillId="0" borderId="4" xfId="0" applyFont="1" applyBorder="1" applyAlignment="1"/>
    <xf numFmtId="0" fontId="19" fillId="0" borderId="44" xfId="0" applyFont="1" applyBorder="1" applyAlignment="1"/>
    <xf numFmtId="0" fontId="1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71" fontId="14" fillId="0" borderId="3" xfId="0" applyNumberFormat="1" applyFont="1" applyBorder="1" applyAlignment="1">
      <alignment horizontal="left"/>
    </xf>
    <xf numFmtId="171" fontId="0" fillId="0" borderId="9" xfId="0" applyNumberFormat="1" applyBorder="1" applyAlignment="1">
      <alignment horizontal="left"/>
    </xf>
    <xf numFmtId="171" fontId="0" fillId="0" borderId="4" xfId="0" applyNumberFormat="1" applyBorder="1" applyAlignment="1">
      <alignment horizontal="left"/>
    </xf>
    <xf numFmtId="0" fontId="14" fillId="0" borderId="5" xfId="0" applyFont="1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5" fillId="0" borderId="3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2" fillId="0" borderId="31" xfId="0" applyFont="1" applyBorder="1" applyAlignment="1"/>
    <xf numFmtId="0" fontId="15" fillId="0" borderId="9" xfId="0" applyFont="1" applyBorder="1" applyAlignment="1">
      <alignment horizontal="center"/>
    </xf>
    <xf numFmtId="0" fontId="14" fillId="0" borderId="3" xfId="0" applyFont="1" applyBorder="1" applyAlignment="1"/>
    <xf numFmtId="0" fontId="14" fillId="0" borderId="1" xfId="0" applyFont="1" applyBorder="1" applyAlignment="1"/>
    <xf numFmtId="0" fontId="26" fillId="3" borderId="3" xfId="1" applyFont="1" applyFill="1" applyBorder="1" applyAlignment="1">
      <alignment horizontal="center" vertical="center"/>
    </xf>
    <xf numFmtId="0" fontId="26" fillId="3" borderId="9" xfId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vertical="center"/>
    </xf>
    <xf numFmtId="0" fontId="27" fillId="3" borderId="6" xfId="0" applyFont="1" applyFill="1" applyBorder="1" applyAlignment="1">
      <alignment vertical="center"/>
    </xf>
    <xf numFmtId="0" fontId="27" fillId="3" borderId="4" xfId="0" applyFont="1" applyFill="1" applyBorder="1" applyAlignment="1">
      <alignment vertical="center"/>
    </xf>
    <xf numFmtId="0" fontId="14" fillId="0" borderId="4" xfId="0" applyFont="1" applyBorder="1" applyAlignment="1"/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2" fontId="14" fillId="0" borderId="3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0" fillId="0" borderId="9" xfId="0" applyFont="1" applyBorder="1" applyAlignment="1"/>
    <xf numFmtId="0" fontId="0" fillId="0" borderId="4" xfId="0" applyFont="1" applyBorder="1" applyAlignment="1"/>
    <xf numFmtId="0" fontId="15" fillId="0" borderId="3" xfId="0" applyFont="1" applyBorder="1" applyAlignment="1">
      <alignment horizontal="center" wrapText="1"/>
    </xf>
    <xf numFmtId="2" fontId="14" fillId="0" borderId="3" xfId="0" applyNumberFormat="1" applyFont="1" applyBorder="1" applyAlignment="1">
      <alignment horizontal="center"/>
    </xf>
  </cellXfs>
  <cellStyles count="36">
    <cellStyle name="_x000a_shell=progma" xfId="2"/>
    <cellStyle name="_x0007__x000b_" xfId="1"/>
    <cellStyle name="_x0007__x000b_ 2" xfId="3"/>
    <cellStyle name="Currency 2" xfId="4"/>
    <cellStyle name="Dezimal [0]_RESULTS" xfId="5"/>
    <cellStyle name="Dezimal_RESULTS" xfId="6"/>
    <cellStyle name="Hyperlink 2" xfId="15"/>
    <cellStyle name="Hyperlink 2 2" xfId="18"/>
    <cellStyle name="Neutral 2" xfId="19"/>
    <cellStyle name="no dec" xfId="7"/>
    <cellStyle name="Normal" xfId="0" builtinId="0"/>
    <cellStyle name="Normal - Style1" xfId="8"/>
    <cellStyle name="Normal 2" xfId="9"/>
    <cellStyle name="Normal 2 2" xfId="10"/>
    <cellStyle name="Normal 2 7" xfId="20"/>
    <cellStyle name="Normal 3" xfId="11"/>
    <cellStyle name="Normal 3 2" xfId="21"/>
    <cellStyle name="Normal 4" xfId="16"/>
    <cellStyle name="Normal 4 2" xfId="22"/>
    <cellStyle name="Normal 5" xfId="23"/>
    <cellStyle name="Normal 6" xfId="24"/>
    <cellStyle name="Normal 6 2" xfId="33"/>
    <cellStyle name="Normal 6 3" xfId="32"/>
    <cellStyle name="Normal 6 4" xfId="30"/>
    <cellStyle name="Normal 6 5" xfId="28"/>
    <cellStyle name="Normal 6 6" xfId="26"/>
    <cellStyle name="Normal 7" xfId="25"/>
    <cellStyle name="Normal 7 2" xfId="35"/>
    <cellStyle name="Normal 7 3" xfId="34"/>
    <cellStyle name="Normal 7 4" xfId="31"/>
    <cellStyle name="Normal 7 5" xfId="29"/>
    <cellStyle name="Normal 7 6" xfId="27"/>
    <cellStyle name="Normal 8" xfId="17"/>
    <cellStyle name="Standard_RESULTS" xfId="12"/>
    <cellStyle name="Währung [0]_RESULTS" xfId="13"/>
    <cellStyle name="Währung_RESULTS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436073</xdr:colOff>
      <xdr:row>1</xdr:row>
      <xdr:rowOff>55073</xdr:rowOff>
    </xdr:from>
    <xdr:to>
      <xdr:col>3</xdr:col>
      <xdr:colOff>775508</xdr:colOff>
      <xdr:row>2</xdr:row>
      <xdr:rowOff>226868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8813" y="192233"/>
          <a:ext cx="339435" cy="3394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rab001/AppData/Local/Microsoft/Windows/Temporary%20Internet%20Files/Content.Outlook/2DTICDLJ/ColumbusE_4t4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P Cover"/>
      <sheetName val="Order Details"/>
      <sheetName val="LTE"/>
      <sheetName val="CDMA"/>
      <sheetName val="TLI"/>
      <sheetName val="eNB_BTS Info"/>
      <sheetName val="Hybrid Cables"/>
      <sheetName val="Update log"/>
      <sheetName val="Plumbing Diagram"/>
    </sheetNames>
    <sheetDataSet>
      <sheetData sheetId="0"/>
      <sheetData sheetId="1">
        <row r="2">
          <cell r="AI2" t="str">
            <v>Initial SIP</v>
          </cell>
          <cell r="AM2" t="str">
            <v>Yes</v>
          </cell>
          <cell r="AN2" t="str">
            <v>B2</v>
          </cell>
          <cell r="AP2" t="str">
            <v>Ericsson</v>
          </cell>
          <cell r="AQ2" t="str">
            <v>New Hybrid Cable only</v>
          </cell>
          <cell r="AR2" t="str">
            <v>AM-X-CD-14-65-00T-RET</v>
          </cell>
          <cell r="AS2">
            <v>129574</v>
          </cell>
          <cell r="AT2" t="str">
            <v>800 10306V02</v>
          </cell>
          <cell r="AU2">
            <v>131799</v>
          </cell>
          <cell r="AV2" t="str">
            <v>BXA-70063-6CF-EDIN-0</v>
          </cell>
          <cell r="AW2">
            <v>137966</v>
          </cell>
          <cell r="AX2" t="str">
            <v>AMB4520R0</v>
          </cell>
        </row>
        <row r="3">
          <cell r="AM3" t="str">
            <v>No</v>
          </cell>
          <cell r="AN3" t="str">
            <v>B4</v>
          </cell>
          <cell r="AP3" t="str">
            <v>NSN</v>
          </cell>
          <cell r="AQ3" t="str">
            <v>New Antennas and Hybrid cable</v>
          </cell>
          <cell r="AR3" t="str">
            <v>AM-X-CD-15-65-00T-RET</v>
          </cell>
          <cell r="AS3">
            <v>129899</v>
          </cell>
          <cell r="AT3" t="str">
            <v>800 10736V01</v>
          </cell>
          <cell r="AU3">
            <v>161842</v>
          </cell>
          <cell r="AV3" t="str">
            <v>BXA-70063-6CF-EDIN-5</v>
          </cell>
          <cell r="AW3">
            <v>137991</v>
          </cell>
          <cell r="AX3" t="str">
            <v>AMB4519R0</v>
          </cell>
        </row>
        <row r="4">
          <cell r="AN4" t="str">
            <v xml:space="preserve">B5 </v>
          </cell>
          <cell r="AP4" t="str">
            <v>ALU</v>
          </cell>
          <cell r="AQ4" t="str">
            <v>New Channel/Band on existing antennas</v>
          </cell>
          <cell r="AR4" t="str">
            <v>AM-X-CD-16-65-00T-RET</v>
          </cell>
          <cell r="AS4">
            <v>129576</v>
          </cell>
          <cell r="AT4" t="str">
            <v>800 10764V01</v>
          </cell>
          <cell r="AU4">
            <v>161848</v>
          </cell>
          <cell r="AV4" t="str">
            <v>BXA-70063-6CF-EDIN-10</v>
          </cell>
          <cell r="AW4">
            <v>137988</v>
          </cell>
          <cell r="AX4" t="str">
            <v>ADU4518R9</v>
          </cell>
        </row>
        <row r="5">
          <cell r="AN5" t="str">
            <v>B12</v>
          </cell>
          <cell r="AP5" t="str">
            <v>Other</v>
          </cell>
          <cell r="AQ5" t="str">
            <v>New Antennas on existing Hybrid</v>
          </cell>
          <cell r="AR5" t="str">
            <v>AM-X-CD-17-65-00T-RET</v>
          </cell>
          <cell r="AS5">
            <v>147520</v>
          </cell>
          <cell r="AT5" t="str">
            <v>800 10765V01</v>
          </cell>
          <cell r="AU5">
            <v>162612</v>
          </cell>
          <cell r="AV5" t="str">
            <v>BXA-70063-8CF-EDIN-0</v>
          </cell>
          <cell r="AW5">
            <v>138047</v>
          </cell>
          <cell r="AX5" t="str">
            <v>ADU4518R7</v>
          </cell>
        </row>
        <row r="6">
          <cell r="AN6" t="str">
            <v>B2/B4</v>
          </cell>
          <cell r="AQ6" t="str">
            <v>New Antennas and Bands</v>
          </cell>
          <cell r="AR6" t="str">
            <v>AM-X-CD-16-85-00T-RET</v>
          </cell>
          <cell r="AS6">
            <v>157468</v>
          </cell>
          <cell r="AT6" t="str">
            <v>800 10766V01</v>
          </cell>
          <cell r="AU6">
            <v>147520</v>
          </cell>
          <cell r="AV6" t="str">
            <v>BXA-70063-8CF-EDIN-5</v>
          </cell>
          <cell r="AW6">
            <v>138068</v>
          </cell>
          <cell r="AX6" t="str">
            <v>ADU4518R8</v>
          </cell>
        </row>
        <row r="7">
          <cell r="AN7" t="str">
            <v>B2/B5</v>
          </cell>
          <cell r="AQ7" t="str">
            <v>New Antennas on existing Hybrid</v>
          </cell>
          <cell r="AR7" t="str">
            <v>AM-X-CD-18-90-00T-RET</v>
          </cell>
          <cell r="AS7">
            <v>140994</v>
          </cell>
          <cell r="AV7" t="str">
            <v>BXA-70063-8CF-EDIN-10</v>
          </cell>
          <cell r="AW7">
            <v>138065</v>
          </cell>
          <cell r="AX7" t="str">
            <v>ATR4518R13</v>
          </cell>
        </row>
        <row r="8">
          <cell r="AN8" t="str">
            <v>B2/B12</v>
          </cell>
          <cell r="AQ8" t="str">
            <v>Antenna Change on existing Hybrid</v>
          </cell>
          <cell r="AR8" t="str">
            <v>AM-X-CW-14-65-00T-RET</v>
          </cell>
          <cell r="AS8">
            <v>129897</v>
          </cell>
          <cell r="AV8" t="str">
            <v>BXA-70080-6CF-EDIN-0</v>
          </cell>
          <cell r="AW8">
            <v>137967</v>
          </cell>
          <cell r="AX8" t="str">
            <v>ATR4518R6</v>
          </cell>
        </row>
        <row r="9">
          <cell r="AN9" t="str">
            <v>B2/B25</v>
          </cell>
          <cell r="AQ9" t="str">
            <v>New Lines only</v>
          </cell>
          <cell r="AR9" t="str">
            <v>AM-X-CW-16-65-00T-RET</v>
          </cell>
          <cell r="AS9">
            <v>129898</v>
          </cell>
          <cell r="AV9" t="str">
            <v>BXA-70080-6CF-EDIN-4</v>
          </cell>
          <cell r="AW9">
            <v>137996</v>
          </cell>
          <cell r="AX9" t="str">
            <v>ATR4518R11</v>
          </cell>
        </row>
        <row r="10">
          <cell r="AN10" t="str">
            <v>B2/B4/B5</v>
          </cell>
          <cell r="AQ10" t="str">
            <v>New Lines &amp; Antennas</v>
          </cell>
          <cell r="AR10" t="str">
            <v>AM-X-CW-16-85-00T-RET</v>
          </cell>
          <cell r="AS10">
            <v>151168</v>
          </cell>
          <cell r="AV10" t="str">
            <v>BXA-70080-6CF-EDIN-6</v>
          </cell>
          <cell r="AW10">
            <v>137997</v>
          </cell>
          <cell r="AX10" t="str">
            <v>AQU4518R19</v>
          </cell>
        </row>
        <row r="11">
          <cell r="AN11" t="str">
            <v>B2/B4/B12</v>
          </cell>
          <cell r="AQ11" t="str">
            <v>Ant Change on 1 5/8 Existing</v>
          </cell>
          <cell r="AR11" t="str">
            <v>AM-X-CW-18-65-00T-RET</v>
          </cell>
          <cell r="AS11">
            <v>128604</v>
          </cell>
          <cell r="AV11" t="str">
            <v>BXA-70080-6CF-EDIN-10</v>
          </cell>
          <cell r="AW11">
            <v>137994</v>
          </cell>
          <cell r="AX11" t="str">
            <v>AQU4518R17</v>
          </cell>
        </row>
        <row r="12">
          <cell r="AN12" t="str">
            <v>B2/B5/B12</v>
          </cell>
          <cell r="AQ12" t="str">
            <v>Ant Change on 7/8 Existing</v>
          </cell>
          <cell r="AR12" t="str">
            <v>HB-X-AW-19-33-0TM-RET</v>
          </cell>
          <cell r="AS12">
            <v>129080</v>
          </cell>
          <cell r="AV12" t="str">
            <v>BXA-70080-8CF-EDIN-0</v>
          </cell>
          <cell r="AW12">
            <v>138048</v>
          </cell>
          <cell r="AX12" t="str">
            <v>AQU4518R9</v>
          </cell>
        </row>
        <row r="13">
          <cell r="AN13" t="str">
            <v>B2/B4/B5/B12</v>
          </cell>
          <cell r="AQ13" t="str">
            <v>Other</v>
          </cell>
          <cell r="AR13" t="str">
            <v>HB-X-AW-18-45-0TM-RET</v>
          </cell>
          <cell r="AS13">
            <v>129904</v>
          </cell>
          <cell r="AV13" t="str">
            <v>BXA-70080-8CF-EDIN-4</v>
          </cell>
          <cell r="AW13">
            <v>138072</v>
          </cell>
        </row>
        <row r="14">
          <cell r="AN14" t="str">
            <v>B4/B5</v>
          </cell>
          <cell r="AQ14" t="str">
            <v>No Change</v>
          </cell>
          <cell r="AR14" t="str">
            <v>HB-X-AW-17-65-0TM-RET</v>
          </cell>
          <cell r="AS14">
            <v>129079</v>
          </cell>
          <cell r="AV14" t="str">
            <v>BXA-70080-8CF-EDIN-6</v>
          </cell>
          <cell r="AW14">
            <v>138073</v>
          </cell>
        </row>
        <row r="15">
          <cell r="AN15" t="str">
            <v>B4/B12</v>
          </cell>
          <cell r="AQ15">
            <v>0</v>
          </cell>
          <cell r="AR15" t="str">
            <v>HB-X-AW-19-65-0TM-RET</v>
          </cell>
          <cell r="AS15">
            <v>129901</v>
          </cell>
          <cell r="AV15" t="str">
            <v>HEX338CU0000G</v>
          </cell>
          <cell r="AW15">
            <v>198718</v>
          </cell>
        </row>
        <row r="16">
          <cell r="AN16" t="str">
            <v>B4/B5/B12</v>
          </cell>
          <cell r="AR16" t="str">
            <v>HB-X-AW-16-90-0TM-RET</v>
          </cell>
          <cell r="AV16" t="str">
            <v>WPA-80080-8CF-EDIN-0-25</v>
          </cell>
          <cell r="AW16">
            <v>130266</v>
          </cell>
        </row>
        <row r="17">
          <cell r="AN17" t="str">
            <v>B5/B12</v>
          </cell>
          <cell r="AR17">
            <v>0</v>
          </cell>
          <cell r="AV17" t="str">
            <v>WPA-80080-8CF-EDIN-3-25</v>
          </cell>
          <cell r="AW17">
            <v>130288</v>
          </cell>
        </row>
        <row r="18">
          <cell r="AN18">
            <v>0</v>
          </cell>
          <cell r="AV18" t="str">
            <v>WPA-80063-8CF-EDIN-0-25</v>
          </cell>
          <cell r="AW18">
            <v>130230</v>
          </cell>
        </row>
        <row r="19">
          <cell r="AV19" t="str">
            <v>WPA-80063-8CF-EDIN-3-25</v>
          </cell>
          <cell r="AW19">
            <v>130231</v>
          </cell>
        </row>
      </sheetData>
      <sheetData sheetId="2"/>
      <sheetData sheetId="3"/>
      <sheetData sheetId="4"/>
      <sheetData sheetId="5">
        <row r="4">
          <cell r="AG4" t="str">
            <v>41-25-59.52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35"/>
  <sheetViews>
    <sheetView tabSelected="1" workbookViewId="0">
      <selection activeCell="D15" sqref="D15:F15"/>
    </sheetView>
  </sheetViews>
  <sheetFormatPr defaultRowHeight="13.2" x14ac:dyDescent="0.25"/>
  <cols>
    <col min="2" max="2" width="18.5546875" bestFit="1" customWidth="1"/>
    <col min="3" max="3" width="14.44140625" customWidth="1"/>
    <col min="4" max="4" width="12.5546875" customWidth="1"/>
    <col min="9" max="9" width="10.33203125" customWidth="1"/>
  </cols>
  <sheetData>
    <row r="1" spans="2:26" s="6" customFormat="1" ht="10.8" customHeight="1" thickBot="1" x14ac:dyDescent="0.3"/>
    <row r="2" spans="2:26" s="6" customFormat="1" x14ac:dyDescent="0.25">
      <c r="B2" s="92" t="s">
        <v>99</v>
      </c>
      <c r="C2" s="93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2:26" s="6" customFormat="1" ht="21.6" customHeight="1" thickBot="1" x14ac:dyDescent="0.3"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8"/>
    </row>
    <row r="4" spans="2:26" ht="13.8" thickBo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3"/>
    </row>
    <row r="5" spans="2:26" ht="18" thickBot="1" x14ac:dyDescent="0.35">
      <c r="B5" s="99" t="s">
        <v>10</v>
      </c>
      <c r="C5" s="100"/>
      <c r="D5" s="100"/>
      <c r="E5" s="100"/>
      <c r="F5" s="101"/>
      <c r="G5" s="101"/>
      <c r="H5" s="101"/>
      <c r="I5" s="101"/>
      <c r="J5" s="101"/>
      <c r="K5" s="101"/>
      <c r="L5" s="101"/>
      <c r="M5" s="102"/>
    </row>
    <row r="6" spans="2:26" ht="13.8" thickBot="1" x14ac:dyDescent="0.3">
      <c r="B6" s="72"/>
      <c r="C6" s="5"/>
      <c r="D6" s="5"/>
      <c r="E6" s="5"/>
      <c r="F6" s="5"/>
      <c r="G6" s="5"/>
      <c r="H6" s="5"/>
      <c r="I6" s="5"/>
      <c r="J6" s="5"/>
      <c r="K6" s="5"/>
      <c r="L6" s="5"/>
      <c r="M6" s="73"/>
      <c r="S6" s="16" t="s">
        <v>30</v>
      </c>
      <c r="T6" s="17"/>
      <c r="U6" s="18"/>
      <c r="V6" s="19"/>
      <c r="W6" s="19"/>
      <c r="X6" s="19"/>
      <c r="Y6" s="19"/>
      <c r="Z6" s="19"/>
    </row>
    <row r="7" spans="2:26" ht="13.8" thickBot="1" x14ac:dyDescent="0.3">
      <c r="B7" s="125" t="s">
        <v>11</v>
      </c>
      <c r="C7" s="126"/>
      <c r="D7" s="126"/>
      <c r="E7" s="126"/>
      <c r="F7" s="127"/>
      <c r="G7" s="24"/>
      <c r="H7" s="128" t="s">
        <v>71</v>
      </c>
      <c r="I7" s="124"/>
      <c r="J7" s="149"/>
      <c r="K7" s="123"/>
      <c r="L7" s="123"/>
      <c r="M7" s="124"/>
      <c r="S7" s="19" t="s">
        <v>31</v>
      </c>
      <c r="T7" s="17"/>
      <c r="U7" s="18"/>
      <c r="V7" s="19"/>
      <c r="W7" s="19"/>
      <c r="X7" s="18" t="s">
        <v>32</v>
      </c>
      <c r="Y7" s="20" t="s">
        <v>33</v>
      </c>
      <c r="Z7" s="19"/>
    </row>
    <row r="8" spans="2:26" ht="13.8" thickBot="1" x14ac:dyDescent="0.3">
      <c r="B8" s="75" t="s">
        <v>1</v>
      </c>
      <c r="C8" s="122"/>
      <c r="D8" s="123"/>
      <c r="E8" s="123"/>
      <c r="F8" s="124"/>
      <c r="G8" s="66"/>
      <c r="H8" s="128" t="s">
        <v>140</v>
      </c>
      <c r="I8" s="123"/>
      <c r="J8" s="122"/>
      <c r="K8" s="123"/>
      <c r="L8" s="123"/>
      <c r="M8" s="124"/>
      <c r="S8" s="21"/>
      <c r="T8" s="19">
        <f>D20</f>
        <v>0</v>
      </c>
      <c r="U8" s="18">
        <f>INT($T$8)</f>
        <v>0</v>
      </c>
      <c r="V8" s="18">
        <f>INT(($T8-$U8)*60)</f>
        <v>0</v>
      </c>
      <c r="W8" s="18">
        <f>ROUND((($T8-$U8-($V8/60))*3600),2)</f>
        <v>0</v>
      </c>
      <c r="X8" s="18">
        <f>W8+(V8*60)+(U8*3600)</f>
        <v>0</v>
      </c>
      <c r="Y8" s="22">
        <f>ROUND(X8*4,0)</f>
        <v>0</v>
      </c>
      <c r="Z8" s="19" t="str">
        <f>U8&amp;"-"&amp;V8&amp;"-"&amp;W8</f>
        <v>0-0-0</v>
      </c>
    </row>
    <row r="9" spans="2:26" ht="13.8" thickBot="1" x14ac:dyDescent="0.3">
      <c r="B9" s="75" t="s">
        <v>12</v>
      </c>
      <c r="C9" s="122"/>
      <c r="D9" s="123"/>
      <c r="E9" s="123"/>
      <c r="F9" s="124"/>
      <c r="G9" s="66"/>
      <c r="H9" s="128" t="s">
        <v>26</v>
      </c>
      <c r="I9" s="124"/>
      <c r="J9" s="123"/>
      <c r="K9" s="123"/>
      <c r="L9" s="123"/>
      <c r="M9" s="124"/>
      <c r="S9" s="19">
        <f>D21</f>
        <v>0</v>
      </c>
      <c r="T9" s="19">
        <f>ABS(S9)</f>
        <v>0</v>
      </c>
      <c r="U9" s="18">
        <f>INT($T$9)</f>
        <v>0</v>
      </c>
      <c r="V9" s="18">
        <f>INT(($T9-$U9)*60)</f>
        <v>0</v>
      </c>
      <c r="W9" s="18">
        <f>ROUND((($T9-$U9-($V9/60))*3600),2)</f>
        <v>0</v>
      </c>
      <c r="X9" s="18">
        <f>W9+(V9*60)+(U9*3600)</f>
        <v>0</v>
      </c>
      <c r="Y9" s="22">
        <f>ROUND(X9*4,0)</f>
        <v>0</v>
      </c>
      <c r="Z9" s="19" t="str">
        <f>"-"&amp;U9&amp;"-"&amp;V9&amp;"-"&amp;W9</f>
        <v>-0-0-0</v>
      </c>
    </row>
    <row r="10" spans="2:26" ht="13.8" thickBot="1" x14ac:dyDescent="0.3">
      <c r="B10" s="75" t="s">
        <v>2</v>
      </c>
      <c r="C10" s="122"/>
      <c r="D10" s="123"/>
      <c r="E10" s="123"/>
      <c r="F10" s="124"/>
      <c r="G10" s="66"/>
      <c r="H10" s="150" t="s">
        <v>101</v>
      </c>
      <c r="I10" s="139"/>
      <c r="J10" s="139"/>
      <c r="K10" s="139"/>
      <c r="L10" s="139"/>
      <c r="M10" s="140"/>
    </row>
    <row r="11" spans="2:26" s="6" customFormat="1" ht="13.8" thickBot="1" x14ac:dyDescent="0.3">
      <c r="B11" s="90"/>
      <c r="C11" s="78"/>
      <c r="D11" s="78"/>
      <c r="E11" s="78"/>
      <c r="F11" s="78"/>
      <c r="G11" s="78"/>
      <c r="H11" s="141"/>
      <c r="I11" s="142"/>
      <c r="J11" s="142"/>
      <c r="K11" s="142"/>
      <c r="L11" s="142"/>
      <c r="M11" s="143"/>
    </row>
    <row r="12" spans="2:26" ht="13.8" thickBo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3"/>
    </row>
    <row r="13" spans="2:26" ht="18" thickBot="1" x14ac:dyDescent="0.35">
      <c r="B13" s="99" t="s">
        <v>0</v>
      </c>
      <c r="C13" s="100"/>
      <c r="D13" s="100"/>
      <c r="E13" s="100"/>
      <c r="F13" s="101"/>
      <c r="G13" s="101"/>
      <c r="H13" s="101"/>
      <c r="I13" s="101"/>
      <c r="J13" s="101"/>
      <c r="K13" s="101"/>
      <c r="L13" s="101"/>
      <c r="M13" s="102"/>
    </row>
    <row r="14" spans="2:26" ht="13.8" thickBo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3"/>
    </row>
    <row r="15" spans="2:26" ht="13.8" thickBot="1" x14ac:dyDescent="0.3">
      <c r="B15" s="128" t="s">
        <v>3</v>
      </c>
      <c r="C15" s="130"/>
      <c r="D15" s="131"/>
      <c r="E15" s="126"/>
      <c r="F15" s="127"/>
      <c r="G15" s="2"/>
      <c r="H15" s="128" t="s">
        <v>17</v>
      </c>
      <c r="I15" s="129"/>
      <c r="J15" s="130"/>
      <c r="K15" s="131"/>
      <c r="L15" s="126"/>
      <c r="M15" s="127"/>
    </row>
    <row r="16" spans="2:26" ht="13.8" thickBot="1" x14ac:dyDescent="0.3">
      <c r="B16" s="128" t="s">
        <v>13</v>
      </c>
      <c r="C16" s="130"/>
      <c r="D16" s="131"/>
      <c r="E16" s="126"/>
      <c r="F16" s="127"/>
      <c r="G16" s="2"/>
      <c r="H16" s="128" t="s">
        <v>5</v>
      </c>
      <c r="I16" s="129"/>
      <c r="J16" s="130"/>
      <c r="K16" s="131"/>
      <c r="L16" s="126"/>
      <c r="M16" s="127"/>
    </row>
    <row r="17" spans="2:13" ht="13.8" thickBot="1" x14ac:dyDescent="0.3">
      <c r="B17" s="128" t="s">
        <v>14</v>
      </c>
      <c r="C17" s="130"/>
      <c r="D17" s="131"/>
      <c r="E17" s="126"/>
      <c r="F17" s="127"/>
      <c r="G17" s="2"/>
      <c r="H17" s="128" t="s">
        <v>18</v>
      </c>
      <c r="I17" s="129"/>
      <c r="J17" s="130"/>
      <c r="K17" s="131"/>
      <c r="L17" s="126"/>
      <c r="M17" s="127"/>
    </row>
    <row r="18" spans="2:13" ht="13.8" thickBot="1" x14ac:dyDescent="0.3">
      <c r="B18" s="128" t="s">
        <v>15</v>
      </c>
      <c r="C18" s="130"/>
      <c r="D18" s="131"/>
      <c r="E18" s="126"/>
      <c r="F18" s="127"/>
      <c r="G18" s="2"/>
      <c r="H18" s="128" t="s">
        <v>22</v>
      </c>
      <c r="I18" s="129"/>
      <c r="J18" s="130"/>
      <c r="K18" s="131"/>
      <c r="L18" s="126"/>
      <c r="M18" s="127"/>
    </row>
    <row r="19" spans="2:13" ht="13.8" thickBot="1" x14ac:dyDescent="0.3">
      <c r="B19" s="128" t="s">
        <v>16</v>
      </c>
      <c r="C19" s="130"/>
      <c r="D19" s="131"/>
      <c r="E19" s="126"/>
      <c r="F19" s="127"/>
      <c r="G19" s="2"/>
      <c r="H19" s="128" t="s">
        <v>19</v>
      </c>
      <c r="I19" s="129"/>
      <c r="J19" s="130"/>
      <c r="K19" s="131"/>
      <c r="L19" s="126"/>
      <c r="M19" s="127"/>
    </row>
    <row r="20" spans="2:13" ht="13.8" thickBot="1" x14ac:dyDescent="0.3">
      <c r="B20" s="128" t="s">
        <v>20</v>
      </c>
      <c r="C20" s="130"/>
      <c r="D20" s="76"/>
      <c r="E20" s="146" t="str">
        <f>Z8</f>
        <v>0-0-0</v>
      </c>
      <c r="F20" s="147"/>
      <c r="G20" s="2"/>
      <c r="H20" s="128" t="s">
        <v>23</v>
      </c>
      <c r="I20" s="129"/>
      <c r="J20" s="130"/>
      <c r="K20" s="131"/>
      <c r="L20" s="126"/>
      <c r="M20" s="127"/>
    </row>
    <row r="21" spans="2:13" ht="13.8" thickBot="1" x14ac:dyDescent="0.3">
      <c r="B21" s="128" t="s">
        <v>21</v>
      </c>
      <c r="C21" s="130"/>
      <c r="D21" s="76"/>
      <c r="E21" s="148" t="str">
        <f>Z9</f>
        <v>-0-0-0</v>
      </c>
      <c r="F21" s="124"/>
      <c r="G21" s="2"/>
      <c r="H21" s="128" t="s">
        <v>24</v>
      </c>
      <c r="I21" s="129"/>
      <c r="J21" s="130"/>
      <c r="K21" s="131"/>
      <c r="L21" s="126"/>
      <c r="M21" s="127"/>
    </row>
    <row r="22" spans="2:13" ht="13.8" thickBo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3"/>
    </row>
    <row r="23" spans="2:13" ht="13.8" thickBot="1" x14ac:dyDescent="0.3">
      <c r="B23" s="144" t="s">
        <v>28</v>
      </c>
      <c r="C23" s="145"/>
      <c r="D23" s="119"/>
      <c r="E23" s="120"/>
      <c r="F23" s="121"/>
      <c r="G23" s="2"/>
      <c r="H23" s="144" t="s">
        <v>29</v>
      </c>
      <c r="I23" s="145"/>
      <c r="J23" s="119"/>
      <c r="K23" s="120"/>
      <c r="L23" s="120"/>
      <c r="M23" s="121"/>
    </row>
    <row r="24" spans="2:13" s="6" customFormat="1" x14ac:dyDescent="0.25">
      <c r="B24" s="132"/>
      <c r="C24" s="133"/>
      <c r="D24" s="133"/>
      <c r="E24" s="133"/>
      <c r="F24" s="134"/>
      <c r="G24" s="2"/>
      <c r="H24" s="138"/>
      <c r="I24" s="139"/>
      <c r="J24" s="139"/>
      <c r="K24" s="139"/>
      <c r="L24" s="139"/>
      <c r="M24" s="140"/>
    </row>
    <row r="25" spans="2:13" ht="13.8" thickBot="1" x14ac:dyDescent="0.3">
      <c r="B25" s="135"/>
      <c r="C25" s="136"/>
      <c r="D25" s="136"/>
      <c r="E25" s="136"/>
      <c r="F25" s="137"/>
      <c r="G25" s="2"/>
      <c r="H25" s="141"/>
      <c r="I25" s="142"/>
      <c r="J25" s="142"/>
      <c r="K25" s="142"/>
      <c r="L25" s="142"/>
      <c r="M25" s="143"/>
    </row>
    <row r="26" spans="2:13" ht="13.8" thickBot="1" x14ac:dyDescent="0.3">
      <c r="B26" s="128" t="s">
        <v>25</v>
      </c>
      <c r="C26" s="130"/>
      <c r="D26" s="122"/>
      <c r="E26" s="123"/>
      <c r="F26" s="124"/>
      <c r="G26" s="2"/>
      <c r="H26" s="128" t="s">
        <v>27</v>
      </c>
      <c r="I26" s="129"/>
      <c r="J26" s="130"/>
      <c r="K26" s="122"/>
      <c r="L26" s="123"/>
      <c r="M26" s="124"/>
    </row>
    <row r="27" spans="2:13" ht="13.8" thickBot="1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3"/>
    </row>
    <row r="28" spans="2:13" ht="18" thickBot="1" x14ac:dyDescent="0.35">
      <c r="B28" s="99" t="s">
        <v>7</v>
      </c>
      <c r="C28" s="100"/>
      <c r="D28" s="100"/>
      <c r="E28" s="100"/>
      <c r="F28" s="101"/>
      <c r="G28" s="101"/>
      <c r="H28" s="101"/>
      <c r="I28" s="101"/>
      <c r="J28" s="101"/>
      <c r="K28" s="101"/>
      <c r="L28" s="101"/>
      <c r="M28" s="102"/>
    </row>
    <row r="29" spans="2:13" x14ac:dyDescent="0.25">
      <c r="B29" s="7" t="s">
        <v>8</v>
      </c>
      <c r="C29" s="103" t="str">
        <f>H10</f>
        <v>Adding new cell site</v>
      </c>
      <c r="D29" s="104"/>
      <c r="E29" s="104"/>
      <c r="F29" s="105"/>
      <c r="G29" s="105"/>
      <c r="H29" s="105"/>
      <c r="I29" s="105"/>
      <c r="J29" s="105"/>
      <c r="K29" s="105"/>
      <c r="L29" s="105"/>
      <c r="M29" s="106"/>
    </row>
    <row r="30" spans="2:13" x14ac:dyDescent="0.25">
      <c r="B30" s="3"/>
      <c r="C30" s="103"/>
      <c r="D30" s="104"/>
      <c r="E30" s="104"/>
      <c r="F30" s="105"/>
      <c r="G30" s="105"/>
      <c r="H30" s="105"/>
      <c r="I30" s="105"/>
      <c r="J30" s="105"/>
      <c r="K30" s="105"/>
      <c r="L30" s="105"/>
      <c r="M30" s="106"/>
    </row>
    <row r="31" spans="2:13" ht="13.8" thickBot="1" x14ac:dyDescent="0.3">
      <c r="B31" s="3"/>
      <c r="C31" s="107"/>
      <c r="D31" s="108"/>
      <c r="E31" s="108"/>
      <c r="F31" s="109"/>
      <c r="G31" s="109"/>
      <c r="H31" s="109"/>
      <c r="I31" s="109"/>
      <c r="J31" s="109"/>
      <c r="K31" s="109"/>
      <c r="L31" s="109"/>
      <c r="M31" s="110"/>
    </row>
    <row r="32" spans="2:13" ht="13.8" thickBot="1" x14ac:dyDescent="0.3">
      <c r="B32" s="3"/>
      <c r="C32" s="25"/>
      <c r="D32" s="25"/>
      <c r="E32" s="25"/>
      <c r="F32" s="26"/>
      <c r="G32" s="26"/>
      <c r="H32" s="26"/>
      <c r="I32" s="26"/>
      <c r="J32" s="26"/>
      <c r="K32" s="26"/>
      <c r="L32" s="26"/>
      <c r="M32" s="74"/>
    </row>
    <row r="33" spans="2:13" x14ac:dyDescent="0.25">
      <c r="B33" s="7" t="s">
        <v>9</v>
      </c>
      <c r="C33" s="111"/>
      <c r="D33" s="112"/>
      <c r="E33" s="112"/>
      <c r="F33" s="113"/>
      <c r="G33" s="113"/>
      <c r="H33" s="113"/>
      <c r="I33" s="113"/>
      <c r="J33" s="113"/>
      <c r="K33" s="113"/>
      <c r="L33" s="113"/>
      <c r="M33" s="114"/>
    </row>
    <row r="34" spans="2:13" x14ac:dyDescent="0.25">
      <c r="B34" s="3"/>
      <c r="C34" s="115"/>
      <c r="D34" s="116"/>
      <c r="E34" s="116"/>
      <c r="F34" s="105"/>
      <c r="G34" s="105"/>
      <c r="H34" s="105"/>
      <c r="I34" s="105"/>
      <c r="J34" s="105"/>
      <c r="K34" s="105"/>
      <c r="L34" s="105"/>
      <c r="M34" s="106"/>
    </row>
    <row r="35" spans="2:13" ht="13.8" thickBot="1" x14ac:dyDescent="0.3">
      <c r="B35" s="4"/>
      <c r="C35" s="117"/>
      <c r="D35" s="118"/>
      <c r="E35" s="118"/>
      <c r="F35" s="109"/>
      <c r="G35" s="109"/>
      <c r="H35" s="109"/>
      <c r="I35" s="109"/>
      <c r="J35" s="109"/>
      <c r="K35" s="109"/>
      <c r="L35" s="109"/>
      <c r="M35" s="110"/>
    </row>
  </sheetData>
  <mergeCells count="55">
    <mergeCell ref="B13:M13"/>
    <mergeCell ref="B5:M5"/>
    <mergeCell ref="H9:I9"/>
    <mergeCell ref="J9:M9"/>
    <mergeCell ref="H8:I8"/>
    <mergeCell ref="J8:M8"/>
    <mergeCell ref="J7:M7"/>
    <mergeCell ref="H7:I7"/>
    <mergeCell ref="H10:M11"/>
    <mergeCell ref="B15:C15"/>
    <mergeCell ref="D15:F15"/>
    <mergeCell ref="B16:C16"/>
    <mergeCell ref="B17:C17"/>
    <mergeCell ref="D16:F16"/>
    <mergeCell ref="D17:F17"/>
    <mergeCell ref="E20:F20"/>
    <mergeCell ref="E21:F21"/>
    <mergeCell ref="H15:J15"/>
    <mergeCell ref="K15:M15"/>
    <mergeCell ref="H16:J16"/>
    <mergeCell ref="K16:M16"/>
    <mergeCell ref="H17:J17"/>
    <mergeCell ref="K17:M17"/>
    <mergeCell ref="H24:M25"/>
    <mergeCell ref="D23:F23"/>
    <mergeCell ref="B23:C23"/>
    <mergeCell ref="H23:I23"/>
    <mergeCell ref="H18:J18"/>
    <mergeCell ref="K18:M18"/>
    <mergeCell ref="B20:C20"/>
    <mergeCell ref="B21:C21"/>
    <mergeCell ref="H19:J19"/>
    <mergeCell ref="H20:J20"/>
    <mergeCell ref="H21:J21"/>
    <mergeCell ref="K19:M19"/>
    <mergeCell ref="B18:C18"/>
    <mergeCell ref="D18:F18"/>
    <mergeCell ref="B19:C19"/>
    <mergeCell ref="D19:F19"/>
    <mergeCell ref="B2:M3"/>
    <mergeCell ref="B28:M28"/>
    <mergeCell ref="C29:M31"/>
    <mergeCell ref="C33:M35"/>
    <mergeCell ref="J23:M23"/>
    <mergeCell ref="C8:F8"/>
    <mergeCell ref="C9:F9"/>
    <mergeCell ref="C10:F10"/>
    <mergeCell ref="B7:F7"/>
    <mergeCell ref="H26:J26"/>
    <mergeCell ref="K26:M26"/>
    <mergeCell ref="K20:M20"/>
    <mergeCell ref="K21:M21"/>
    <mergeCell ref="B26:C26"/>
    <mergeCell ref="D26:F26"/>
    <mergeCell ref="B24:F25"/>
  </mergeCells>
  <dataValidations count="4">
    <dataValidation type="list" allowBlank="1" showInputMessage="1" showErrorMessage="1" sqref="C8:F8">
      <formula1>"Anand Prabhu, Nikhil Punekar, Samuel Henderson, Nikhita Guntur, Nishil Parikh, Khalid Saleh, Samsuddin Hemani, Jeff Banaszek, Erik Brennom, Kurt Reddig, Aditya Khanolkar, Gerard Boland, Ion Navarro"</formula1>
    </dataValidation>
    <dataValidation showDropDown="1" showInputMessage="1" showErrorMessage="1" sqref="J7"/>
    <dataValidation type="list" allowBlank="1" showInputMessage="1" showErrorMessage="1" sqref="J9">
      <formula1>"New Cell Site, Carrier Add, Capacity optimization, Drop and Swap, Site Relocation, Carrier Removal, Sector Add, Sector Removal, LTE Frequency Overlay, VoLTE, CCI Combiner Removal, Other"</formula1>
    </dataValidation>
    <dataValidation type="list" allowBlank="1" showInputMessage="1" showErrorMessage="1" sqref="J8:M8">
      <formula1>"Geo 1, Geo 2"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BB91"/>
  <sheetViews>
    <sheetView workbookViewId="0">
      <selection activeCell="L16" sqref="L16"/>
    </sheetView>
  </sheetViews>
  <sheetFormatPr defaultRowHeight="13.8" x14ac:dyDescent="0.3"/>
  <cols>
    <col min="1" max="1" width="3.109375" style="8" customWidth="1"/>
    <col min="2" max="2" width="7.109375" style="8" bestFit="1" customWidth="1"/>
    <col min="3" max="3" width="4.109375" style="8" customWidth="1"/>
    <col min="4" max="4" width="11.6640625" style="8" customWidth="1"/>
    <col min="5" max="5" width="11.109375" style="8" bestFit="1" customWidth="1"/>
    <col min="6" max="6" width="4.6640625" style="8" customWidth="1"/>
    <col min="7" max="7" width="5.21875" style="8" customWidth="1"/>
    <col min="8" max="8" width="5.44140625" style="8" bestFit="1" customWidth="1"/>
    <col min="9" max="9" width="7.77734375" style="8" customWidth="1"/>
    <col min="10" max="10" width="4.5546875" style="8" customWidth="1"/>
    <col min="11" max="11" width="2.88671875" style="8" customWidth="1"/>
    <col min="12" max="12" width="5.88671875" style="8" bestFit="1" customWidth="1"/>
    <col min="13" max="13" width="6.5546875" style="8" customWidth="1"/>
    <col min="14" max="14" width="4.33203125" style="8" customWidth="1"/>
    <col min="15" max="15" width="15.77734375" style="8" customWidth="1"/>
    <col min="16" max="16" width="6.6640625" style="8" customWidth="1"/>
    <col min="17" max="17" width="4.21875" style="8" bestFit="1" customWidth="1"/>
    <col min="18" max="18" width="5.88671875" style="8" customWidth="1"/>
    <col min="19" max="19" width="7.44140625" style="8" customWidth="1"/>
    <col min="20" max="20" width="4.21875" style="8" bestFit="1" customWidth="1"/>
    <col min="21" max="21" width="8.88671875" style="8" bestFit="1" customWidth="1"/>
    <col min="22" max="22" width="7.21875" style="8" customWidth="1"/>
    <col min="23" max="23" width="4.5546875" style="8" customWidth="1"/>
    <col min="24" max="24" width="12.33203125" style="8" bestFit="1" customWidth="1"/>
    <col min="25" max="25" width="2.33203125" style="8" customWidth="1"/>
    <col min="26" max="27" width="5.33203125" style="8" bestFit="1" customWidth="1"/>
    <col min="28" max="28" width="8.5546875" style="8" customWidth="1"/>
    <col min="29" max="29" width="6.21875" style="8" customWidth="1"/>
    <col min="30" max="30" width="4.77734375" style="8" bestFit="1" customWidth="1"/>
    <col min="31" max="31" width="5.6640625" style="8" bestFit="1" customWidth="1"/>
    <col min="32" max="48" width="8.88671875" style="8"/>
    <col min="49" max="49" width="17.21875" style="8" bestFit="1" customWidth="1"/>
    <col min="50" max="50" width="13.109375" style="8" bestFit="1" customWidth="1"/>
    <col min="51" max="51" width="8.88671875" style="8"/>
    <col min="52" max="52" width="16.5546875" style="8" bestFit="1" customWidth="1"/>
    <col min="53" max="53" width="11" style="8" bestFit="1" customWidth="1"/>
    <col min="54" max="16384" width="8.88671875" style="8"/>
  </cols>
  <sheetData>
    <row r="1" spans="2:54" ht="12.6" customHeight="1" thickBot="1" x14ac:dyDescent="0.35"/>
    <row r="2" spans="2:54" ht="21" customHeight="1" thickBot="1" x14ac:dyDescent="0.35">
      <c r="B2" s="199" t="s">
        <v>98</v>
      </c>
      <c r="C2" s="200"/>
      <c r="D2" s="200"/>
      <c r="E2" s="200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2"/>
      <c r="R2" s="202"/>
      <c r="S2" s="202"/>
      <c r="T2" s="202"/>
      <c r="U2" s="202"/>
      <c r="V2" s="202"/>
      <c r="W2" s="201"/>
      <c r="X2" s="201"/>
      <c r="Y2" s="201"/>
      <c r="Z2" s="201"/>
      <c r="AA2" s="201"/>
      <c r="AB2" s="201"/>
      <c r="AC2" s="201"/>
      <c r="AD2" s="201"/>
      <c r="AE2" s="201"/>
      <c r="AF2" s="203"/>
    </row>
    <row r="3" spans="2:54" ht="7.8" customHeight="1" thickBot="1" x14ac:dyDescent="0.3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spans="2:54" ht="14.4" thickBot="1" x14ac:dyDescent="0.35">
      <c r="B4" s="180" t="s">
        <v>41</v>
      </c>
      <c r="C4" s="196"/>
      <c r="D4" s="197">
        <f>General!D15</f>
        <v>0</v>
      </c>
      <c r="E4" s="204"/>
      <c r="F4" s="13"/>
      <c r="G4" s="180" t="s">
        <v>42</v>
      </c>
      <c r="H4" s="207"/>
      <c r="I4" s="210" t="str">
        <f>General!E20</f>
        <v>0-0-0</v>
      </c>
      <c r="J4" s="126"/>
      <c r="K4" s="126"/>
      <c r="L4" s="127"/>
      <c r="M4" s="13"/>
      <c r="N4" s="13"/>
      <c r="O4" s="170" t="s">
        <v>73</v>
      </c>
      <c r="P4" s="129"/>
      <c r="Q4" s="169">
        <f>General!K15</f>
        <v>0</v>
      </c>
      <c r="R4" s="123"/>
      <c r="S4" s="123"/>
      <c r="T4" s="124"/>
      <c r="U4" s="78"/>
      <c r="V4" s="180" t="s">
        <v>44</v>
      </c>
      <c r="W4" s="124"/>
      <c r="X4" s="122">
        <f>General!K20</f>
        <v>0</v>
      </c>
      <c r="Y4" s="123"/>
      <c r="Z4" s="124"/>
      <c r="AA4" s="13"/>
      <c r="AB4" s="180" t="s">
        <v>45</v>
      </c>
      <c r="AC4" s="196"/>
      <c r="AD4" s="207"/>
      <c r="AE4" s="208">
        <f>General!C8</f>
        <v>0</v>
      </c>
      <c r="AF4" s="209"/>
    </row>
    <row r="5" spans="2:54" ht="14.4" thickBot="1" x14ac:dyDescent="0.35">
      <c r="B5" s="180" t="s">
        <v>4</v>
      </c>
      <c r="C5" s="196"/>
      <c r="D5" s="205">
        <f>General!D16</f>
        <v>0</v>
      </c>
      <c r="E5" s="206"/>
      <c r="F5" s="13"/>
      <c r="G5" s="180" t="s">
        <v>43</v>
      </c>
      <c r="H5" s="207"/>
      <c r="I5" s="210" t="str">
        <f>General!E21</f>
        <v>-0-0-0</v>
      </c>
      <c r="J5" s="126"/>
      <c r="K5" s="126"/>
      <c r="L5" s="127"/>
      <c r="M5" s="13"/>
      <c r="N5" s="13"/>
      <c r="O5" s="170" t="s">
        <v>5</v>
      </c>
      <c r="P5" s="129"/>
      <c r="Q5" s="169">
        <f>General!K16</f>
        <v>0</v>
      </c>
      <c r="R5" s="123"/>
      <c r="S5" s="123"/>
      <c r="T5" s="124"/>
      <c r="U5" s="78"/>
      <c r="V5" s="180" t="s">
        <v>47</v>
      </c>
      <c r="W5" s="124"/>
      <c r="X5" s="197">
        <f>General!K21</f>
        <v>0</v>
      </c>
      <c r="Y5" s="123"/>
      <c r="Z5" s="124"/>
      <c r="AA5" s="13"/>
      <c r="AB5" s="180" t="s">
        <v>46</v>
      </c>
      <c r="AC5" s="196"/>
      <c r="AD5" s="207"/>
      <c r="AE5" s="208" t="e">
        <f>IF(General!J8="Geo 2",INDEX(AX12:AX26,MATCH(AE4,AW12:AW26,0)),INDEX('A&amp;E'!BA12:BA26,MATCH(AE4,'A&amp;E'!AZ12:AZ26,0)))</f>
        <v>#N/A</v>
      </c>
      <c r="AF5" s="209"/>
    </row>
    <row r="6" spans="2:54" ht="14.4" thickBot="1" x14ac:dyDescent="0.35">
      <c r="B6" s="180" t="s">
        <v>48</v>
      </c>
      <c r="C6" s="181"/>
      <c r="D6" s="197">
        <f>General!D26</f>
        <v>0</v>
      </c>
      <c r="E6" s="124"/>
      <c r="F6" s="13"/>
      <c r="G6" s="180" t="s">
        <v>68</v>
      </c>
      <c r="H6" s="181"/>
      <c r="I6" s="197">
        <f>General!J23</f>
        <v>0</v>
      </c>
      <c r="J6" s="123"/>
      <c r="K6" s="123"/>
      <c r="L6" s="124"/>
      <c r="M6" s="13"/>
      <c r="N6" s="13"/>
      <c r="O6" s="170" t="s">
        <v>100</v>
      </c>
      <c r="P6" s="129"/>
      <c r="Q6" s="169">
        <f>General!K19</f>
        <v>0</v>
      </c>
      <c r="R6" s="123"/>
      <c r="S6" s="123"/>
      <c r="T6" s="124"/>
      <c r="U6" s="78"/>
      <c r="V6" s="180" t="s">
        <v>69</v>
      </c>
      <c r="W6" s="124"/>
      <c r="X6" s="182">
        <f>General!J7</f>
        <v>0</v>
      </c>
      <c r="Y6" s="183"/>
      <c r="Z6" s="184"/>
      <c r="AA6" s="13"/>
      <c r="AB6" s="180" t="s">
        <v>67</v>
      </c>
      <c r="AC6" s="196"/>
      <c r="AD6" s="181"/>
      <c r="AE6" s="197"/>
      <c r="AF6" s="124"/>
    </row>
    <row r="7" spans="2:54" ht="14.4" thickBot="1" x14ac:dyDescent="0.3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70" t="s">
        <v>18</v>
      </c>
      <c r="P7" s="129"/>
      <c r="Q7" s="169">
        <f>General!K17</f>
        <v>0</v>
      </c>
      <c r="R7" s="123"/>
      <c r="S7" s="123"/>
      <c r="T7" s="124"/>
      <c r="U7" s="78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W7" s="91"/>
      <c r="AX7" s="91"/>
      <c r="AY7" s="91"/>
      <c r="AZ7" s="91"/>
      <c r="BA7" s="91"/>
      <c r="BB7" s="91"/>
    </row>
    <row r="8" spans="2:54" ht="14.4" thickBot="1" x14ac:dyDescent="0.35">
      <c r="B8" s="170" t="s">
        <v>49</v>
      </c>
      <c r="C8" s="129"/>
      <c r="D8" s="129"/>
      <c r="E8" s="129"/>
      <c r="F8" s="129"/>
      <c r="G8" s="129"/>
      <c r="H8" s="129"/>
      <c r="I8" s="129"/>
      <c r="J8" s="129"/>
      <c r="K8" s="129"/>
      <c r="L8" s="130"/>
      <c r="M8" s="13"/>
      <c r="N8" s="13"/>
      <c r="O8" s="10"/>
      <c r="P8" s="10"/>
      <c r="Q8" s="78"/>
      <c r="R8" s="78"/>
      <c r="S8" s="78"/>
      <c r="T8" s="78"/>
      <c r="U8" s="78"/>
      <c r="V8" s="170" t="s">
        <v>104</v>
      </c>
      <c r="W8" s="123"/>
      <c r="X8" s="123"/>
      <c r="Y8" s="123"/>
      <c r="Z8" s="123"/>
      <c r="AA8" s="123"/>
      <c r="AB8" s="123"/>
      <c r="AC8" s="123"/>
      <c r="AD8" s="123"/>
      <c r="AE8" s="123"/>
      <c r="AF8" s="124"/>
      <c r="AW8" s="91"/>
      <c r="AX8" s="91"/>
      <c r="AY8" s="91"/>
      <c r="AZ8" s="91"/>
      <c r="BA8" s="91"/>
      <c r="BB8" s="91"/>
    </row>
    <row r="9" spans="2:54" x14ac:dyDescent="0.3">
      <c r="B9" s="198"/>
      <c r="C9" s="188"/>
      <c r="D9" s="188"/>
      <c r="E9" s="188"/>
      <c r="F9" s="188"/>
      <c r="G9" s="188"/>
      <c r="H9" s="188"/>
      <c r="I9" s="188"/>
      <c r="J9" s="188"/>
      <c r="K9" s="188"/>
      <c r="L9" s="189"/>
      <c r="M9" s="13"/>
      <c r="N9" s="13"/>
      <c r="O9" s="10"/>
      <c r="P9" s="10"/>
      <c r="Q9" s="78"/>
      <c r="R9" s="78"/>
      <c r="S9" s="78"/>
      <c r="T9" s="78"/>
      <c r="U9" s="78"/>
      <c r="V9" s="185"/>
      <c r="W9" s="186"/>
      <c r="X9" s="186"/>
      <c r="Y9" s="186"/>
      <c r="Z9" s="186"/>
      <c r="AA9" s="186"/>
      <c r="AB9" s="186"/>
      <c r="AC9" s="186"/>
      <c r="AD9" s="186"/>
      <c r="AE9" s="186"/>
      <c r="AF9" s="147"/>
      <c r="AW9" s="91"/>
      <c r="AX9" s="91"/>
      <c r="AY9" s="91"/>
      <c r="AZ9" s="91"/>
      <c r="BA9" s="91"/>
      <c r="BB9" s="91"/>
    </row>
    <row r="10" spans="2:54" ht="14.4" thickBot="1" x14ac:dyDescent="0.35">
      <c r="B10" s="190"/>
      <c r="C10" s="191"/>
      <c r="D10" s="191"/>
      <c r="E10" s="191"/>
      <c r="F10" s="191"/>
      <c r="G10" s="191"/>
      <c r="H10" s="191"/>
      <c r="I10" s="191"/>
      <c r="J10" s="191"/>
      <c r="K10" s="191"/>
      <c r="L10" s="192"/>
      <c r="M10" s="13"/>
      <c r="N10" s="13"/>
      <c r="O10" s="10"/>
      <c r="P10" s="10"/>
      <c r="Q10" s="10"/>
      <c r="R10" s="10"/>
      <c r="S10" s="10"/>
      <c r="T10" s="10"/>
      <c r="U10" s="10"/>
      <c r="V10" s="187"/>
      <c r="W10" s="188"/>
      <c r="X10" s="188"/>
      <c r="Y10" s="188"/>
      <c r="Z10" s="188"/>
      <c r="AA10" s="188"/>
      <c r="AB10" s="188"/>
      <c r="AC10" s="188"/>
      <c r="AD10" s="188"/>
      <c r="AE10" s="188"/>
      <c r="AF10" s="189"/>
      <c r="AW10" s="91" t="s">
        <v>141</v>
      </c>
      <c r="AX10" s="91"/>
      <c r="AY10" s="91"/>
      <c r="AZ10" s="91" t="s">
        <v>142</v>
      </c>
      <c r="BA10" s="91"/>
      <c r="BB10" s="91"/>
    </row>
    <row r="11" spans="2:54" ht="9.6" customHeight="1" thickBot="1" x14ac:dyDescent="0.3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90"/>
      <c r="W11" s="191"/>
      <c r="X11" s="191"/>
      <c r="Y11" s="191"/>
      <c r="Z11" s="191"/>
      <c r="AA11" s="191"/>
      <c r="AB11" s="191"/>
      <c r="AC11" s="191"/>
      <c r="AD11" s="191"/>
      <c r="AE11" s="191"/>
      <c r="AF11" s="192"/>
      <c r="AW11" s="91" t="s">
        <v>117</v>
      </c>
      <c r="AX11" s="91" t="s">
        <v>118</v>
      </c>
      <c r="AY11" s="91"/>
      <c r="AZ11" s="91" t="s">
        <v>117</v>
      </c>
      <c r="BA11" s="91" t="s">
        <v>118</v>
      </c>
      <c r="BB11" s="91"/>
    </row>
    <row r="12" spans="2:54" ht="15.6" customHeight="1" thickBot="1" x14ac:dyDescent="0.35">
      <c r="B12" s="172" t="s">
        <v>65</v>
      </c>
      <c r="C12" s="173"/>
      <c r="D12" s="173"/>
      <c r="E12" s="17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W12" s="91" t="s">
        <v>94</v>
      </c>
      <c r="AX12" s="91" t="s">
        <v>119</v>
      </c>
      <c r="AY12" s="91"/>
      <c r="AZ12" s="91" t="s">
        <v>139</v>
      </c>
      <c r="BA12" s="91" t="s">
        <v>153</v>
      </c>
      <c r="BB12" s="91"/>
    </row>
    <row r="13" spans="2:54" ht="14.4" thickBot="1" x14ac:dyDescent="0.35">
      <c r="B13" s="170" t="s">
        <v>57</v>
      </c>
      <c r="C13" s="123"/>
      <c r="D13" s="123"/>
      <c r="E13" s="123"/>
      <c r="F13" s="123"/>
      <c r="G13" s="123"/>
      <c r="H13" s="123"/>
      <c r="I13" s="123"/>
      <c r="J13" s="124"/>
      <c r="K13" s="9"/>
      <c r="L13" s="170" t="s">
        <v>66</v>
      </c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8"/>
      <c r="Y13" s="11"/>
      <c r="Z13" s="170" t="s">
        <v>63</v>
      </c>
      <c r="AA13" s="129"/>
      <c r="AB13" s="129"/>
      <c r="AC13" s="129"/>
      <c r="AD13" s="129"/>
      <c r="AE13" s="129"/>
      <c r="AF13" s="130"/>
      <c r="AW13" s="91" t="s">
        <v>120</v>
      </c>
      <c r="AX13" s="91" t="s">
        <v>121</v>
      </c>
      <c r="AY13" s="91"/>
      <c r="AZ13" s="91" t="s">
        <v>143</v>
      </c>
      <c r="BA13" s="91" t="s">
        <v>154</v>
      </c>
      <c r="BB13" s="91"/>
    </row>
    <row r="14" spans="2:54" ht="14.4" customHeight="1" thickBot="1" x14ac:dyDescent="0.35">
      <c r="B14" s="171" t="s">
        <v>34</v>
      </c>
      <c r="C14" s="158" t="s">
        <v>90</v>
      </c>
      <c r="D14" s="158" t="s">
        <v>50</v>
      </c>
      <c r="E14" s="158" t="s">
        <v>51</v>
      </c>
      <c r="F14" s="158" t="s">
        <v>52</v>
      </c>
      <c r="G14" s="158" t="s">
        <v>53</v>
      </c>
      <c r="H14" s="158" t="s">
        <v>54</v>
      </c>
      <c r="I14" s="158" t="s">
        <v>97</v>
      </c>
      <c r="J14" s="194" t="s">
        <v>92</v>
      </c>
      <c r="K14" s="15"/>
      <c r="L14" s="158" t="s">
        <v>35</v>
      </c>
      <c r="M14" s="175" t="s">
        <v>36</v>
      </c>
      <c r="N14" s="176"/>
      <c r="O14" s="123"/>
      <c r="P14" s="123"/>
      <c r="Q14" s="123"/>
      <c r="R14" s="123"/>
      <c r="S14" s="123"/>
      <c r="T14" s="123"/>
      <c r="U14" s="123"/>
      <c r="V14" s="123"/>
      <c r="W14" s="123"/>
      <c r="X14" s="124"/>
      <c r="Y14" s="15"/>
      <c r="Z14" s="158" t="s">
        <v>59</v>
      </c>
      <c r="AA14" s="158" t="s">
        <v>58</v>
      </c>
      <c r="AB14" s="158" t="s">
        <v>60</v>
      </c>
      <c r="AC14" s="158" t="s">
        <v>91</v>
      </c>
      <c r="AD14" s="158" t="s">
        <v>61</v>
      </c>
      <c r="AE14" s="158" t="s">
        <v>62</v>
      </c>
      <c r="AF14" s="158" t="s">
        <v>37</v>
      </c>
      <c r="AW14" s="91" t="s">
        <v>122</v>
      </c>
      <c r="AX14" s="91" t="s">
        <v>131</v>
      </c>
      <c r="AY14" s="91"/>
      <c r="AZ14" s="91" t="s">
        <v>144</v>
      </c>
      <c r="BA14" s="91" t="s">
        <v>155</v>
      </c>
      <c r="BB14" s="91"/>
    </row>
    <row r="15" spans="2:54" ht="47.4" thickBot="1" x14ac:dyDescent="0.35">
      <c r="B15" s="159"/>
      <c r="C15" s="159"/>
      <c r="D15" s="159"/>
      <c r="E15" s="159"/>
      <c r="F15" s="159"/>
      <c r="G15" s="159"/>
      <c r="H15" s="193"/>
      <c r="I15" s="159"/>
      <c r="J15" s="195"/>
      <c r="L15" s="159"/>
      <c r="M15" s="84" t="s">
        <v>111</v>
      </c>
      <c r="N15" s="86" t="s">
        <v>115</v>
      </c>
      <c r="O15" s="27" t="s">
        <v>93</v>
      </c>
      <c r="P15" s="84" t="s">
        <v>112</v>
      </c>
      <c r="Q15" s="86" t="s">
        <v>115</v>
      </c>
      <c r="R15" s="27" t="s">
        <v>55</v>
      </c>
      <c r="S15" s="85" t="s">
        <v>113</v>
      </c>
      <c r="T15" s="86" t="s">
        <v>115</v>
      </c>
      <c r="U15" s="27" t="s">
        <v>93</v>
      </c>
      <c r="V15" s="84" t="s">
        <v>114</v>
      </c>
      <c r="W15" s="86" t="s">
        <v>115</v>
      </c>
      <c r="X15" s="27" t="s">
        <v>55</v>
      </c>
      <c r="Z15" s="159"/>
      <c r="AA15" s="159"/>
      <c r="AB15" s="159"/>
      <c r="AC15" s="159"/>
      <c r="AD15" s="159"/>
      <c r="AE15" s="159"/>
      <c r="AF15" s="159"/>
      <c r="AW15" s="91" t="s">
        <v>123</v>
      </c>
      <c r="AX15" s="91" t="s">
        <v>132</v>
      </c>
      <c r="AY15" s="91"/>
      <c r="AZ15" s="91" t="s">
        <v>145</v>
      </c>
      <c r="BA15" s="91" t="s">
        <v>156</v>
      </c>
      <c r="BB15" s="91"/>
    </row>
    <row r="16" spans="2:54" x14ac:dyDescent="0.3">
      <c r="B16" s="30" t="s">
        <v>38</v>
      </c>
      <c r="C16" s="45"/>
      <c r="D16" s="45"/>
      <c r="E16" s="45"/>
      <c r="F16" s="45"/>
      <c r="G16" s="45"/>
      <c r="H16" s="45"/>
      <c r="I16" s="45"/>
      <c r="J16" s="47"/>
      <c r="K16" s="48"/>
      <c r="L16" s="49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7"/>
      <c r="Y16" s="48"/>
      <c r="Z16" s="49"/>
      <c r="AA16" s="45"/>
      <c r="AB16" s="45"/>
      <c r="AC16" s="45"/>
      <c r="AD16" s="45"/>
      <c r="AE16" s="45"/>
      <c r="AF16" s="47"/>
      <c r="AW16" s="91" t="s">
        <v>124</v>
      </c>
      <c r="AX16" s="91" t="s">
        <v>133</v>
      </c>
      <c r="AY16" s="91"/>
      <c r="AZ16" s="91" t="s">
        <v>146</v>
      </c>
      <c r="BA16" s="91" t="s">
        <v>157</v>
      </c>
      <c r="BB16" s="91"/>
    </row>
    <row r="17" spans="2:54" x14ac:dyDescent="0.3">
      <c r="B17" s="33" t="s">
        <v>38</v>
      </c>
      <c r="C17" s="50"/>
      <c r="D17" s="50"/>
      <c r="E17" s="50"/>
      <c r="F17" s="50"/>
      <c r="G17" s="50"/>
      <c r="H17" s="50"/>
      <c r="I17" s="50"/>
      <c r="J17" s="51"/>
      <c r="K17" s="48"/>
      <c r="L17" s="52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1"/>
      <c r="Y17" s="48"/>
      <c r="Z17" s="52"/>
      <c r="AA17" s="50"/>
      <c r="AB17" s="50"/>
      <c r="AC17" s="50"/>
      <c r="AD17" s="50"/>
      <c r="AE17" s="50"/>
      <c r="AF17" s="51"/>
      <c r="AW17" s="91" t="s">
        <v>125</v>
      </c>
      <c r="AX17" s="91"/>
      <c r="AY17" s="91"/>
      <c r="AZ17" s="91" t="s">
        <v>147</v>
      </c>
      <c r="BA17" s="91" t="s">
        <v>158</v>
      </c>
      <c r="BB17" s="91"/>
    </row>
    <row r="18" spans="2:54" x14ac:dyDescent="0.3">
      <c r="B18" s="33" t="s">
        <v>38</v>
      </c>
      <c r="C18" s="50"/>
      <c r="D18" s="50"/>
      <c r="E18" s="50"/>
      <c r="F18" s="50"/>
      <c r="G18" s="50"/>
      <c r="H18" s="50"/>
      <c r="I18" s="50"/>
      <c r="J18" s="51"/>
      <c r="K18" s="48"/>
      <c r="L18" s="52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1"/>
      <c r="Y18" s="48"/>
      <c r="Z18" s="52"/>
      <c r="AA18" s="50"/>
      <c r="AB18" s="50"/>
      <c r="AC18" s="50"/>
      <c r="AD18" s="50"/>
      <c r="AE18" s="50"/>
      <c r="AF18" s="51"/>
      <c r="AW18" s="91" t="s">
        <v>126</v>
      </c>
      <c r="AX18" s="91" t="s">
        <v>134</v>
      </c>
      <c r="AY18" s="91"/>
      <c r="AZ18" s="91" t="s">
        <v>148</v>
      </c>
      <c r="BA18" s="91" t="s">
        <v>159</v>
      </c>
      <c r="BB18" s="91"/>
    </row>
    <row r="19" spans="2:54" ht="14.4" thickBot="1" x14ac:dyDescent="0.35">
      <c r="B19" s="37" t="s">
        <v>38</v>
      </c>
      <c r="C19" s="55"/>
      <c r="D19" s="55"/>
      <c r="E19" s="55"/>
      <c r="F19" s="55"/>
      <c r="G19" s="55"/>
      <c r="H19" s="55"/>
      <c r="I19" s="55"/>
      <c r="J19" s="56"/>
      <c r="K19" s="48"/>
      <c r="L19" s="57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6"/>
      <c r="Y19" s="48"/>
      <c r="Z19" s="57"/>
      <c r="AA19" s="55"/>
      <c r="AB19" s="55"/>
      <c r="AC19" s="55"/>
      <c r="AD19" s="55"/>
      <c r="AE19" s="55"/>
      <c r="AF19" s="56"/>
      <c r="AW19" s="91" t="s">
        <v>127</v>
      </c>
      <c r="AX19" s="91" t="s">
        <v>135</v>
      </c>
      <c r="AY19" s="91"/>
      <c r="AZ19" s="91" t="s">
        <v>149</v>
      </c>
      <c r="BA19" s="91" t="s">
        <v>160</v>
      </c>
      <c r="BB19" s="91"/>
    </row>
    <row r="20" spans="2:54" ht="14.4" hidden="1" thickBot="1" x14ac:dyDescent="0.35">
      <c r="B20" s="35" t="s">
        <v>38</v>
      </c>
      <c r="C20" s="58"/>
      <c r="D20" s="46"/>
      <c r="E20" s="46"/>
      <c r="F20" s="46"/>
      <c r="G20" s="46"/>
      <c r="H20" s="46"/>
      <c r="I20" s="68"/>
      <c r="J20" s="54"/>
      <c r="K20" s="48"/>
      <c r="L20" s="53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54"/>
      <c r="Y20" s="48"/>
      <c r="Z20" s="46"/>
      <c r="AA20" s="46"/>
      <c r="AB20" s="46"/>
      <c r="AC20" s="46"/>
      <c r="AD20" s="46"/>
      <c r="AE20" s="46"/>
      <c r="AF20" s="46"/>
      <c r="AW20" s="91"/>
      <c r="AX20" s="91"/>
      <c r="AY20" s="91"/>
      <c r="AZ20" s="91"/>
      <c r="BA20" s="91"/>
      <c r="BB20" s="91"/>
    </row>
    <row r="21" spans="2:54" ht="14.4" hidden="1" thickBot="1" x14ac:dyDescent="0.35">
      <c r="B21" s="33" t="s">
        <v>38</v>
      </c>
      <c r="C21" s="58"/>
      <c r="D21" s="46"/>
      <c r="E21" s="46"/>
      <c r="F21" s="46"/>
      <c r="G21" s="46"/>
      <c r="H21" s="46"/>
      <c r="I21" s="68"/>
      <c r="J21" s="54"/>
      <c r="K21" s="48"/>
      <c r="L21" s="52"/>
      <c r="M21" s="50"/>
      <c r="N21" s="46"/>
      <c r="O21" s="46"/>
      <c r="P21" s="45"/>
      <c r="Q21" s="46"/>
      <c r="R21" s="46"/>
      <c r="S21" s="45"/>
      <c r="T21" s="46"/>
      <c r="U21" s="46"/>
      <c r="V21" s="45"/>
      <c r="W21" s="46"/>
      <c r="X21" s="54"/>
      <c r="Y21" s="48"/>
      <c r="Z21" s="50"/>
      <c r="AA21" s="50"/>
      <c r="AB21" s="50"/>
      <c r="AC21" s="50"/>
      <c r="AD21" s="50"/>
      <c r="AE21" s="50"/>
      <c r="AF21" s="50"/>
      <c r="AW21" s="91"/>
      <c r="AX21" s="91"/>
      <c r="AY21" s="91"/>
      <c r="AZ21" s="91"/>
      <c r="BA21" s="91"/>
      <c r="BB21" s="91"/>
    </row>
    <row r="22" spans="2:54" ht="14.4" hidden="1" thickBot="1" x14ac:dyDescent="0.35">
      <c r="B22" s="33" t="s">
        <v>38</v>
      </c>
      <c r="C22" s="59"/>
      <c r="D22" s="50"/>
      <c r="E22" s="50"/>
      <c r="F22" s="50"/>
      <c r="G22" s="50"/>
      <c r="H22" s="50"/>
      <c r="I22" s="67"/>
      <c r="J22" s="51"/>
      <c r="K22" s="48"/>
      <c r="L22" s="52"/>
      <c r="M22" s="50"/>
      <c r="N22" s="46"/>
      <c r="O22" s="46"/>
      <c r="P22" s="45"/>
      <c r="Q22" s="46"/>
      <c r="R22" s="46"/>
      <c r="S22" s="45"/>
      <c r="T22" s="46"/>
      <c r="U22" s="46"/>
      <c r="V22" s="45"/>
      <c r="W22" s="46"/>
      <c r="X22" s="54"/>
      <c r="Y22" s="48"/>
      <c r="Z22" s="50"/>
      <c r="AA22" s="50"/>
      <c r="AB22" s="50"/>
      <c r="AC22" s="50"/>
      <c r="AD22" s="50"/>
      <c r="AE22" s="50"/>
      <c r="AF22" s="50"/>
      <c r="AW22" s="91"/>
      <c r="AX22" s="91"/>
      <c r="AY22" s="91"/>
      <c r="AZ22" s="91"/>
      <c r="BA22" s="91"/>
      <c r="BB22" s="91"/>
    </row>
    <row r="23" spans="2:54" ht="14.4" hidden="1" thickBot="1" x14ac:dyDescent="0.35">
      <c r="B23" s="40" t="s">
        <v>38</v>
      </c>
      <c r="C23" s="60"/>
      <c r="D23" s="61"/>
      <c r="E23" s="61"/>
      <c r="F23" s="61"/>
      <c r="G23" s="61"/>
      <c r="H23" s="61"/>
      <c r="I23" s="69"/>
      <c r="J23" s="62"/>
      <c r="K23" s="48"/>
      <c r="L23" s="63"/>
      <c r="M23" s="61"/>
      <c r="N23" s="64"/>
      <c r="O23" s="64"/>
      <c r="P23" s="83"/>
      <c r="Q23" s="64"/>
      <c r="R23" s="64"/>
      <c r="S23" s="83"/>
      <c r="T23" s="64"/>
      <c r="U23" s="64"/>
      <c r="V23" s="83"/>
      <c r="W23" s="64"/>
      <c r="X23" s="89"/>
      <c r="Y23" s="48"/>
      <c r="Z23" s="61"/>
      <c r="AA23" s="61"/>
      <c r="AB23" s="61"/>
      <c r="AC23" s="61"/>
      <c r="AD23" s="61"/>
      <c r="AE23" s="61"/>
      <c r="AF23" s="61"/>
      <c r="AW23" s="91"/>
      <c r="AX23" s="91"/>
      <c r="AY23" s="91"/>
      <c r="AZ23" s="91"/>
      <c r="BA23" s="91"/>
      <c r="BB23" s="91"/>
    </row>
    <row r="24" spans="2:54" x14ac:dyDescent="0.3">
      <c r="B24" s="30" t="s">
        <v>39</v>
      </c>
      <c r="C24" s="45"/>
      <c r="D24" s="45"/>
      <c r="E24" s="45"/>
      <c r="F24" s="45"/>
      <c r="G24" s="45"/>
      <c r="H24" s="45"/>
      <c r="I24" s="45"/>
      <c r="J24" s="47"/>
      <c r="K24" s="48"/>
      <c r="L24" s="53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7"/>
      <c r="Y24" s="48"/>
      <c r="Z24" s="49"/>
      <c r="AA24" s="45"/>
      <c r="AB24" s="45"/>
      <c r="AC24" s="45"/>
      <c r="AD24" s="45"/>
      <c r="AE24" s="45"/>
      <c r="AF24" s="47"/>
      <c r="AW24" s="91" t="s">
        <v>128</v>
      </c>
      <c r="AX24" s="91" t="s">
        <v>136</v>
      </c>
      <c r="AY24" s="91"/>
      <c r="AZ24" s="91" t="s">
        <v>150</v>
      </c>
      <c r="BA24" s="91" t="s">
        <v>161</v>
      </c>
      <c r="BB24" s="91"/>
    </row>
    <row r="25" spans="2:54" x14ac:dyDescent="0.3">
      <c r="B25" s="33" t="s">
        <v>39</v>
      </c>
      <c r="C25" s="50"/>
      <c r="D25" s="50"/>
      <c r="E25" s="50"/>
      <c r="F25" s="50"/>
      <c r="G25" s="50"/>
      <c r="H25" s="50"/>
      <c r="I25" s="50"/>
      <c r="J25" s="51"/>
      <c r="K25" s="48"/>
      <c r="L25" s="52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  <c r="Y25" s="48"/>
      <c r="Z25" s="52"/>
      <c r="AA25" s="50"/>
      <c r="AB25" s="50"/>
      <c r="AC25" s="50"/>
      <c r="AD25" s="50"/>
      <c r="AE25" s="50"/>
      <c r="AF25" s="51"/>
      <c r="AW25" s="91" t="s">
        <v>129</v>
      </c>
      <c r="AX25" s="91" t="s">
        <v>137</v>
      </c>
      <c r="AY25" s="91"/>
      <c r="AZ25" s="91" t="s">
        <v>151</v>
      </c>
      <c r="BA25" s="91" t="s">
        <v>162</v>
      </c>
      <c r="BB25" s="91"/>
    </row>
    <row r="26" spans="2:54" x14ac:dyDescent="0.3">
      <c r="B26" s="33" t="s">
        <v>39</v>
      </c>
      <c r="C26" s="50"/>
      <c r="D26" s="50"/>
      <c r="E26" s="50"/>
      <c r="F26" s="50"/>
      <c r="G26" s="50"/>
      <c r="H26" s="50"/>
      <c r="I26" s="50"/>
      <c r="J26" s="51"/>
      <c r="K26" s="48"/>
      <c r="L26" s="52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1"/>
      <c r="Y26" s="48"/>
      <c r="Z26" s="52"/>
      <c r="AA26" s="50"/>
      <c r="AB26" s="50"/>
      <c r="AC26" s="50"/>
      <c r="AD26" s="50"/>
      <c r="AE26" s="50"/>
      <c r="AF26" s="51"/>
      <c r="AW26" s="91" t="s">
        <v>130</v>
      </c>
      <c r="AX26" s="91" t="s">
        <v>138</v>
      </c>
      <c r="AY26" s="91"/>
      <c r="AZ26" s="91" t="s">
        <v>152</v>
      </c>
      <c r="BA26" s="91" t="s">
        <v>163</v>
      </c>
      <c r="BB26" s="91"/>
    </row>
    <row r="27" spans="2:54" ht="14.4" thickBot="1" x14ac:dyDescent="0.35">
      <c r="B27" s="37" t="s">
        <v>39</v>
      </c>
      <c r="C27" s="55"/>
      <c r="D27" s="55"/>
      <c r="E27" s="55"/>
      <c r="F27" s="55"/>
      <c r="G27" s="55"/>
      <c r="H27" s="55"/>
      <c r="I27" s="55"/>
      <c r="J27" s="56"/>
      <c r="K27" s="48"/>
      <c r="L27" s="57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6"/>
      <c r="Y27" s="48"/>
      <c r="Z27" s="57"/>
      <c r="AA27" s="55"/>
      <c r="AB27" s="55"/>
      <c r="AC27" s="55"/>
      <c r="AD27" s="55"/>
      <c r="AE27" s="55"/>
      <c r="AF27" s="56"/>
      <c r="AW27" s="91"/>
      <c r="AX27" s="91"/>
      <c r="AY27" s="91"/>
      <c r="AZ27" s="91"/>
      <c r="BA27" s="91"/>
      <c r="BB27" s="91"/>
    </row>
    <row r="28" spans="2:54" ht="14.4" hidden="1" thickBot="1" x14ac:dyDescent="0.35">
      <c r="B28" s="35" t="s">
        <v>39</v>
      </c>
      <c r="C28" s="46"/>
      <c r="D28" s="46"/>
      <c r="E28" s="46"/>
      <c r="F28" s="46"/>
      <c r="G28" s="46"/>
      <c r="H28" s="46"/>
      <c r="I28" s="68"/>
      <c r="J28" s="54"/>
      <c r="K28" s="48"/>
      <c r="L28" s="53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54"/>
      <c r="Y28" s="48"/>
      <c r="Z28" s="46"/>
      <c r="AA28" s="46"/>
      <c r="AB28" s="46"/>
      <c r="AC28" s="46"/>
      <c r="AD28" s="46"/>
      <c r="AE28" s="46"/>
      <c r="AF28" s="46"/>
      <c r="AW28" s="91"/>
      <c r="AX28" s="91"/>
      <c r="AY28" s="91"/>
      <c r="AZ28" s="91"/>
      <c r="BA28" s="91"/>
      <c r="BB28" s="91"/>
    </row>
    <row r="29" spans="2:54" ht="14.4" hidden="1" thickBot="1" x14ac:dyDescent="0.35">
      <c r="B29" s="35" t="s">
        <v>39</v>
      </c>
      <c r="C29" s="46"/>
      <c r="D29" s="46"/>
      <c r="E29" s="46"/>
      <c r="F29" s="46"/>
      <c r="G29" s="46"/>
      <c r="H29" s="46"/>
      <c r="I29" s="68"/>
      <c r="J29" s="54"/>
      <c r="K29" s="48"/>
      <c r="L29" s="52"/>
      <c r="M29" s="50"/>
      <c r="N29" s="46"/>
      <c r="O29" s="46"/>
      <c r="P29" s="45"/>
      <c r="Q29" s="46"/>
      <c r="R29" s="46"/>
      <c r="S29" s="45"/>
      <c r="T29" s="46"/>
      <c r="U29" s="46"/>
      <c r="V29" s="45"/>
      <c r="W29" s="46"/>
      <c r="X29" s="54"/>
      <c r="Y29" s="48"/>
      <c r="Z29" s="50"/>
      <c r="AA29" s="50"/>
      <c r="AB29" s="50"/>
      <c r="AC29" s="50"/>
      <c r="AD29" s="50"/>
      <c r="AE29" s="50"/>
      <c r="AF29" s="50"/>
      <c r="AW29" s="91"/>
      <c r="AX29" s="91"/>
      <c r="AY29" s="91"/>
      <c r="AZ29" s="91"/>
      <c r="BA29" s="91"/>
      <c r="BB29" s="91"/>
    </row>
    <row r="30" spans="2:54" ht="14.4" hidden="1" thickBot="1" x14ac:dyDescent="0.35">
      <c r="B30" s="33" t="s">
        <v>39</v>
      </c>
      <c r="C30" s="50"/>
      <c r="D30" s="50"/>
      <c r="E30" s="50"/>
      <c r="F30" s="50"/>
      <c r="G30" s="50"/>
      <c r="H30" s="50"/>
      <c r="I30" s="67"/>
      <c r="J30" s="51"/>
      <c r="K30" s="48"/>
      <c r="L30" s="52"/>
      <c r="M30" s="50"/>
      <c r="N30" s="46"/>
      <c r="O30" s="46"/>
      <c r="P30" s="45"/>
      <c r="Q30" s="46"/>
      <c r="R30" s="46"/>
      <c r="S30" s="45"/>
      <c r="T30" s="46"/>
      <c r="U30" s="46"/>
      <c r="V30" s="45"/>
      <c r="W30" s="46"/>
      <c r="X30" s="54"/>
      <c r="Y30" s="48"/>
      <c r="Z30" s="50"/>
      <c r="AA30" s="50"/>
      <c r="AB30" s="50"/>
      <c r="AC30" s="50"/>
      <c r="AD30" s="50"/>
      <c r="AE30" s="50"/>
      <c r="AF30" s="50"/>
      <c r="AW30" s="91"/>
      <c r="AX30" s="91"/>
      <c r="AY30" s="91"/>
      <c r="AZ30" s="91"/>
      <c r="BA30" s="91"/>
      <c r="BB30" s="91"/>
    </row>
    <row r="31" spans="2:54" ht="14.4" hidden="1" thickBot="1" x14ac:dyDescent="0.35">
      <c r="B31" s="40" t="s">
        <v>39</v>
      </c>
      <c r="C31" s="61"/>
      <c r="D31" s="61"/>
      <c r="E31" s="61"/>
      <c r="F31" s="61"/>
      <c r="G31" s="61"/>
      <c r="H31" s="61"/>
      <c r="I31" s="69"/>
      <c r="J31" s="62"/>
      <c r="K31" s="48"/>
      <c r="L31" s="63"/>
      <c r="M31" s="61"/>
      <c r="N31" s="64"/>
      <c r="O31" s="64"/>
      <c r="P31" s="83"/>
      <c r="Q31" s="64"/>
      <c r="R31" s="64"/>
      <c r="S31" s="83"/>
      <c r="T31" s="64"/>
      <c r="U31" s="64"/>
      <c r="V31" s="83"/>
      <c r="W31" s="64"/>
      <c r="X31" s="89"/>
      <c r="Y31" s="48"/>
      <c r="Z31" s="61"/>
      <c r="AA31" s="61"/>
      <c r="AB31" s="61"/>
      <c r="AC31" s="61"/>
      <c r="AD31" s="61"/>
      <c r="AE31" s="61"/>
      <c r="AF31" s="61"/>
      <c r="AW31" s="91"/>
      <c r="AX31" s="91"/>
      <c r="AY31" s="91"/>
      <c r="AZ31" s="91"/>
      <c r="BA31" s="91"/>
      <c r="BB31" s="91"/>
    </row>
    <row r="32" spans="2:54" x14ac:dyDescent="0.3">
      <c r="B32" s="30" t="s">
        <v>40</v>
      </c>
      <c r="C32" s="45"/>
      <c r="D32" s="45"/>
      <c r="E32" s="45"/>
      <c r="F32" s="45"/>
      <c r="G32" s="45"/>
      <c r="H32" s="45"/>
      <c r="I32" s="45"/>
      <c r="J32" s="47"/>
      <c r="K32" s="48"/>
      <c r="L32" s="53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7"/>
      <c r="Y32" s="48"/>
      <c r="Z32" s="49"/>
      <c r="AA32" s="45"/>
      <c r="AB32" s="45"/>
      <c r="AC32" s="45"/>
      <c r="AD32" s="45"/>
      <c r="AE32" s="45"/>
      <c r="AF32" s="47"/>
      <c r="AW32" s="91"/>
      <c r="AX32" s="91"/>
      <c r="AY32" s="91"/>
      <c r="AZ32" s="91"/>
      <c r="BA32" s="91"/>
      <c r="BB32" s="91"/>
    </row>
    <row r="33" spans="2:54" x14ac:dyDescent="0.3">
      <c r="B33" s="33" t="s">
        <v>40</v>
      </c>
      <c r="C33" s="50"/>
      <c r="D33" s="50"/>
      <c r="E33" s="50"/>
      <c r="F33" s="50"/>
      <c r="G33" s="50"/>
      <c r="H33" s="50"/>
      <c r="I33" s="50"/>
      <c r="J33" s="51"/>
      <c r="K33" s="48"/>
      <c r="L33" s="52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1"/>
      <c r="Y33" s="48"/>
      <c r="Z33" s="52"/>
      <c r="AA33" s="50"/>
      <c r="AB33" s="50"/>
      <c r="AC33" s="50"/>
      <c r="AD33" s="50"/>
      <c r="AE33" s="50"/>
      <c r="AF33" s="51"/>
      <c r="AW33" s="91"/>
      <c r="AX33" s="91"/>
      <c r="AY33" s="91"/>
      <c r="AZ33" s="91"/>
      <c r="BA33" s="91"/>
      <c r="BB33" s="91"/>
    </row>
    <row r="34" spans="2:54" x14ac:dyDescent="0.3">
      <c r="B34" s="33" t="s">
        <v>40</v>
      </c>
      <c r="C34" s="50"/>
      <c r="D34" s="50"/>
      <c r="E34" s="50"/>
      <c r="F34" s="50"/>
      <c r="G34" s="50"/>
      <c r="H34" s="50"/>
      <c r="I34" s="50"/>
      <c r="J34" s="51"/>
      <c r="K34" s="48"/>
      <c r="L34" s="52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1"/>
      <c r="Y34" s="48"/>
      <c r="Z34" s="52"/>
      <c r="AA34" s="50"/>
      <c r="AB34" s="50"/>
      <c r="AC34" s="50"/>
      <c r="AD34" s="50"/>
      <c r="AE34" s="50"/>
      <c r="AF34" s="51"/>
    </row>
    <row r="35" spans="2:54" ht="14.4" thickBot="1" x14ac:dyDescent="0.35">
      <c r="B35" s="37" t="s">
        <v>40</v>
      </c>
      <c r="C35" s="55"/>
      <c r="D35" s="55"/>
      <c r="E35" s="55"/>
      <c r="F35" s="55"/>
      <c r="G35" s="55"/>
      <c r="H35" s="55"/>
      <c r="I35" s="55"/>
      <c r="J35" s="56"/>
      <c r="K35" s="48"/>
      <c r="L35" s="57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6"/>
      <c r="Y35" s="48"/>
      <c r="Z35" s="57"/>
      <c r="AA35" s="55"/>
      <c r="AB35" s="55"/>
      <c r="AC35" s="55"/>
      <c r="AD35" s="55"/>
      <c r="AE35" s="55"/>
      <c r="AF35" s="56"/>
    </row>
    <row r="36" spans="2:54" x14ac:dyDescent="0.3">
      <c r="B36" s="30" t="s">
        <v>107</v>
      </c>
      <c r="C36" s="81"/>
      <c r="D36" s="81"/>
      <c r="E36" s="81"/>
      <c r="F36" s="81"/>
      <c r="G36" s="81"/>
      <c r="H36" s="81"/>
      <c r="I36" s="45"/>
      <c r="J36" s="82"/>
      <c r="K36" s="32"/>
      <c r="L36" s="35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54"/>
      <c r="Y36" s="32"/>
      <c r="Z36" s="30"/>
      <c r="AA36" s="81"/>
      <c r="AB36" s="81"/>
      <c r="AC36" s="81"/>
      <c r="AD36" s="45"/>
      <c r="AE36" s="81"/>
      <c r="AF36" s="82"/>
    </row>
    <row r="37" spans="2:54" x14ac:dyDescent="0.3">
      <c r="B37" s="33" t="s">
        <v>107</v>
      </c>
      <c r="C37" s="29"/>
      <c r="D37" s="29"/>
      <c r="E37" s="29"/>
      <c r="F37" s="29"/>
      <c r="G37" s="29"/>
      <c r="H37" s="29"/>
      <c r="I37" s="50"/>
      <c r="J37" s="34"/>
      <c r="K37" s="32"/>
      <c r="L37" s="33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1"/>
      <c r="Y37" s="32"/>
      <c r="Z37" s="33"/>
      <c r="AA37" s="29"/>
      <c r="AB37" s="29"/>
      <c r="AC37" s="29"/>
      <c r="AD37" s="50"/>
      <c r="AE37" s="29"/>
      <c r="AF37" s="34"/>
    </row>
    <row r="38" spans="2:54" ht="14.4" thickBot="1" x14ac:dyDescent="0.35">
      <c r="B38" s="40" t="s">
        <v>107</v>
      </c>
      <c r="C38" s="41"/>
      <c r="D38" s="41"/>
      <c r="E38" s="41"/>
      <c r="F38" s="41"/>
      <c r="G38" s="41"/>
      <c r="H38" s="41"/>
      <c r="I38" s="61"/>
      <c r="J38" s="42"/>
      <c r="K38" s="32"/>
      <c r="L38" s="40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2"/>
      <c r="Y38" s="32"/>
      <c r="Z38" s="40"/>
      <c r="AA38" s="41"/>
      <c r="AB38" s="41"/>
      <c r="AC38" s="41"/>
      <c r="AD38" s="61"/>
      <c r="AE38" s="41"/>
      <c r="AF38" s="42"/>
    </row>
    <row r="39" spans="2:54" x14ac:dyDescent="0.3">
      <c r="B39" s="30" t="s">
        <v>102</v>
      </c>
      <c r="C39" s="81"/>
      <c r="D39" s="81"/>
      <c r="E39" s="81"/>
      <c r="F39" s="81"/>
      <c r="G39" s="81"/>
      <c r="H39" s="81"/>
      <c r="I39" s="45"/>
      <c r="J39" s="82"/>
      <c r="K39" s="32"/>
      <c r="L39" s="30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7"/>
      <c r="Y39" s="32"/>
      <c r="Z39" s="30"/>
      <c r="AA39" s="81"/>
      <c r="AB39" s="81"/>
      <c r="AC39" s="81"/>
      <c r="AD39" s="45"/>
      <c r="AE39" s="81"/>
      <c r="AF39" s="82"/>
    </row>
    <row r="40" spans="2:54" x14ac:dyDescent="0.3">
      <c r="B40" s="33" t="s">
        <v>102</v>
      </c>
      <c r="C40" s="29"/>
      <c r="D40" s="29"/>
      <c r="E40" s="29"/>
      <c r="F40" s="29"/>
      <c r="G40" s="29"/>
      <c r="H40" s="29"/>
      <c r="I40" s="50"/>
      <c r="J40" s="34"/>
      <c r="K40" s="32"/>
      <c r="L40" s="33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1"/>
      <c r="Y40" s="32"/>
      <c r="Z40" s="33"/>
      <c r="AA40" s="29"/>
      <c r="AB40" s="29"/>
      <c r="AC40" s="29"/>
      <c r="AD40" s="50"/>
      <c r="AE40" s="29"/>
      <c r="AF40" s="34"/>
    </row>
    <row r="41" spans="2:54" ht="14.4" thickBot="1" x14ac:dyDescent="0.35">
      <c r="B41" s="40" t="s">
        <v>102</v>
      </c>
      <c r="C41" s="41"/>
      <c r="D41" s="41"/>
      <c r="E41" s="41"/>
      <c r="F41" s="41"/>
      <c r="G41" s="41"/>
      <c r="H41" s="41"/>
      <c r="I41" s="61"/>
      <c r="J41" s="42"/>
      <c r="K41" s="32"/>
      <c r="L41" s="40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2"/>
      <c r="Y41" s="32"/>
      <c r="Z41" s="40"/>
      <c r="AA41" s="41"/>
      <c r="AB41" s="41"/>
      <c r="AC41" s="41"/>
      <c r="AD41" s="61"/>
      <c r="AE41" s="41"/>
      <c r="AF41" s="42"/>
    </row>
    <row r="42" spans="2:54" x14ac:dyDescent="0.3">
      <c r="B42" s="30" t="s">
        <v>108</v>
      </c>
      <c r="C42" s="81"/>
      <c r="D42" s="81"/>
      <c r="E42" s="81"/>
      <c r="F42" s="81"/>
      <c r="G42" s="81"/>
      <c r="H42" s="81"/>
      <c r="I42" s="45"/>
      <c r="J42" s="82"/>
      <c r="K42" s="32"/>
      <c r="L42" s="30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7"/>
      <c r="Y42" s="32"/>
      <c r="Z42" s="30"/>
      <c r="AA42" s="81"/>
      <c r="AB42" s="81"/>
      <c r="AC42" s="81"/>
      <c r="AD42" s="45"/>
      <c r="AE42" s="81"/>
      <c r="AF42" s="82"/>
    </row>
    <row r="43" spans="2:54" x14ac:dyDescent="0.3">
      <c r="B43" s="33" t="s">
        <v>108</v>
      </c>
      <c r="C43" s="29"/>
      <c r="D43" s="29"/>
      <c r="E43" s="29"/>
      <c r="F43" s="29"/>
      <c r="G43" s="29"/>
      <c r="H43" s="29"/>
      <c r="I43" s="50"/>
      <c r="J43" s="34"/>
      <c r="K43" s="32"/>
      <c r="L43" s="33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1"/>
      <c r="Y43" s="32"/>
      <c r="Z43" s="33"/>
      <c r="AA43" s="29"/>
      <c r="AB43" s="29"/>
      <c r="AC43" s="29"/>
      <c r="AD43" s="50"/>
      <c r="AE43" s="29"/>
      <c r="AF43" s="34"/>
    </row>
    <row r="44" spans="2:54" ht="14.4" thickBot="1" x14ac:dyDescent="0.35">
      <c r="B44" s="37" t="s">
        <v>108</v>
      </c>
      <c r="C44" s="38"/>
      <c r="D44" s="38"/>
      <c r="E44" s="38"/>
      <c r="F44" s="38"/>
      <c r="G44" s="38"/>
      <c r="H44" s="38"/>
      <c r="I44" s="55"/>
      <c r="J44" s="39"/>
      <c r="K44" s="32"/>
      <c r="L44" s="37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6"/>
      <c r="Y44" s="32"/>
      <c r="Z44" s="37"/>
      <c r="AA44" s="38"/>
      <c r="AB44" s="38"/>
      <c r="AC44" s="38"/>
      <c r="AD44" s="55"/>
      <c r="AE44" s="38"/>
      <c r="AF44" s="39"/>
    </row>
    <row r="45" spans="2:54" ht="14.4" thickBot="1" x14ac:dyDescent="0.35">
      <c r="B45" s="151" t="s">
        <v>64</v>
      </c>
      <c r="C45" s="152"/>
      <c r="D45" s="152"/>
      <c r="E45" s="153"/>
      <c r="F45" s="71">
        <f>SUM(F16:F35)</f>
        <v>0</v>
      </c>
      <c r="G45" s="154"/>
      <c r="H45" s="155"/>
      <c r="I45" s="155"/>
      <c r="J45" s="155"/>
      <c r="K45" s="156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43"/>
      <c r="Z45" s="79"/>
      <c r="AA45" s="71">
        <f>SUM(AA16:AA35)</f>
        <v>0</v>
      </c>
      <c r="AB45" s="179"/>
      <c r="AC45" s="179"/>
      <c r="AD45" s="155"/>
      <c r="AE45" s="155"/>
      <c r="AF45" s="80"/>
    </row>
    <row r="46" spans="2:54" ht="8.4" customHeight="1" x14ac:dyDescent="0.3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</row>
    <row r="47" spans="2:54" ht="13.2" customHeight="1" thickBot="1" x14ac:dyDescent="0.35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 t="s">
        <v>95</v>
      </c>
      <c r="AA47" s="13"/>
      <c r="AB47" s="13"/>
      <c r="AC47" s="13"/>
      <c r="AD47" s="13"/>
      <c r="AE47" s="13"/>
      <c r="AF47" s="14"/>
    </row>
    <row r="48" spans="2:54" ht="20.399999999999999" thickBot="1" x14ac:dyDescent="0.35">
      <c r="B48" s="172" t="s">
        <v>70</v>
      </c>
      <c r="C48" s="173"/>
      <c r="D48" s="173"/>
      <c r="E48" s="17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 t="s">
        <v>96</v>
      </c>
      <c r="AA48" s="13"/>
      <c r="AB48" s="13"/>
      <c r="AC48" s="13"/>
      <c r="AD48" s="13"/>
      <c r="AE48" s="13"/>
      <c r="AF48" s="14"/>
    </row>
    <row r="49" spans="2:32" ht="14.4" thickBot="1" x14ac:dyDescent="0.35">
      <c r="B49" s="170" t="s">
        <v>57</v>
      </c>
      <c r="C49" s="123"/>
      <c r="D49" s="123"/>
      <c r="E49" s="123"/>
      <c r="F49" s="123"/>
      <c r="G49" s="123"/>
      <c r="H49" s="123"/>
      <c r="I49" s="123"/>
      <c r="J49" s="124"/>
      <c r="K49" s="9"/>
      <c r="L49" s="170" t="s">
        <v>66</v>
      </c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8"/>
      <c r="Y49" s="11"/>
      <c r="Z49" s="170" t="s">
        <v>63</v>
      </c>
      <c r="AA49" s="129"/>
      <c r="AB49" s="129"/>
      <c r="AC49" s="129"/>
      <c r="AD49" s="129"/>
      <c r="AE49" s="129"/>
      <c r="AF49" s="130"/>
    </row>
    <row r="50" spans="2:32" ht="16.8" customHeight="1" thickBot="1" x14ac:dyDescent="0.35">
      <c r="B50" s="171" t="s">
        <v>34</v>
      </c>
      <c r="C50" s="158" t="s">
        <v>56</v>
      </c>
      <c r="D50" s="158" t="s">
        <v>50</v>
      </c>
      <c r="E50" s="158" t="s">
        <v>51</v>
      </c>
      <c r="F50" s="158" t="s">
        <v>52</v>
      </c>
      <c r="G50" s="158" t="s">
        <v>53</v>
      </c>
      <c r="H50" s="158" t="s">
        <v>54</v>
      </c>
      <c r="I50" s="158" t="s">
        <v>97</v>
      </c>
      <c r="J50" s="158" t="s">
        <v>116</v>
      </c>
      <c r="K50" s="15"/>
      <c r="L50" s="158" t="s">
        <v>35</v>
      </c>
      <c r="M50" s="175" t="s">
        <v>36</v>
      </c>
      <c r="N50" s="176"/>
      <c r="O50" s="123"/>
      <c r="P50" s="123"/>
      <c r="Q50" s="123"/>
      <c r="R50" s="123"/>
      <c r="S50" s="123"/>
      <c r="T50" s="123"/>
      <c r="U50" s="123"/>
      <c r="V50" s="123"/>
      <c r="W50" s="123"/>
      <c r="X50" s="124"/>
      <c r="Y50" s="15"/>
      <c r="Z50" s="158" t="s">
        <v>59</v>
      </c>
      <c r="AA50" s="158" t="s">
        <v>58</v>
      </c>
      <c r="AB50" s="158" t="s">
        <v>60</v>
      </c>
      <c r="AC50" s="158" t="s">
        <v>91</v>
      </c>
      <c r="AD50" s="158" t="s">
        <v>61</v>
      </c>
      <c r="AE50" s="158" t="s">
        <v>62</v>
      </c>
      <c r="AF50" s="158" t="s">
        <v>37</v>
      </c>
    </row>
    <row r="51" spans="2:32" ht="47.4" thickBot="1" x14ac:dyDescent="0.35">
      <c r="B51" s="159"/>
      <c r="C51" s="159"/>
      <c r="D51" s="159"/>
      <c r="E51" s="159"/>
      <c r="F51" s="159"/>
      <c r="G51" s="159"/>
      <c r="H51" s="159"/>
      <c r="I51" s="159"/>
      <c r="J51" s="159"/>
      <c r="L51" s="159"/>
      <c r="M51" s="84" t="s">
        <v>111</v>
      </c>
      <c r="N51" s="86" t="s">
        <v>115</v>
      </c>
      <c r="O51" s="27" t="s">
        <v>93</v>
      </c>
      <c r="P51" s="84" t="s">
        <v>112</v>
      </c>
      <c r="Q51" s="86" t="s">
        <v>115</v>
      </c>
      <c r="R51" s="27" t="s">
        <v>55</v>
      </c>
      <c r="S51" s="85" t="s">
        <v>113</v>
      </c>
      <c r="T51" s="86" t="s">
        <v>115</v>
      </c>
      <c r="U51" s="27" t="s">
        <v>93</v>
      </c>
      <c r="V51" s="84" t="s">
        <v>114</v>
      </c>
      <c r="W51" s="86" t="s">
        <v>115</v>
      </c>
      <c r="X51" s="27" t="s">
        <v>55</v>
      </c>
      <c r="Z51" s="159"/>
      <c r="AA51" s="159"/>
      <c r="AB51" s="159"/>
      <c r="AC51" s="159"/>
      <c r="AD51" s="159"/>
      <c r="AE51" s="159"/>
      <c r="AF51" s="159"/>
    </row>
    <row r="52" spans="2:32" x14ac:dyDescent="0.3">
      <c r="B52" s="30" t="s">
        <v>38</v>
      </c>
      <c r="C52" s="45"/>
      <c r="D52" s="45"/>
      <c r="E52" s="45"/>
      <c r="F52" s="45"/>
      <c r="G52" s="45"/>
      <c r="H52" s="45"/>
      <c r="I52" s="45"/>
      <c r="J52" s="47"/>
      <c r="K52" s="48"/>
      <c r="L52" s="49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7"/>
      <c r="Y52" s="48"/>
      <c r="Z52" s="49"/>
      <c r="AA52" s="45"/>
      <c r="AB52" s="45"/>
      <c r="AC52" s="45"/>
      <c r="AD52" s="45"/>
      <c r="AE52" s="45"/>
      <c r="AF52" s="47"/>
    </row>
    <row r="53" spans="2:32" x14ac:dyDescent="0.3">
      <c r="B53" s="33" t="s">
        <v>38</v>
      </c>
      <c r="C53" s="50"/>
      <c r="D53" s="50"/>
      <c r="E53" s="50"/>
      <c r="F53" s="50"/>
      <c r="G53" s="50"/>
      <c r="H53" s="50"/>
      <c r="I53" s="50"/>
      <c r="J53" s="51"/>
      <c r="K53" s="48"/>
      <c r="L53" s="52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1"/>
      <c r="Y53" s="48"/>
      <c r="Z53" s="52"/>
      <c r="AA53" s="50"/>
      <c r="AB53" s="50"/>
      <c r="AC53" s="50"/>
      <c r="AD53" s="50"/>
      <c r="AE53" s="50"/>
      <c r="AF53" s="51"/>
    </row>
    <row r="54" spans="2:32" x14ac:dyDescent="0.3">
      <c r="B54" s="33" t="s">
        <v>38</v>
      </c>
      <c r="C54" s="50"/>
      <c r="D54" s="50"/>
      <c r="E54" s="50"/>
      <c r="F54" s="50"/>
      <c r="G54" s="50"/>
      <c r="H54" s="50"/>
      <c r="I54" s="50"/>
      <c r="J54" s="51"/>
      <c r="K54" s="48"/>
      <c r="L54" s="52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1"/>
      <c r="Y54" s="48"/>
      <c r="Z54" s="52"/>
      <c r="AA54" s="50"/>
      <c r="AB54" s="50"/>
      <c r="AC54" s="50"/>
      <c r="AD54" s="50"/>
      <c r="AE54" s="50"/>
      <c r="AF54" s="51"/>
    </row>
    <row r="55" spans="2:32" ht="14.4" thickBot="1" x14ac:dyDescent="0.35">
      <c r="B55" s="37" t="s">
        <v>38</v>
      </c>
      <c r="C55" s="55"/>
      <c r="D55" s="55"/>
      <c r="E55" s="55"/>
      <c r="F55" s="55"/>
      <c r="G55" s="55"/>
      <c r="H55" s="55"/>
      <c r="I55" s="55"/>
      <c r="J55" s="56"/>
      <c r="K55" s="48"/>
      <c r="L55" s="63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2"/>
      <c r="Y55" s="48"/>
      <c r="Z55" s="57"/>
      <c r="AA55" s="55"/>
      <c r="AB55" s="55"/>
      <c r="AC55" s="55"/>
      <c r="AD55" s="55"/>
      <c r="AE55" s="55"/>
      <c r="AF55" s="56"/>
    </row>
    <row r="56" spans="2:32" x14ac:dyDescent="0.3">
      <c r="B56" s="35" t="s">
        <v>38</v>
      </c>
      <c r="C56" s="58"/>
      <c r="D56" s="46"/>
      <c r="E56" s="46"/>
      <c r="F56" s="46"/>
      <c r="G56" s="46"/>
      <c r="H56" s="46"/>
      <c r="I56" s="68"/>
      <c r="J56" s="54"/>
      <c r="K56" s="48"/>
      <c r="L56" s="49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7"/>
      <c r="Y56" s="48"/>
      <c r="Z56" s="53"/>
      <c r="AA56" s="46"/>
      <c r="AB56" s="46"/>
      <c r="AC56" s="46"/>
      <c r="AD56" s="46"/>
      <c r="AE56" s="46"/>
      <c r="AF56" s="54"/>
    </row>
    <row r="57" spans="2:32" x14ac:dyDescent="0.3">
      <c r="B57" s="33" t="s">
        <v>38</v>
      </c>
      <c r="C57" s="58"/>
      <c r="D57" s="46"/>
      <c r="E57" s="46"/>
      <c r="F57" s="46"/>
      <c r="G57" s="46"/>
      <c r="H57" s="46"/>
      <c r="I57" s="68"/>
      <c r="J57" s="54"/>
      <c r="K57" s="48"/>
      <c r="L57" s="52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1"/>
      <c r="Y57" s="48"/>
      <c r="Z57" s="52"/>
      <c r="AA57" s="50"/>
      <c r="AB57" s="50"/>
      <c r="AC57" s="50"/>
      <c r="AD57" s="50"/>
      <c r="AE57" s="50"/>
      <c r="AF57" s="51"/>
    </row>
    <row r="58" spans="2:32" x14ac:dyDescent="0.3">
      <c r="B58" s="33" t="s">
        <v>38</v>
      </c>
      <c r="C58" s="59"/>
      <c r="D58" s="50"/>
      <c r="E58" s="50"/>
      <c r="F58" s="50"/>
      <c r="G58" s="50"/>
      <c r="H58" s="50"/>
      <c r="I58" s="67"/>
      <c r="J58" s="51"/>
      <c r="K58" s="48"/>
      <c r="L58" s="52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1"/>
      <c r="Y58" s="48"/>
      <c r="Z58" s="52"/>
      <c r="AA58" s="50"/>
      <c r="AB58" s="50"/>
      <c r="AC58" s="50"/>
      <c r="AD58" s="50"/>
      <c r="AE58" s="50"/>
      <c r="AF58" s="51"/>
    </row>
    <row r="59" spans="2:32" ht="14.4" thickBot="1" x14ac:dyDescent="0.35">
      <c r="B59" s="40" t="s">
        <v>38</v>
      </c>
      <c r="C59" s="60"/>
      <c r="D59" s="61"/>
      <c r="E59" s="61"/>
      <c r="F59" s="61"/>
      <c r="G59" s="61"/>
      <c r="H59" s="61"/>
      <c r="I59" s="69"/>
      <c r="J59" s="62"/>
      <c r="K59" s="48"/>
      <c r="L59" s="57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6"/>
      <c r="Y59" s="48"/>
      <c r="Z59" s="63"/>
      <c r="AA59" s="61"/>
      <c r="AB59" s="61"/>
      <c r="AC59" s="61"/>
      <c r="AD59" s="61"/>
      <c r="AE59" s="61"/>
      <c r="AF59" s="62"/>
    </row>
    <row r="60" spans="2:32" x14ac:dyDescent="0.3">
      <c r="B60" s="30" t="s">
        <v>39</v>
      </c>
      <c r="C60" s="45"/>
      <c r="D60" s="45"/>
      <c r="E60" s="45"/>
      <c r="F60" s="45"/>
      <c r="G60" s="45"/>
      <c r="H60" s="45"/>
      <c r="I60" s="45"/>
      <c r="J60" s="47"/>
      <c r="K60" s="48"/>
      <c r="L60" s="53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54"/>
      <c r="Y60" s="48"/>
      <c r="Z60" s="49"/>
      <c r="AA60" s="45"/>
      <c r="AB60" s="45"/>
      <c r="AC60" s="45"/>
      <c r="AD60" s="45"/>
      <c r="AE60" s="45"/>
      <c r="AF60" s="47"/>
    </row>
    <row r="61" spans="2:32" x14ac:dyDescent="0.3">
      <c r="B61" s="33" t="s">
        <v>39</v>
      </c>
      <c r="C61" s="50"/>
      <c r="D61" s="50"/>
      <c r="E61" s="50"/>
      <c r="F61" s="50"/>
      <c r="G61" s="50"/>
      <c r="H61" s="50"/>
      <c r="I61" s="50"/>
      <c r="J61" s="51"/>
      <c r="K61" s="48"/>
      <c r="L61" s="52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Y61" s="48"/>
      <c r="Z61" s="52"/>
      <c r="AA61" s="50"/>
      <c r="AB61" s="50"/>
      <c r="AC61" s="50"/>
      <c r="AD61" s="50"/>
      <c r="AE61" s="50"/>
      <c r="AF61" s="51"/>
    </row>
    <row r="62" spans="2:32" x14ac:dyDescent="0.3">
      <c r="B62" s="33" t="s">
        <v>39</v>
      </c>
      <c r="C62" s="50"/>
      <c r="D62" s="50"/>
      <c r="E62" s="50"/>
      <c r="F62" s="50"/>
      <c r="G62" s="50"/>
      <c r="H62" s="50"/>
      <c r="I62" s="50"/>
      <c r="J62" s="51"/>
      <c r="K62" s="48"/>
      <c r="L62" s="52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Y62" s="48"/>
      <c r="Z62" s="52"/>
      <c r="AA62" s="50"/>
      <c r="AB62" s="50"/>
      <c r="AC62" s="50"/>
      <c r="AD62" s="50"/>
      <c r="AE62" s="50"/>
      <c r="AF62" s="51"/>
    </row>
    <row r="63" spans="2:32" ht="14.4" thickBot="1" x14ac:dyDescent="0.35">
      <c r="B63" s="37" t="s">
        <v>39</v>
      </c>
      <c r="C63" s="55"/>
      <c r="D63" s="55"/>
      <c r="E63" s="55"/>
      <c r="F63" s="55"/>
      <c r="G63" s="55"/>
      <c r="H63" s="55"/>
      <c r="I63" s="55"/>
      <c r="J63" s="56"/>
      <c r="K63" s="48"/>
      <c r="L63" s="63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2"/>
      <c r="Y63" s="48"/>
      <c r="Z63" s="57"/>
      <c r="AA63" s="55"/>
      <c r="AB63" s="55"/>
      <c r="AC63" s="55"/>
      <c r="AD63" s="55"/>
      <c r="AE63" s="55"/>
      <c r="AF63" s="56"/>
    </row>
    <row r="64" spans="2:32" x14ac:dyDescent="0.3">
      <c r="B64" s="35" t="s">
        <v>39</v>
      </c>
      <c r="C64" s="46"/>
      <c r="D64" s="46"/>
      <c r="E64" s="46"/>
      <c r="F64" s="46"/>
      <c r="G64" s="46"/>
      <c r="H64" s="46"/>
      <c r="I64" s="68"/>
      <c r="J64" s="54"/>
      <c r="K64" s="48"/>
      <c r="L64" s="49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7"/>
      <c r="Y64" s="48"/>
      <c r="Z64" s="53"/>
      <c r="AA64" s="46"/>
      <c r="AB64" s="46"/>
      <c r="AC64" s="46"/>
      <c r="AD64" s="46"/>
      <c r="AE64" s="46"/>
      <c r="AF64" s="54"/>
    </row>
    <row r="65" spans="2:32" x14ac:dyDescent="0.3">
      <c r="B65" s="35" t="s">
        <v>39</v>
      </c>
      <c r="C65" s="46"/>
      <c r="D65" s="46"/>
      <c r="E65" s="46"/>
      <c r="F65" s="46"/>
      <c r="G65" s="46"/>
      <c r="H65" s="46"/>
      <c r="I65" s="68"/>
      <c r="J65" s="54"/>
      <c r="K65" s="48"/>
      <c r="L65" s="52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Y65" s="48"/>
      <c r="Z65" s="52"/>
      <c r="AA65" s="50"/>
      <c r="AB65" s="50"/>
      <c r="AC65" s="50"/>
      <c r="AD65" s="50"/>
      <c r="AE65" s="50"/>
      <c r="AF65" s="51"/>
    </row>
    <row r="66" spans="2:32" x14ac:dyDescent="0.3">
      <c r="B66" s="33" t="s">
        <v>39</v>
      </c>
      <c r="C66" s="50"/>
      <c r="D66" s="50"/>
      <c r="E66" s="50"/>
      <c r="F66" s="50"/>
      <c r="G66" s="50"/>
      <c r="H66" s="50"/>
      <c r="I66" s="67"/>
      <c r="J66" s="51"/>
      <c r="K66" s="48"/>
      <c r="L66" s="52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  <c r="Y66" s="48"/>
      <c r="Z66" s="52"/>
      <c r="AA66" s="50"/>
      <c r="AB66" s="50"/>
      <c r="AC66" s="50"/>
      <c r="AD66" s="50"/>
      <c r="AE66" s="50"/>
      <c r="AF66" s="51"/>
    </row>
    <row r="67" spans="2:32" ht="14.4" thickBot="1" x14ac:dyDescent="0.35">
      <c r="B67" s="40" t="s">
        <v>39</v>
      </c>
      <c r="C67" s="61"/>
      <c r="D67" s="61"/>
      <c r="E67" s="61"/>
      <c r="F67" s="61"/>
      <c r="G67" s="61"/>
      <c r="H67" s="61"/>
      <c r="I67" s="69"/>
      <c r="J67" s="62"/>
      <c r="K67" s="48"/>
      <c r="L67" s="57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6"/>
      <c r="Y67" s="48"/>
      <c r="Z67" s="63"/>
      <c r="AA67" s="61"/>
      <c r="AB67" s="61"/>
      <c r="AC67" s="61"/>
      <c r="AD67" s="61"/>
      <c r="AE67" s="61"/>
      <c r="AF67" s="62"/>
    </row>
    <row r="68" spans="2:32" x14ac:dyDescent="0.3">
      <c r="B68" s="30" t="s">
        <v>40</v>
      </c>
      <c r="C68" s="45"/>
      <c r="D68" s="45"/>
      <c r="E68" s="45"/>
      <c r="F68" s="45"/>
      <c r="G68" s="45"/>
      <c r="H68" s="45"/>
      <c r="I68" s="45"/>
      <c r="J68" s="47"/>
      <c r="K68" s="48"/>
      <c r="L68" s="53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54"/>
      <c r="Y68" s="48"/>
      <c r="Z68" s="49"/>
      <c r="AA68" s="45"/>
      <c r="AB68" s="45"/>
      <c r="AC68" s="45"/>
      <c r="AD68" s="45"/>
      <c r="AE68" s="45"/>
      <c r="AF68" s="47"/>
    </row>
    <row r="69" spans="2:32" x14ac:dyDescent="0.3">
      <c r="B69" s="33" t="s">
        <v>40</v>
      </c>
      <c r="C69" s="50"/>
      <c r="D69" s="50"/>
      <c r="E69" s="50"/>
      <c r="F69" s="50"/>
      <c r="G69" s="50"/>
      <c r="H69" s="50"/>
      <c r="I69" s="50"/>
      <c r="J69" s="51"/>
      <c r="K69" s="48"/>
      <c r="L69" s="52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  <c r="Y69" s="48"/>
      <c r="Z69" s="52"/>
      <c r="AA69" s="50"/>
      <c r="AB69" s="50"/>
      <c r="AC69" s="50"/>
      <c r="AD69" s="50"/>
      <c r="AE69" s="50"/>
      <c r="AF69" s="51"/>
    </row>
    <row r="70" spans="2:32" x14ac:dyDescent="0.3">
      <c r="B70" s="33" t="s">
        <v>40</v>
      </c>
      <c r="C70" s="50"/>
      <c r="D70" s="50"/>
      <c r="E70" s="50"/>
      <c r="F70" s="50"/>
      <c r="G70" s="50"/>
      <c r="H70" s="50"/>
      <c r="I70" s="50"/>
      <c r="J70" s="51"/>
      <c r="K70" s="48"/>
      <c r="L70" s="52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  <c r="Y70" s="48"/>
      <c r="Z70" s="52"/>
      <c r="AA70" s="50"/>
      <c r="AB70" s="50"/>
      <c r="AC70" s="50"/>
      <c r="AD70" s="50"/>
      <c r="AE70" s="50"/>
      <c r="AF70" s="51"/>
    </row>
    <row r="71" spans="2:32" ht="14.4" thickBot="1" x14ac:dyDescent="0.35">
      <c r="B71" s="37" t="s">
        <v>40</v>
      </c>
      <c r="C71" s="55"/>
      <c r="D71" s="55"/>
      <c r="E71" s="55"/>
      <c r="F71" s="55"/>
      <c r="G71" s="55"/>
      <c r="H71" s="55"/>
      <c r="I71" s="55"/>
      <c r="J71" s="56"/>
      <c r="K71" s="48"/>
      <c r="L71" s="63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2"/>
      <c r="Y71" s="48"/>
      <c r="Z71" s="57"/>
      <c r="AA71" s="55"/>
      <c r="AB71" s="55"/>
      <c r="AC71" s="55"/>
      <c r="AD71" s="55"/>
      <c r="AE71" s="55"/>
      <c r="AF71" s="56"/>
    </row>
    <row r="72" spans="2:32" x14ac:dyDescent="0.3">
      <c r="B72" s="30" t="s">
        <v>40</v>
      </c>
      <c r="C72" s="81"/>
      <c r="D72" s="81"/>
      <c r="E72" s="81"/>
      <c r="F72" s="81"/>
      <c r="G72" s="81"/>
      <c r="H72" s="81"/>
      <c r="I72" s="45"/>
      <c r="J72" s="82"/>
      <c r="K72" s="32"/>
      <c r="L72" s="30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7"/>
      <c r="Y72" s="32"/>
      <c r="Z72" s="35"/>
      <c r="AA72" s="31"/>
      <c r="AB72" s="31"/>
      <c r="AC72" s="31"/>
      <c r="AD72" s="46"/>
      <c r="AE72" s="31"/>
      <c r="AF72" s="36"/>
    </row>
    <row r="73" spans="2:32" x14ac:dyDescent="0.3">
      <c r="B73" s="35" t="s">
        <v>40</v>
      </c>
      <c r="C73" s="31"/>
      <c r="D73" s="31"/>
      <c r="E73" s="31"/>
      <c r="F73" s="31"/>
      <c r="G73" s="31"/>
      <c r="H73" s="31"/>
      <c r="I73" s="50"/>
      <c r="J73" s="36"/>
      <c r="K73" s="32"/>
      <c r="L73" s="33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  <c r="Y73" s="32"/>
      <c r="Z73" s="35"/>
      <c r="AA73" s="31"/>
      <c r="AB73" s="31"/>
      <c r="AC73" s="31"/>
      <c r="AD73" s="50"/>
      <c r="AE73" s="31"/>
      <c r="AF73" s="36"/>
    </row>
    <row r="74" spans="2:32" x14ac:dyDescent="0.3">
      <c r="B74" s="33" t="s">
        <v>40</v>
      </c>
      <c r="C74" s="29"/>
      <c r="D74" s="29"/>
      <c r="E74" s="29"/>
      <c r="F74" s="29"/>
      <c r="G74" s="29"/>
      <c r="H74" s="29"/>
      <c r="I74" s="50"/>
      <c r="J74" s="34"/>
      <c r="K74" s="32"/>
      <c r="L74" s="33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  <c r="Y74" s="32"/>
      <c r="Z74" s="33"/>
      <c r="AA74" s="29"/>
      <c r="AB74" s="29"/>
      <c r="AC74" s="29"/>
      <c r="AD74" s="50"/>
      <c r="AE74" s="29"/>
      <c r="AF74" s="34"/>
    </row>
    <row r="75" spans="2:32" ht="14.4" thickBot="1" x14ac:dyDescent="0.35">
      <c r="B75" s="37" t="s">
        <v>40</v>
      </c>
      <c r="C75" s="38"/>
      <c r="D75" s="38"/>
      <c r="E75" s="38"/>
      <c r="F75" s="38"/>
      <c r="G75" s="38"/>
      <c r="H75" s="38"/>
      <c r="I75" s="55"/>
      <c r="J75" s="39"/>
      <c r="K75" s="32"/>
      <c r="L75" s="37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6"/>
      <c r="Y75" s="32"/>
      <c r="Z75" s="37"/>
      <c r="AA75" s="38"/>
      <c r="AB75" s="38"/>
      <c r="AC75" s="38"/>
      <c r="AD75" s="55"/>
      <c r="AE75" s="38"/>
      <c r="AF75" s="39"/>
    </row>
    <row r="76" spans="2:32" x14ac:dyDescent="0.3">
      <c r="B76" s="30" t="s">
        <v>107</v>
      </c>
      <c r="C76" s="81"/>
      <c r="D76" s="81"/>
      <c r="E76" s="81"/>
      <c r="F76" s="81"/>
      <c r="G76" s="81"/>
      <c r="H76" s="81"/>
      <c r="I76" s="45"/>
      <c r="J76" s="82"/>
      <c r="K76" s="32"/>
      <c r="L76" s="35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32"/>
      <c r="Z76" s="30"/>
      <c r="AA76" s="81"/>
      <c r="AB76" s="81"/>
      <c r="AC76" s="81"/>
      <c r="AD76" s="45"/>
      <c r="AE76" s="81"/>
      <c r="AF76" s="82"/>
    </row>
    <row r="77" spans="2:32" x14ac:dyDescent="0.3">
      <c r="B77" s="33" t="s">
        <v>107</v>
      </c>
      <c r="C77" s="29"/>
      <c r="D77" s="29"/>
      <c r="E77" s="29"/>
      <c r="F77" s="29"/>
      <c r="G77" s="29"/>
      <c r="H77" s="29"/>
      <c r="I77" s="50"/>
      <c r="J77" s="34"/>
      <c r="K77" s="32"/>
      <c r="L77" s="33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32"/>
      <c r="Z77" s="33"/>
      <c r="AA77" s="29"/>
      <c r="AB77" s="29"/>
      <c r="AC77" s="29"/>
      <c r="AD77" s="50"/>
      <c r="AE77" s="29"/>
      <c r="AF77" s="34"/>
    </row>
    <row r="78" spans="2:32" ht="14.4" thickBot="1" x14ac:dyDescent="0.35">
      <c r="B78" s="40" t="s">
        <v>107</v>
      </c>
      <c r="C78" s="41"/>
      <c r="D78" s="41"/>
      <c r="E78" s="41"/>
      <c r="F78" s="41"/>
      <c r="G78" s="41"/>
      <c r="H78" s="41"/>
      <c r="I78" s="61"/>
      <c r="J78" s="42"/>
      <c r="K78" s="32"/>
      <c r="L78" s="40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32"/>
      <c r="Z78" s="40"/>
      <c r="AA78" s="41"/>
      <c r="AB78" s="41"/>
      <c r="AC78" s="41"/>
      <c r="AD78" s="61"/>
      <c r="AE78" s="41"/>
      <c r="AF78" s="42"/>
    </row>
    <row r="79" spans="2:32" x14ac:dyDescent="0.3">
      <c r="B79" s="30" t="s">
        <v>102</v>
      </c>
      <c r="C79" s="81"/>
      <c r="D79" s="81"/>
      <c r="E79" s="81"/>
      <c r="F79" s="81"/>
      <c r="G79" s="81"/>
      <c r="H79" s="81"/>
      <c r="I79" s="45"/>
      <c r="J79" s="82"/>
      <c r="K79" s="32"/>
      <c r="L79" s="30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32"/>
      <c r="Z79" s="30"/>
      <c r="AA79" s="81"/>
      <c r="AB79" s="81"/>
      <c r="AC79" s="81"/>
      <c r="AD79" s="45"/>
      <c r="AE79" s="81"/>
      <c r="AF79" s="82"/>
    </row>
    <row r="80" spans="2:32" x14ac:dyDescent="0.3">
      <c r="B80" s="33" t="s">
        <v>102</v>
      </c>
      <c r="C80" s="29"/>
      <c r="D80" s="29"/>
      <c r="E80" s="29"/>
      <c r="F80" s="29"/>
      <c r="G80" s="29"/>
      <c r="H80" s="29"/>
      <c r="I80" s="50"/>
      <c r="J80" s="34"/>
      <c r="K80" s="32"/>
      <c r="L80" s="33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32"/>
      <c r="Z80" s="33"/>
      <c r="AA80" s="29"/>
      <c r="AB80" s="29"/>
      <c r="AC80" s="29"/>
      <c r="AD80" s="50"/>
      <c r="AE80" s="29"/>
      <c r="AF80" s="34"/>
    </row>
    <row r="81" spans="2:32" ht="14.4" thickBot="1" x14ac:dyDescent="0.35">
      <c r="B81" s="40" t="s">
        <v>102</v>
      </c>
      <c r="C81" s="41"/>
      <c r="D81" s="41"/>
      <c r="E81" s="41"/>
      <c r="F81" s="41"/>
      <c r="G81" s="41"/>
      <c r="H81" s="41"/>
      <c r="I81" s="61"/>
      <c r="J81" s="42"/>
      <c r="K81" s="32"/>
      <c r="L81" s="40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32"/>
      <c r="Z81" s="40"/>
      <c r="AA81" s="41"/>
      <c r="AB81" s="41"/>
      <c r="AC81" s="41"/>
      <c r="AD81" s="61"/>
      <c r="AE81" s="41"/>
      <c r="AF81" s="42"/>
    </row>
    <row r="82" spans="2:32" x14ac:dyDescent="0.3">
      <c r="B82" s="30" t="s">
        <v>108</v>
      </c>
      <c r="C82" s="81"/>
      <c r="D82" s="81"/>
      <c r="E82" s="81"/>
      <c r="F82" s="81"/>
      <c r="G82" s="81"/>
      <c r="H82" s="81"/>
      <c r="I82" s="45"/>
      <c r="J82" s="82"/>
      <c r="K82" s="32"/>
      <c r="L82" s="30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32"/>
      <c r="Z82" s="30"/>
      <c r="AA82" s="81"/>
      <c r="AB82" s="81"/>
      <c r="AC82" s="81"/>
      <c r="AD82" s="45"/>
      <c r="AE82" s="81"/>
      <c r="AF82" s="82"/>
    </row>
    <row r="83" spans="2:32" x14ac:dyDescent="0.3">
      <c r="B83" s="33" t="s">
        <v>108</v>
      </c>
      <c r="C83" s="29"/>
      <c r="D83" s="29"/>
      <c r="E83" s="29"/>
      <c r="F83" s="29"/>
      <c r="G83" s="29"/>
      <c r="H83" s="29"/>
      <c r="I83" s="50"/>
      <c r="J83" s="34"/>
      <c r="K83" s="32"/>
      <c r="L83" s="33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32"/>
      <c r="Z83" s="33"/>
      <c r="AA83" s="29"/>
      <c r="AB83" s="29"/>
      <c r="AC83" s="29"/>
      <c r="AD83" s="50"/>
      <c r="AE83" s="29"/>
      <c r="AF83" s="34"/>
    </row>
    <row r="84" spans="2:32" ht="14.4" thickBot="1" x14ac:dyDescent="0.35">
      <c r="B84" s="37" t="s">
        <v>108</v>
      </c>
      <c r="C84" s="38"/>
      <c r="D84" s="38"/>
      <c r="E84" s="38"/>
      <c r="F84" s="38"/>
      <c r="G84" s="38"/>
      <c r="H84" s="38"/>
      <c r="I84" s="55"/>
      <c r="J84" s="39"/>
      <c r="K84" s="32"/>
      <c r="L84" s="37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32"/>
      <c r="Z84" s="37"/>
      <c r="AA84" s="38"/>
      <c r="AB84" s="38"/>
      <c r="AC84" s="38"/>
      <c r="AD84" s="55"/>
      <c r="AE84" s="38"/>
      <c r="AF84" s="39"/>
    </row>
    <row r="85" spans="2:32" ht="14.4" thickBot="1" x14ac:dyDescent="0.35">
      <c r="B85" s="151" t="s">
        <v>64</v>
      </c>
      <c r="C85" s="152"/>
      <c r="D85" s="152"/>
      <c r="E85" s="153"/>
      <c r="F85" s="71">
        <f>SUM(F52:F75)</f>
        <v>0</v>
      </c>
      <c r="G85" s="154"/>
      <c r="H85" s="155"/>
      <c r="I85" s="155"/>
      <c r="J85" s="155"/>
      <c r="K85" s="156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87"/>
      <c r="Z85" s="88"/>
      <c r="AA85" s="70">
        <f>SUM(AA52:AA75)</f>
        <v>0</v>
      </c>
      <c r="AB85" s="157"/>
      <c r="AC85" s="157"/>
      <c r="AD85" s="156"/>
      <c r="AE85" s="156"/>
      <c r="AF85" s="44"/>
    </row>
    <row r="88" spans="2:32" ht="14.4" thickBot="1" x14ac:dyDescent="0.35"/>
    <row r="89" spans="2:32" x14ac:dyDescent="0.3">
      <c r="B89" s="8" t="s">
        <v>109</v>
      </c>
      <c r="C89" s="160" t="s">
        <v>110</v>
      </c>
      <c r="D89" s="161"/>
      <c r="E89" s="161"/>
      <c r="F89" s="161"/>
      <c r="G89" s="161"/>
      <c r="H89" s="161"/>
      <c r="I89" s="162"/>
    </row>
    <row r="90" spans="2:32" x14ac:dyDescent="0.3">
      <c r="C90" s="163"/>
      <c r="D90" s="164"/>
      <c r="E90" s="164"/>
      <c r="F90" s="164"/>
      <c r="G90" s="164"/>
      <c r="H90" s="164"/>
      <c r="I90" s="165"/>
    </row>
    <row r="91" spans="2:32" ht="14.4" thickBot="1" x14ac:dyDescent="0.35">
      <c r="C91" s="166"/>
      <c r="D91" s="167"/>
      <c r="E91" s="167"/>
      <c r="F91" s="167"/>
      <c r="G91" s="167"/>
      <c r="H91" s="167"/>
      <c r="I91" s="168"/>
    </row>
  </sheetData>
  <mergeCells count="88">
    <mergeCell ref="O4:P4"/>
    <mergeCell ref="B2:AF2"/>
    <mergeCell ref="B4:C4"/>
    <mergeCell ref="D4:E4"/>
    <mergeCell ref="B5:C5"/>
    <mergeCell ref="D5:E5"/>
    <mergeCell ref="G4:H4"/>
    <mergeCell ref="G5:H5"/>
    <mergeCell ref="AB4:AD4"/>
    <mergeCell ref="AE4:AF4"/>
    <mergeCell ref="AB5:AD5"/>
    <mergeCell ref="AE5:AF5"/>
    <mergeCell ref="X4:Z4"/>
    <mergeCell ref="X5:Z5"/>
    <mergeCell ref="I4:L4"/>
    <mergeCell ref="I5:L5"/>
    <mergeCell ref="O5:P5"/>
    <mergeCell ref="AB6:AD6"/>
    <mergeCell ref="AE6:AF6"/>
    <mergeCell ref="B13:J13"/>
    <mergeCell ref="B9:L10"/>
    <mergeCell ref="B6:C6"/>
    <mergeCell ref="D6:E6"/>
    <mergeCell ref="O7:P7"/>
    <mergeCell ref="I6:L6"/>
    <mergeCell ref="O6:P6"/>
    <mergeCell ref="AB14:AB15"/>
    <mergeCell ref="AD14:AD15"/>
    <mergeCell ref="AE14:AE15"/>
    <mergeCell ref="B12:E12"/>
    <mergeCell ref="E14:E15"/>
    <mergeCell ref="F14:F15"/>
    <mergeCell ref="G14:G15"/>
    <mergeCell ref="I14:I15"/>
    <mergeCell ref="Z14:Z15"/>
    <mergeCell ref="AA14:AA15"/>
    <mergeCell ref="Z13:AF13"/>
    <mergeCell ref="B14:B15"/>
    <mergeCell ref="C14:C15"/>
    <mergeCell ref="D14:D15"/>
    <mergeCell ref="AF14:AF15"/>
    <mergeCell ref="B45:E45"/>
    <mergeCell ref="G45:X45"/>
    <mergeCell ref="G6:H6"/>
    <mergeCell ref="B8:L8"/>
    <mergeCell ref="V4:W4"/>
    <mergeCell ref="V5:W5"/>
    <mergeCell ref="V6:W6"/>
    <mergeCell ref="L13:X13"/>
    <mergeCell ref="L14:L15"/>
    <mergeCell ref="X6:Z6"/>
    <mergeCell ref="V8:AF8"/>
    <mergeCell ref="V9:AF11"/>
    <mergeCell ref="H14:H15"/>
    <mergeCell ref="J14:J15"/>
    <mergeCell ref="AC14:AC15"/>
    <mergeCell ref="M14:X14"/>
    <mergeCell ref="Z49:AF49"/>
    <mergeCell ref="L49:X49"/>
    <mergeCell ref="AB45:AE45"/>
    <mergeCell ref="L50:L51"/>
    <mergeCell ref="AC50:AC51"/>
    <mergeCell ref="AD50:AD51"/>
    <mergeCell ref="AE50:AE51"/>
    <mergeCell ref="AF50:AF51"/>
    <mergeCell ref="C89:I91"/>
    <mergeCell ref="Q4:T4"/>
    <mergeCell ref="Q5:T5"/>
    <mergeCell ref="Q6:T6"/>
    <mergeCell ref="Q7:T7"/>
    <mergeCell ref="G50:G51"/>
    <mergeCell ref="B49:J49"/>
    <mergeCell ref="I50:I51"/>
    <mergeCell ref="H50:H51"/>
    <mergeCell ref="J50:J51"/>
    <mergeCell ref="B50:B51"/>
    <mergeCell ref="C50:C51"/>
    <mergeCell ref="D50:D51"/>
    <mergeCell ref="E50:E51"/>
    <mergeCell ref="F50:F51"/>
    <mergeCell ref="B48:E48"/>
    <mergeCell ref="B85:E85"/>
    <mergeCell ref="G85:X85"/>
    <mergeCell ref="AB85:AE85"/>
    <mergeCell ref="AA50:AA51"/>
    <mergeCell ref="AB50:AB51"/>
    <mergeCell ref="M50:X50"/>
    <mergeCell ref="Z50:Z51"/>
  </mergeCells>
  <dataValidations count="8">
    <dataValidation type="list" allowBlank="1" showInputMessage="1" showErrorMessage="1" sqref="R16 X16 O16 U16 R52 X52 O52 U52">
      <formula1>"Ground Mounted-2T2R, Ground Mounted-4T4R, Tower Mounted-2T2R , Tower Mounted-4T4R"</formula1>
    </dataValidation>
    <dataValidation type="list" allowBlank="1" showInputMessage="1" showErrorMessage="1" sqref="U53:U84 O53:O84 X53:X84 R53:R84 R17:R44 X17:X44 O17:O44 U17:U44">
      <formula1>"GM-2T2R, GM-4T4R, TM-2T2R , TM-4T4R"</formula1>
    </dataValidation>
    <dataValidation type="list" allowBlank="1" showInputMessage="1" showErrorMessage="1" sqref="AD52:AD84 AD16:AD44">
      <formula1>"Hybrid, Hybrid 1-1/4"", 1/2"", 7/8"" , 1-1/4"", 1-5/8"""</formula1>
    </dataValidation>
    <dataValidation type="list" allowBlank="1" showInputMessage="1" showErrorMessage="1" sqref="I24:I27 I16:I19 I52:I55 I60:I63 I68:I84 I32:I44">
      <formula1>"NC, Dedicated, Shared, Open"</formula1>
    </dataValidation>
    <dataValidation type="list" allowBlank="1" showInputMessage="1" showErrorMessage="1" sqref="M52:N84 M16:N44">
      <formula1>"FRBG, RRU 2217, RRU 11"</formula1>
    </dataValidation>
    <dataValidation type="list" allowBlank="1" showInputMessage="1" showErrorMessage="1" sqref="P52:Q84 P16:Q44">
      <formula1>"FXCB, RRU 2217,RRU 11, B5-CDMA"</formula1>
    </dataValidation>
    <dataValidation type="list" allowBlank="1" showInputMessage="1" showErrorMessage="1" sqref="S52:T84 S16:T44">
      <formula1>"FHFB, RRU 2217, RRU 11, B2-CDMA"</formula1>
    </dataValidation>
    <dataValidation type="list" allowBlank="1" showInputMessage="1" showErrorMessage="1" sqref="V52:W84 V16:W44">
      <formula1>"FRIJ, RRU 2217, RRU 11"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B22"/>
  <sheetViews>
    <sheetView workbookViewId="0">
      <selection activeCell="X25" sqref="X25"/>
    </sheetView>
  </sheetViews>
  <sheetFormatPr defaultRowHeight="13.2" x14ac:dyDescent="0.25"/>
  <cols>
    <col min="1" max="1" width="3.5546875" customWidth="1"/>
    <col min="6" max="6" width="2.6640625" customWidth="1"/>
    <col min="11" max="11" width="3.21875" customWidth="1"/>
    <col min="14" max="15" width="1.88671875" style="6" customWidth="1"/>
    <col min="19" max="19" width="2.33203125" customWidth="1"/>
    <col min="24" max="24" width="2.6640625" customWidth="1"/>
  </cols>
  <sheetData>
    <row r="1" spans="2:28" ht="13.8" thickBot="1" x14ac:dyDescent="0.3"/>
    <row r="2" spans="2:28" ht="18" thickBot="1" x14ac:dyDescent="0.35">
      <c r="B2" s="99" t="s">
        <v>72</v>
      </c>
      <c r="C2" s="100"/>
      <c r="D2" s="100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2"/>
    </row>
    <row r="3" spans="2:28" ht="14.4" thickBot="1" x14ac:dyDescent="0.3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</row>
    <row r="4" spans="2:28" ht="14.4" thickBot="1" x14ac:dyDescent="0.35">
      <c r="B4" s="180" t="s">
        <v>41</v>
      </c>
      <c r="C4" s="196"/>
      <c r="D4" s="197">
        <f>'A&amp;E'!D4:E4</f>
        <v>0</v>
      </c>
      <c r="E4" s="204"/>
      <c r="F4" s="13"/>
      <c r="G4" s="180" t="s">
        <v>42</v>
      </c>
      <c r="H4" s="207"/>
      <c r="I4" s="223" t="str">
        <f>'A&amp;E'!I4:L4</f>
        <v>0-0-0</v>
      </c>
      <c r="J4" s="209"/>
      <c r="K4" s="13"/>
      <c r="L4" s="170" t="s">
        <v>73</v>
      </c>
      <c r="M4" s="129"/>
      <c r="N4" s="169">
        <f>General!K15</f>
        <v>0</v>
      </c>
      <c r="O4" s="220"/>
      <c r="P4" s="220"/>
      <c r="Q4" s="220"/>
      <c r="R4" s="221"/>
      <c r="S4" s="13"/>
      <c r="T4" s="180" t="s">
        <v>44</v>
      </c>
      <c r="U4" s="207"/>
      <c r="V4" s="208">
        <f>General!K20</f>
        <v>0</v>
      </c>
      <c r="W4" s="209"/>
      <c r="X4" s="13"/>
      <c r="Y4" s="180" t="s">
        <v>45</v>
      </c>
      <c r="Z4" s="207"/>
      <c r="AA4" s="208">
        <f>General!C8</f>
        <v>0</v>
      </c>
      <c r="AB4" s="209"/>
    </row>
    <row r="5" spans="2:28" ht="14.4" thickBot="1" x14ac:dyDescent="0.35">
      <c r="B5" s="180" t="s">
        <v>4</v>
      </c>
      <c r="C5" s="196"/>
      <c r="D5" s="205">
        <f>'A&amp;E'!D5:E5</f>
        <v>0</v>
      </c>
      <c r="E5" s="206"/>
      <c r="F5" s="13"/>
      <c r="G5" s="180" t="s">
        <v>43</v>
      </c>
      <c r="H5" s="207"/>
      <c r="I5" s="223" t="str">
        <f>'A&amp;E'!I5:L5</f>
        <v>-0-0-0</v>
      </c>
      <c r="J5" s="209"/>
      <c r="K5" s="13"/>
      <c r="L5" s="170" t="s">
        <v>5</v>
      </c>
      <c r="M5" s="130"/>
      <c r="N5" s="169">
        <f>General!K16</f>
        <v>0</v>
      </c>
      <c r="O5" s="220"/>
      <c r="P5" s="220"/>
      <c r="Q5" s="220"/>
      <c r="R5" s="221"/>
      <c r="S5" s="13"/>
      <c r="T5" s="180" t="s">
        <v>47</v>
      </c>
      <c r="U5" s="207"/>
      <c r="V5" s="208">
        <f>General!K21</f>
        <v>0</v>
      </c>
      <c r="W5" s="209"/>
      <c r="X5" s="13"/>
      <c r="Y5" s="180" t="s">
        <v>46</v>
      </c>
      <c r="Z5" s="207"/>
      <c r="AA5" s="208"/>
      <c r="AB5" s="209"/>
    </row>
    <row r="6" spans="2:28" ht="14.4" thickBot="1" x14ac:dyDescent="0.35">
      <c r="B6" s="180" t="s">
        <v>48</v>
      </c>
      <c r="C6" s="181"/>
      <c r="D6" s="197">
        <f>'A&amp;E'!D6:E6</f>
        <v>0</v>
      </c>
      <c r="E6" s="204"/>
      <c r="F6" s="77"/>
      <c r="G6" s="180" t="s">
        <v>68</v>
      </c>
      <c r="H6" s="181"/>
      <c r="I6" s="223">
        <f>'A&amp;E'!I6:L6</f>
        <v>0</v>
      </c>
      <c r="J6" s="209"/>
      <c r="K6" s="77"/>
      <c r="L6" s="170" t="s">
        <v>6</v>
      </c>
      <c r="M6" s="130"/>
      <c r="N6" s="169">
        <f>General!K17</f>
        <v>0</v>
      </c>
      <c r="O6" s="220"/>
      <c r="P6" s="220"/>
      <c r="Q6" s="220"/>
      <c r="R6" s="221"/>
      <c r="S6" s="77"/>
      <c r="T6" s="180" t="s">
        <v>69</v>
      </c>
      <c r="U6" s="181"/>
      <c r="V6" s="182">
        <f ca="1">TODAY()</f>
        <v>43161</v>
      </c>
      <c r="W6" s="184"/>
      <c r="X6" s="77"/>
      <c r="Y6" s="180" t="s">
        <v>67</v>
      </c>
      <c r="Z6" s="181"/>
      <c r="AA6" s="197" t="s">
        <v>106</v>
      </c>
      <c r="AB6" s="124"/>
    </row>
    <row r="7" spans="2:28" ht="13.8" thickBot="1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3"/>
    </row>
    <row r="8" spans="2:28" ht="18" thickBot="1" x14ac:dyDescent="0.35">
      <c r="B8" s="99" t="s">
        <v>74</v>
      </c>
      <c r="C8" s="100"/>
      <c r="D8" s="100"/>
      <c r="E8" s="100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2"/>
    </row>
    <row r="9" spans="2:28" ht="14.4" thickBot="1" x14ac:dyDescent="0.3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</row>
    <row r="10" spans="2:28" ht="14.4" thickBot="1" x14ac:dyDescent="0.35">
      <c r="B10" s="222" t="s">
        <v>84</v>
      </c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4"/>
      <c r="O10" s="66"/>
      <c r="P10" s="180" t="s">
        <v>85</v>
      </c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4"/>
    </row>
    <row r="11" spans="2:28" ht="14.4" thickBot="1" x14ac:dyDescent="0.35">
      <c r="B11" s="180" t="s">
        <v>86</v>
      </c>
      <c r="C11" s="196"/>
      <c r="D11" s="212"/>
      <c r="E11" s="212"/>
      <c r="F11" s="212"/>
      <c r="G11" s="213"/>
      <c r="H11" s="175"/>
      <c r="I11" s="211"/>
      <c r="J11" s="211"/>
      <c r="K11" s="212"/>
      <c r="L11" s="212"/>
      <c r="M11" s="212"/>
      <c r="N11" s="213"/>
      <c r="O11" s="28"/>
      <c r="P11" s="180" t="s">
        <v>86</v>
      </c>
      <c r="Q11" s="196"/>
      <c r="R11" s="212"/>
      <c r="S11" s="212"/>
      <c r="T11" s="212"/>
      <c r="U11" s="213"/>
      <c r="V11" s="175"/>
      <c r="W11" s="211"/>
      <c r="X11" s="211"/>
      <c r="Y11" s="212"/>
      <c r="Z11" s="212"/>
      <c r="AA11" s="212"/>
      <c r="AB11" s="213"/>
    </row>
    <row r="12" spans="2:28" ht="14.4" thickBot="1" x14ac:dyDescent="0.35">
      <c r="B12" s="180" t="s">
        <v>87</v>
      </c>
      <c r="C12" s="196"/>
      <c r="D12" s="212"/>
      <c r="E12" s="212"/>
      <c r="F12" s="212"/>
      <c r="G12" s="213"/>
      <c r="H12" s="175"/>
      <c r="I12" s="211"/>
      <c r="J12" s="211"/>
      <c r="K12" s="212"/>
      <c r="L12" s="212"/>
      <c r="M12" s="212"/>
      <c r="N12" s="213"/>
      <c r="O12" s="66"/>
      <c r="P12" s="180" t="s">
        <v>87</v>
      </c>
      <c r="Q12" s="196"/>
      <c r="R12" s="212"/>
      <c r="S12" s="212"/>
      <c r="T12" s="212"/>
      <c r="U12" s="213"/>
      <c r="V12" s="175"/>
      <c r="W12" s="211"/>
      <c r="X12" s="211"/>
      <c r="Y12" s="212"/>
      <c r="Z12" s="212"/>
      <c r="AA12" s="212"/>
      <c r="AB12" s="213"/>
    </row>
    <row r="13" spans="2:28" ht="14.4" thickBot="1" x14ac:dyDescent="0.35">
      <c r="B13" s="180" t="s">
        <v>88</v>
      </c>
      <c r="C13" s="196"/>
      <c r="D13" s="212"/>
      <c r="E13" s="212"/>
      <c r="F13" s="212"/>
      <c r="G13" s="213"/>
      <c r="H13" s="175"/>
      <c r="I13" s="211"/>
      <c r="J13" s="211"/>
      <c r="K13" s="212"/>
      <c r="L13" s="212"/>
      <c r="M13" s="212"/>
      <c r="N13" s="213"/>
      <c r="O13" s="66"/>
      <c r="P13" s="180" t="s">
        <v>88</v>
      </c>
      <c r="Q13" s="196"/>
      <c r="R13" s="212"/>
      <c r="S13" s="212"/>
      <c r="T13" s="212"/>
      <c r="U13" s="213"/>
      <c r="V13" s="175"/>
      <c r="W13" s="211"/>
      <c r="X13" s="211"/>
      <c r="Y13" s="212"/>
      <c r="Z13" s="212"/>
      <c r="AA13" s="212"/>
      <c r="AB13" s="213"/>
    </row>
    <row r="14" spans="2:28" ht="14.4" thickBot="1" x14ac:dyDescent="0.35">
      <c r="B14" s="180" t="s">
        <v>89</v>
      </c>
      <c r="C14" s="196"/>
      <c r="D14" s="212"/>
      <c r="E14" s="212"/>
      <c r="F14" s="212"/>
      <c r="G14" s="213"/>
      <c r="H14" s="175"/>
      <c r="I14" s="211"/>
      <c r="J14" s="211"/>
      <c r="K14" s="212"/>
      <c r="L14" s="212"/>
      <c r="M14" s="212"/>
      <c r="N14" s="213"/>
      <c r="O14" s="65"/>
      <c r="P14" s="180" t="s">
        <v>89</v>
      </c>
      <c r="Q14" s="196"/>
      <c r="R14" s="212"/>
      <c r="S14" s="212"/>
      <c r="T14" s="212"/>
      <c r="U14" s="213"/>
      <c r="V14" s="175"/>
      <c r="W14" s="211"/>
      <c r="X14" s="211"/>
      <c r="Y14" s="212"/>
      <c r="Z14" s="212"/>
      <c r="AA14" s="212"/>
      <c r="AB14" s="213"/>
    </row>
    <row r="15" spans="2:28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3"/>
    </row>
    <row r="16" spans="2:28" ht="13.8" thickBo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3"/>
    </row>
    <row r="17" spans="2:28" ht="14.4" thickBot="1" x14ac:dyDescent="0.35">
      <c r="B17" s="180" t="s">
        <v>82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4"/>
      <c r="O17" s="66"/>
      <c r="P17" s="180" t="s">
        <v>83</v>
      </c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4"/>
    </row>
    <row r="18" spans="2:28" ht="14.4" thickBot="1" x14ac:dyDescent="0.35">
      <c r="B18" s="214" t="s">
        <v>36</v>
      </c>
      <c r="C18" s="215"/>
      <c r="D18" s="180" t="s">
        <v>77</v>
      </c>
      <c r="E18" s="212"/>
      <c r="F18" s="212"/>
      <c r="G18" s="213"/>
      <c r="H18" s="216" t="s">
        <v>75</v>
      </c>
      <c r="I18" s="217"/>
      <c r="J18" s="218"/>
      <c r="K18" s="180" t="s">
        <v>76</v>
      </c>
      <c r="L18" s="196"/>
      <c r="M18" s="212"/>
      <c r="N18" s="213"/>
      <c r="O18" s="28"/>
      <c r="P18" s="214" t="s">
        <v>36</v>
      </c>
      <c r="Q18" s="215"/>
      <c r="R18" s="180" t="s">
        <v>77</v>
      </c>
      <c r="S18" s="212"/>
      <c r="T18" s="212"/>
      <c r="U18" s="213"/>
      <c r="V18" s="216" t="s">
        <v>75</v>
      </c>
      <c r="W18" s="217"/>
      <c r="X18" s="218"/>
      <c r="Y18" s="180" t="s">
        <v>76</v>
      </c>
      <c r="Z18" s="196"/>
      <c r="AA18" s="212"/>
      <c r="AB18" s="213"/>
    </row>
    <row r="19" spans="2:28" ht="14.4" thickBot="1" x14ac:dyDescent="0.35">
      <c r="B19" s="180" t="s">
        <v>78</v>
      </c>
      <c r="C19" s="181"/>
      <c r="D19" s="180"/>
      <c r="E19" s="212"/>
      <c r="F19" s="212"/>
      <c r="G19" s="213"/>
      <c r="H19" s="197"/>
      <c r="I19" s="123"/>
      <c r="J19" s="124"/>
      <c r="K19" s="180"/>
      <c r="L19" s="219"/>
      <c r="M19" s="123"/>
      <c r="N19" s="124"/>
      <c r="O19" s="66"/>
      <c r="P19" s="180" t="s">
        <v>78</v>
      </c>
      <c r="Q19" s="181"/>
      <c r="R19" s="180" t="s">
        <v>105</v>
      </c>
      <c r="S19" s="212"/>
      <c r="T19" s="212"/>
      <c r="U19" s="213"/>
      <c r="V19" s="197">
        <v>5090</v>
      </c>
      <c r="W19" s="123"/>
      <c r="X19" s="124"/>
      <c r="Y19" s="180" t="s">
        <v>103</v>
      </c>
      <c r="Z19" s="219"/>
      <c r="AA19" s="123"/>
      <c r="AB19" s="124"/>
    </row>
    <row r="20" spans="2:28" ht="14.4" thickBot="1" x14ac:dyDescent="0.35">
      <c r="B20" s="180" t="s">
        <v>79</v>
      </c>
      <c r="C20" s="181"/>
      <c r="D20" s="180"/>
      <c r="E20" s="212"/>
      <c r="F20" s="212"/>
      <c r="G20" s="213"/>
      <c r="H20" s="197"/>
      <c r="I20" s="123"/>
      <c r="J20" s="124"/>
      <c r="K20" s="180"/>
      <c r="L20" s="219"/>
      <c r="M20" s="123"/>
      <c r="N20" s="124"/>
      <c r="O20" s="66"/>
      <c r="P20" s="180" t="s">
        <v>79</v>
      </c>
      <c r="Q20" s="181"/>
      <c r="R20" s="180"/>
      <c r="S20" s="212"/>
      <c r="T20" s="212"/>
      <c r="U20" s="213"/>
      <c r="V20" s="197"/>
      <c r="W20" s="123"/>
      <c r="X20" s="124"/>
      <c r="Y20" s="180"/>
      <c r="Z20" s="219"/>
      <c r="AA20" s="123"/>
      <c r="AB20" s="124"/>
    </row>
    <row r="21" spans="2:28" ht="14.4" thickBot="1" x14ac:dyDescent="0.35">
      <c r="B21" s="180" t="s">
        <v>80</v>
      </c>
      <c r="C21" s="181"/>
      <c r="D21" s="180"/>
      <c r="E21" s="212"/>
      <c r="F21" s="212"/>
      <c r="G21" s="213"/>
      <c r="H21" s="197"/>
      <c r="I21" s="123"/>
      <c r="J21" s="124"/>
      <c r="K21" s="180"/>
      <c r="L21" s="219"/>
      <c r="M21" s="123"/>
      <c r="N21" s="124"/>
      <c r="O21" s="66"/>
      <c r="P21" s="180" t="s">
        <v>80</v>
      </c>
      <c r="Q21" s="181"/>
      <c r="R21" s="180"/>
      <c r="S21" s="212"/>
      <c r="T21" s="212"/>
      <c r="U21" s="213"/>
      <c r="V21" s="197"/>
      <c r="W21" s="123"/>
      <c r="X21" s="124"/>
      <c r="Y21" s="180"/>
      <c r="Z21" s="219"/>
      <c r="AA21" s="123"/>
      <c r="AB21" s="124"/>
    </row>
    <row r="22" spans="2:28" ht="14.4" thickBot="1" x14ac:dyDescent="0.35">
      <c r="B22" s="180" t="s">
        <v>81</v>
      </c>
      <c r="C22" s="181"/>
      <c r="D22" s="180"/>
      <c r="E22" s="212"/>
      <c r="F22" s="212"/>
      <c r="G22" s="213"/>
      <c r="H22" s="197"/>
      <c r="I22" s="123"/>
      <c r="J22" s="124"/>
      <c r="K22" s="180"/>
      <c r="L22" s="219"/>
      <c r="M22" s="123"/>
      <c r="N22" s="124"/>
      <c r="O22" s="65"/>
      <c r="P22" s="180" t="s">
        <v>81</v>
      </c>
      <c r="Q22" s="181"/>
      <c r="R22" s="180"/>
      <c r="S22" s="212"/>
      <c r="T22" s="212"/>
      <c r="U22" s="213"/>
      <c r="V22" s="197"/>
      <c r="W22" s="123"/>
      <c r="X22" s="124"/>
      <c r="Y22" s="180"/>
      <c r="Z22" s="219"/>
      <c r="AA22" s="123"/>
      <c r="AB22" s="124"/>
    </row>
  </sheetData>
  <mergeCells count="92">
    <mergeCell ref="B2:AB2"/>
    <mergeCell ref="B4:C4"/>
    <mergeCell ref="D4:E4"/>
    <mergeCell ref="G4:H4"/>
    <mergeCell ref="I4:J4"/>
    <mergeCell ref="L4:M4"/>
    <mergeCell ref="T4:U4"/>
    <mergeCell ref="V4:W4"/>
    <mergeCell ref="Y4:Z4"/>
    <mergeCell ref="N4:R4"/>
    <mergeCell ref="V14:AB14"/>
    <mergeCell ref="AA6:AB6"/>
    <mergeCell ref="B8:AB8"/>
    <mergeCell ref="AA5:AB5"/>
    <mergeCell ref="B6:C6"/>
    <mergeCell ref="D6:E6"/>
    <mergeCell ref="G6:H6"/>
    <mergeCell ref="I6:J6"/>
    <mergeCell ref="L6:M6"/>
    <mergeCell ref="T6:U6"/>
    <mergeCell ref="V6:W6"/>
    <mergeCell ref="Y6:Z6"/>
    <mergeCell ref="B5:C5"/>
    <mergeCell ref="D5:E5"/>
    <mergeCell ref="G5:H5"/>
    <mergeCell ref="I5:J5"/>
    <mergeCell ref="N5:R5"/>
    <mergeCell ref="N6:R6"/>
    <mergeCell ref="P10:AB10"/>
    <mergeCell ref="B10:N10"/>
    <mergeCell ref="AA4:AB4"/>
    <mergeCell ref="L5:M5"/>
    <mergeCell ref="T5:U5"/>
    <mergeCell ref="V5:W5"/>
    <mergeCell ref="Y5:Z5"/>
    <mergeCell ref="B13:G13"/>
    <mergeCell ref="B14:G14"/>
    <mergeCell ref="B11:G11"/>
    <mergeCell ref="B12:G12"/>
    <mergeCell ref="P14:U14"/>
    <mergeCell ref="H11:N11"/>
    <mergeCell ref="H12:N12"/>
    <mergeCell ref="H13:N13"/>
    <mergeCell ref="H14:N14"/>
    <mergeCell ref="P11:U11"/>
    <mergeCell ref="Y19:AB19"/>
    <mergeCell ref="B20:C20"/>
    <mergeCell ref="D20:G20"/>
    <mergeCell ref="H20:J20"/>
    <mergeCell ref="K20:N20"/>
    <mergeCell ref="P20:Q20"/>
    <mergeCell ref="R20:U20"/>
    <mergeCell ref="V20:X20"/>
    <mergeCell ref="Y20:AB20"/>
    <mergeCell ref="B19:C19"/>
    <mergeCell ref="D19:G19"/>
    <mergeCell ref="H19:J19"/>
    <mergeCell ref="K19:N19"/>
    <mergeCell ref="P19:Q19"/>
    <mergeCell ref="R19:U19"/>
    <mergeCell ref="V19:X19"/>
    <mergeCell ref="Y21:AB21"/>
    <mergeCell ref="B22:C22"/>
    <mergeCell ref="D22:G22"/>
    <mergeCell ref="H22:J22"/>
    <mergeCell ref="K22:N22"/>
    <mergeCell ref="P22:Q22"/>
    <mergeCell ref="R22:U22"/>
    <mergeCell ref="V22:X22"/>
    <mergeCell ref="Y22:AB22"/>
    <mergeCell ref="B21:C21"/>
    <mergeCell ref="D21:G21"/>
    <mergeCell ref="H21:J21"/>
    <mergeCell ref="K21:N21"/>
    <mergeCell ref="P21:Q21"/>
    <mergeCell ref="R21:U21"/>
    <mergeCell ref="V21:X21"/>
    <mergeCell ref="B17:N17"/>
    <mergeCell ref="P17:AB17"/>
    <mergeCell ref="B18:C18"/>
    <mergeCell ref="D18:G18"/>
    <mergeCell ref="H18:J18"/>
    <mergeCell ref="K18:N18"/>
    <mergeCell ref="P18:Q18"/>
    <mergeCell ref="R18:U18"/>
    <mergeCell ref="V18:X18"/>
    <mergeCell ref="Y18:AB18"/>
    <mergeCell ref="V11:AB11"/>
    <mergeCell ref="P12:U12"/>
    <mergeCell ref="V12:AB12"/>
    <mergeCell ref="P13:U13"/>
    <mergeCell ref="V13:A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A&amp;E</vt:lpstr>
      <vt:lpstr>SECS</vt:lpstr>
      <vt:lpstr>Sheet1</vt:lpstr>
    </vt:vector>
  </TitlesOfParts>
  <Company>U.S. Cellular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Prabhu</dc:creator>
  <cp:lastModifiedBy>Velazquez, Christian D</cp:lastModifiedBy>
  <dcterms:created xsi:type="dcterms:W3CDTF">2018-01-17T15:07:36Z</dcterms:created>
  <dcterms:modified xsi:type="dcterms:W3CDTF">2018-03-02T15:33:13Z</dcterms:modified>
</cp:coreProperties>
</file>