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V\Documents\AE-SAT\"/>
    </mc:Choice>
  </mc:AlternateContent>
  <bookViews>
    <workbookView xWindow="0" yWindow="0" windowWidth="20490" windowHeight="7530"/>
  </bookViews>
  <sheets>
    <sheet name="Crono-AE Trazabilidad" sheetId="1" r:id="rId1"/>
    <sheet name="Resumen" sheetId="2" r:id="rId2"/>
  </sheets>
  <definedNames>
    <definedName name="_xlnm._FilterDatabase" localSheetId="0" hidden="1">'Crono-AE Trazabilidad'!$A$6:$HM$115</definedName>
    <definedName name="_xlnm.Print_Area" localSheetId="0">'Crono-AE Trazabilidad'!$B$1:$M$44</definedName>
    <definedName name="DATOS_CRONOGRAMA">'Crono-AE Trazabilidad'!$A$6:$I$1237</definedName>
  </definedNames>
  <calcPr calcId="171027"/>
</workbook>
</file>

<file path=xl/calcChain.xml><?xml version="1.0" encoding="utf-8"?>
<calcChain xmlns="http://schemas.openxmlformats.org/spreadsheetml/2006/main">
  <c r="E83" i="2" l="1"/>
  <c r="E81" i="2"/>
  <c r="E80" i="2"/>
  <c r="E79" i="2"/>
  <c r="E77" i="2"/>
  <c r="E76" i="2"/>
  <c r="E75" i="2"/>
  <c r="E74" i="2"/>
  <c r="E73" i="2"/>
  <c r="E72" i="2"/>
  <c r="E71" i="2"/>
  <c r="E69" i="2"/>
  <c r="E68" i="2"/>
  <c r="E67" i="2"/>
  <c r="E66" i="2"/>
  <c r="E65" i="2"/>
  <c r="E64" i="2"/>
  <c r="E63" i="2"/>
  <c r="E62" i="2"/>
  <c r="E58" i="2"/>
  <c r="E56" i="2"/>
  <c r="E55" i="2"/>
  <c r="E54" i="2"/>
  <c r="E52" i="2"/>
  <c r="E51" i="2"/>
  <c r="E50" i="2"/>
  <c r="E49" i="2"/>
  <c r="E48" i="2"/>
  <c r="E47" i="2"/>
  <c r="E46" i="2"/>
  <c r="E45" i="2"/>
  <c r="E44" i="2"/>
  <c r="E42" i="2"/>
  <c r="E41" i="2"/>
  <c r="E40" i="2"/>
  <c r="E39" i="2"/>
  <c r="E38" i="2"/>
  <c r="E37" i="2"/>
  <c r="E36" i="2"/>
  <c r="E35" i="2"/>
  <c r="E31" i="2"/>
  <c r="E30" i="2"/>
  <c r="E29" i="2"/>
  <c r="E28" i="2"/>
  <c r="E27" i="2"/>
  <c r="E25" i="2"/>
  <c r="E24" i="2"/>
  <c r="E23" i="2"/>
  <c r="E22" i="2"/>
  <c r="E21" i="2"/>
  <c r="E20" i="2"/>
  <c r="E19" i="2"/>
  <c r="E18" i="2"/>
  <c r="E17" i="2"/>
  <c r="E16" i="2"/>
  <c r="E15" i="2"/>
  <c r="E13" i="2"/>
  <c r="E12" i="2"/>
  <c r="E11" i="2"/>
  <c r="E10" i="2"/>
  <c r="E9" i="2"/>
  <c r="E8" i="2"/>
  <c r="E7" i="2"/>
  <c r="D83" i="2"/>
  <c r="D81" i="2"/>
  <c r="D80" i="2"/>
  <c r="D79" i="2"/>
  <c r="D77" i="2"/>
  <c r="D76" i="2"/>
  <c r="D75" i="2"/>
  <c r="D74" i="2"/>
  <c r="D73" i="2"/>
  <c r="D72" i="2"/>
  <c r="D71" i="2"/>
  <c r="D69" i="2"/>
  <c r="D68" i="2"/>
  <c r="D67" i="2"/>
  <c r="D66" i="2"/>
  <c r="D65" i="2"/>
  <c r="D64" i="2"/>
  <c r="D63" i="2"/>
  <c r="D62" i="2"/>
  <c r="D58" i="2"/>
  <c r="D56" i="2"/>
  <c r="D55" i="2"/>
  <c r="D54" i="2"/>
  <c r="D52" i="2"/>
  <c r="D51" i="2"/>
  <c r="D50" i="2"/>
  <c r="D49" i="2"/>
  <c r="D48" i="2"/>
  <c r="D47" i="2"/>
  <c r="D46" i="2"/>
  <c r="D45" i="2"/>
  <c r="D44" i="2"/>
  <c r="D42" i="2"/>
  <c r="D41" i="2"/>
  <c r="D40" i="2"/>
  <c r="D39" i="2"/>
  <c r="D38" i="2"/>
  <c r="D37" i="2"/>
  <c r="D36" i="2"/>
  <c r="D35" i="2"/>
  <c r="D31" i="2"/>
  <c r="D29" i="2"/>
  <c r="D28" i="2"/>
  <c r="D27" i="2"/>
  <c r="D25" i="2"/>
  <c r="D24" i="2"/>
  <c r="D23" i="2"/>
  <c r="D22" i="2"/>
  <c r="D21" i="2"/>
  <c r="D20" i="2"/>
  <c r="D19" i="2"/>
  <c r="D18" i="2"/>
  <c r="D17" i="2"/>
  <c r="D16" i="2"/>
  <c r="D15" i="2"/>
  <c r="D13" i="2"/>
  <c r="D12" i="2"/>
  <c r="D11" i="2"/>
  <c r="D10" i="2"/>
  <c r="D9" i="2"/>
  <c r="D8" i="2"/>
  <c r="D7" i="2"/>
  <c r="D6" i="2"/>
  <c r="F83" i="2"/>
  <c r="F81" i="2"/>
  <c r="F80" i="2"/>
  <c r="F79" i="2"/>
  <c r="F77" i="2"/>
  <c r="F76" i="2"/>
  <c r="F75" i="2"/>
  <c r="F74" i="2"/>
  <c r="F73" i="2"/>
  <c r="F72" i="2"/>
  <c r="F71" i="2"/>
  <c r="F69" i="2"/>
  <c r="F68" i="2"/>
  <c r="F67" i="2"/>
  <c r="F66" i="2"/>
  <c r="F65" i="2"/>
  <c r="F64" i="2"/>
  <c r="F63" i="2"/>
  <c r="F62" i="2"/>
  <c r="F58" i="2"/>
  <c r="F56" i="2"/>
  <c r="F55" i="2"/>
  <c r="F54" i="2"/>
  <c r="F52" i="2"/>
  <c r="F51" i="2"/>
  <c r="F50" i="2"/>
  <c r="F49" i="2"/>
  <c r="F48" i="2"/>
  <c r="F47" i="2"/>
  <c r="F46" i="2"/>
  <c r="F45" i="2"/>
  <c r="F44" i="2"/>
  <c r="F42" i="2"/>
  <c r="F41" i="2"/>
  <c r="F40" i="2"/>
  <c r="F39" i="2"/>
  <c r="F38" i="2"/>
  <c r="F37" i="2"/>
  <c r="F36" i="2"/>
  <c r="F35" i="2"/>
  <c r="F31" i="2"/>
  <c r="F30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3" i="2"/>
  <c r="F12" i="2"/>
  <c r="F11" i="2"/>
  <c r="F10" i="2"/>
  <c r="F9" i="2"/>
  <c r="F8" i="2"/>
  <c r="F7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J7" i="2" l="1"/>
  <c r="F6" i="2"/>
  <c r="J117" i="1"/>
  <c r="L117" i="1" s="1"/>
  <c r="J116" i="1"/>
  <c r="K116" i="1" s="1"/>
  <c r="J115" i="1"/>
  <c r="L115" i="1" s="1"/>
  <c r="J114" i="1"/>
  <c r="L114" i="1" s="1"/>
  <c r="K113" i="1"/>
  <c r="J113" i="1"/>
  <c r="L113" i="1" s="1"/>
  <c r="J112" i="1"/>
  <c r="K112" i="1" s="1"/>
  <c r="J111" i="1"/>
  <c r="L111" i="1" s="1"/>
  <c r="L110" i="1"/>
  <c r="J110" i="1"/>
  <c r="K110" i="1" s="1"/>
  <c r="J109" i="1"/>
  <c r="K109" i="1" s="1"/>
  <c r="J108" i="1"/>
  <c r="K108" i="1" s="1"/>
  <c r="J107" i="1"/>
  <c r="L107" i="1" s="1"/>
  <c r="J106" i="1"/>
  <c r="L106" i="1" s="1"/>
  <c r="L105" i="1"/>
  <c r="J105" i="1"/>
  <c r="K105" i="1" s="1"/>
  <c r="J104" i="1"/>
  <c r="K104" i="1" s="1"/>
  <c r="J103" i="1"/>
  <c r="L103" i="1" s="1"/>
  <c r="J102" i="1"/>
  <c r="L102" i="1" s="1"/>
  <c r="L101" i="1"/>
  <c r="J101" i="1"/>
  <c r="K101" i="1" s="1"/>
  <c r="J100" i="1"/>
  <c r="K100" i="1" s="1"/>
  <c r="J99" i="1"/>
  <c r="L99" i="1" s="1"/>
  <c r="L98" i="1"/>
  <c r="K98" i="1"/>
  <c r="J98" i="1"/>
  <c r="J97" i="1"/>
  <c r="K97" i="1" s="1"/>
  <c r="J96" i="1"/>
  <c r="K96" i="1" s="1"/>
  <c r="J95" i="1"/>
  <c r="L95" i="1" s="1"/>
  <c r="J94" i="1"/>
  <c r="K94" i="1" s="1"/>
  <c r="J93" i="1"/>
  <c r="L93" i="1" s="1"/>
  <c r="J92" i="1"/>
  <c r="K92" i="1" s="1"/>
  <c r="J91" i="1"/>
  <c r="L91" i="1" s="1"/>
  <c r="J90" i="1"/>
  <c r="K90" i="1" s="1"/>
  <c r="J89" i="1"/>
  <c r="L89" i="1" s="1"/>
  <c r="J88" i="1"/>
  <c r="K88" i="1" s="1"/>
  <c r="J87" i="1"/>
  <c r="L87" i="1" s="1"/>
  <c r="G83" i="2" s="1"/>
  <c r="J86" i="1"/>
  <c r="K86" i="1" s="1"/>
  <c r="J85" i="1"/>
  <c r="L85" i="1" s="1"/>
  <c r="G81" i="2" s="1"/>
  <c r="J84" i="1"/>
  <c r="K84" i="1" s="1"/>
  <c r="J83" i="1"/>
  <c r="L83" i="1" s="1"/>
  <c r="G79" i="2" s="1"/>
  <c r="J82" i="1"/>
  <c r="K82" i="1" s="1"/>
  <c r="J81" i="1"/>
  <c r="K81" i="1" s="1"/>
  <c r="J80" i="1"/>
  <c r="L80" i="1" s="1"/>
  <c r="G76" i="2" s="1"/>
  <c r="J79" i="1"/>
  <c r="L79" i="1" s="1"/>
  <c r="G75" i="2" s="1"/>
  <c r="J78" i="1"/>
  <c r="K78" i="1" s="1"/>
  <c r="J77" i="1"/>
  <c r="L77" i="1" s="1"/>
  <c r="G73" i="2" s="1"/>
  <c r="J76" i="1"/>
  <c r="L76" i="1" s="1"/>
  <c r="G72" i="2" s="1"/>
  <c r="J75" i="1"/>
  <c r="L75" i="1" s="1"/>
  <c r="G71" i="2" s="1"/>
  <c r="J74" i="1"/>
  <c r="K74" i="1" s="1"/>
  <c r="J73" i="1"/>
  <c r="L73" i="1" s="1"/>
  <c r="G69" i="2" s="1"/>
  <c r="J72" i="1"/>
  <c r="L72" i="1" s="1"/>
  <c r="G68" i="2" s="1"/>
  <c r="J71" i="1"/>
  <c r="L71" i="1" s="1"/>
  <c r="G67" i="2" s="1"/>
  <c r="J70" i="1"/>
  <c r="K70" i="1" s="1"/>
  <c r="J69" i="1"/>
  <c r="L69" i="1" s="1"/>
  <c r="G65" i="2" s="1"/>
  <c r="J68" i="1"/>
  <c r="L68" i="1" s="1"/>
  <c r="G64" i="2" s="1"/>
  <c r="J67" i="1"/>
  <c r="L67" i="1" s="1"/>
  <c r="G63" i="2" s="1"/>
  <c r="J66" i="1"/>
  <c r="K66" i="1" s="1"/>
  <c r="J65" i="1"/>
  <c r="L65" i="1" s="1"/>
  <c r="G61" i="2" s="1"/>
  <c r="J64" i="1"/>
  <c r="K64" i="1" s="1"/>
  <c r="J63" i="1"/>
  <c r="L63" i="1" s="1"/>
  <c r="G59" i="2" s="1"/>
  <c r="J62" i="1"/>
  <c r="K62" i="1" s="1"/>
  <c r="J61" i="1"/>
  <c r="K61" i="1" s="1"/>
  <c r="J60" i="1"/>
  <c r="L60" i="1" s="1"/>
  <c r="G56" i="2" s="1"/>
  <c r="J59" i="1"/>
  <c r="L59" i="1" s="1"/>
  <c r="G55" i="2" s="1"/>
  <c r="J58" i="1"/>
  <c r="K58" i="1" s="1"/>
  <c r="J57" i="1"/>
  <c r="L57" i="1" s="1"/>
  <c r="G53" i="2" s="1"/>
  <c r="J56" i="1"/>
  <c r="K56" i="1" s="1"/>
  <c r="J55" i="1"/>
  <c r="L55" i="1" s="1"/>
  <c r="G51" i="2" s="1"/>
  <c r="J54" i="1"/>
  <c r="K54" i="1" s="1"/>
  <c r="J53" i="1"/>
  <c r="K53" i="1" s="1"/>
  <c r="J52" i="1"/>
  <c r="L52" i="1" s="1"/>
  <c r="G48" i="2" s="1"/>
  <c r="J51" i="1"/>
  <c r="L51" i="1" s="1"/>
  <c r="G47" i="2" s="1"/>
  <c r="J50" i="1"/>
  <c r="K50" i="1" s="1"/>
  <c r="J49" i="1"/>
  <c r="L49" i="1" s="1"/>
  <c r="G45" i="2" s="1"/>
  <c r="J48" i="1"/>
  <c r="L48" i="1" s="1"/>
  <c r="G44" i="2" s="1"/>
  <c r="J47" i="1"/>
  <c r="L47" i="1" s="1"/>
  <c r="G43" i="2" s="1"/>
  <c r="J46" i="1"/>
  <c r="K46" i="1" s="1"/>
  <c r="J45" i="1"/>
  <c r="L45" i="1" s="1"/>
  <c r="G41" i="2" s="1"/>
  <c r="J44" i="1"/>
  <c r="L44" i="1" s="1"/>
  <c r="G40" i="2" s="1"/>
  <c r="J43" i="1"/>
  <c r="L43" i="1" s="1"/>
  <c r="G39" i="2" s="1"/>
  <c r="J42" i="1"/>
  <c r="K42" i="1" s="1"/>
  <c r="J41" i="1"/>
  <c r="K41" i="1" s="1"/>
  <c r="J40" i="1"/>
  <c r="K40" i="1" s="1"/>
  <c r="J39" i="1"/>
  <c r="L39" i="1" s="1"/>
  <c r="G35" i="2" s="1"/>
  <c r="J38" i="1"/>
  <c r="K38" i="1" s="1"/>
  <c r="J37" i="1"/>
  <c r="L37" i="1" s="1"/>
  <c r="G33" i="2" s="1"/>
  <c r="J36" i="1"/>
  <c r="K36" i="1" s="1"/>
  <c r="J35" i="1"/>
  <c r="L35" i="1" s="1"/>
  <c r="G31" i="2" s="1"/>
  <c r="J34" i="1"/>
  <c r="K34" i="1" s="1"/>
  <c r="J33" i="1"/>
  <c r="K33" i="1" s="1"/>
  <c r="J32" i="1"/>
  <c r="L32" i="1" s="1"/>
  <c r="G28" i="2" s="1"/>
  <c r="J31" i="1"/>
  <c r="L31" i="1" s="1"/>
  <c r="G27" i="2" s="1"/>
  <c r="J30" i="1"/>
  <c r="L30" i="1" s="1"/>
  <c r="G26" i="2" s="1"/>
  <c r="J29" i="1"/>
  <c r="L29" i="1" s="1"/>
  <c r="G25" i="2" s="1"/>
  <c r="J28" i="1"/>
  <c r="K28" i="1" s="1"/>
  <c r="J27" i="1"/>
  <c r="L27" i="1" s="1"/>
  <c r="G23" i="2" s="1"/>
  <c r="J26" i="1"/>
  <c r="K26" i="1" s="1"/>
  <c r="J25" i="1"/>
  <c r="L25" i="1" s="1"/>
  <c r="G21" i="2" s="1"/>
  <c r="J24" i="1"/>
  <c r="L24" i="1" s="1"/>
  <c r="G20" i="2" s="1"/>
  <c r="J23" i="1"/>
  <c r="L23" i="1" s="1"/>
  <c r="G19" i="2" s="1"/>
  <c r="J22" i="1"/>
  <c r="K22" i="1" s="1"/>
  <c r="J21" i="1"/>
  <c r="K21" i="1" s="1"/>
  <c r="J20" i="1"/>
  <c r="K20" i="1" s="1"/>
  <c r="J19" i="1"/>
  <c r="L19" i="1" s="1"/>
  <c r="G15" i="2" s="1"/>
  <c r="J18" i="1"/>
  <c r="K18" i="1" s="1"/>
  <c r="J17" i="1"/>
  <c r="K17" i="1" s="1"/>
  <c r="J16" i="1"/>
  <c r="L16" i="1" s="1"/>
  <c r="G12" i="2" s="1"/>
  <c r="J15" i="1"/>
  <c r="L15" i="1" s="1"/>
  <c r="G11" i="2" s="1"/>
  <c r="J14" i="1"/>
  <c r="K14" i="1" s="1"/>
  <c r="J13" i="1"/>
  <c r="L13" i="1" s="1"/>
  <c r="G9" i="2" s="1"/>
  <c r="J12" i="1"/>
  <c r="K12" i="1" s="1"/>
  <c r="J11" i="1"/>
  <c r="L11" i="1" s="1"/>
  <c r="G7" i="2" s="1"/>
  <c r="J10" i="1"/>
  <c r="L10" i="1" s="1"/>
  <c r="G6" i="2" s="1"/>
  <c r="J9" i="1"/>
  <c r="L9" i="1" s="1"/>
  <c r="G5" i="2" s="1"/>
  <c r="J8" i="1"/>
  <c r="L8" i="1" s="1"/>
  <c r="G4" i="2" s="1"/>
  <c r="L97" i="1" l="1"/>
  <c r="K106" i="1"/>
  <c r="L53" i="1"/>
  <c r="G49" i="2" s="1"/>
  <c r="K102" i="1"/>
  <c r="L109" i="1"/>
  <c r="K114" i="1"/>
  <c r="L90" i="1"/>
  <c r="K93" i="1"/>
  <c r="K85" i="1"/>
  <c r="L82" i="1"/>
  <c r="G78" i="2" s="1"/>
  <c r="L81" i="1"/>
  <c r="G77" i="2" s="1"/>
  <c r="K77" i="1"/>
  <c r="L74" i="1"/>
  <c r="G70" i="2" s="1"/>
  <c r="K69" i="1"/>
  <c r="L66" i="1"/>
  <c r="G62" i="2" s="1"/>
  <c r="L61" i="1"/>
  <c r="G57" i="2" s="1"/>
  <c r="L34" i="1"/>
  <c r="G30" i="2" s="1"/>
  <c r="K37" i="1"/>
  <c r="L42" i="1"/>
  <c r="G38" i="2" s="1"/>
  <c r="K45" i="1"/>
  <c r="K57" i="1"/>
  <c r="L70" i="1"/>
  <c r="G66" i="2" s="1"/>
  <c r="K73" i="1"/>
  <c r="L86" i="1"/>
  <c r="G82" i="2" s="1"/>
  <c r="K89" i="1"/>
  <c r="L41" i="1"/>
  <c r="G37" i="2" s="1"/>
  <c r="L78" i="1"/>
  <c r="G74" i="2" s="1"/>
  <c r="L94" i="1"/>
  <c r="K25" i="1"/>
  <c r="L18" i="1"/>
  <c r="G14" i="2" s="1"/>
  <c r="K13" i="1"/>
  <c r="L22" i="1"/>
  <c r="G18" i="2" s="1"/>
  <c r="L46" i="1"/>
  <c r="G42" i="2" s="1"/>
  <c r="L54" i="1"/>
  <c r="G50" i="2" s="1"/>
  <c r="L58" i="1"/>
  <c r="G54" i="2" s="1"/>
  <c r="L17" i="1"/>
  <c r="G13" i="2" s="1"/>
  <c r="L33" i="1"/>
  <c r="G29" i="2" s="1"/>
  <c r="L38" i="1"/>
  <c r="G34" i="2" s="1"/>
  <c r="L14" i="1"/>
  <c r="G10" i="2" s="1"/>
  <c r="L26" i="1"/>
  <c r="G22" i="2" s="1"/>
  <c r="L62" i="1"/>
  <c r="G58" i="2" s="1"/>
  <c r="K29" i="1"/>
  <c r="K65" i="1"/>
  <c r="L50" i="1"/>
  <c r="G46" i="2" s="1"/>
  <c r="K49" i="1"/>
  <c r="K30" i="1"/>
  <c r="L21" i="1"/>
  <c r="G17" i="2" s="1"/>
  <c r="K9" i="1"/>
  <c r="C5" i="2" s="1"/>
  <c r="K16" i="1"/>
  <c r="K24" i="1"/>
  <c r="K32" i="1"/>
  <c r="K44" i="1"/>
  <c r="K48" i="1"/>
  <c r="K52" i="1"/>
  <c r="K60" i="1"/>
  <c r="K68" i="1"/>
  <c r="K72" i="1"/>
  <c r="K76" i="1"/>
  <c r="K80" i="1"/>
  <c r="K11" i="1"/>
  <c r="L12" i="1"/>
  <c r="G8" i="2" s="1"/>
  <c r="K15" i="1"/>
  <c r="K19" i="1"/>
  <c r="L20" i="1"/>
  <c r="G16" i="2" s="1"/>
  <c r="K23" i="1"/>
  <c r="K27" i="1"/>
  <c r="L28" i="1"/>
  <c r="G24" i="2" s="1"/>
  <c r="K31" i="1"/>
  <c r="K35" i="1"/>
  <c r="L36" i="1"/>
  <c r="G32" i="2" s="1"/>
  <c r="K39" i="1"/>
  <c r="L40" i="1"/>
  <c r="G36" i="2" s="1"/>
  <c r="K43" i="1"/>
  <c r="K47" i="1"/>
  <c r="K51" i="1"/>
  <c r="K55" i="1"/>
  <c r="L56" i="1"/>
  <c r="G52" i="2" s="1"/>
  <c r="K59" i="1"/>
  <c r="K63" i="1"/>
  <c r="L64" i="1"/>
  <c r="G60" i="2" s="1"/>
  <c r="K67" i="1"/>
  <c r="K71" i="1"/>
  <c r="K75" i="1"/>
  <c r="K79" i="1"/>
  <c r="K83" i="1"/>
  <c r="L84" i="1"/>
  <c r="G80" i="2" s="1"/>
  <c r="K87" i="1"/>
  <c r="L88" i="1"/>
  <c r="G84" i="2" s="1"/>
  <c r="K91" i="1"/>
  <c r="L92" i="1"/>
  <c r="K95" i="1"/>
  <c r="L96" i="1"/>
  <c r="G85" i="2" s="1"/>
  <c r="K99" i="1"/>
  <c r="L100" i="1"/>
  <c r="K103" i="1"/>
  <c r="L104" i="1"/>
  <c r="K107" i="1"/>
  <c r="L108" i="1"/>
  <c r="K111" i="1"/>
  <c r="L112" i="1"/>
  <c r="K115" i="1"/>
  <c r="L116" i="1"/>
  <c r="K117" i="1"/>
  <c r="J7" i="1"/>
  <c r="M8" i="1" l="1"/>
  <c r="M9" i="1"/>
  <c r="M10" i="1"/>
  <c r="M11" i="1"/>
  <c r="M23" i="1"/>
  <c r="M24" i="1"/>
  <c r="M28" i="1"/>
  <c r="M29" i="1"/>
  <c r="M30" i="1"/>
  <c r="M31" i="1"/>
  <c r="M40" i="1"/>
  <c r="M41" i="1"/>
  <c r="M42" i="1"/>
  <c r="M43" i="1"/>
  <c r="M44" i="1"/>
  <c r="M47" i="1"/>
  <c r="M57" i="1"/>
  <c r="M63" i="1"/>
  <c r="M27" i="1"/>
  <c r="M51" i="1"/>
  <c r="M52" i="1"/>
  <c r="M58" i="1"/>
  <c r="M60" i="1"/>
  <c r="M62" i="1"/>
  <c r="M65" i="1"/>
  <c r="M66" i="1"/>
  <c r="M67" i="1"/>
  <c r="M69" i="1"/>
  <c r="M72" i="1"/>
  <c r="M21" i="1"/>
  <c r="M18" i="1"/>
  <c r="M16" i="1"/>
  <c r="M19" i="1"/>
  <c r="M35" i="1"/>
  <c r="M70" i="1"/>
  <c r="M73" i="1"/>
  <c r="M74" i="1"/>
  <c r="M75" i="1"/>
  <c r="M76" i="1"/>
  <c r="M77" i="1"/>
  <c r="M78" i="1"/>
  <c r="M80" i="1"/>
  <c r="M81" i="1"/>
  <c r="M82" i="1"/>
  <c r="M83" i="1"/>
  <c r="M84" i="1"/>
  <c r="M85" i="1"/>
  <c r="M86" i="1"/>
  <c r="M88" i="1"/>
  <c r="M89" i="1"/>
  <c r="M90" i="1"/>
  <c r="M91" i="1"/>
  <c r="M92" i="1"/>
  <c r="M93" i="1"/>
  <c r="M94" i="1"/>
  <c r="M96" i="1"/>
  <c r="M97" i="1"/>
  <c r="M98" i="1"/>
  <c r="M99" i="1"/>
  <c r="M100" i="1"/>
  <c r="M102" i="1"/>
  <c r="M104" i="1"/>
  <c r="M106" i="1"/>
  <c r="L7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K10" i="1" l="1"/>
  <c r="C6" i="2" s="1"/>
  <c r="K8" i="1"/>
  <c r="C4" i="2" s="1"/>
  <c r="M14" i="1"/>
  <c r="M46" i="1"/>
  <c r="M45" i="1"/>
  <c r="M103" i="1"/>
  <c r="M95" i="1"/>
  <c r="M87" i="1"/>
  <c r="M79" i="1"/>
  <c r="M53" i="1"/>
  <c r="M71" i="1"/>
  <c r="M61" i="1"/>
  <c r="M13" i="1"/>
  <c r="M48" i="1"/>
  <c r="M39" i="1"/>
  <c r="M105" i="1"/>
  <c r="M101" i="1"/>
  <c r="M22" i="1"/>
  <c r="M68" i="1"/>
  <c r="M64" i="1"/>
  <c r="M59" i="1"/>
  <c r="M15" i="1"/>
  <c r="M26" i="1"/>
  <c r="M33" i="1"/>
  <c r="M32" i="1"/>
  <c r="M17" i="1"/>
  <c r="M12" i="1"/>
  <c r="M25" i="1"/>
  <c r="M54" i="1"/>
  <c r="K7" i="1"/>
  <c r="C87" i="2" l="1"/>
  <c r="M49" i="1"/>
  <c r="M55" i="1"/>
  <c r="M56" i="1"/>
  <c r="M34" i="1"/>
  <c r="M7" i="1"/>
  <c r="M20" i="1" l="1"/>
  <c r="M50" i="1"/>
  <c r="M36" i="1"/>
  <c r="E6" i="2" l="1"/>
  <c r="E3" i="2" s="1"/>
  <c r="D87" i="2"/>
  <c r="M37" i="1"/>
  <c r="M38" i="1" l="1"/>
</calcChain>
</file>

<file path=xl/comments1.xml><?xml version="1.0" encoding="utf-8"?>
<comments xmlns="http://schemas.openxmlformats.org/spreadsheetml/2006/main">
  <authors>
    <author>Mapelli Arboleda, Tulio</author>
  </authors>
  <commentList>
    <comment ref="L4" authorId="0" shapeId="0">
      <text>
        <r>
          <rPr>
            <b/>
            <sz val="9"/>
            <color indexed="81"/>
            <rFont val="Tahoma"/>
            <family val="2"/>
          </rPr>
          <t xml:space="preserve">Marcar con una X los días feriados.
</t>
        </r>
      </text>
    </comment>
    <comment ref="A6" authorId="0" shapeId="0">
      <text>
        <r>
          <rPr>
            <b/>
            <sz val="9"/>
            <color indexed="81"/>
            <rFont val="Tahoma"/>
            <charset val="1"/>
          </rPr>
          <t xml:space="preserve">Identifique los grupos con una letra o número únicos
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Mantenga un orden correlativo, repitiendo el número sólo si se desglosa en sub títulos.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Colocar un ASTERISCO para losTítulos principales y CERO para los Sub Títulos.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Si desea agregar más tareas, escríbalas al final de la lista tomando en cuenta la numeración, luego, seleccione desde el Cuadro de Nombres el grupo DATOS_CRONOGRAMA y ejecute el comando de ordenamiento por la columna A y B.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Agregue los motivos por lo que se retrasa la tarea o cualquier otra anotación importante.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Indique la fecha de inicio de la tarea. Si emplea fórmulas, revise los valores.</t>
        </r>
      </text>
    </comment>
    <comment ref="G6" authorId="0" shapeId="0">
      <text>
        <r>
          <rPr>
            <b/>
            <sz val="9"/>
            <color indexed="81"/>
            <rFont val="Tahoma"/>
            <family val="2"/>
          </rPr>
          <t>Ingrese los días calendario y revise a continuación la Fecha de Término y los días Laborales que se calcularán automáticamente.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</rPr>
          <t>Ingrese el Avance Real y compárelo con el Avance Esperado.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Se va a colorear en amarillo si la fecha cae en feriado o fin de semana.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Los días laborales se calculan restando los fines de semana y feriados. Para agregar un feriado, coloque una X en la columna que corresponda en la fila 4.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Si la fecha actual coincide dentro del periodo de la tarea, se calculará el porcentaje matemático según el tiempo transcurrido desde el inicio hasta la fecha actual.</t>
        </r>
      </text>
    </comment>
  </commentList>
</comments>
</file>

<file path=xl/sharedStrings.xml><?xml version="1.0" encoding="utf-8"?>
<sst xmlns="http://schemas.openxmlformats.org/spreadsheetml/2006/main" count="232" uniqueCount="84">
  <si>
    <t>Actividad</t>
  </si>
  <si>
    <t>Fecha Inicio</t>
  </si>
  <si>
    <t>Fecha Término</t>
  </si>
  <si>
    <t>Responsable</t>
  </si>
  <si>
    <t>Avance Esperado</t>
  </si>
  <si>
    <t>Id</t>
  </si>
  <si>
    <t>Estado</t>
  </si>
  <si>
    <t>Avance Real</t>
  </si>
  <si>
    <t>Días Cal.</t>
  </si>
  <si>
    <t>Días Lab.</t>
  </si>
  <si>
    <t>Feriados&gt;&gt;</t>
  </si>
  <si>
    <t>id2</t>
  </si>
  <si>
    <t>*</t>
  </si>
  <si>
    <t>X</t>
  </si>
  <si>
    <t>Observaciones</t>
  </si>
  <si>
    <t>Id1</t>
  </si>
  <si>
    <t>Proporcional</t>
  </si>
  <si>
    <t>Dias</t>
  </si>
  <si>
    <t>Avance Contrucción</t>
  </si>
  <si>
    <t>Actividades</t>
  </si>
  <si>
    <t>Pruebas</t>
  </si>
  <si>
    <t>Construcción: AE Trazabilidad</t>
  </si>
  <si>
    <t>CRONOGRAMA DE ACTIVIDADES - AE TRAZABILIDAD</t>
  </si>
  <si>
    <t>Notificación y Configuración</t>
  </si>
  <si>
    <t>Elaborar Documentación</t>
  </si>
  <si>
    <t>Elaboración de DT (Notificación)</t>
  </si>
  <si>
    <t>Envío DT a Revisión</t>
  </si>
  <si>
    <t>Elaboración de DT (Configuración)</t>
  </si>
  <si>
    <t>Levantamiento de Observaciones (Notificación)</t>
  </si>
  <si>
    <t>Levantamiento de Observaciones (Configuración)</t>
  </si>
  <si>
    <t>Elaboración de casos de prueba</t>
  </si>
  <si>
    <t>Construcción</t>
  </si>
  <si>
    <t>Preparación de ambiente</t>
  </si>
  <si>
    <t>Inducción al desarrollador DT (Notificación)</t>
  </si>
  <si>
    <t>Inducción al desarrollador DT (Configuración)</t>
  </si>
  <si>
    <t>Codificación de formularios (Notificación)</t>
  </si>
  <si>
    <t>Codificación de formularios (Configuración)</t>
  </si>
  <si>
    <t>Ejecución de pruebas unitarias de los formularios (Notificación)</t>
  </si>
  <si>
    <t>Ejecución de pruebas unitarias de los formularios (Configuración)</t>
  </si>
  <si>
    <t>Codificación de PQT DTS</t>
  </si>
  <si>
    <t>Ejecución de pruebas unitarias de PQT DTS</t>
  </si>
  <si>
    <t>Elaboración de Documentación de pase a producción</t>
  </si>
  <si>
    <t>Validación del arquitecto y Líder Funcional</t>
  </si>
  <si>
    <t>Revisión del pase por parte del A.F.C.C.T.I.</t>
  </si>
  <si>
    <t>Ejecución de pruebas de aceptación</t>
  </si>
  <si>
    <t>Solicitud de pase a producción</t>
  </si>
  <si>
    <t>Pase a producción</t>
  </si>
  <si>
    <t>Seguimiento al pase a producción</t>
  </si>
  <si>
    <t>Derivación y Atención</t>
  </si>
  <si>
    <t>Elaboración de DT (Operaciones automáticas)</t>
  </si>
  <si>
    <t>Revisión con el Analista Funcional</t>
  </si>
  <si>
    <t>Levantamiento de observaciones</t>
  </si>
  <si>
    <t>Levantamiento de Observaciones (Operaciones automáticas)</t>
  </si>
  <si>
    <t>Elaboración del acta de conformidad y seguimiento</t>
  </si>
  <si>
    <t>Inducción al desarrollador DT</t>
  </si>
  <si>
    <t>Derivación</t>
  </si>
  <si>
    <t>Recepción</t>
  </si>
  <si>
    <t>Retirar la opción de inventario (automatizar)</t>
  </si>
  <si>
    <t>Asignación</t>
  </si>
  <si>
    <t>Codificación de derivación y devolución</t>
  </si>
  <si>
    <t>Ejecución de pruebas integrales del proceso</t>
  </si>
  <si>
    <t>Elaboración de Documentación de pase</t>
  </si>
  <si>
    <t>Validación del pase por parte del arquitecto y el Líder Funcional</t>
  </si>
  <si>
    <t>Registro - Atención</t>
  </si>
  <si>
    <t>Elaboración de DT (Registro - Atención)</t>
  </si>
  <si>
    <t>Levantamiento de Observaciones (Registro - Atención)</t>
  </si>
  <si>
    <t>Codificación de procedimientos almacenados</t>
  </si>
  <si>
    <t>Codificación de Formularios</t>
  </si>
  <si>
    <t>Ejecución de pruebas integrales</t>
  </si>
  <si>
    <t>Validación del pase a etapa de pruebas</t>
  </si>
  <si>
    <t>Gustavo Anchante</t>
  </si>
  <si>
    <t>Gustavo Anchante, Luis Meneses</t>
  </si>
  <si>
    <t>A.F.C.C.T.I.</t>
  </si>
  <si>
    <t>G. Anchante</t>
  </si>
  <si>
    <t>E. Marquez, L. Celis, M.  Del Piélago</t>
  </si>
  <si>
    <t>J. Morales, E. Passano, J. Duran</t>
  </si>
  <si>
    <t>J. Morales</t>
  </si>
  <si>
    <t>J. Duran</t>
  </si>
  <si>
    <t>E. Passano, J. Duran</t>
  </si>
  <si>
    <t>L. Meneses, E. Marquez</t>
  </si>
  <si>
    <t>G. Anchante, L. Meneses, Área usuaria</t>
  </si>
  <si>
    <t>L. Meneses, E.Marquez</t>
  </si>
  <si>
    <t>G. Anchante, L. Meneses</t>
  </si>
  <si>
    <t>E. Marquez, L. Celis, M. Del Piélago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</si>
</sst>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d\ ddmmm"/>
    <numFmt numFmtId="165" formatCode="#,##0.0"/>
    <numFmt numFmtId="166" formatCode="0.0%"/>
    <numFmt numFmtId="167" formatCode="ddd\ dd\-mmm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2" fillId="0" borderId="0" xfId="0" applyFont="1" applyAlignment="1" applyProtection="1">
      <protection locked="0"/>
    </xf>
    <xf numFmtId="0" fontId="0" fillId="3" borderId="0" xfId="0" applyFill="1" applyProtection="1"/>
    <xf numFmtId="0" fontId="0" fillId="0" borderId="0" xfId="0" applyProtection="1"/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right"/>
    </xf>
    <xf numFmtId="0" fontId="3" fillId="3" borderId="1" xfId="0" applyFont="1" applyFill="1" applyBorder="1" applyAlignment="1" applyProtection="1">
      <alignment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7" fillId="0" borderId="0" xfId="0" applyFont="1" applyAlignment="1">
      <alignment horizontal="center" vertical="center"/>
    </xf>
    <xf numFmtId="167" fontId="3" fillId="3" borderId="1" xfId="0" applyNumberFormat="1" applyFont="1" applyFill="1" applyBorder="1" applyAlignment="1" applyProtection="1">
      <alignment horizontal="right" vertical="center"/>
    </xf>
    <xf numFmtId="165" fontId="3" fillId="3" borderId="1" xfId="0" applyNumberFormat="1" applyFont="1" applyFill="1" applyBorder="1" applyAlignment="1" applyProtection="1">
      <alignment vertical="center"/>
    </xf>
    <xf numFmtId="166" fontId="3" fillId="3" borderId="1" xfId="1" applyNumberFormat="1" applyFont="1" applyFill="1" applyBorder="1" applyAlignment="1" applyProtection="1">
      <alignment vertical="center"/>
    </xf>
    <xf numFmtId="0" fontId="8" fillId="0" borderId="1" xfId="0" applyFont="1" applyFill="1" applyBorder="1" applyAlignment="1" applyProtection="1">
      <alignment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164" fontId="0" fillId="2" borderId="5" xfId="0" applyNumberFormat="1" applyFill="1" applyBorder="1" applyAlignment="1" applyProtection="1">
      <alignment horizontal="center" vertical="top" textRotation="90" wrapText="1"/>
      <protection locked="0"/>
    </xf>
    <xf numFmtId="0" fontId="0" fillId="0" borderId="4" xfId="0" applyBorder="1" applyProtection="1">
      <protection locked="0"/>
    </xf>
    <xf numFmtId="167" fontId="8" fillId="0" borderId="1" xfId="0" applyNumberFormat="1" applyFont="1" applyFill="1" applyBorder="1" applyAlignment="1" applyProtection="1">
      <alignment vertical="center" wrapText="1"/>
      <protection locked="0"/>
    </xf>
    <xf numFmtId="166" fontId="8" fillId="0" borderId="1" xfId="0" applyNumberFormat="1" applyFont="1" applyFill="1" applyBorder="1" applyAlignment="1" applyProtection="1">
      <alignment vertical="center" wrapText="1"/>
      <protection locked="0"/>
    </xf>
    <xf numFmtId="9" fontId="0" fillId="4" borderId="2" xfId="1" applyFont="1" applyFill="1" applyBorder="1" applyAlignment="1" applyProtection="1">
      <alignment horizontal="center" vertical="center"/>
    </xf>
    <xf numFmtId="9" fontId="1" fillId="4" borderId="2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vertical="center" textRotation="90" wrapText="1"/>
    </xf>
    <xf numFmtId="0" fontId="10" fillId="0" borderId="1" xfId="0" applyFont="1" applyFill="1" applyBorder="1" applyAlignment="1" applyProtection="1">
      <alignment vertical="center" wrapText="1"/>
      <protection locked="0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" fontId="0" fillId="0" borderId="1" xfId="0" applyNumberFormat="1" applyBorder="1" applyAlignment="1" applyProtection="1">
      <alignment horizontal="right" vertical="center"/>
      <protection locked="0"/>
    </xf>
    <xf numFmtId="0" fontId="8" fillId="0" borderId="6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 applyProtection="1">
      <alignment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167" fontId="8" fillId="0" borderId="0" xfId="0" applyNumberFormat="1" applyFont="1" applyFill="1" applyBorder="1" applyAlignment="1" applyProtection="1">
      <alignment vertical="center" wrapText="1"/>
      <protection locked="0"/>
    </xf>
    <xf numFmtId="166" fontId="8" fillId="0" borderId="0" xfId="0" applyNumberFormat="1" applyFont="1" applyFill="1" applyBorder="1" applyAlignment="1" applyProtection="1">
      <alignment vertical="center" wrapText="1"/>
      <protection locked="0"/>
    </xf>
    <xf numFmtId="0" fontId="13" fillId="0" borderId="1" xfId="0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9" fontId="0" fillId="6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3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8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16" fontId="8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 applyProtection="1">
      <alignment vertical="center"/>
      <protection locked="0"/>
    </xf>
    <xf numFmtId="16" fontId="10" fillId="0" borderId="1" xfId="0" applyNumberFormat="1" applyFont="1" applyFill="1" applyBorder="1" applyAlignment="1" applyProtection="1">
      <alignment vertical="center" wrapText="1"/>
      <protection locked="0"/>
    </xf>
    <xf numFmtId="0" fontId="16" fillId="0" borderId="1" xfId="0" applyFont="1" applyFill="1" applyBorder="1" applyAlignment="1" applyProtection="1">
      <alignment vertical="center"/>
      <protection locked="0"/>
    </xf>
  </cellXfs>
  <cellStyles count="2">
    <cellStyle name="Normal" xfId="0" builtinId="0"/>
    <cellStyle name="Porcentaje" xfId="1" builtinId="5"/>
  </cellStyles>
  <dxfs count="90"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ont>
        <color rgb="FFFFFF00"/>
      </font>
    </dxf>
    <dxf>
      <font>
        <color rgb="FFFFFF00"/>
      </font>
    </dxf>
    <dxf>
      <font>
        <strike val="0"/>
        <color theme="1" tint="0.499984740745262"/>
      </font>
      <numFmt numFmtId="168" formatCode="?"/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4.9989318521683403E-2"/>
        </patternFill>
      </fill>
    </dxf>
    <dxf>
      <fill>
        <patternFill patternType="solid">
          <fgColor auto="1"/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ont>
        <color rgb="FFFFFF00"/>
      </font>
    </dxf>
    <dxf>
      <font>
        <color rgb="FFFFFF00"/>
      </font>
    </dxf>
    <dxf>
      <font>
        <strike val="0"/>
        <color theme="1" tint="0.499984740745262"/>
      </font>
      <numFmt numFmtId="168" formatCode="?"/>
      <fill>
        <patternFill>
          <bgColor theme="0" tint="-0.49998474074526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 patternType="solid">
          <fgColor auto="1"/>
          <bgColor rgb="FFFF7D7D"/>
        </patternFill>
      </fill>
    </dxf>
    <dxf>
      <fill>
        <patternFill patternType="solid">
          <fgColor auto="1"/>
          <bgColor rgb="FF92D050"/>
        </patternFill>
      </fill>
    </dxf>
    <dxf>
      <fill>
        <patternFill patternType="solid">
          <fgColor auto="1"/>
          <bgColor theme="3" tint="0.39994506668294322"/>
        </patternFill>
      </fill>
    </dxf>
    <dxf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auto="1"/>
          <bgColor theme="0" tint="-0.499984740745262"/>
        </patternFill>
      </fill>
    </dxf>
  </dxfs>
  <tableStyles count="0" defaultTableStyle="TableStyleMedium2" defaultPivotStyle="PivotStyleLight16"/>
  <colors>
    <mruColors>
      <color rgb="FFFF7D7D"/>
      <color rgb="FF99CCFF"/>
      <color rgb="FF6699FF"/>
      <color rgb="FFFF3300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M118"/>
  <sheetViews>
    <sheetView tabSelected="1" zoomScaleNormal="100" workbookViewId="0">
      <pane xSplit="13" ySplit="6" topLeftCell="N7" activePane="bottomRight" state="frozen"/>
      <selection pane="topRight" activeCell="H1" sqref="H1"/>
      <selection pane="bottomLeft" activeCell="A5" sqref="A5"/>
      <selection pane="bottomRight" activeCell="D10" sqref="D10"/>
    </sheetView>
  </sheetViews>
  <sheetFormatPr baseColWidth="10" defaultRowHeight="15" x14ac:dyDescent="0.25"/>
  <cols>
    <col min="1" max="1" width="3.42578125" customWidth="1"/>
    <col min="2" max="2" width="3.85546875" style="12" customWidth="1"/>
    <col min="3" max="3" width="3.7109375" style="23" customWidth="1"/>
    <col min="4" max="4" width="71.85546875" style="12" customWidth="1"/>
    <col min="5" max="5" width="11.5703125" style="12" customWidth="1"/>
    <col min="6" max="6" width="12.28515625" style="15" bestFit="1" customWidth="1"/>
    <col min="7" max="7" width="6.5703125" style="15" customWidth="1"/>
    <col min="8" max="8" width="27.5703125" style="16" customWidth="1"/>
    <col min="9" max="9" width="7.85546875" style="16" customWidth="1"/>
    <col min="10" max="10" width="11.7109375" style="7" customWidth="1"/>
    <col min="11" max="11" width="6.140625" style="5" customWidth="1"/>
    <col min="12" max="12" width="7.85546875" style="5" customWidth="1"/>
    <col min="13" max="13" width="2.5703125" style="5" customWidth="1"/>
    <col min="14" max="83" width="3.5703125" hidden="1" customWidth="1"/>
    <col min="84" max="221" width="3.5703125" customWidth="1"/>
  </cols>
  <sheetData>
    <row r="1" spans="1:221" ht="23.25" x14ac:dyDescent="0.25">
      <c r="A1" s="13" t="s">
        <v>22</v>
      </c>
      <c r="C1" s="22"/>
      <c r="D1" s="11"/>
      <c r="E1" s="11"/>
      <c r="F1" s="14"/>
      <c r="G1" s="14"/>
      <c r="H1" s="11"/>
      <c r="J1" s="16"/>
      <c r="K1" s="11"/>
      <c r="L1" s="11"/>
      <c r="M1" s="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</row>
    <row r="2" spans="1:221" x14ac:dyDescent="0.25">
      <c r="H2" s="11"/>
      <c r="J2" s="6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</row>
    <row r="3" spans="1:221" hidden="1" x14ac:dyDescent="0.25">
      <c r="H3" s="11"/>
      <c r="J3" s="6"/>
      <c r="K3" s="3"/>
      <c r="L3" s="2"/>
      <c r="M3" s="2"/>
      <c r="N3" s="17">
        <f>+IF(N4&lt;&gt;"",N6,0)</f>
        <v>0</v>
      </c>
      <c r="O3" s="17">
        <f t="shared" ref="O3:BZ3" si="0">+IF(O4&lt;&gt;"",O6,0)</f>
        <v>0</v>
      </c>
      <c r="P3" s="17">
        <f t="shared" si="0"/>
        <v>0</v>
      </c>
      <c r="Q3" s="17">
        <f t="shared" si="0"/>
        <v>0</v>
      </c>
      <c r="R3" s="17">
        <f t="shared" si="0"/>
        <v>0</v>
      </c>
      <c r="S3" s="17">
        <f t="shared" si="0"/>
        <v>0</v>
      </c>
      <c r="T3" s="17">
        <f t="shared" si="0"/>
        <v>0</v>
      </c>
      <c r="U3" s="17">
        <f t="shared" si="0"/>
        <v>0</v>
      </c>
      <c r="V3" s="17">
        <f t="shared" si="0"/>
        <v>0</v>
      </c>
      <c r="W3" s="17">
        <f t="shared" si="0"/>
        <v>0</v>
      </c>
      <c r="X3" s="17">
        <f t="shared" si="0"/>
        <v>0</v>
      </c>
      <c r="Y3" s="17">
        <f t="shared" si="0"/>
        <v>0</v>
      </c>
      <c r="Z3" s="17">
        <f t="shared" si="0"/>
        <v>0</v>
      </c>
      <c r="AA3" s="17">
        <f t="shared" si="0"/>
        <v>0</v>
      </c>
      <c r="AB3" s="17">
        <f t="shared" si="0"/>
        <v>0</v>
      </c>
      <c r="AC3" s="17">
        <f t="shared" si="0"/>
        <v>0</v>
      </c>
      <c r="AD3" s="17">
        <f t="shared" si="0"/>
        <v>0</v>
      </c>
      <c r="AE3" s="17">
        <f t="shared" si="0"/>
        <v>0</v>
      </c>
      <c r="AF3" s="17">
        <f t="shared" si="0"/>
        <v>0</v>
      </c>
      <c r="AG3" s="17">
        <f t="shared" si="0"/>
        <v>0</v>
      </c>
      <c r="AH3" s="17">
        <f t="shared" si="0"/>
        <v>0</v>
      </c>
      <c r="AI3" s="17">
        <f t="shared" si="0"/>
        <v>0</v>
      </c>
      <c r="AJ3" s="17">
        <f t="shared" si="0"/>
        <v>0</v>
      </c>
      <c r="AK3" s="17">
        <f t="shared" si="0"/>
        <v>0</v>
      </c>
      <c r="AL3" s="17">
        <f t="shared" si="0"/>
        <v>0</v>
      </c>
      <c r="AM3" s="17">
        <f t="shared" si="0"/>
        <v>0</v>
      </c>
      <c r="AN3" s="17">
        <f t="shared" si="0"/>
        <v>0</v>
      </c>
      <c r="AO3" s="17">
        <f t="shared" si="0"/>
        <v>0</v>
      </c>
      <c r="AP3" s="17">
        <f t="shared" si="0"/>
        <v>0</v>
      </c>
      <c r="AQ3" s="17">
        <f t="shared" si="0"/>
        <v>0</v>
      </c>
      <c r="AR3" s="17">
        <f t="shared" si="0"/>
        <v>0</v>
      </c>
      <c r="AS3" s="17">
        <f t="shared" si="0"/>
        <v>0</v>
      </c>
      <c r="AT3" s="17">
        <f t="shared" si="0"/>
        <v>0</v>
      </c>
      <c r="AU3" s="17">
        <f t="shared" si="0"/>
        <v>0</v>
      </c>
      <c r="AV3" s="17">
        <f t="shared" si="0"/>
        <v>0</v>
      </c>
      <c r="AW3" s="17">
        <f t="shared" si="0"/>
        <v>0</v>
      </c>
      <c r="AX3" s="17">
        <f t="shared" si="0"/>
        <v>0</v>
      </c>
      <c r="AY3" s="17">
        <f t="shared" si="0"/>
        <v>0</v>
      </c>
      <c r="AZ3" s="17">
        <f t="shared" si="0"/>
        <v>42915</v>
      </c>
      <c r="BA3" s="17">
        <f t="shared" si="0"/>
        <v>42916</v>
      </c>
      <c r="BB3" s="17">
        <f t="shared" si="0"/>
        <v>0</v>
      </c>
      <c r="BC3" s="17">
        <f t="shared" si="0"/>
        <v>0</v>
      </c>
      <c r="BD3" s="17">
        <f t="shared" si="0"/>
        <v>0</v>
      </c>
      <c r="BE3" s="17">
        <f t="shared" si="0"/>
        <v>0</v>
      </c>
      <c r="BF3" s="17">
        <f t="shared" si="0"/>
        <v>0</v>
      </c>
      <c r="BG3" s="17">
        <f t="shared" si="0"/>
        <v>0</v>
      </c>
      <c r="BH3" s="17">
        <f t="shared" si="0"/>
        <v>0</v>
      </c>
      <c r="BI3" s="17">
        <f t="shared" si="0"/>
        <v>0</v>
      </c>
      <c r="BJ3" s="17">
        <f t="shared" si="0"/>
        <v>0</v>
      </c>
      <c r="BK3" s="17">
        <f t="shared" si="0"/>
        <v>0</v>
      </c>
      <c r="BL3" s="17">
        <f t="shared" si="0"/>
        <v>0</v>
      </c>
      <c r="BM3" s="17">
        <f t="shared" si="0"/>
        <v>0</v>
      </c>
      <c r="BN3" s="17">
        <f t="shared" si="0"/>
        <v>0</v>
      </c>
      <c r="BO3" s="17">
        <f t="shared" si="0"/>
        <v>0</v>
      </c>
      <c r="BP3" s="17">
        <f t="shared" si="0"/>
        <v>0</v>
      </c>
      <c r="BQ3" s="17">
        <f t="shared" si="0"/>
        <v>0</v>
      </c>
      <c r="BR3" s="17">
        <f t="shared" si="0"/>
        <v>0</v>
      </c>
      <c r="BS3" s="17">
        <f t="shared" si="0"/>
        <v>0</v>
      </c>
      <c r="BT3" s="17">
        <f t="shared" si="0"/>
        <v>0</v>
      </c>
      <c r="BU3" s="17">
        <f t="shared" si="0"/>
        <v>0</v>
      </c>
      <c r="BV3" s="17">
        <f t="shared" si="0"/>
        <v>0</v>
      </c>
      <c r="BW3" s="17">
        <f t="shared" si="0"/>
        <v>0</v>
      </c>
      <c r="BX3" s="17">
        <f t="shared" si="0"/>
        <v>0</v>
      </c>
      <c r="BY3" s="17">
        <f t="shared" si="0"/>
        <v>0</v>
      </c>
      <c r="BZ3" s="17">
        <f t="shared" si="0"/>
        <v>0</v>
      </c>
      <c r="CA3" s="17">
        <f t="shared" ref="CA3:EL3" si="1">+IF(CA4&lt;&gt;"",CA6,0)</f>
        <v>0</v>
      </c>
      <c r="CB3" s="17">
        <f t="shared" si="1"/>
        <v>42943</v>
      </c>
      <c r="CC3" s="17">
        <f t="shared" si="1"/>
        <v>42944</v>
      </c>
      <c r="CD3" s="17">
        <f t="shared" si="1"/>
        <v>42945</v>
      </c>
      <c r="CE3" s="17">
        <f t="shared" si="1"/>
        <v>0</v>
      </c>
      <c r="CF3" s="17">
        <f t="shared" si="1"/>
        <v>0</v>
      </c>
      <c r="CG3" s="17">
        <f t="shared" si="1"/>
        <v>0</v>
      </c>
      <c r="CH3" s="17">
        <f t="shared" si="1"/>
        <v>0</v>
      </c>
      <c r="CI3" s="17">
        <f t="shared" si="1"/>
        <v>0</v>
      </c>
      <c r="CJ3" s="17">
        <f t="shared" si="1"/>
        <v>0</v>
      </c>
      <c r="CK3" s="17">
        <f t="shared" si="1"/>
        <v>0</v>
      </c>
      <c r="CL3" s="17">
        <f t="shared" si="1"/>
        <v>0</v>
      </c>
      <c r="CM3" s="17">
        <f t="shared" si="1"/>
        <v>0</v>
      </c>
      <c r="CN3" s="17">
        <f t="shared" si="1"/>
        <v>0</v>
      </c>
      <c r="CO3" s="17">
        <f t="shared" si="1"/>
        <v>0</v>
      </c>
      <c r="CP3" s="17">
        <f t="shared" si="1"/>
        <v>0</v>
      </c>
      <c r="CQ3" s="17">
        <f t="shared" si="1"/>
        <v>0</v>
      </c>
      <c r="CR3" s="17">
        <f t="shared" si="1"/>
        <v>0</v>
      </c>
      <c r="CS3" s="17">
        <f t="shared" si="1"/>
        <v>0</v>
      </c>
      <c r="CT3" s="17">
        <f t="shared" si="1"/>
        <v>0</v>
      </c>
      <c r="CU3" s="17">
        <f t="shared" si="1"/>
        <v>0</v>
      </c>
      <c r="CV3" s="17">
        <f t="shared" si="1"/>
        <v>0</v>
      </c>
      <c r="CW3" s="17">
        <f t="shared" si="1"/>
        <v>0</v>
      </c>
      <c r="CX3" s="17">
        <f t="shared" si="1"/>
        <v>0</v>
      </c>
      <c r="CY3" s="17">
        <f t="shared" si="1"/>
        <v>0</v>
      </c>
      <c r="CZ3" s="17">
        <f t="shared" si="1"/>
        <v>0</v>
      </c>
      <c r="DA3" s="17">
        <f t="shared" si="1"/>
        <v>0</v>
      </c>
      <c r="DB3" s="17">
        <f t="shared" si="1"/>
        <v>0</v>
      </c>
      <c r="DC3" s="17">
        <f t="shared" si="1"/>
        <v>0</v>
      </c>
      <c r="DD3" s="17">
        <f t="shared" si="1"/>
        <v>0</v>
      </c>
      <c r="DE3" s="17">
        <f t="shared" si="1"/>
        <v>0</v>
      </c>
      <c r="DF3" s="17">
        <f t="shared" si="1"/>
        <v>0</v>
      </c>
      <c r="DG3" s="17">
        <f t="shared" si="1"/>
        <v>0</v>
      </c>
      <c r="DH3" s="17">
        <f t="shared" si="1"/>
        <v>0</v>
      </c>
      <c r="DI3" s="17">
        <f t="shared" si="1"/>
        <v>0</v>
      </c>
      <c r="DJ3" s="17">
        <f t="shared" si="1"/>
        <v>42977</v>
      </c>
      <c r="DK3" s="17">
        <f t="shared" si="1"/>
        <v>0</v>
      </c>
      <c r="DL3" s="17">
        <f t="shared" si="1"/>
        <v>0</v>
      </c>
      <c r="DM3" s="17">
        <f t="shared" si="1"/>
        <v>0</v>
      </c>
      <c r="DN3" s="17">
        <f t="shared" si="1"/>
        <v>0</v>
      </c>
      <c r="DO3" s="17">
        <f t="shared" si="1"/>
        <v>0</v>
      </c>
      <c r="DP3" s="17">
        <f t="shared" si="1"/>
        <v>0</v>
      </c>
      <c r="DQ3" s="17">
        <f t="shared" si="1"/>
        <v>0</v>
      </c>
      <c r="DR3" s="17">
        <f t="shared" si="1"/>
        <v>0</v>
      </c>
      <c r="DS3" s="17">
        <f t="shared" si="1"/>
        <v>0</v>
      </c>
      <c r="DT3" s="17">
        <f t="shared" si="1"/>
        <v>0</v>
      </c>
      <c r="DU3" s="17">
        <f t="shared" si="1"/>
        <v>0</v>
      </c>
      <c r="DV3" s="17">
        <f t="shared" si="1"/>
        <v>0</v>
      </c>
      <c r="DW3" s="17">
        <f t="shared" si="1"/>
        <v>0</v>
      </c>
      <c r="DX3" s="17">
        <f t="shared" si="1"/>
        <v>0</v>
      </c>
      <c r="DY3" s="17">
        <f t="shared" si="1"/>
        <v>0</v>
      </c>
      <c r="DZ3" s="17">
        <f t="shared" si="1"/>
        <v>0</v>
      </c>
      <c r="EA3" s="17">
        <f t="shared" si="1"/>
        <v>0</v>
      </c>
      <c r="EB3" s="17">
        <f t="shared" si="1"/>
        <v>0</v>
      </c>
      <c r="EC3" s="17">
        <f t="shared" si="1"/>
        <v>0</v>
      </c>
      <c r="ED3" s="17">
        <f t="shared" si="1"/>
        <v>0</v>
      </c>
      <c r="EE3" s="17">
        <f t="shared" si="1"/>
        <v>0</v>
      </c>
      <c r="EF3" s="17">
        <f t="shared" si="1"/>
        <v>0</v>
      </c>
      <c r="EG3" s="17">
        <f t="shared" si="1"/>
        <v>0</v>
      </c>
      <c r="EH3" s="17">
        <f t="shared" si="1"/>
        <v>0</v>
      </c>
      <c r="EI3" s="17">
        <f t="shared" si="1"/>
        <v>0</v>
      </c>
      <c r="EJ3" s="17">
        <f t="shared" si="1"/>
        <v>0</v>
      </c>
      <c r="EK3" s="17">
        <f t="shared" si="1"/>
        <v>0</v>
      </c>
      <c r="EL3" s="17">
        <f t="shared" si="1"/>
        <v>0</v>
      </c>
      <c r="EM3" s="17">
        <f t="shared" ref="EM3:GX3" si="2">+IF(EM4&lt;&gt;"",EM6,0)</f>
        <v>0</v>
      </c>
      <c r="EN3" s="17">
        <f t="shared" si="2"/>
        <v>0</v>
      </c>
      <c r="EO3" s="17">
        <f t="shared" si="2"/>
        <v>0</v>
      </c>
      <c r="EP3" s="17">
        <f t="shared" si="2"/>
        <v>0</v>
      </c>
      <c r="EQ3" s="17">
        <f t="shared" si="2"/>
        <v>0</v>
      </c>
      <c r="ER3" s="17">
        <f t="shared" si="2"/>
        <v>0</v>
      </c>
      <c r="ES3" s="17">
        <f t="shared" si="2"/>
        <v>0</v>
      </c>
      <c r="ET3" s="17">
        <f t="shared" si="2"/>
        <v>0</v>
      </c>
      <c r="EU3" s="17">
        <f t="shared" si="2"/>
        <v>0</v>
      </c>
      <c r="EV3" s="17">
        <f t="shared" si="2"/>
        <v>0</v>
      </c>
      <c r="EW3" s="17">
        <f t="shared" si="2"/>
        <v>43016</v>
      </c>
      <c r="EX3" s="17">
        <f t="shared" si="2"/>
        <v>0</v>
      </c>
      <c r="EY3" s="17">
        <f t="shared" si="2"/>
        <v>0</v>
      </c>
      <c r="EZ3" s="17">
        <f t="shared" si="2"/>
        <v>0</v>
      </c>
      <c r="FA3" s="17">
        <f t="shared" si="2"/>
        <v>0</v>
      </c>
      <c r="FB3" s="17">
        <f t="shared" si="2"/>
        <v>0</v>
      </c>
      <c r="FC3" s="17">
        <f t="shared" si="2"/>
        <v>0</v>
      </c>
      <c r="FD3" s="17">
        <f t="shared" si="2"/>
        <v>0</v>
      </c>
      <c r="FE3" s="17">
        <f t="shared" si="2"/>
        <v>0</v>
      </c>
      <c r="FF3" s="17">
        <f t="shared" si="2"/>
        <v>0</v>
      </c>
      <c r="FG3" s="17">
        <f t="shared" si="2"/>
        <v>0</v>
      </c>
      <c r="FH3" s="17">
        <f t="shared" si="2"/>
        <v>0</v>
      </c>
      <c r="FI3" s="17">
        <f t="shared" si="2"/>
        <v>0</v>
      </c>
      <c r="FJ3" s="17">
        <f t="shared" si="2"/>
        <v>0</v>
      </c>
      <c r="FK3" s="17">
        <f t="shared" si="2"/>
        <v>0</v>
      </c>
      <c r="FL3" s="17">
        <f t="shared" si="2"/>
        <v>0</v>
      </c>
      <c r="FM3" s="17">
        <f t="shared" si="2"/>
        <v>0</v>
      </c>
      <c r="FN3" s="17">
        <f t="shared" si="2"/>
        <v>0</v>
      </c>
      <c r="FO3" s="17">
        <f t="shared" si="2"/>
        <v>0</v>
      </c>
      <c r="FP3" s="17">
        <f t="shared" si="2"/>
        <v>0</v>
      </c>
      <c r="FQ3" s="17">
        <f t="shared" si="2"/>
        <v>0</v>
      </c>
      <c r="FR3" s="17">
        <f t="shared" si="2"/>
        <v>0</v>
      </c>
      <c r="FS3" s="17">
        <f t="shared" si="2"/>
        <v>0</v>
      </c>
      <c r="FT3" s="17">
        <f t="shared" si="2"/>
        <v>0</v>
      </c>
      <c r="FU3" s="17">
        <f t="shared" si="2"/>
        <v>43040</v>
      </c>
      <c r="FV3" s="17">
        <f t="shared" si="2"/>
        <v>0</v>
      </c>
      <c r="FW3" s="17">
        <f t="shared" si="2"/>
        <v>0</v>
      </c>
      <c r="FX3" s="17">
        <f t="shared" si="2"/>
        <v>0</v>
      </c>
      <c r="FY3" s="17">
        <f t="shared" si="2"/>
        <v>0</v>
      </c>
      <c r="FZ3" s="17">
        <f t="shared" si="2"/>
        <v>0</v>
      </c>
      <c r="GA3" s="17">
        <f t="shared" si="2"/>
        <v>0</v>
      </c>
      <c r="GB3" s="17">
        <f t="shared" si="2"/>
        <v>0</v>
      </c>
      <c r="GC3" s="17">
        <f t="shared" si="2"/>
        <v>0</v>
      </c>
      <c r="GD3" s="17">
        <f t="shared" si="2"/>
        <v>0</v>
      </c>
      <c r="GE3" s="17">
        <f t="shared" si="2"/>
        <v>0</v>
      </c>
      <c r="GF3" s="17">
        <f t="shared" si="2"/>
        <v>0</v>
      </c>
      <c r="GG3" s="17">
        <f t="shared" si="2"/>
        <v>0</v>
      </c>
      <c r="GH3" s="17">
        <f t="shared" si="2"/>
        <v>0</v>
      </c>
      <c r="GI3" s="17">
        <f t="shared" si="2"/>
        <v>0</v>
      </c>
      <c r="GJ3" s="17">
        <f t="shared" si="2"/>
        <v>0</v>
      </c>
      <c r="GK3" s="17">
        <f t="shared" si="2"/>
        <v>0</v>
      </c>
      <c r="GL3" s="17">
        <f t="shared" si="2"/>
        <v>0</v>
      </c>
      <c r="GM3" s="17">
        <f t="shared" si="2"/>
        <v>0</v>
      </c>
      <c r="GN3" s="17">
        <f t="shared" si="2"/>
        <v>0</v>
      </c>
      <c r="GO3" s="17">
        <f t="shared" si="2"/>
        <v>0</v>
      </c>
      <c r="GP3" s="17">
        <f t="shared" si="2"/>
        <v>0</v>
      </c>
      <c r="GQ3" s="17">
        <f t="shared" si="2"/>
        <v>0</v>
      </c>
      <c r="GR3" s="17">
        <f t="shared" si="2"/>
        <v>0</v>
      </c>
      <c r="GS3" s="17">
        <f t="shared" si="2"/>
        <v>0</v>
      </c>
      <c r="GT3" s="17">
        <f t="shared" si="2"/>
        <v>0</v>
      </c>
      <c r="GU3" s="17">
        <f t="shared" si="2"/>
        <v>0</v>
      </c>
      <c r="GV3" s="17">
        <f t="shared" si="2"/>
        <v>0</v>
      </c>
      <c r="GW3" s="17">
        <f t="shared" si="2"/>
        <v>0</v>
      </c>
      <c r="GX3" s="17">
        <f t="shared" si="2"/>
        <v>0</v>
      </c>
      <c r="GY3" s="17">
        <f t="shared" ref="GY3:HM3" si="3">+IF(GY4&lt;&gt;"",GY6,0)</f>
        <v>0</v>
      </c>
      <c r="GZ3" s="17">
        <f t="shared" si="3"/>
        <v>0</v>
      </c>
      <c r="HA3" s="17">
        <f t="shared" si="3"/>
        <v>0</v>
      </c>
      <c r="HB3" s="17">
        <f t="shared" si="3"/>
        <v>0</v>
      </c>
      <c r="HC3" s="17">
        <f t="shared" si="3"/>
        <v>0</v>
      </c>
      <c r="HD3" s="17">
        <f t="shared" si="3"/>
        <v>0</v>
      </c>
      <c r="HE3" s="17">
        <f t="shared" si="3"/>
        <v>0</v>
      </c>
      <c r="HF3" s="17">
        <f t="shared" si="3"/>
        <v>43077</v>
      </c>
      <c r="HG3" s="17">
        <f t="shared" si="3"/>
        <v>0</v>
      </c>
      <c r="HH3" s="17">
        <f t="shared" si="3"/>
        <v>0</v>
      </c>
      <c r="HI3" s="17">
        <f t="shared" si="3"/>
        <v>0</v>
      </c>
      <c r="HJ3" s="17">
        <f t="shared" si="3"/>
        <v>0</v>
      </c>
      <c r="HK3" s="17">
        <f t="shared" si="3"/>
        <v>0</v>
      </c>
      <c r="HL3" s="17">
        <f t="shared" si="3"/>
        <v>0</v>
      </c>
      <c r="HM3" s="17">
        <f t="shared" si="3"/>
        <v>0</v>
      </c>
    </row>
    <row r="4" spans="1:221" ht="11.25" customHeight="1" x14ac:dyDescent="0.25">
      <c r="H4" s="11"/>
      <c r="J4" s="6"/>
      <c r="K4" s="3"/>
      <c r="L4" s="58" t="s">
        <v>10</v>
      </c>
      <c r="M4" s="59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 t="s">
        <v>13</v>
      </c>
      <c r="BA4" s="10" t="s">
        <v>13</v>
      </c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33" t="s">
        <v>13</v>
      </c>
      <c r="CC4" s="10" t="s">
        <v>13</v>
      </c>
      <c r="CD4" s="10" t="s">
        <v>13</v>
      </c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 t="s">
        <v>13</v>
      </c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 t="s">
        <v>13</v>
      </c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 t="s">
        <v>13</v>
      </c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 t="s">
        <v>13</v>
      </c>
      <c r="HG4" s="10"/>
      <c r="HH4" s="10"/>
      <c r="HI4" s="10"/>
      <c r="HJ4" s="10"/>
      <c r="HK4" s="10"/>
      <c r="HL4" s="10"/>
      <c r="HM4" s="10"/>
    </row>
    <row r="5" spans="1:221" ht="1.5" customHeight="1" x14ac:dyDescent="0.25">
      <c r="L5" s="4"/>
      <c r="M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</row>
    <row r="6" spans="1:221" s="1" customFormat="1" ht="64.5" customHeight="1" x14ac:dyDescent="0.25">
      <c r="A6" s="8" t="s">
        <v>5</v>
      </c>
      <c r="B6" s="8" t="s">
        <v>15</v>
      </c>
      <c r="C6" s="9" t="s">
        <v>11</v>
      </c>
      <c r="D6" s="8" t="s">
        <v>0</v>
      </c>
      <c r="E6" s="8" t="s">
        <v>14</v>
      </c>
      <c r="F6" s="9" t="s">
        <v>1</v>
      </c>
      <c r="G6" s="9" t="s">
        <v>8</v>
      </c>
      <c r="H6" s="8" t="s">
        <v>3</v>
      </c>
      <c r="I6" s="8" t="s">
        <v>7</v>
      </c>
      <c r="J6" s="8" t="s">
        <v>2</v>
      </c>
      <c r="K6" s="8" t="s">
        <v>9</v>
      </c>
      <c r="L6" s="8" t="s">
        <v>4</v>
      </c>
      <c r="M6" s="31" t="s">
        <v>6</v>
      </c>
      <c r="N6" s="25">
        <v>42877</v>
      </c>
      <c r="O6" s="25">
        <v>42878</v>
      </c>
      <c r="P6" s="25">
        <v>42879</v>
      </c>
      <c r="Q6" s="25">
        <v>42880</v>
      </c>
      <c r="R6" s="25">
        <v>42881</v>
      </c>
      <c r="S6" s="25">
        <v>42882</v>
      </c>
      <c r="T6" s="25">
        <v>42883</v>
      </c>
      <c r="U6" s="25">
        <v>42884</v>
      </c>
      <c r="V6" s="25">
        <v>42885</v>
      </c>
      <c r="W6" s="25">
        <v>42886</v>
      </c>
      <c r="X6" s="25">
        <v>42887</v>
      </c>
      <c r="Y6" s="25">
        <v>42888</v>
      </c>
      <c r="Z6" s="25">
        <v>42889</v>
      </c>
      <c r="AA6" s="25">
        <v>42890</v>
      </c>
      <c r="AB6" s="25">
        <v>42891</v>
      </c>
      <c r="AC6" s="25">
        <v>42892</v>
      </c>
      <c r="AD6" s="25">
        <v>42893</v>
      </c>
      <c r="AE6" s="25">
        <v>42894</v>
      </c>
      <c r="AF6" s="25">
        <v>42895</v>
      </c>
      <c r="AG6" s="25">
        <v>42896</v>
      </c>
      <c r="AH6" s="25">
        <v>42897</v>
      </c>
      <c r="AI6" s="25">
        <v>42898</v>
      </c>
      <c r="AJ6" s="25">
        <v>42899</v>
      </c>
      <c r="AK6" s="25">
        <v>42900</v>
      </c>
      <c r="AL6" s="25">
        <v>42901</v>
      </c>
      <c r="AM6" s="25">
        <v>42902</v>
      </c>
      <c r="AN6" s="25">
        <v>42903</v>
      </c>
      <c r="AO6" s="25">
        <v>42904</v>
      </c>
      <c r="AP6" s="25">
        <v>42905</v>
      </c>
      <c r="AQ6" s="25">
        <v>42906</v>
      </c>
      <c r="AR6" s="25">
        <v>42907</v>
      </c>
      <c r="AS6" s="25">
        <v>42908</v>
      </c>
      <c r="AT6" s="25">
        <v>42909</v>
      </c>
      <c r="AU6" s="25">
        <v>42910</v>
      </c>
      <c r="AV6" s="25">
        <v>42911</v>
      </c>
      <c r="AW6" s="25">
        <v>42912</v>
      </c>
      <c r="AX6" s="25">
        <v>42913</v>
      </c>
      <c r="AY6" s="25">
        <v>42914</v>
      </c>
      <c r="AZ6" s="25">
        <v>42915</v>
      </c>
      <c r="BA6" s="25">
        <v>42916</v>
      </c>
      <c r="BB6" s="25">
        <v>42917</v>
      </c>
      <c r="BC6" s="25">
        <v>42918</v>
      </c>
      <c r="BD6" s="25">
        <v>42919</v>
      </c>
      <c r="BE6" s="25">
        <v>42920</v>
      </c>
      <c r="BF6" s="25">
        <v>42921</v>
      </c>
      <c r="BG6" s="25">
        <v>42922</v>
      </c>
      <c r="BH6" s="25">
        <v>42923</v>
      </c>
      <c r="BI6" s="25">
        <v>42924</v>
      </c>
      <c r="BJ6" s="25">
        <v>42925</v>
      </c>
      <c r="BK6" s="25">
        <v>42926</v>
      </c>
      <c r="BL6" s="25">
        <v>42927</v>
      </c>
      <c r="BM6" s="25">
        <v>42928</v>
      </c>
      <c r="BN6" s="25">
        <v>42929</v>
      </c>
      <c r="BO6" s="25">
        <v>42930</v>
      </c>
      <c r="BP6" s="25">
        <v>42931</v>
      </c>
      <c r="BQ6" s="25">
        <v>42932</v>
      </c>
      <c r="BR6" s="25">
        <v>42933</v>
      </c>
      <c r="BS6" s="25">
        <v>42934</v>
      </c>
      <c r="BT6" s="25">
        <v>42935</v>
      </c>
      <c r="BU6" s="25">
        <v>42936</v>
      </c>
      <c r="BV6" s="25">
        <v>42937</v>
      </c>
      <c r="BW6" s="25">
        <v>42938</v>
      </c>
      <c r="BX6" s="25">
        <v>42939</v>
      </c>
      <c r="BY6" s="25">
        <v>42940</v>
      </c>
      <c r="BZ6" s="25">
        <v>42941</v>
      </c>
      <c r="CA6" s="25">
        <v>42942</v>
      </c>
      <c r="CB6" s="25">
        <v>42943</v>
      </c>
      <c r="CC6" s="25">
        <v>42944</v>
      </c>
      <c r="CD6" s="25">
        <v>42945</v>
      </c>
      <c r="CE6" s="25">
        <v>42946</v>
      </c>
      <c r="CF6" s="25">
        <v>42947</v>
      </c>
      <c r="CG6" s="25">
        <v>42948</v>
      </c>
      <c r="CH6" s="25">
        <v>42949</v>
      </c>
      <c r="CI6" s="25">
        <v>42950</v>
      </c>
      <c r="CJ6" s="25">
        <v>42951</v>
      </c>
      <c r="CK6" s="25">
        <v>42952</v>
      </c>
      <c r="CL6" s="25">
        <v>42953</v>
      </c>
      <c r="CM6" s="25">
        <v>42954</v>
      </c>
      <c r="CN6" s="25">
        <v>42955</v>
      </c>
      <c r="CO6" s="25">
        <v>42956</v>
      </c>
      <c r="CP6" s="25">
        <v>42957</v>
      </c>
      <c r="CQ6" s="25">
        <v>42958</v>
      </c>
      <c r="CR6" s="25">
        <v>42959</v>
      </c>
      <c r="CS6" s="25">
        <v>42960</v>
      </c>
      <c r="CT6" s="25">
        <v>42961</v>
      </c>
      <c r="CU6" s="25">
        <v>42962</v>
      </c>
      <c r="CV6" s="25">
        <v>42963</v>
      </c>
      <c r="CW6" s="25">
        <v>42964</v>
      </c>
      <c r="CX6" s="25">
        <v>42965</v>
      </c>
      <c r="CY6" s="25">
        <v>42966</v>
      </c>
      <c r="CZ6" s="25">
        <v>42967</v>
      </c>
      <c r="DA6" s="25">
        <v>42968</v>
      </c>
      <c r="DB6" s="25">
        <v>42969</v>
      </c>
      <c r="DC6" s="25">
        <v>42970</v>
      </c>
      <c r="DD6" s="25">
        <v>42971</v>
      </c>
      <c r="DE6" s="25">
        <v>42972</v>
      </c>
      <c r="DF6" s="25">
        <v>42973</v>
      </c>
      <c r="DG6" s="25">
        <v>42974</v>
      </c>
      <c r="DH6" s="25">
        <v>42975</v>
      </c>
      <c r="DI6" s="25">
        <v>42976</v>
      </c>
      <c r="DJ6" s="25">
        <v>42977</v>
      </c>
      <c r="DK6" s="25">
        <v>42978</v>
      </c>
      <c r="DL6" s="25">
        <v>42979</v>
      </c>
      <c r="DM6" s="25">
        <v>42980</v>
      </c>
      <c r="DN6" s="25">
        <v>42981</v>
      </c>
      <c r="DO6" s="25">
        <v>42982</v>
      </c>
      <c r="DP6" s="25">
        <v>42983</v>
      </c>
      <c r="DQ6" s="25">
        <v>42984</v>
      </c>
      <c r="DR6" s="25">
        <v>42985</v>
      </c>
      <c r="DS6" s="25">
        <v>42986</v>
      </c>
      <c r="DT6" s="25">
        <v>42987</v>
      </c>
      <c r="DU6" s="25">
        <v>42988</v>
      </c>
      <c r="DV6" s="25">
        <v>42989</v>
      </c>
      <c r="DW6" s="25">
        <v>42990</v>
      </c>
      <c r="DX6" s="25">
        <v>42991</v>
      </c>
      <c r="DY6" s="25">
        <v>42992</v>
      </c>
      <c r="DZ6" s="25">
        <v>42993</v>
      </c>
      <c r="EA6" s="25">
        <v>42994</v>
      </c>
      <c r="EB6" s="25">
        <v>42995</v>
      </c>
      <c r="EC6" s="25">
        <v>42996</v>
      </c>
      <c r="ED6" s="25">
        <v>42997</v>
      </c>
      <c r="EE6" s="25">
        <v>42998</v>
      </c>
      <c r="EF6" s="25">
        <v>42999</v>
      </c>
      <c r="EG6" s="25">
        <v>43000</v>
      </c>
      <c r="EH6" s="25">
        <v>43001</v>
      </c>
      <c r="EI6" s="25">
        <v>43002</v>
      </c>
      <c r="EJ6" s="25">
        <v>43003</v>
      </c>
      <c r="EK6" s="25">
        <v>43004</v>
      </c>
      <c r="EL6" s="25">
        <v>43005</v>
      </c>
      <c r="EM6" s="25">
        <v>43006</v>
      </c>
      <c r="EN6" s="25">
        <v>43007</v>
      </c>
      <c r="EO6" s="25">
        <v>43008</v>
      </c>
      <c r="EP6" s="25">
        <v>43009</v>
      </c>
      <c r="EQ6" s="25">
        <v>43010</v>
      </c>
      <c r="ER6" s="25">
        <v>43011</v>
      </c>
      <c r="ES6" s="25">
        <v>43012</v>
      </c>
      <c r="ET6" s="25">
        <v>43013</v>
      </c>
      <c r="EU6" s="25">
        <v>43014</v>
      </c>
      <c r="EV6" s="25">
        <v>43015</v>
      </c>
      <c r="EW6" s="25">
        <v>43016</v>
      </c>
      <c r="EX6" s="25">
        <v>43017</v>
      </c>
      <c r="EY6" s="25">
        <v>43018</v>
      </c>
      <c r="EZ6" s="25">
        <v>43019</v>
      </c>
      <c r="FA6" s="25">
        <v>43020</v>
      </c>
      <c r="FB6" s="25">
        <v>43021</v>
      </c>
      <c r="FC6" s="25">
        <v>43022</v>
      </c>
      <c r="FD6" s="25">
        <v>43023</v>
      </c>
      <c r="FE6" s="25">
        <v>43024</v>
      </c>
      <c r="FF6" s="25">
        <v>43025</v>
      </c>
      <c r="FG6" s="25">
        <v>43026</v>
      </c>
      <c r="FH6" s="25">
        <v>43027</v>
      </c>
      <c r="FI6" s="25">
        <v>43028</v>
      </c>
      <c r="FJ6" s="25">
        <v>43029</v>
      </c>
      <c r="FK6" s="25">
        <v>43030</v>
      </c>
      <c r="FL6" s="25">
        <v>43031</v>
      </c>
      <c r="FM6" s="25">
        <v>43032</v>
      </c>
      <c r="FN6" s="25">
        <v>43033</v>
      </c>
      <c r="FO6" s="25">
        <v>43034</v>
      </c>
      <c r="FP6" s="25">
        <v>43035</v>
      </c>
      <c r="FQ6" s="25">
        <v>43036</v>
      </c>
      <c r="FR6" s="25">
        <v>43037</v>
      </c>
      <c r="FS6" s="25">
        <v>43038</v>
      </c>
      <c r="FT6" s="25">
        <v>43039</v>
      </c>
      <c r="FU6" s="25">
        <v>43040</v>
      </c>
      <c r="FV6" s="25">
        <v>43041</v>
      </c>
      <c r="FW6" s="25">
        <v>43042</v>
      </c>
      <c r="FX6" s="25">
        <v>43043</v>
      </c>
      <c r="FY6" s="25">
        <v>43044</v>
      </c>
      <c r="FZ6" s="25">
        <v>43045</v>
      </c>
      <c r="GA6" s="25">
        <v>43046</v>
      </c>
      <c r="GB6" s="25">
        <v>43047</v>
      </c>
      <c r="GC6" s="25">
        <v>43048</v>
      </c>
      <c r="GD6" s="25">
        <v>43049</v>
      </c>
      <c r="GE6" s="25">
        <v>43050</v>
      </c>
      <c r="GF6" s="25">
        <v>43051</v>
      </c>
      <c r="GG6" s="25">
        <v>43052</v>
      </c>
      <c r="GH6" s="25">
        <v>43053</v>
      </c>
      <c r="GI6" s="25">
        <v>43054</v>
      </c>
      <c r="GJ6" s="25">
        <v>43055</v>
      </c>
      <c r="GK6" s="25">
        <v>43056</v>
      </c>
      <c r="GL6" s="25">
        <v>43057</v>
      </c>
      <c r="GM6" s="25">
        <v>43058</v>
      </c>
      <c r="GN6" s="25">
        <v>43059</v>
      </c>
      <c r="GO6" s="25">
        <v>43060</v>
      </c>
      <c r="GP6" s="25">
        <v>43061</v>
      </c>
      <c r="GQ6" s="25">
        <v>43062</v>
      </c>
      <c r="GR6" s="25">
        <v>43063</v>
      </c>
      <c r="GS6" s="25">
        <v>43064</v>
      </c>
      <c r="GT6" s="25">
        <v>43065</v>
      </c>
      <c r="GU6" s="25">
        <v>43066</v>
      </c>
      <c r="GV6" s="25">
        <v>43067</v>
      </c>
      <c r="GW6" s="25">
        <v>43068</v>
      </c>
      <c r="GX6" s="25">
        <v>43069</v>
      </c>
      <c r="GY6" s="25">
        <v>43070</v>
      </c>
      <c r="GZ6" s="25">
        <v>43071</v>
      </c>
      <c r="HA6" s="25">
        <v>43072</v>
      </c>
      <c r="HB6" s="25">
        <v>43073</v>
      </c>
      <c r="HC6" s="25">
        <v>43074</v>
      </c>
      <c r="HD6" s="25">
        <v>43075</v>
      </c>
      <c r="HE6" s="25">
        <v>43076</v>
      </c>
      <c r="HF6" s="25">
        <v>43077</v>
      </c>
      <c r="HG6" s="25">
        <v>43078</v>
      </c>
      <c r="HH6" s="25">
        <v>43079</v>
      </c>
      <c r="HI6" s="25">
        <v>43080</v>
      </c>
      <c r="HJ6" s="25">
        <v>43081</v>
      </c>
      <c r="HK6" s="25">
        <v>43082</v>
      </c>
      <c r="HL6" s="25">
        <v>43083</v>
      </c>
      <c r="HM6" s="25">
        <v>43084</v>
      </c>
    </row>
    <row r="7" spans="1:221" ht="18.75" x14ac:dyDescent="0.25">
      <c r="A7" s="21">
        <v>1</v>
      </c>
      <c r="B7" s="21">
        <v>1</v>
      </c>
      <c r="C7" s="24" t="s">
        <v>12</v>
      </c>
      <c r="D7" s="65" t="s">
        <v>21</v>
      </c>
      <c r="E7" s="32"/>
      <c r="F7" s="27"/>
      <c r="G7" s="21"/>
      <c r="H7" s="21"/>
      <c r="I7" s="28"/>
      <c r="J7" s="18">
        <f t="shared" ref="J7" si="4">IF(F7&gt;0,VALUE(F7)-1+VALUE(G7),AAA1)</f>
        <v>0</v>
      </c>
      <c r="K7" s="19" t="str">
        <f t="shared" ref="K7" si="5">IF(AND(J7&gt;0,F7&gt;0,J7&gt;=F7),NETWORKDAYS(F7,J7,$N$3:$HM$3),"")</f>
        <v/>
      </c>
      <c r="L7" s="20" t="str">
        <f t="shared" ref="L7" ca="1" si="6">IF(AND(J7&gt;0,F7&gt;0,J7&gt;=F7),IF(G7&gt;0,IF(TODAY()&gt;J7,1,IF(NOW()&gt;=F7,TEXT(NOW()-F7,"###.0")/G7,"")),""),"")</f>
        <v/>
      </c>
      <c r="M7" s="29" t="str">
        <f t="shared" ref="M7:M38" ca="1" si="7">IFERROR(L7-I7,"")</f>
        <v/>
      </c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</row>
    <row r="8" spans="1:221" x14ac:dyDescent="0.25">
      <c r="A8" s="21">
        <v>1</v>
      </c>
      <c r="B8" s="21">
        <v>1</v>
      </c>
      <c r="C8" s="24">
        <v>0</v>
      </c>
      <c r="D8" s="46" t="s">
        <v>23</v>
      </c>
      <c r="E8" s="32"/>
      <c r="F8" s="27"/>
      <c r="G8" s="21"/>
      <c r="H8" s="21"/>
      <c r="I8" s="28"/>
      <c r="J8" s="18">
        <f t="shared" ref="J8:J71" si="8">IF(F8&gt;0,VALUE(F8)-1+VALUE(G8),AAA2)</f>
        <v>0</v>
      </c>
      <c r="K8" s="19" t="str">
        <f t="shared" ref="K8:K71" si="9">IF(AND(J8&gt;0,F8&gt;0,J8&gt;=F8),NETWORKDAYS(F8,J8,$N$3:$HM$3),"")</f>
        <v/>
      </c>
      <c r="L8" s="20" t="str">
        <f t="shared" ref="L8:L71" ca="1" si="10">IF(AND(J8&gt;0,F8&gt;0,J8&gt;=F8),IF(G8&gt;0,IF(TODAY()&gt;J8,1,IF(NOW()&gt;=F8,TEXT(NOW()-F8,"###.0")/G8,"")),""),"")</f>
        <v/>
      </c>
      <c r="M8" s="29" t="str">
        <f t="shared" ca="1" si="7"/>
        <v/>
      </c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</row>
    <row r="9" spans="1:221" ht="16.5" customHeight="1" x14ac:dyDescent="0.25">
      <c r="A9" s="21">
        <v>1</v>
      </c>
      <c r="B9" s="21">
        <v>1</v>
      </c>
      <c r="C9" s="24">
        <v>0</v>
      </c>
      <c r="D9" s="64" t="s">
        <v>24</v>
      </c>
      <c r="E9" s="32"/>
      <c r="F9" s="27"/>
      <c r="G9" s="21"/>
      <c r="H9" s="21"/>
      <c r="I9" s="28"/>
      <c r="J9" s="18">
        <f t="shared" si="8"/>
        <v>0</v>
      </c>
      <c r="K9" s="19" t="str">
        <f t="shared" si="9"/>
        <v/>
      </c>
      <c r="L9" s="20" t="str">
        <f t="shared" ca="1" si="10"/>
        <v/>
      </c>
      <c r="M9" s="30" t="str">
        <f t="shared" ca="1" si="7"/>
        <v/>
      </c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</row>
    <row r="10" spans="1:221" ht="15" customHeight="1" x14ac:dyDescent="0.25">
      <c r="A10" s="21">
        <v>1</v>
      </c>
      <c r="B10" s="21">
        <v>1</v>
      </c>
      <c r="C10" s="24">
        <v>1</v>
      </c>
      <c r="D10" s="21" t="s">
        <v>25</v>
      </c>
      <c r="E10" s="66"/>
      <c r="F10" s="27">
        <v>42899</v>
      </c>
      <c r="G10" s="21">
        <v>4</v>
      </c>
      <c r="H10" s="21" t="s">
        <v>73</v>
      </c>
      <c r="I10" s="28"/>
      <c r="J10" s="18">
        <f t="shared" si="8"/>
        <v>42902</v>
      </c>
      <c r="K10" s="19">
        <f t="shared" si="9"/>
        <v>4</v>
      </c>
      <c r="L10" s="20">
        <f t="shared" ca="1" si="10"/>
        <v>1</v>
      </c>
      <c r="M10" s="29">
        <f t="shared" ca="1" si="7"/>
        <v>1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</row>
    <row r="11" spans="1:221" ht="30" x14ac:dyDescent="0.25">
      <c r="A11" s="21">
        <v>1</v>
      </c>
      <c r="B11" s="21">
        <v>1</v>
      </c>
      <c r="C11" s="24">
        <v>2</v>
      </c>
      <c r="D11" s="61" t="s">
        <v>26</v>
      </c>
      <c r="E11" s="32"/>
      <c r="F11" s="27">
        <v>42908</v>
      </c>
      <c r="G11" s="21">
        <v>2</v>
      </c>
      <c r="H11" s="21" t="s">
        <v>74</v>
      </c>
      <c r="I11" s="28"/>
      <c r="J11" s="18">
        <f t="shared" si="8"/>
        <v>42909</v>
      </c>
      <c r="K11" s="19">
        <f t="shared" si="9"/>
        <v>2</v>
      </c>
      <c r="L11" s="20">
        <f t="shared" ca="1" si="10"/>
        <v>1</v>
      </c>
      <c r="M11" s="29">
        <f t="shared" ca="1" si="7"/>
        <v>1</v>
      </c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</row>
    <row r="12" spans="1:221" x14ac:dyDescent="0.25">
      <c r="A12" s="21">
        <v>1</v>
      </c>
      <c r="B12" s="21">
        <v>1</v>
      </c>
      <c r="C12" s="24">
        <v>3</v>
      </c>
      <c r="D12" s="61" t="s">
        <v>27</v>
      </c>
      <c r="E12" s="32"/>
      <c r="F12" s="27">
        <v>42912</v>
      </c>
      <c r="G12" s="21">
        <v>8</v>
      </c>
      <c r="H12" s="21" t="s">
        <v>73</v>
      </c>
      <c r="I12" s="28"/>
      <c r="J12" s="18">
        <f t="shared" si="8"/>
        <v>42919</v>
      </c>
      <c r="K12" s="19">
        <f t="shared" si="9"/>
        <v>4</v>
      </c>
      <c r="L12" s="20">
        <f t="shared" ca="1" si="10"/>
        <v>1</v>
      </c>
      <c r="M12" s="29">
        <f t="shared" ca="1" si="7"/>
        <v>1</v>
      </c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</row>
    <row r="13" spans="1:221" x14ac:dyDescent="0.25">
      <c r="A13" s="21">
        <v>1</v>
      </c>
      <c r="B13" s="21">
        <v>1</v>
      </c>
      <c r="C13" s="24">
        <v>4</v>
      </c>
      <c r="D13" s="21" t="s">
        <v>28</v>
      </c>
      <c r="E13" s="32"/>
      <c r="F13" s="27">
        <v>42920</v>
      </c>
      <c r="G13" s="21">
        <v>3</v>
      </c>
      <c r="H13" s="21" t="s">
        <v>73</v>
      </c>
      <c r="I13" s="28"/>
      <c r="J13" s="18">
        <f t="shared" si="8"/>
        <v>42922</v>
      </c>
      <c r="K13" s="19">
        <f t="shared" si="9"/>
        <v>3</v>
      </c>
      <c r="L13" s="20">
        <f t="shared" ca="1" si="10"/>
        <v>1</v>
      </c>
      <c r="M13" s="29">
        <f t="shared" ca="1" si="7"/>
        <v>1</v>
      </c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</row>
    <row r="14" spans="1:221" ht="30" x14ac:dyDescent="0.25">
      <c r="A14" s="21">
        <v>1</v>
      </c>
      <c r="B14" s="21">
        <v>1</v>
      </c>
      <c r="C14" s="24">
        <v>5</v>
      </c>
      <c r="D14" s="21" t="s">
        <v>26</v>
      </c>
      <c r="E14" s="32"/>
      <c r="F14" s="27">
        <v>42923</v>
      </c>
      <c r="G14" s="21">
        <v>5</v>
      </c>
      <c r="H14" s="21" t="s">
        <v>74</v>
      </c>
      <c r="I14" s="28"/>
      <c r="J14" s="18">
        <f t="shared" si="8"/>
        <v>42927</v>
      </c>
      <c r="K14" s="19">
        <f t="shared" si="9"/>
        <v>3</v>
      </c>
      <c r="L14" s="20">
        <f t="shared" ca="1" si="10"/>
        <v>1</v>
      </c>
      <c r="M14" s="29">
        <f t="shared" ca="1" si="7"/>
        <v>1</v>
      </c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</row>
    <row r="15" spans="1:221" ht="15" customHeight="1" x14ac:dyDescent="0.25">
      <c r="A15" s="21">
        <v>1</v>
      </c>
      <c r="B15" s="21">
        <v>1</v>
      </c>
      <c r="C15" s="24">
        <v>6</v>
      </c>
      <c r="D15" s="60" t="s">
        <v>29</v>
      </c>
      <c r="E15" s="32"/>
      <c r="F15" s="27">
        <v>42928</v>
      </c>
      <c r="G15" s="21">
        <v>6</v>
      </c>
      <c r="H15" s="21" t="s">
        <v>73</v>
      </c>
      <c r="I15" s="28"/>
      <c r="J15" s="18">
        <f t="shared" si="8"/>
        <v>42933</v>
      </c>
      <c r="K15" s="19">
        <f t="shared" si="9"/>
        <v>4</v>
      </c>
      <c r="L15" s="20">
        <f t="shared" ca="1" si="10"/>
        <v>1</v>
      </c>
      <c r="M15" s="29">
        <f t="shared" ca="1" si="7"/>
        <v>1</v>
      </c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</row>
    <row r="16" spans="1:221" ht="15.75" customHeight="1" x14ac:dyDescent="0.25">
      <c r="A16" s="21">
        <v>1</v>
      </c>
      <c r="B16" s="21">
        <v>1</v>
      </c>
      <c r="C16" s="24">
        <v>7</v>
      </c>
      <c r="D16" s="21" t="s">
        <v>30</v>
      </c>
      <c r="E16" s="32"/>
      <c r="F16" s="27">
        <v>42948</v>
      </c>
      <c r="G16" s="21">
        <v>3</v>
      </c>
      <c r="H16" s="21" t="s">
        <v>73</v>
      </c>
      <c r="I16" s="28"/>
      <c r="J16" s="18">
        <f t="shared" si="8"/>
        <v>42950</v>
      </c>
      <c r="K16" s="19">
        <f t="shared" si="9"/>
        <v>3</v>
      </c>
      <c r="L16" s="20">
        <f t="shared" ca="1" si="10"/>
        <v>1</v>
      </c>
      <c r="M16" s="29">
        <f t="shared" ca="1" si="7"/>
        <v>1</v>
      </c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</row>
    <row r="17" spans="1:221" ht="15" customHeight="1" x14ac:dyDescent="0.25">
      <c r="A17" s="21">
        <v>1</v>
      </c>
      <c r="B17" s="21">
        <v>1</v>
      </c>
      <c r="C17" s="24">
        <v>8</v>
      </c>
      <c r="D17" s="21" t="s">
        <v>26</v>
      </c>
      <c r="E17" s="32"/>
      <c r="F17" s="27">
        <v>42956</v>
      </c>
      <c r="G17" s="21">
        <v>3</v>
      </c>
      <c r="H17" s="21" t="s">
        <v>74</v>
      </c>
      <c r="I17" s="28"/>
      <c r="J17" s="18">
        <f t="shared" si="8"/>
        <v>42958</v>
      </c>
      <c r="K17" s="19">
        <f t="shared" si="9"/>
        <v>3</v>
      </c>
      <c r="L17" s="20">
        <f t="shared" ca="1" si="10"/>
        <v>1</v>
      </c>
      <c r="M17" s="29">
        <f t="shared" ca="1" si="7"/>
        <v>1</v>
      </c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</row>
    <row r="18" spans="1:221" ht="15" customHeight="1" x14ac:dyDescent="0.25">
      <c r="A18" s="21">
        <v>1</v>
      </c>
      <c r="B18" s="21"/>
      <c r="C18" s="24"/>
      <c r="D18" s="62" t="s">
        <v>31</v>
      </c>
      <c r="E18" s="32"/>
      <c r="F18" s="27"/>
      <c r="G18" s="21"/>
      <c r="H18" s="21"/>
      <c r="I18" s="28"/>
      <c r="J18" s="18">
        <f t="shared" si="8"/>
        <v>0</v>
      </c>
      <c r="K18" s="19" t="str">
        <f t="shared" si="9"/>
        <v/>
      </c>
      <c r="L18" s="20" t="str">
        <f t="shared" ca="1" si="10"/>
        <v/>
      </c>
      <c r="M18" s="29" t="str">
        <f t="shared" ca="1" si="7"/>
        <v/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</row>
    <row r="19" spans="1:221" ht="28.5" customHeight="1" x14ac:dyDescent="0.25">
      <c r="A19" s="21">
        <v>1</v>
      </c>
      <c r="B19" s="21">
        <v>1</v>
      </c>
      <c r="C19" s="24">
        <v>9</v>
      </c>
      <c r="D19" s="21" t="s">
        <v>32</v>
      </c>
      <c r="E19" s="32"/>
      <c r="F19" s="27">
        <v>42914</v>
      </c>
      <c r="G19" s="21">
        <v>3</v>
      </c>
      <c r="H19" s="21" t="s">
        <v>75</v>
      </c>
      <c r="I19" s="28"/>
      <c r="J19" s="18">
        <f t="shared" si="8"/>
        <v>42916</v>
      </c>
      <c r="K19" s="19">
        <f t="shared" si="9"/>
        <v>1</v>
      </c>
      <c r="L19" s="20">
        <f t="shared" ca="1" si="10"/>
        <v>1</v>
      </c>
      <c r="M19" s="29">
        <f t="shared" ca="1" si="7"/>
        <v>1</v>
      </c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</row>
    <row r="20" spans="1:221" ht="15" customHeight="1" x14ac:dyDescent="0.25">
      <c r="A20" s="21">
        <v>1</v>
      </c>
      <c r="B20" s="21">
        <v>1</v>
      </c>
      <c r="C20" s="24">
        <v>10</v>
      </c>
      <c r="D20" s="21" t="s">
        <v>33</v>
      </c>
      <c r="E20" s="32"/>
      <c r="F20" s="27">
        <v>42919</v>
      </c>
      <c r="G20" s="21">
        <v>1</v>
      </c>
      <c r="H20" s="21" t="s">
        <v>76</v>
      </c>
      <c r="I20" s="28"/>
      <c r="J20" s="18">
        <f t="shared" si="8"/>
        <v>42919</v>
      </c>
      <c r="K20" s="19">
        <f t="shared" si="9"/>
        <v>1</v>
      </c>
      <c r="L20" s="20">
        <f t="shared" ca="1" si="10"/>
        <v>1</v>
      </c>
      <c r="M20" s="29">
        <f t="shared" ca="1" si="7"/>
        <v>1</v>
      </c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</row>
    <row r="21" spans="1:221" ht="15" customHeight="1" x14ac:dyDescent="0.25">
      <c r="A21" s="21">
        <v>1</v>
      </c>
      <c r="B21" s="21">
        <v>1</v>
      </c>
      <c r="C21" s="24">
        <v>11</v>
      </c>
      <c r="D21" s="21" t="s">
        <v>34</v>
      </c>
      <c r="E21" s="32"/>
      <c r="F21" s="27">
        <v>42930</v>
      </c>
      <c r="G21" s="21">
        <v>1</v>
      </c>
      <c r="H21" s="21" t="s">
        <v>77</v>
      </c>
      <c r="I21" s="28"/>
      <c r="J21" s="18">
        <f t="shared" si="8"/>
        <v>42930</v>
      </c>
      <c r="K21" s="19">
        <f t="shared" si="9"/>
        <v>1</v>
      </c>
      <c r="L21" s="20">
        <f t="shared" ca="1" si="10"/>
        <v>1</v>
      </c>
      <c r="M21" s="29">
        <f t="shared" ca="1" si="7"/>
        <v>1</v>
      </c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</row>
    <row r="22" spans="1:221" ht="15" customHeight="1" x14ac:dyDescent="0.25">
      <c r="A22" s="21">
        <v>1</v>
      </c>
      <c r="B22" s="21">
        <v>1</v>
      </c>
      <c r="C22" s="24">
        <v>12</v>
      </c>
      <c r="D22" s="61" t="s">
        <v>35</v>
      </c>
      <c r="E22" s="32"/>
      <c r="F22" s="27">
        <v>42920</v>
      </c>
      <c r="G22" s="21">
        <v>24</v>
      </c>
      <c r="H22" s="21" t="s">
        <v>76</v>
      </c>
      <c r="I22" s="28"/>
      <c r="J22" s="18">
        <f t="shared" si="8"/>
        <v>42943</v>
      </c>
      <c r="K22" s="19">
        <f t="shared" si="9"/>
        <v>17</v>
      </c>
      <c r="L22" s="20">
        <f t="shared" ca="1" si="10"/>
        <v>1</v>
      </c>
      <c r="M22" s="29">
        <f t="shared" ca="1" si="7"/>
        <v>1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</row>
    <row r="23" spans="1:221" ht="15" customHeight="1" x14ac:dyDescent="0.25">
      <c r="A23" s="21">
        <v>1</v>
      </c>
      <c r="B23" s="21">
        <v>1</v>
      </c>
      <c r="C23" s="24">
        <v>13</v>
      </c>
      <c r="D23" s="34" t="s">
        <v>36</v>
      </c>
      <c r="E23" s="32"/>
      <c r="F23" s="27">
        <v>42933</v>
      </c>
      <c r="G23" s="21">
        <v>9</v>
      </c>
      <c r="H23" s="21" t="s">
        <v>77</v>
      </c>
      <c r="I23" s="28"/>
      <c r="J23" s="18">
        <f t="shared" si="8"/>
        <v>42941</v>
      </c>
      <c r="K23" s="19">
        <f t="shared" si="9"/>
        <v>7</v>
      </c>
      <c r="L23" s="20">
        <f t="shared" ca="1" si="10"/>
        <v>1</v>
      </c>
      <c r="M23" s="29">
        <f t="shared" ca="1" si="7"/>
        <v>1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</row>
    <row r="24" spans="1:221" ht="15" customHeight="1" x14ac:dyDescent="0.25">
      <c r="A24" s="21">
        <v>1</v>
      </c>
      <c r="B24" s="21">
        <v>1</v>
      </c>
      <c r="C24" s="24">
        <v>14</v>
      </c>
      <c r="D24" s="21" t="s">
        <v>37</v>
      </c>
      <c r="E24" s="32"/>
      <c r="F24" s="27">
        <v>42951</v>
      </c>
      <c r="G24" s="21">
        <v>6</v>
      </c>
      <c r="H24" s="21" t="s">
        <v>76</v>
      </c>
      <c r="I24" s="28"/>
      <c r="J24" s="18">
        <f t="shared" si="8"/>
        <v>42956</v>
      </c>
      <c r="K24" s="19">
        <f t="shared" si="9"/>
        <v>4</v>
      </c>
      <c r="L24" s="20">
        <f t="shared" ca="1" si="10"/>
        <v>1</v>
      </c>
      <c r="M24" s="29">
        <f t="shared" ca="1" si="7"/>
        <v>1</v>
      </c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</row>
    <row r="25" spans="1:221" ht="14.25" customHeight="1" x14ac:dyDescent="0.25">
      <c r="A25" s="21">
        <v>1</v>
      </c>
      <c r="B25" s="21">
        <v>1</v>
      </c>
      <c r="C25" s="24">
        <v>15</v>
      </c>
      <c r="D25" s="21" t="s">
        <v>38</v>
      </c>
      <c r="E25" s="32"/>
      <c r="F25" s="27">
        <v>42942</v>
      </c>
      <c r="G25" s="21">
        <v>7</v>
      </c>
      <c r="H25" s="21" t="s">
        <v>77</v>
      </c>
      <c r="I25" s="28"/>
      <c r="J25" s="18">
        <f t="shared" si="8"/>
        <v>42948</v>
      </c>
      <c r="K25" s="19">
        <f t="shared" si="9"/>
        <v>3</v>
      </c>
      <c r="L25" s="20">
        <f t="shared" ca="1" si="10"/>
        <v>1</v>
      </c>
      <c r="M25" s="29">
        <f t="shared" ca="1" si="7"/>
        <v>1</v>
      </c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</row>
    <row r="26" spans="1:221" ht="15" customHeight="1" x14ac:dyDescent="0.25">
      <c r="A26" s="21">
        <v>1</v>
      </c>
      <c r="B26" s="21">
        <v>1</v>
      </c>
      <c r="C26" s="24">
        <v>16</v>
      </c>
      <c r="D26" s="21" t="s">
        <v>39</v>
      </c>
      <c r="E26" s="32"/>
      <c r="F26" s="27">
        <v>42949</v>
      </c>
      <c r="G26" s="21">
        <v>9</v>
      </c>
      <c r="H26" s="21" t="s">
        <v>78</v>
      </c>
      <c r="I26" s="28"/>
      <c r="J26" s="18">
        <f t="shared" si="8"/>
        <v>42957</v>
      </c>
      <c r="K26" s="19">
        <f t="shared" si="9"/>
        <v>7</v>
      </c>
      <c r="L26" s="20">
        <f t="shared" ca="1" si="10"/>
        <v>1</v>
      </c>
      <c r="M26" s="29">
        <f t="shared" ca="1" si="7"/>
        <v>1</v>
      </c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</row>
    <row r="27" spans="1:221" ht="15" customHeight="1" x14ac:dyDescent="0.25">
      <c r="A27" s="21">
        <v>1</v>
      </c>
      <c r="B27" s="21">
        <v>1</v>
      </c>
      <c r="C27" s="24">
        <v>17</v>
      </c>
      <c r="D27" s="21" t="s">
        <v>40</v>
      </c>
      <c r="E27" s="32"/>
      <c r="F27" s="27">
        <v>42958</v>
      </c>
      <c r="G27" s="21">
        <v>5</v>
      </c>
      <c r="H27" s="21" t="s">
        <v>78</v>
      </c>
      <c r="I27" s="28"/>
      <c r="J27" s="18">
        <f t="shared" si="8"/>
        <v>42962</v>
      </c>
      <c r="K27" s="19">
        <f t="shared" si="9"/>
        <v>3</v>
      </c>
      <c r="L27" s="20">
        <f t="shared" ca="1" si="10"/>
        <v>1</v>
      </c>
      <c r="M27" s="29">
        <f t="shared" ca="1" si="7"/>
        <v>1</v>
      </c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</row>
    <row r="28" spans="1:221" ht="15" customHeight="1" x14ac:dyDescent="0.25">
      <c r="A28" s="21">
        <v>1</v>
      </c>
      <c r="B28" s="21">
        <v>1</v>
      </c>
      <c r="C28" s="24">
        <v>18</v>
      </c>
      <c r="D28" s="21" t="s">
        <v>41</v>
      </c>
      <c r="E28" s="32"/>
      <c r="F28" s="27">
        <v>42958</v>
      </c>
      <c r="G28" s="21">
        <v>5</v>
      </c>
      <c r="H28" s="21" t="s">
        <v>73</v>
      </c>
      <c r="I28" s="28"/>
      <c r="J28" s="18">
        <f t="shared" si="8"/>
        <v>42962</v>
      </c>
      <c r="K28" s="19">
        <f t="shared" si="9"/>
        <v>3</v>
      </c>
      <c r="L28" s="20">
        <f t="shared" ca="1" si="10"/>
        <v>1</v>
      </c>
      <c r="M28" s="29">
        <f t="shared" ca="1" si="7"/>
        <v>1</v>
      </c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</row>
    <row r="29" spans="1:221" ht="15" customHeight="1" x14ac:dyDescent="0.25">
      <c r="A29" s="21">
        <v>1</v>
      </c>
      <c r="B29" s="21">
        <v>1</v>
      </c>
      <c r="C29" s="24">
        <v>19</v>
      </c>
      <c r="D29" s="21" t="s">
        <v>42</v>
      </c>
      <c r="E29" s="32"/>
      <c r="F29" s="27">
        <v>42963</v>
      </c>
      <c r="G29" s="21">
        <v>3</v>
      </c>
      <c r="H29" s="21" t="s">
        <v>79</v>
      </c>
      <c r="I29" s="28"/>
      <c r="J29" s="18">
        <f t="shared" si="8"/>
        <v>42965</v>
      </c>
      <c r="K29" s="19">
        <f t="shared" si="9"/>
        <v>3</v>
      </c>
      <c r="L29" s="20">
        <f t="shared" ca="1" si="10"/>
        <v>0.56666666666666665</v>
      </c>
      <c r="M29" s="29">
        <f t="shared" ca="1" si="7"/>
        <v>0.56666666666666665</v>
      </c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</row>
    <row r="30" spans="1:221" ht="17.25" customHeight="1" x14ac:dyDescent="0.25">
      <c r="A30" s="21">
        <v>1</v>
      </c>
      <c r="B30" s="21"/>
      <c r="C30" s="24"/>
      <c r="D30" s="62" t="s">
        <v>20</v>
      </c>
      <c r="E30" s="32"/>
      <c r="F30" s="27"/>
      <c r="G30" s="21"/>
      <c r="H30" s="21"/>
      <c r="I30" s="28"/>
      <c r="J30" s="18">
        <f t="shared" si="8"/>
        <v>0</v>
      </c>
      <c r="K30" s="19" t="str">
        <f t="shared" si="9"/>
        <v/>
      </c>
      <c r="L30" s="20" t="str">
        <f t="shared" ca="1" si="10"/>
        <v/>
      </c>
      <c r="M30" s="29" t="str">
        <f t="shared" ca="1" si="7"/>
        <v/>
      </c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</row>
    <row r="31" spans="1:221" ht="15" customHeight="1" x14ac:dyDescent="0.25">
      <c r="A31" s="21">
        <v>1</v>
      </c>
      <c r="B31" s="21">
        <v>1</v>
      </c>
      <c r="C31" s="24">
        <v>20</v>
      </c>
      <c r="D31" s="21" t="s">
        <v>43</v>
      </c>
      <c r="E31" s="32"/>
      <c r="F31" s="27">
        <v>42966</v>
      </c>
      <c r="G31" s="21">
        <v>5</v>
      </c>
      <c r="H31" s="21" t="s">
        <v>72</v>
      </c>
      <c r="I31" s="28"/>
      <c r="J31" s="18">
        <f t="shared" si="8"/>
        <v>42970</v>
      </c>
      <c r="K31" s="19">
        <f t="shared" si="9"/>
        <v>3</v>
      </c>
      <c r="L31" s="20" t="str">
        <f t="shared" ca="1" si="10"/>
        <v/>
      </c>
      <c r="M31" s="29" t="str">
        <f t="shared" ca="1" si="7"/>
        <v/>
      </c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</row>
    <row r="32" spans="1:221" ht="28.5" customHeight="1" x14ac:dyDescent="0.25">
      <c r="A32" s="21">
        <v>1</v>
      </c>
      <c r="B32" s="21">
        <v>1</v>
      </c>
      <c r="C32" s="24">
        <v>21</v>
      </c>
      <c r="D32" s="21" t="s">
        <v>44</v>
      </c>
      <c r="E32" s="32"/>
      <c r="F32" s="27">
        <v>42971</v>
      </c>
      <c r="G32" s="21">
        <v>5</v>
      </c>
      <c r="H32" s="21" t="s">
        <v>80</v>
      </c>
      <c r="I32" s="28"/>
      <c r="J32" s="18">
        <f t="shared" si="8"/>
        <v>42975</v>
      </c>
      <c r="K32" s="19">
        <f t="shared" si="9"/>
        <v>3</v>
      </c>
      <c r="L32" s="20" t="str">
        <f t="shared" ca="1" si="10"/>
        <v/>
      </c>
      <c r="M32" s="29" t="str">
        <f t="shared" ca="1" si="7"/>
        <v/>
      </c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</row>
    <row r="33" spans="1:221" ht="15" customHeight="1" x14ac:dyDescent="0.25">
      <c r="A33" s="21">
        <v>1</v>
      </c>
      <c r="B33" s="21">
        <v>1</v>
      </c>
      <c r="C33" s="24">
        <v>22</v>
      </c>
      <c r="D33" s="21" t="s">
        <v>45</v>
      </c>
      <c r="E33" s="32"/>
      <c r="F33" s="27">
        <v>42976</v>
      </c>
      <c r="G33" s="21">
        <v>3</v>
      </c>
      <c r="H33" s="21" t="s">
        <v>73</v>
      </c>
      <c r="I33" s="28"/>
      <c r="J33" s="18">
        <f t="shared" si="8"/>
        <v>42978</v>
      </c>
      <c r="K33" s="19">
        <f t="shared" si="9"/>
        <v>2</v>
      </c>
      <c r="L33" s="20" t="str">
        <f t="shared" ca="1" si="10"/>
        <v/>
      </c>
      <c r="M33" s="29" t="str">
        <f t="shared" ca="1" si="7"/>
        <v/>
      </c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</row>
    <row r="34" spans="1:221" ht="15" customHeight="1" x14ac:dyDescent="0.25">
      <c r="A34" s="21">
        <v>1</v>
      </c>
      <c r="B34" s="21"/>
      <c r="C34" s="24"/>
      <c r="D34" s="62" t="s">
        <v>46</v>
      </c>
      <c r="E34" s="32"/>
      <c r="F34" s="27"/>
      <c r="G34" s="21"/>
      <c r="H34" s="21"/>
      <c r="I34" s="28"/>
      <c r="J34" s="18">
        <f t="shared" si="8"/>
        <v>0</v>
      </c>
      <c r="K34" s="19" t="str">
        <f t="shared" si="9"/>
        <v/>
      </c>
      <c r="L34" s="20" t="str">
        <f t="shared" ca="1" si="10"/>
        <v/>
      </c>
      <c r="M34" s="29" t="str">
        <f t="shared" ca="1" si="7"/>
        <v/>
      </c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</row>
    <row r="35" spans="1:221" ht="15" customHeight="1" x14ac:dyDescent="0.25">
      <c r="A35" s="21">
        <v>1</v>
      </c>
      <c r="B35" s="21">
        <v>1</v>
      </c>
      <c r="C35" s="24">
        <v>23</v>
      </c>
      <c r="D35" s="21" t="s">
        <v>47</v>
      </c>
      <c r="E35" s="32"/>
      <c r="F35" s="27">
        <v>42979</v>
      </c>
      <c r="G35" s="21">
        <v>7</v>
      </c>
      <c r="H35" s="21"/>
      <c r="I35" s="28"/>
      <c r="J35" s="18">
        <f t="shared" si="8"/>
        <v>42985</v>
      </c>
      <c r="K35" s="19">
        <f t="shared" si="9"/>
        <v>5</v>
      </c>
      <c r="L35" s="20" t="str">
        <f t="shared" ca="1" si="10"/>
        <v/>
      </c>
      <c r="M35" s="29" t="str">
        <f t="shared" ca="1" si="7"/>
        <v/>
      </c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</row>
    <row r="36" spans="1:221" ht="15" customHeight="1" x14ac:dyDescent="0.25">
      <c r="A36" s="21"/>
      <c r="B36" s="21"/>
      <c r="C36" s="24"/>
      <c r="D36" s="21"/>
      <c r="E36" s="32"/>
      <c r="F36" s="27"/>
      <c r="G36" s="21"/>
      <c r="H36" s="21"/>
      <c r="I36" s="28"/>
      <c r="J36" s="18">
        <f t="shared" si="8"/>
        <v>0</v>
      </c>
      <c r="K36" s="19" t="str">
        <f t="shared" si="9"/>
        <v/>
      </c>
      <c r="L36" s="20" t="str">
        <f t="shared" ca="1" si="10"/>
        <v/>
      </c>
      <c r="M36" s="29" t="str">
        <f t="shared" ca="1" si="7"/>
        <v/>
      </c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</row>
    <row r="37" spans="1:221" ht="15" customHeight="1" x14ac:dyDescent="0.25">
      <c r="A37" s="21">
        <v>1</v>
      </c>
      <c r="B37" s="21">
        <v>2</v>
      </c>
      <c r="C37" s="24">
        <v>0</v>
      </c>
      <c r="D37" s="46" t="s">
        <v>48</v>
      </c>
      <c r="E37" s="32"/>
      <c r="F37" s="27"/>
      <c r="G37" s="21"/>
      <c r="H37" s="21"/>
      <c r="I37" s="28"/>
      <c r="J37" s="18">
        <f t="shared" si="8"/>
        <v>0</v>
      </c>
      <c r="K37" s="19" t="str">
        <f t="shared" si="9"/>
        <v/>
      </c>
      <c r="L37" s="20" t="str">
        <f t="shared" ca="1" si="10"/>
        <v/>
      </c>
      <c r="M37" s="29" t="str">
        <f t="shared" ca="1" si="7"/>
        <v/>
      </c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</row>
    <row r="38" spans="1:221" ht="15" customHeight="1" x14ac:dyDescent="0.25">
      <c r="A38" s="21">
        <v>1</v>
      </c>
      <c r="B38" s="21">
        <v>2</v>
      </c>
      <c r="C38" s="24">
        <v>0</v>
      </c>
      <c r="D38" s="62" t="s">
        <v>24</v>
      </c>
      <c r="E38" s="32"/>
      <c r="F38" s="27"/>
      <c r="G38" s="21"/>
      <c r="H38" s="21"/>
      <c r="I38" s="28"/>
      <c r="J38" s="18">
        <f t="shared" si="8"/>
        <v>0</v>
      </c>
      <c r="K38" s="19" t="str">
        <f t="shared" si="9"/>
        <v/>
      </c>
      <c r="L38" s="20" t="str">
        <f t="shared" ca="1" si="10"/>
        <v/>
      </c>
      <c r="M38" s="29" t="str">
        <f t="shared" ca="1" si="7"/>
        <v/>
      </c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</row>
    <row r="39" spans="1:221" ht="15" customHeight="1" x14ac:dyDescent="0.25">
      <c r="A39" s="21">
        <v>1</v>
      </c>
      <c r="B39" s="21">
        <v>2</v>
      </c>
      <c r="C39" s="24">
        <v>1</v>
      </c>
      <c r="D39" s="21" t="s">
        <v>49</v>
      </c>
      <c r="E39" s="32"/>
      <c r="F39" s="27">
        <v>42956</v>
      </c>
      <c r="G39" s="21">
        <v>7</v>
      </c>
      <c r="H39" s="21" t="s">
        <v>73</v>
      </c>
      <c r="I39" s="28"/>
      <c r="J39" s="18">
        <f t="shared" si="8"/>
        <v>42962</v>
      </c>
      <c r="K39" s="19">
        <f t="shared" si="9"/>
        <v>5</v>
      </c>
      <c r="L39" s="20">
        <f t="shared" ca="1" si="10"/>
        <v>1</v>
      </c>
      <c r="M39" s="29">
        <f t="shared" ref="M39:M70" ca="1" si="11">IFERROR(L39-I39,"")</f>
        <v>1</v>
      </c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</row>
    <row r="40" spans="1:221" ht="15" customHeight="1" x14ac:dyDescent="0.25">
      <c r="A40" s="21">
        <v>1</v>
      </c>
      <c r="B40" s="21">
        <v>2</v>
      </c>
      <c r="C40" s="24">
        <v>2</v>
      </c>
      <c r="D40" s="21" t="s">
        <v>50</v>
      </c>
      <c r="E40" s="32"/>
      <c r="F40" s="27">
        <v>42963</v>
      </c>
      <c r="G40" s="21">
        <v>1</v>
      </c>
      <c r="H40" s="21" t="s">
        <v>82</v>
      </c>
      <c r="I40" s="28"/>
      <c r="J40" s="18">
        <f t="shared" si="8"/>
        <v>42963</v>
      </c>
      <c r="K40" s="19">
        <f t="shared" si="9"/>
        <v>1</v>
      </c>
      <c r="L40" s="20">
        <f t="shared" ca="1" si="10"/>
        <v>1</v>
      </c>
      <c r="M40" s="29">
        <f t="shared" ca="1" si="11"/>
        <v>1</v>
      </c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</row>
    <row r="41" spans="1:221" ht="15" customHeight="1" x14ac:dyDescent="0.25">
      <c r="A41" s="21">
        <v>1</v>
      </c>
      <c r="B41" s="21">
        <v>2</v>
      </c>
      <c r="C41" s="24">
        <v>3</v>
      </c>
      <c r="D41" s="21" t="s">
        <v>51</v>
      </c>
      <c r="E41" s="32"/>
      <c r="F41" s="27">
        <v>42963</v>
      </c>
      <c r="G41" s="21">
        <v>2</v>
      </c>
      <c r="H41" s="21" t="s">
        <v>73</v>
      </c>
      <c r="I41" s="28"/>
      <c r="J41" s="18">
        <f t="shared" si="8"/>
        <v>42964</v>
      </c>
      <c r="K41" s="19">
        <f t="shared" si="9"/>
        <v>2</v>
      </c>
      <c r="L41" s="20">
        <f t="shared" ca="1" si="10"/>
        <v>0.85</v>
      </c>
      <c r="M41" s="29">
        <f t="shared" ca="1" si="11"/>
        <v>0.85</v>
      </c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</row>
    <row r="42" spans="1:221" ht="30" customHeight="1" x14ac:dyDescent="0.25">
      <c r="A42" s="21">
        <v>1</v>
      </c>
      <c r="B42" s="21">
        <v>2</v>
      </c>
      <c r="C42" s="24">
        <v>4</v>
      </c>
      <c r="D42" s="21" t="s">
        <v>26</v>
      </c>
      <c r="E42" s="32"/>
      <c r="F42" s="27">
        <v>42965</v>
      </c>
      <c r="G42" s="21">
        <v>5</v>
      </c>
      <c r="H42" s="21" t="s">
        <v>83</v>
      </c>
      <c r="I42" s="28"/>
      <c r="J42" s="18">
        <f t="shared" si="8"/>
        <v>42969</v>
      </c>
      <c r="K42" s="19">
        <f t="shared" si="9"/>
        <v>3</v>
      </c>
      <c r="L42" s="20" t="str">
        <f t="shared" ca="1" si="10"/>
        <v/>
      </c>
      <c r="M42" s="29" t="str">
        <f t="shared" ca="1" si="11"/>
        <v/>
      </c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</row>
    <row r="43" spans="1:221" ht="15" customHeight="1" x14ac:dyDescent="0.25">
      <c r="A43" s="21">
        <v>1</v>
      </c>
      <c r="B43" s="21">
        <v>2</v>
      </c>
      <c r="C43" s="24">
        <v>5</v>
      </c>
      <c r="D43" s="35" t="s">
        <v>52</v>
      </c>
      <c r="E43" s="35"/>
      <c r="F43" s="27">
        <v>42970</v>
      </c>
      <c r="G43" s="37">
        <v>2</v>
      </c>
      <c r="H43" s="21" t="s">
        <v>73</v>
      </c>
      <c r="I43" s="28"/>
      <c r="J43" s="18">
        <f t="shared" si="8"/>
        <v>42971</v>
      </c>
      <c r="K43" s="19">
        <f t="shared" si="9"/>
        <v>2</v>
      </c>
      <c r="L43" s="20" t="str">
        <f t="shared" ca="1" si="10"/>
        <v/>
      </c>
      <c r="M43" s="29" t="str">
        <f t="shared" ca="1" si="11"/>
        <v/>
      </c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</row>
    <row r="44" spans="1:221" ht="30" customHeight="1" x14ac:dyDescent="0.25">
      <c r="A44" s="21">
        <v>1</v>
      </c>
      <c r="B44" s="21">
        <v>2</v>
      </c>
      <c r="C44" s="36">
        <v>6</v>
      </c>
      <c r="D44" s="34" t="s">
        <v>26</v>
      </c>
      <c r="E44" s="32"/>
      <c r="F44" s="27">
        <v>42972</v>
      </c>
      <c r="G44" s="21">
        <v>4</v>
      </c>
      <c r="H44" s="21" t="s">
        <v>83</v>
      </c>
      <c r="I44" s="38"/>
      <c r="J44" s="18">
        <f t="shared" si="8"/>
        <v>42975</v>
      </c>
      <c r="K44" s="19">
        <f t="shared" si="9"/>
        <v>2</v>
      </c>
      <c r="L44" s="20" t="str">
        <f t="shared" ca="1" si="10"/>
        <v/>
      </c>
      <c r="M44" s="29" t="str">
        <f t="shared" ca="1" si="11"/>
        <v/>
      </c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</row>
    <row r="45" spans="1:221" ht="15" customHeight="1" x14ac:dyDescent="0.25">
      <c r="A45" s="21">
        <v>1</v>
      </c>
      <c r="B45" s="21">
        <v>2</v>
      </c>
      <c r="C45" s="24">
        <v>7</v>
      </c>
      <c r="D45" s="21" t="s">
        <v>53</v>
      </c>
      <c r="E45" s="32"/>
      <c r="F45" s="27">
        <v>42976</v>
      </c>
      <c r="G45" s="21">
        <v>1</v>
      </c>
      <c r="H45" s="21" t="s">
        <v>73</v>
      </c>
      <c r="I45" s="28"/>
      <c r="J45" s="18">
        <f t="shared" si="8"/>
        <v>42976</v>
      </c>
      <c r="K45" s="19">
        <f t="shared" si="9"/>
        <v>1</v>
      </c>
      <c r="L45" s="20" t="str">
        <f t="shared" ca="1" si="10"/>
        <v/>
      </c>
      <c r="M45" s="29" t="str">
        <f t="shared" ca="1" si="11"/>
        <v/>
      </c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6"/>
      <c r="CT45" s="26"/>
      <c r="CU45" s="26"/>
      <c r="CV45" s="26"/>
      <c r="CW45" s="26"/>
      <c r="CX45" s="26"/>
      <c r="CY45" s="26"/>
      <c r="CZ45" s="26"/>
      <c r="DA45" s="26"/>
      <c r="DB45" s="26"/>
      <c r="DC45" s="26"/>
      <c r="DD45" s="26"/>
      <c r="DE45" s="26"/>
      <c r="DF45" s="26"/>
      <c r="DG45" s="26"/>
      <c r="DH45" s="26"/>
      <c r="DI45" s="26"/>
      <c r="DJ45" s="26"/>
      <c r="DK45" s="26"/>
      <c r="DL45" s="26"/>
      <c r="DM45" s="26"/>
      <c r="DN45" s="26"/>
      <c r="DO45" s="26"/>
      <c r="DP45" s="26"/>
      <c r="DQ45" s="26"/>
      <c r="DR45" s="26"/>
      <c r="DS45" s="26"/>
      <c r="DT45" s="26"/>
      <c r="DU45" s="26"/>
      <c r="DV45" s="26"/>
      <c r="DW45" s="26"/>
      <c r="DX45" s="26"/>
      <c r="DY45" s="26"/>
      <c r="DZ45" s="26"/>
      <c r="EA45" s="26"/>
      <c r="EB45" s="26"/>
      <c r="EC45" s="26"/>
      <c r="ED45" s="26"/>
      <c r="EE45" s="26"/>
      <c r="EF45" s="26"/>
      <c r="EG45" s="26"/>
      <c r="EH45" s="26"/>
      <c r="EI45" s="26"/>
      <c r="EJ45" s="26"/>
      <c r="EK45" s="26"/>
      <c r="EL45" s="26"/>
      <c r="EM45" s="26"/>
      <c r="EN45" s="26"/>
      <c r="EO45" s="26"/>
      <c r="EP45" s="26"/>
      <c r="EQ45" s="26"/>
      <c r="ER45" s="26"/>
      <c r="ES45" s="26"/>
      <c r="ET45" s="26"/>
      <c r="EU45" s="26"/>
      <c r="EV45" s="26"/>
      <c r="EW45" s="26"/>
      <c r="EX45" s="26"/>
      <c r="EY45" s="26"/>
      <c r="EZ45" s="26"/>
      <c r="FA45" s="26"/>
      <c r="FB45" s="26"/>
      <c r="FC45" s="26"/>
      <c r="FD45" s="26"/>
      <c r="FE45" s="26"/>
      <c r="FF45" s="26"/>
      <c r="FG45" s="26"/>
      <c r="FH45" s="26"/>
      <c r="FI45" s="26"/>
      <c r="FJ45" s="26"/>
      <c r="FK45" s="26"/>
      <c r="FL45" s="26"/>
      <c r="FM45" s="26"/>
      <c r="FN45" s="26"/>
      <c r="FO45" s="26"/>
      <c r="FP45" s="26"/>
      <c r="FQ45" s="26"/>
      <c r="FR45" s="26"/>
      <c r="FS45" s="26"/>
      <c r="FT45" s="26"/>
      <c r="FU45" s="26"/>
      <c r="FV45" s="26"/>
      <c r="FW45" s="26"/>
      <c r="FX45" s="26"/>
      <c r="FY45" s="26"/>
      <c r="FZ45" s="26"/>
      <c r="GA45" s="26"/>
      <c r="GB45" s="26"/>
      <c r="GC45" s="26"/>
      <c r="GD45" s="26"/>
      <c r="GE45" s="26"/>
      <c r="GF45" s="26"/>
      <c r="GG45" s="26"/>
      <c r="GH45" s="26"/>
      <c r="GI45" s="26"/>
      <c r="GJ45" s="26"/>
      <c r="GK45" s="26"/>
      <c r="GL45" s="26"/>
      <c r="GM45" s="26"/>
      <c r="GN45" s="26"/>
      <c r="GO45" s="26"/>
      <c r="GP45" s="26"/>
      <c r="GQ45" s="26"/>
      <c r="GR45" s="26"/>
      <c r="GS45" s="26"/>
      <c r="GT45" s="26"/>
      <c r="GU45" s="26"/>
      <c r="GV45" s="26"/>
      <c r="GW45" s="26"/>
      <c r="GX45" s="26"/>
      <c r="GY45" s="26"/>
      <c r="GZ45" s="26"/>
      <c r="HA45" s="26"/>
      <c r="HB45" s="26"/>
      <c r="HC45" s="26"/>
      <c r="HD45" s="26"/>
      <c r="HE45" s="26"/>
      <c r="HF45" s="26"/>
      <c r="HG45" s="26"/>
      <c r="HH45" s="26"/>
      <c r="HI45" s="26"/>
      <c r="HJ45" s="26"/>
      <c r="HK45" s="26"/>
      <c r="HL45" s="26"/>
      <c r="HM45" s="26"/>
    </row>
    <row r="46" spans="1:221" ht="15" customHeight="1" x14ac:dyDescent="0.25">
      <c r="A46" s="21">
        <v>1</v>
      </c>
      <c r="B46" s="21">
        <v>2</v>
      </c>
      <c r="C46" s="24">
        <v>8</v>
      </c>
      <c r="D46" s="21" t="s">
        <v>30</v>
      </c>
      <c r="E46" s="32"/>
      <c r="F46" s="27">
        <v>42978</v>
      </c>
      <c r="G46" s="21">
        <v>5</v>
      </c>
      <c r="H46" s="21" t="s">
        <v>73</v>
      </c>
      <c r="I46" s="28"/>
      <c r="J46" s="18">
        <f t="shared" si="8"/>
        <v>42982</v>
      </c>
      <c r="K46" s="19">
        <f t="shared" si="9"/>
        <v>3</v>
      </c>
      <c r="L46" s="20" t="str">
        <f t="shared" ca="1" si="10"/>
        <v/>
      </c>
      <c r="M46" s="29" t="str">
        <f t="shared" ca="1" si="11"/>
        <v/>
      </c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26"/>
      <c r="CS46" s="26"/>
      <c r="CT46" s="26"/>
      <c r="CU46" s="26"/>
      <c r="CV46" s="26"/>
      <c r="CW46" s="26"/>
      <c r="CX46" s="26"/>
      <c r="CY46" s="26"/>
      <c r="CZ46" s="26"/>
      <c r="DA46" s="26"/>
      <c r="DB46" s="26"/>
      <c r="DC46" s="26"/>
      <c r="DD46" s="26"/>
      <c r="DE46" s="26"/>
      <c r="DF46" s="26"/>
      <c r="DG46" s="26"/>
      <c r="DH46" s="26"/>
      <c r="DI46" s="26"/>
      <c r="DJ46" s="26"/>
      <c r="DK46" s="26"/>
      <c r="DL46" s="26"/>
      <c r="DM46" s="26"/>
      <c r="DN46" s="26"/>
      <c r="DO46" s="26"/>
      <c r="DP46" s="26"/>
      <c r="DQ46" s="26"/>
      <c r="DR46" s="26"/>
      <c r="DS46" s="26"/>
      <c r="DT46" s="26"/>
      <c r="DU46" s="26"/>
      <c r="DV46" s="26"/>
      <c r="DW46" s="26"/>
      <c r="DX46" s="26"/>
      <c r="DY46" s="26"/>
      <c r="DZ46" s="26"/>
      <c r="EA46" s="26"/>
      <c r="EB46" s="26"/>
      <c r="EC46" s="26"/>
      <c r="ED46" s="26"/>
      <c r="EE46" s="26"/>
      <c r="EF46" s="26"/>
      <c r="EG46" s="26"/>
      <c r="EH46" s="26"/>
      <c r="EI46" s="26"/>
      <c r="EJ46" s="26"/>
      <c r="EK46" s="26"/>
      <c r="EL46" s="26"/>
      <c r="EM46" s="26"/>
      <c r="EN46" s="26"/>
      <c r="EO46" s="26"/>
      <c r="EP46" s="26"/>
      <c r="EQ46" s="26"/>
      <c r="ER46" s="26"/>
      <c r="ES46" s="26"/>
      <c r="ET46" s="26"/>
      <c r="EU46" s="26"/>
      <c r="EV46" s="26"/>
      <c r="EW46" s="26"/>
      <c r="EX46" s="26"/>
      <c r="EY46" s="26"/>
      <c r="EZ46" s="26"/>
      <c r="FA46" s="26"/>
      <c r="FB46" s="26"/>
      <c r="FC46" s="26"/>
      <c r="FD46" s="26"/>
      <c r="FE46" s="26"/>
      <c r="FF46" s="26"/>
      <c r="FG46" s="26"/>
      <c r="FH46" s="26"/>
      <c r="FI46" s="26"/>
      <c r="FJ46" s="26"/>
      <c r="FK46" s="26"/>
      <c r="FL46" s="26"/>
      <c r="FM46" s="26"/>
      <c r="FN46" s="26"/>
      <c r="FO46" s="26"/>
      <c r="FP46" s="26"/>
      <c r="FQ46" s="26"/>
      <c r="FR46" s="26"/>
      <c r="FS46" s="26"/>
      <c r="FT46" s="26"/>
      <c r="FU46" s="26"/>
      <c r="FV46" s="26"/>
      <c r="FW46" s="26"/>
      <c r="FX46" s="26"/>
      <c r="FY46" s="26"/>
      <c r="FZ46" s="26"/>
      <c r="GA46" s="26"/>
      <c r="GB46" s="26"/>
      <c r="GC46" s="26"/>
      <c r="GD46" s="26"/>
      <c r="GE46" s="26"/>
      <c r="GF46" s="26"/>
      <c r="GG46" s="26"/>
      <c r="GH46" s="26"/>
      <c r="GI46" s="26"/>
      <c r="GJ46" s="26"/>
      <c r="GK46" s="26"/>
      <c r="GL46" s="26"/>
      <c r="GM46" s="26"/>
      <c r="GN46" s="26"/>
      <c r="GO46" s="26"/>
      <c r="GP46" s="26"/>
      <c r="GQ46" s="26"/>
      <c r="GR46" s="26"/>
      <c r="GS46" s="26"/>
      <c r="GT46" s="26"/>
      <c r="GU46" s="26"/>
      <c r="GV46" s="26"/>
      <c r="GW46" s="26"/>
      <c r="GX46" s="26"/>
      <c r="GY46" s="26"/>
      <c r="GZ46" s="26"/>
      <c r="HA46" s="26"/>
      <c r="HB46" s="26"/>
      <c r="HC46" s="26"/>
      <c r="HD46" s="26"/>
      <c r="HE46" s="26"/>
      <c r="HF46" s="26"/>
      <c r="HG46" s="26"/>
      <c r="HH46" s="26"/>
      <c r="HI46" s="26"/>
      <c r="HJ46" s="26"/>
      <c r="HK46" s="26"/>
      <c r="HL46" s="26"/>
      <c r="HM46" s="26"/>
    </row>
    <row r="47" spans="1:221" ht="15" customHeight="1" x14ac:dyDescent="0.25">
      <c r="A47" s="21">
        <v>1</v>
      </c>
      <c r="B47" s="21">
        <v>2</v>
      </c>
      <c r="C47" s="24"/>
      <c r="D47" s="46" t="s">
        <v>31</v>
      </c>
      <c r="E47" s="32"/>
      <c r="F47" s="27"/>
      <c r="G47" s="21"/>
      <c r="H47" s="21"/>
      <c r="I47" s="28"/>
      <c r="J47" s="18">
        <f t="shared" si="8"/>
        <v>0</v>
      </c>
      <c r="K47" s="19" t="str">
        <f t="shared" si="9"/>
        <v/>
      </c>
      <c r="L47" s="20" t="str">
        <f t="shared" ca="1" si="10"/>
        <v/>
      </c>
      <c r="M47" s="29" t="str">
        <f t="shared" ca="1" si="11"/>
        <v/>
      </c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</row>
    <row r="48" spans="1:221" ht="15" customHeight="1" x14ac:dyDescent="0.25">
      <c r="A48" s="21">
        <v>1</v>
      </c>
      <c r="B48" s="21">
        <v>2</v>
      </c>
      <c r="C48" s="24">
        <v>9</v>
      </c>
      <c r="D48" s="21" t="s">
        <v>54</v>
      </c>
      <c r="E48" s="32"/>
      <c r="F48" s="27">
        <v>42968</v>
      </c>
      <c r="G48" s="21">
        <v>1</v>
      </c>
      <c r="H48" s="21"/>
      <c r="I48" s="28"/>
      <c r="J48" s="18">
        <f t="shared" si="8"/>
        <v>42968</v>
      </c>
      <c r="K48" s="19">
        <f t="shared" si="9"/>
        <v>1</v>
      </c>
      <c r="L48" s="20" t="str">
        <f t="shared" ca="1" si="10"/>
        <v/>
      </c>
      <c r="M48" s="29" t="str">
        <f t="shared" ca="1" si="11"/>
        <v/>
      </c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</row>
    <row r="49" spans="1:221" ht="15" customHeight="1" x14ac:dyDescent="0.25">
      <c r="A49" s="21">
        <v>1</v>
      </c>
      <c r="B49" s="21">
        <v>2</v>
      </c>
      <c r="C49" s="24">
        <v>10</v>
      </c>
      <c r="D49" s="21" t="s">
        <v>55</v>
      </c>
      <c r="E49" s="32"/>
      <c r="F49" s="27">
        <v>42969</v>
      </c>
      <c r="G49" s="21">
        <v>11</v>
      </c>
      <c r="H49" s="21"/>
      <c r="I49" s="28"/>
      <c r="J49" s="18">
        <f t="shared" si="8"/>
        <v>42979</v>
      </c>
      <c r="K49" s="19">
        <f t="shared" si="9"/>
        <v>8</v>
      </c>
      <c r="L49" s="20" t="str">
        <f t="shared" ca="1" si="10"/>
        <v/>
      </c>
      <c r="M49" s="29" t="str">
        <f t="shared" ca="1" si="11"/>
        <v/>
      </c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6"/>
      <c r="CT49" s="26"/>
      <c r="CU49" s="26"/>
      <c r="CV49" s="26"/>
      <c r="CW49" s="26"/>
      <c r="CX49" s="26"/>
      <c r="CY49" s="26"/>
      <c r="CZ49" s="26"/>
      <c r="DA49" s="26"/>
      <c r="DB49" s="26"/>
      <c r="DC49" s="26"/>
      <c r="DD49" s="26"/>
      <c r="DE49" s="26"/>
      <c r="DF49" s="26"/>
      <c r="DG49" s="26"/>
      <c r="DH49" s="26"/>
      <c r="DI49" s="26"/>
      <c r="DJ49" s="26"/>
      <c r="DK49" s="26"/>
      <c r="DL49" s="26"/>
      <c r="DM49" s="26"/>
      <c r="DN49" s="26"/>
      <c r="DO49" s="26"/>
      <c r="DP49" s="26"/>
      <c r="DQ49" s="26"/>
      <c r="DR49" s="26"/>
      <c r="DS49" s="26"/>
      <c r="DT49" s="26"/>
      <c r="DU49" s="26"/>
      <c r="DV49" s="26"/>
      <c r="DW49" s="26"/>
      <c r="DX49" s="26"/>
      <c r="DY49" s="26"/>
      <c r="DZ49" s="26"/>
      <c r="EA49" s="26"/>
      <c r="EB49" s="26"/>
      <c r="EC49" s="26"/>
      <c r="ED49" s="26"/>
      <c r="EE49" s="26"/>
      <c r="EF49" s="26"/>
      <c r="EG49" s="26"/>
      <c r="EH49" s="26"/>
      <c r="EI49" s="26"/>
      <c r="EJ49" s="26"/>
      <c r="EK49" s="26"/>
      <c r="EL49" s="26"/>
      <c r="EM49" s="26"/>
      <c r="EN49" s="26"/>
      <c r="EO49" s="26"/>
      <c r="EP49" s="26"/>
      <c r="EQ49" s="26"/>
      <c r="ER49" s="26"/>
      <c r="ES49" s="26"/>
      <c r="ET49" s="26"/>
      <c r="EU49" s="26"/>
      <c r="EV49" s="26"/>
      <c r="EW49" s="26"/>
      <c r="EX49" s="26"/>
      <c r="EY49" s="26"/>
      <c r="EZ49" s="26"/>
      <c r="FA49" s="26"/>
      <c r="FB49" s="26"/>
      <c r="FC49" s="26"/>
      <c r="FD49" s="26"/>
      <c r="FE49" s="26"/>
      <c r="FF49" s="26"/>
      <c r="FG49" s="26"/>
      <c r="FH49" s="26"/>
      <c r="FI49" s="26"/>
      <c r="FJ49" s="26"/>
      <c r="FK49" s="26"/>
      <c r="FL49" s="26"/>
      <c r="FM49" s="26"/>
      <c r="FN49" s="26"/>
      <c r="FO49" s="26"/>
      <c r="FP49" s="26"/>
      <c r="FQ49" s="26"/>
      <c r="FR49" s="26"/>
      <c r="FS49" s="26"/>
      <c r="FT49" s="26"/>
      <c r="FU49" s="26"/>
      <c r="FV49" s="26"/>
      <c r="FW49" s="26"/>
      <c r="FX49" s="26"/>
      <c r="FY49" s="26"/>
      <c r="FZ49" s="26"/>
      <c r="GA49" s="26"/>
      <c r="GB49" s="26"/>
      <c r="GC49" s="26"/>
      <c r="GD49" s="26"/>
      <c r="GE49" s="26"/>
      <c r="GF49" s="26"/>
      <c r="GG49" s="26"/>
      <c r="GH49" s="26"/>
      <c r="GI49" s="26"/>
      <c r="GJ49" s="26"/>
      <c r="GK49" s="26"/>
      <c r="GL49" s="26"/>
      <c r="GM49" s="26"/>
      <c r="GN49" s="26"/>
      <c r="GO49" s="26"/>
      <c r="GP49" s="26"/>
      <c r="GQ49" s="26"/>
      <c r="GR49" s="26"/>
      <c r="GS49" s="26"/>
      <c r="GT49" s="26"/>
      <c r="GU49" s="26"/>
      <c r="GV49" s="26"/>
      <c r="GW49" s="26"/>
      <c r="GX49" s="26"/>
      <c r="GY49" s="26"/>
      <c r="GZ49" s="26"/>
      <c r="HA49" s="26"/>
      <c r="HB49" s="26"/>
      <c r="HC49" s="26"/>
      <c r="HD49" s="26"/>
      <c r="HE49" s="26"/>
      <c r="HF49" s="26"/>
      <c r="HG49" s="26"/>
      <c r="HH49" s="26"/>
      <c r="HI49" s="26"/>
      <c r="HJ49" s="26"/>
      <c r="HK49" s="26"/>
      <c r="HL49" s="26"/>
      <c r="HM49" s="26"/>
    </row>
    <row r="50" spans="1:221" ht="15" customHeight="1" x14ac:dyDescent="0.25">
      <c r="A50" s="21">
        <v>1</v>
      </c>
      <c r="B50" s="21">
        <v>2</v>
      </c>
      <c r="C50" s="24">
        <v>11</v>
      </c>
      <c r="D50" s="21" t="s">
        <v>56</v>
      </c>
      <c r="E50" s="32"/>
      <c r="F50" s="27">
        <v>42969</v>
      </c>
      <c r="G50" s="21">
        <v>11</v>
      </c>
      <c r="H50" s="21"/>
      <c r="I50" s="28"/>
      <c r="J50" s="18">
        <f t="shared" si="8"/>
        <v>42979</v>
      </c>
      <c r="K50" s="19">
        <f t="shared" si="9"/>
        <v>8</v>
      </c>
      <c r="L50" s="20" t="str">
        <f t="shared" ca="1" si="10"/>
        <v/>
      </c>
      <c r="M50" s="29" t="str">
        <f t="shared" ca="1" si="11"/>
        <v/>
      </c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</row>
    <row r="51" spans="1:221" ht="15" customHeight="1" x14ac:dyDescent="0.25">
      <c r="A51" s="21">
        <v>1</v>
      </c>
      <c r="B51" s="21">
        <v>2</v>
      </c>
      <c r="C51" s="24">
        <v>12</v>
      </c>
      <c r="D51" s="21" t="s">
        <v>57</v>
      </c>
      <c r="E51" s="32"/>
      <c r="F51" s="27">
        <v>42969</v>
      </c>
      <c r="G51" s="21">
        <v>7</v>
      </c>
      <c r="H51" s="21"/>
      <c r="I51" s="28"/>
      <c r="J51" s="18">
        <f t="shared" si="8"/>
        <v>42975</v>
      </c>
      <c r="K51" s="19">
        <f t="shared" si="9"/>
        <v>5</v>
      </c>
      <c r="L51" s="20" t="str">
        <f t="shared" ca="1" si="10"/>
        <v/>
      </c>
      <c r="M51" s="29" t="str">
        <f t="shared" ca="1" si="11"/>
        <v/>
      </c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</row>
    <row r="52" spans="1:221" ht="15" customHeight="1" x14ac:dyDescent="0.25">
      <c r="A52" s="21">
        <v>1</v>
      </c>
      <c r="B52" s="21">
        <v>2</v>
      </c>
      <c r="C52" s="24">
        <v>13</v>
      </c>
      <c r="D52" s="21" t="s">
        <v>58</v>
      </c>
      <c r="E52" s="32"/>
      <c r="F52" s="27">
        <v>42976</v>
      </c>
      <c r="G52" s="21">
        <v>17</v>
      </c>
      <c r="H52" s="21"/>
      <c r="I52" s="28"/>
      <c r="J52" s="18">
        <f t="shared" si="8"/>
        <v>42992</v>
      </c>
      <c r="K52" s="19">
        <f t="shared" si="9"/>
        <v>12</v>
      </c>
      <c r="L52" s="20" t="str">
        <f t="shared" ca="1" si="10"/>
        <v/>
      </c>
      <c r="M52" s="29" t="str">
        <f t="shared" ca="1" si="11"/>
        <v/>
      </c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</row>
    <row r="53" spans="1:221" ht="15" customHeight="1" x14ac:dyDescent="0.25">
      <c r="A53" s="21">
        <v>1</v>
      </c>
      <c r="B53" s="21">
        <v>2</v>
      </c>
      <c r="C53" s="24">
        <v>14</v>
      </c>
      <c r="D53" s="21" t="s">
        <v>59</v>
      </c>
      <c r="E53" s="32"/>
      <c r="F53" s="27">
        <v>42993</v>
      </c>
      <c r="G53" s="21">
        <v>7</v>
      </c>
      <c r="H53" s="21"/>
      <c r="I53" s="28"/>
      <c r="J53" s="18">
        <f t="shared" si="8"/>
        <v>42999</v>
      </c>
      <c r="K53" s="19">
        <f t="shared" si="9"/>
        <v>5</v>
      </c>
      <c r="L53" s="20" t="str">
        <f t="shared" ca="1" si="10"/>
        <v/>
      </c>
      <c r="M53" s="29" t="str">
        <f t="shared" ca="1" si="11"/>
        <v/>
      </c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/>
      <c r="EC53" s="26"/>
      <c r="ED53" s="26"/>
      <c r="EE53" s="26"/>
      <c r="EF53" s="26"/>
      <c r="EG53" s="26"/>
      <c r="EH53" s="26"/>
      <c r="EI53" s="26"/>
      <c r="EJ53" s="26"/>
      <c r="EK53" s="26"/>
      <c r="EL53" s="26"/>
      <c r="EM53" s="26"/>
      <c r="EN53" s="26"/>
      <c r="EO53" s="26"/>
      <c r="EP53" s="26"/>
      <c r="EQ53" s="26"/>
      <c r="ER53" s="26"/>
      <c r="ES53" s="26"/>
      <c r="ET53" s="26"/>
      <c r="EU53" s="26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/>
      <c r="GO53" s="26"/>
      <c r="GP53" s="26"/>
      <c r="GQ53" s="26"/>
      <c r="GR53" s="26"/>
      <c r="GS53" s="26"/>
      <c r="GT53" s="26"/>
      <c r="GU53" s="26"/>
      <c r="GV53" s="26"/>
      <c r="GW53" s="26"/>
      <c r="GX53" s="26"/>
      <c r="GY53" s="26"/>
      <c r="GZ53" s="26"/>
      <c r="HA53" s="26"/>
      <c r="HB53" s="26"/>
      <c r="HC53" s="26"/>
      <c r="HD53" s="26"/>
      <c r="HE53" s="26"/>
      <c r="HF53" s="26"/>
      <c r="HG53" s="26"/>
      <c r="HH53" s="26"/>
      <c r="HI53" s="26"/>
      <c r="HJ53" s="26"/>
      <c r="HK53" s="26"/>
      <c r="HL53" s="26"/>
      <c r="HM53" s="26"/>
    </row>
    <row r="54" spans="1:221" ht="15" customHeight="1" x14ac:dyDescent="0.25">
      <c r="A54" s="21">
        <v>1</v>
      </c>
      <c r="B54" s="21">
        <v>2</v>
      </c>
      <c r="C54" s="24">
        <v>15</v>
      </c>
      <c r="D54" s="21" t="s">
        <v>60</v>
      </c>
      <c r="E54" s="32"/>
      <c r="F54" s="27">
        <v>43000</v>
      </c>
      <c r="G54" s="21">
        <v>7</v>
      </c>
      <c r="H54" s="21"/>
      <c r="I54" s="28"/>
      <c r="J54" s="18">
        <f t="shared" si="8"/>
        <v>43006</v>
      </c>
      <c r="K54" s="19">
        <f t="shared" si="9"/>
        <v>5</v>
      </c>
      <c r="L54" s="20" t="str">
        <f t="shared" ca="1" si="10"/>
        <v/>
      </c>
      <c r="M54" s="29" t="str">
        <f t="shared" ca="1" si="11"/>
        <v/>
      </c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/>
      <c r="EC54" s="26"/>
      <c r="ED54" s="26"/>
      <c r="EE54" s="26"/>
      <c r="EF54" s="26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/>
      <c r="GO54" s="26"/>
      <c r="GP54" s="26"/>
      <c r="GQ54" s="26"/>
      <c r="GR54" s="26"/>
      <c r="GS54" s="26"/>
      <c r="GT54" s="26"/>
      <c r="GU54" s="26"/>
      <c r="GV54" s="26"/>
      <c r="GW54" s="26"/>
      <c r="GX54" s="26"/>
      <c r="GY54" s="26"/>
      <c r="GZ54" s="26"/>
      <c r="HA54" s="26"/>
      <c r="HB54" s="26"/>
      <c r="HC54" s="26"/>
      <c r="HD54" s="26"/>
      <c r="HE54" s="26"/>
      <c r="HF54" s="26"/>
      <c r="HG54" s="26"/>
      <c r="HH54" s="26"/>
      <c r="HI54" s="26"/>
      <c r="HJ54" s="26"/>
      <c r="HK54" s="26"/>
      <c r="HL54" s="26"/>
      <c r="HM54" s="26"/>
    </row>
    <row r="55" spans="1:221" ht="15" customHeight="1" x14ac:dyDescent="0.25">
      <c r="A55" s="21">
        <v>1</v>
      </c>
      <c r="B55" s="21">
        <v>2</v>
      </c>
      <c r="C55" s="24">
        <v>16</v>
      </c>
      <c r="D55" s="21" t="s">
        <v>61</v>
      </c>
      <c r="E55" s="32"/>
      <c r="F55" s="27">
        <v>43007</v>
      </c>
      <c r="G55" s="21">
        <v>4</v>
      </c>
      <c r="H55" s="21" t="s">
        <v>73</v>
      </c>
      <c r="I55" s="28"/>
      <c r="J55" s="18">
        <f t="shared" si="8"/>
        <v>43010</v>
      </c>
      <c r="K55" s="19">
        <f t="shared" si="9"/>
        <v>2</v>
      </c>
      <c r="L55" s="20" t="str">
        <f t="shared" ca="1" si="10"/>
        <v/>
      </c>
      <c r="M55" s="29" t="str">
        <f t="shared" ca="1" si="11"/>
        <v/>
      </c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</row>
    <row r="56" spans="1:221" ht="15" customHeight="1" x14ac:dyDescent="0.25">
      <c r="A56" s="21">
        <v>1</v>
      </c>
      <c r="B56" s="21">
        <v>2</v>
      </c>
      <c r="C56" s="24">
        <v>17</v>
      </c>
      <c r="D56" s="21" t="s">
        <v>62</v>
      </c>
      <c r="E56" s="32"/>
      <c r="F56" s="27">
        <v>43011</v>
      </c>
      <c r="G56" s="21">
        <v>3</v>
      </c>
      <c r="H56" s="21" t="s">
        <v>79</v>
      </c>
      <c r="I56" s="28"/>
      <c r="J56" s="18">
        <f t="shared" si="8"/>
        <v>43013</v>
      </c>
      <c r="K56" s="19">
        <f t="shared" si="9"/>
        <v>3</v>
      </c>
      <c r="L56" s="20" t="str">
        <f t="shared" ca="1" si="10"/>
        <v/>
      </c>
      <c r="M56" s="29" t="str">
        <f t="shared" ca="1" si="11"/>
        <v/>
      </c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</row>
    <row r="57" spans="1:221" ht="15" customHeight="1" x14ac:dyDescent="0.25">
      <c r="A57" s="21">
        <v>1</v>
      </c>
      <c r="B57" s="21"/>
      <c r="C57" s="24"/>
      <c r="D57" s="46" t="s">
        <v>20</v>
      </c>
      <c r="E57" s="32"/>
      <c r="F57" s="27"/>
      <c r="G57" s="21"/>
      <c r="H57" s="21"/>
      <c r="I57" s="28"/>
      <c r="J57" s="18">
        <f t="shared" si="8"/>
        <v>0</v>
      </c>
      <c r="K57" s="19" t="str">
        <f t="shared" si="9"/>
        <v/>
      </c>
      <c r="L57" s="20" t="str">
        <f t="shared" ca="1" si="10"/>
        <v/>
      </c>
      <c r="M57" s="29" t="str">
        <f t="shared" ca="1" si="11"/>
        <v/>
      </c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6"/>
      <c r="EC57" s="26"/>
      <c r="ED57" s="26"/>
      <c r="EE57" s="26"/>
      <c r="EF57" s="26"/>
      <c r="EG57" s="26"/>
      <c r="EH57" s="26"/>
      <c r="EI57" s="26"/>
      <c r="EJ57" s="26"/>
      <c r="EK57" s="26"/>
      <c r="EL57" s="26"/>
      <c r="EM57" s="26"/>
      <c r="EN57" s="26"/>
      <c r="EO57" s="26"/>
      <c r="EP57" s="26"/>
      <c r="EQ57" s="26"/>
      <c r="ER57" s="26"/>
      <c r="ES57" s="26"/>
      <c r="ET57" s="26"/>
      <c r="EU57" s="26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6"/>
      <c r="GO57" s="26"/>
      <c r="GP57" s="26"/>
      <c r="GQ57" s="26"/>
      <c r="GR57" s="26"/>
      <c r="GS57" s="26"/>
      <c r="GT57" s="26"/>
      <c r="GU57" s="26"/>
      <c r="GV57" s="26"/>
      <c r="GW57" s="26"/>
      <c r="GX57" s="26"/>
      <c r="GY57" s="26"/>
      <c r="GZ57" s="26"/>
      <c r="HA57" s="26"/>
      <c r="HB57" s="26"/>
      <c r="HC57" s="26"/>
      <c r="HD57" s="26"/>
      <c r="HE57" s="26"/>
      <c r="HF57" s="26"/>
      <c r="HG57" s="26"/>
      <c r="HH57" s="26"/>
      <c r="HI57" s="26"/>
      <c r="HJ57" s="26"/>
      <c r="HK57" s="26"/>
      <c r="HL57" s="26"/>
      <c r="HM57" s="26"/>
    </row>
    <row r="58" spans="1:221" ht="15" customHeight="1" x14ac:dyDescent="0.25">
      <c r="A58" s="21">
        <v>1</v>
      </c>
      <c r="B58" s="21">
        <v>2</v>
      </c>
      <c r="C58" s="24">
        <v>18</v>
      </c>
      <c r="D58" s="21" t="s">
        <v>43</v>
      </c>
      <c r="E58" s="32"/>
      <c r="F58" s="27">
        <v>43014</v>
      </c>
      <c r="G58" s="21">
        <v>5</v>
      </c>
      <c r="H58" s="21"/>
      <c r="I58" s="28"/>
      <c r="J58" s="18">
        <f t="shared" si="8"/>
        <v>43018</v>
      </c>
      <c r="K58" s="19">
        <f t="shared" si="9"/>
        <v>3</v>
      </c>
      <c r="L58" s="20" t="str">
        <f t="shared" ca="1" si="10"/>
        <v/>
      </c>
      <c r="M58" s="29" t="str">
        <f t="shared" ca="1" si="11"/>
        <v/>
      </c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</row>
    <row r="59" spans="1:221" ht="15" customHeight="1" x14ac:dyDescent="0.25">
      <c r="A59" s="21">
        <v>1</v>
      </c>
      <c r="B59" s="21">
        <v>2</v>
      </c>
      <c r="C59" s="24">
        <v>19</v>
      </c>
      <c r="D59" s="21" t="s">
        <v>44</v>
      </c>
      <c r="E59" s="32"/>
      <c r="F59" s="27">
        <v>43019</v>
      </c>
      <c r="G59" s="21">
        <v>10</v>
      </c>
      <c r="H59" s="21"/>
      <c r="I59" s="28"/>
      <c r="J59" s="18">
        <f t="shared" si="8"/>
        <v>43028</v>
      </c>
      <c r="K59" s="19">
        <f t="shared" si="9"/>
        <v>8</v>
      </c>
      <c r="L59" s="20" t="str">
        <f t="shared" ca="1" si="10"/>
        <v/>
      </c>
      <c r="M59" s="29" t="str">
        <f t="shared" ca="1" si="11"/>
        <v/>
      </c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</row>
    <row r="60" spans="1:221" ht="15" customHeight="1" x14ac:dyDescent="0.25">
      <c r="A60" s="21">
        <v>1</v>
      </c>
      <c r="B60" s="21">
        <v>2</v>
      </c>
      <c r="C60" s="24">
        <v>20</v>
      </c>
      <c r="D60" s="21" t="s">
        <v>45</v>
      </c>
      <c r="E60" s="32"/>
      <c r="F60" s="27">
        <v>43031</v>
      </c>
      <c r="G60" s="21">
        <v>2</v>
      </c>
      <c r="H60" s="21"/>
      <c r="I60" s="28"/>
      <c r="J60" s="18">
        <f t="shared" si="8"/>
        <v>43032</v>
      </c>
      <c r="K60" s="19">
        <f t="shared" si="9"/>
        <v>2</v>
      </c>
      <c r="L60" s="20" t="str">
        <f t="shared" ca="1" si="10"/>
        <v/>
      </c>
      <c r="M60" s="29" t="str">
        <f t="shared" ca="1" si="11"/>
        <v/>
      </c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</row>
    <row r="61" spans="1:221" ht="15" customHeight="1" x14ac:dyDescent="0.25">
      <c r="A61" s="21">
        <v>1</v>
      </c>
      <c r="B61" s="21"/>
      <c r="C61" s="24"/>
      <c r="D61" s="46" t="s">
        <v>46</v>
      </c>
      <c r="E61" s="32"/>
      <c r="F61" s="27"/>
      <c r="G61" s="21"/>
      <c r="H61" s="21"/>
      <c r="I61" s="28"/>
      <c r="J61" s="18">
        <f t="shared" si="8"/>
        <v>0</v>
      </c>
      <c r="K61" s="19" t="str">
        <f t="shared" si="9"/>
        <v/>
      </c>
      <c r="L61" s="20" t="str">
        <f t="shared" ca="1" si="10"/>
        <v/>
      </c>
      <c r="M61" s="29" t="str">
        <f t="shared" ca="1" si="11"/>
        <v/>
      </c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/>
      <c r="EC61" s="26"/>
      <c r="ED61" s="26"/>
      <c r="EE61" s="26"/>
      <c r="EF61" s="26"/>
      <c r="EG61" s="26"/>
      <c r="EH61" s="26"/>
      <c r="EI61" s="26"/>
      <c r="EJ61" s="26"/>
      <c r="EK61" s="26"/>
      <c r="EL61" s="26"/>
      <c r="EM61" s="26"/>
      <c r="EN61" s="26"/>
      <c r="EO61" s="26"/>
      <c r="EP61" s="26"/>
      <c r="EQ61" s="26"/>
      <c r="ER61" s="26"/>
      <c r="ES61" s="26"/>
      <c r="ET61" s="26"/>
      <c r="EU61" s="26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/>
      <c r="GO61" s="26"/>
      <c r="GP61" s="26"/>
      <c r="GQ61" s="26"/>
      <c r="GR61" s="26"/>
      <c r="GS61" s="26"/>
      <c r="GT61" s="26"/>
      <c r="GU61" s="26"/>
      <c r="GV61" s="26"/>
      <c r="GW61" s="26"/>
      <c r="GX61" s="26"/>
      <c r="GY61" s="26"/>
      <c r="GZ61" s="26"/>
      <c r="HA61" s="26"/>
      <c r="HB61" s="26"/>
      <c r="HC61" s="26"/>
      <c r="HD61" s="26"/>
      <c r="HE61" s="26"/>
      <c r="HF61" s="26"/>
      <c r="HG61" s="26"/>
      <c r="HH61" s="26"/>
      <c r="HI61" s="26"/>
      <c r="HJ61" s="26"/>
      <c r="HK61" s="26"/>
      <c r="HL61" s="26"/>
      <c r="HM61" s="26"/>
    </row>
    <row r="62" spans="1:221" ht="15" customHeight="1" x14ac:dyDescent="0.25">
      <c r="A62" s="21">
        <v>1</v>
      </c>
      <c r="B62" s="21">
        <v>2</v>
      </c>
      <c r="C62" s="24">
        <v>21</v>
      </c>
      <c r="D62" s="21" t="s">
        <v>47</v>
      </c>
      <c r="E62" s="32"/>
      <c r="F62" s="27">
        <v>43033</v>
      </c>
      <c r="G62" s="21">
        <v>7</v>
      </c>
      <c r="H62" s="21"/>
      <c r="I62" s="28"/>
      <c r="J62" s="18">
        <f t="shared" si="8"/>
        <v>43039</v>
      </c>
      <c r="K62" s="19">
        <f t="shared" si="9"/>
        <v>5</v>
      </c>
      <c r="L62" s="20" t="str">
        <f t="shared" ca="1" si="10"/>
        <v/>
      </c>
      <c r="M62" s="29" t="str">
        <f t="shared" ca="1" si="11"/>
        <v/>
      </c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</row>
    <row r="63" spans="1:221" ht="15" customHeight="1" x14ac:dyDescent="0.25">
      <c r="A63" s="21"/>
      <c r="B63" s="21"/>
      <c r="C63" s="24"/>
      <c r="D63" s="21"/>
      <c r="E63" s="32"/>
      <c r="F63" s="27"/>
      <c r="G63" s="63"/>
      <c r="H63" s="21"/>
      <c r="I63" s="28"/>
      <c r="J63" s="18">
        <f t="shared" si="8"/>
        <v>0</v>
      </c>
      <c r="K63" s="19" t="str">
        <f t="shared" si="9"/>
        <v/>
      </c>
      <c r="L63" s="20" t="str">
        <f t="shared" ca="1" si="10"/>
        <v/>
      </c>
      <c r="M63" s="29" t="str">
        <f t="shared" ca="1" si="11"/>
        <v/>
      </c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</row>
    <row r="64" spans="1:221" ht="15" customHeight="1" x14ac:dyDescent="0.25">
      <c r="A64" s="21">
        <v>1</v>
      </c>
      <c r="B64" s="21">
        <v>3</v>
      </c>
      <c r="C64" s="24">
        <v>0</v>
      </c>
      <c r="D64" s="46" t="s">
        <v>63</v>
      </c>
      <c r="E64" s="32"/>
      <c r="F64" s="27"/>
      <c r="G64" s="21"/>
      <c r="H64" s="21"/>
      <c r="I64" s="28"/>
      <c r="J64" s="18">
        <f t="shared" si="8"/>
        <v>0</v>
      </c>
      <c r="K64" s="19" t="str">
        <f t="shared" si="9"/>
        <v/>
      </c>
      <c r="L64" s="20" t="str">
        <f t="shared" ca="1" si="10"/>
        <v/>
      </c>
      <c r="M64" s="29" t="str">
        <f t="shared" ca="1" si="11"/>
        <v/>
      </c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</row>
    <row r="65" spans="1:221" ht="15" customHeight="1" x14ac:dyDescent="0.25">
      <c r="A65" s="21">
        <v>1</v>
      </c>
      <c r="B65" s="21">
        <v>3</v>
      </c>
      <c r="C65" s="24">
        <v>0</v>
      </c>
      <c r="D65" s="46" t="s">
        <v>24</v>
      </c>
      <c r="E65" s="32"/>
      <c r="F65" s="27"/>
      <c r="G65" s="21"/>
      <c r="H65" s="21"/>
      <c r="I65" s="28"/>
      <c r="J65" s="18">
        <f t="shared" si="8"/>
        <v>0</v>
      </c>
      <c r="K65" s="19" t="str">
        <f t="shared" si="9"/>
        <v/>
      </c>
      <c r="L65" s="20" t="str">
        <f t="shared" ca="1" si="10"/>
        <v/>
      </c>
      <c r="M65" s="29" t="str">
        <f t="shared" ca="1" si="11"/>
        <v/>
      </c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</row>
    <row r="66" spans="1:221" ht="15" customHeight="1" x14ac:dyDescent="0.25">
      <c r="A66" s="21">
        <v>1</v>
      </c>
      <c r="B66" s="21">
        <v>3</v>
      </c>
      <c r="C66" s="24">
        <v>1</v>
      </c>
      <c r="D66" s="21" t="s">
        <v>64</v>
      </c>
      <c r="E66" s="32"/>
      <c r="F66" s="27">
        <v>42982</v>
      </c>
      <c r="G66" s="21">
        <v>8</v>
      </c>
      <c r="H66" s="21" t="s">
        <v>70</v>
      </c>
      <c r="I66" s="28"/>
      <c r="J66" s="18">
        <f t="shared" si="8"/>
        <v>42989</v>
      </c>
      <c r="K66" s="19">
        <f t="shared" si="9"/>
        <v>6</v>
      </c>
      <c r="L66" s="20" t="str">
        <f t="shared" ca="1" si="10"/>
        <v/>
      </c>
      <c r="M66" s="29" t="str">
        <f t="shared" ca="1" si="11"/>
        <v/>
      </c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</row>
    <row r="67" spans="1:221" ht="15" customHeight="1" x14ac:dyDescent="0.25">
      <c r="A67" s="21">
        <v>1</v>
      </c>
      <c r="B67" s="21">
        <v>3</v>
      </c>
      <c r="C67" s="24">
        <v>2</v>
      </c>
      <c r="D67" s="34" t="s">
        <v>50</v>
      </c>
      <c r="E67" s="32"/>
      <c r="F67" s="27">
        <v>42990</v>
      </c>
      <c r="G67" s="21">
        <v>1</v>
      </c>
      <c r="H67" s="21" t="s">
        <v>71</v>
      </c>
      <c r="I67" s="28"/>
      <c r="J67" s="18">
        <f t="shared" si="8"/>
        <v>42990</v>
      </c>
      <c r="K67" s="19">
        <f t="shared" si="9"/>
        <v>1</v>
      </c>
      <c r="L67" s="20" t="str">
        <f t="shared" ca="1" si="10"/>
        <v/>
      </c>
      <c r="M67" s="29" t="str">
        <f t="shared" ca="1" si="11"/>
        <v/>
      </c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</row>
    <row r="68" spans="1:221" ht="15" customHeight="1" x14ac:dyDescent="0.25">
      <c r="A68" s="21">
        <v>1</v>
      </c>
      <c r="B68" s="21">
        <v>3</v>
      </c>
      <c r="C68" s="24">
        <v>3</v>
      </c>
      <c r="D68" s="21" t="s">
        <v>51</v>
      </c>
      <c r="E68" s="32"/>
      <c r="F68" s="27">
        <v>42991</v>
      </c>
      <c r="G68" s="21">
        <v>2</v>
      </c>
      <c r="H68" s="21" t="s">
        <v>70</v>
      </c>
      <c r="I68" s="28"/>
      <c r="J68" s="18">
        <f t="shared" si="8"/>
        <v>42992</v>
      </c>
      <c r="K68" s="19">
        <f t="shared" si="9"/>
        <v>2</v>
      </c>
      <c r="L68" s="20" t="str">
        <f t="shared" ca="1" si="10"/>
        <v/>
      </c>
      <c r="M68" s="29" t="str">
        <f t="shared" ca="1" si="11"/>
        <v/>
      </c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</row>
    <row r="69" spans="1:221" ht="30" customHeight="1" x14ac:dyDescent="0.25">
      <c r="A69" s="21">
        <v>1</v>
      </c>
      <c r="B69" s="21">
        <v>3</v>
      </c>
      <c r="C69" s="24">
        <v>4</v>
      </c>
      <c r="D69" s="21" t="s">
        <v>26</v>
      </c>
      <c r="E69" s="32"/>
      <c r="F69" s="27">
        <v>42993</v>
      </c>
      <c r="G69" s="21">
        <v>5</v>
      </c>
      <c r="H69" s="21" t="s">
        <v>83</v>
      </c>
      <c r="I69" s="28"/>
      <c r="J69" s="18">
        <f t="shared" si="8"/>
        <v>42997</v>
      </c>
      <c r="K69" s="19">
        <f t="shared" si="9"/>
        <v>3</v>
      </c>
      <c r="L69" s="20" t="str">
        <f t="shared" ca="1" si="10"/>
        <v/>
      </c>
      <c r="M69" s="29" t="str">
        <f t="shared" ca="1" si="11"/>
        <v/>
      </c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</row>
    <row r="70" spans="1:221" ht="15" customHeight="1" x14ac:dyDescent="0.25">
      <c r="A70" s="21">
        <v>1</v>
      </c>
      <c r="B70" s="21">
        <v>3</v>
      </c>
      <c r="C70" s="24">
        <v>5</v>
      </c>
      <c r="D70" s="21" t="s">
        <v>65</v>
      </c>
      <c r="E70" s="32"/>
      <c r="F70" s="27">
        <v>42997</v>
      </c>
      <c r="G70" s="21">
        <v>3</v>
      </c>
      <c r="H70" s="21" t="s">
        <v>70</v>
      </c>
      <c r="I70" s="28"/>
      <c r="J70" s="18">
        <f t="shared" si="8"/>
        <v>42999</v>
      </c>
      <c r="K70" s="19">
        <f t="shared" si="9"/>
        <v>3</v>
      </c>
      <c r="L70" s="20" t="str">
        <f t="shared" ca="1" si="10"/>
        <v/>
      </c>
      <c r="M70" s="29" t="str">
        <f t="shared" ca="1" si="11"/>
        <v/>
      </c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</row>
    <row r="71" spans="1:221" ht="30" customHeight="1" x14ac:dyDescent="0.25">
      <c r="A71" s="21">
        <v>1</v>
      </c>
      <c r="B71" s="21">
        <v>3</v>
      </c>
      <c r="C71" s="24">
        <v>6</v>
      </c>
      <c r="D71" s="21" t="s">
        <v>26</v>
      </c>
      <c r="E71" s="32"/>
      <c r="F71" s="27">
        <v>43000</v>
      </c>
      <c r="G71" s="21">
        <v>4</v>
      </c>
      <c r="H71" s="21" t="s">
        <v>83</v>
      </c>
      <c r="I71" s="28"/>
      <c r="J71" s="18">
        <f t="shared" si="8"/>
        <v>43003</v>
      </c>
      <c r="K71" s="19">
        <f t="shared" si="9"/>
        <v>2</v>
      </c>
      <c r="L71" s="20" t="str">
        <f t="shared" ca="1" si="10"/>
        <v/>
      </c>
      <c r="M71" s="29" t="str">
        <f t="shared" ref="M71:M102" ca="1" si="12">IFERROR(L71-I71,"")</f>
        <v/>
      </c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</row>
    <row r="72" spans="1:221" ht="15" customHeight="1" x14ac:dyDescent="0.25">
      <c r="A72" s="21">
        <v>1</v>
      </c>
      <c r="B72" s="21">
        <v>3</v>
      </c>
      <c r="C72" s="24">
        <v>7</v>
      </c>
      <c r="D72" s="21" t="s">
        <v>53</v>
      </c>
      <c r="E72" s="32"/>
      <c r="F72" s="27">
        <v>43003</v>
      </c>
      <c r="G72" s="21">
        <v>2</v>
      </c>
      <c r="H72" s="21" t="s">
        <v>73</v>
      </c>
      <c r="I72" s="28"/>
      <c r="J72" s="18">
        <f t="shared" ref="J72:J117" si="13">IF(F72&gt;0,VALUE(F72)-1+VALUE(G72),AAA66)</f>
        <v>43004</v>
      </c>
      <c r="K72" s="19">
        <f t="shared" ref="K72:K117" si="14">IF(AND(J72&gt;0,F72&gt;0,J72&gt;=F72),NETWORKDAYS(F72,J72,$N$3:$HM$3),"")</f>
        <v>2</v>
      </c>
      <c r="L72" s="20" t="str">
        <f t="shared" ref="L72:L117" ca="1" si="15">IF(AND(J72&gt;0,F72&gt;0,J72&gt;=F72),IF(G72&gt;0,IF(TODAY()&gt;J72,1,IF(NOW()&gt;=F72,TEXT(NOW()-F72,"###.0")/G72,"")),""),"")</f>
        <v/>
      </c>
      <c r="M72" s="29" t="str">
        <f t="shared" ca="1" si="12"/>
        <v/>
      </c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</row>
    <row r="73" spans="1:221" ht="15" customHeight="1" x14ac:dyDescent="0.25">
      <c r="A73" s="21">
        <v>1</v>
      </c>
      <c r="B73" s="21">
        <v>3</v>
      </c>
      <c r="C73" s="24">
        <v>8</v>
      </c>
      <c r="D73" s="21" t="s">
        <v>30</v>
      </c>
      <c r="E73" s="32"/>
      <c r="F73" s="27">
        <v>43000</v>
      </c>
      <c r="G73" s="21">
        <v>5</v>
      </c>
      <c r="H73" s="21" t="s">
        <v>73</v>
      </c>
      <c r="I73" s="28"/>
      <c r="J73" s="18">
        <f t="shared" si="13"/>
        <v>43004</v>
      </c>
      <c r="K73" s="19">
        <f t="shared" si="14"/>
        <v>3</v>
      </c>
      <c r="L73" s="20" t="str">
        <f t="shared" ca="1" si="15"/>
        <v/>
      </c>
      <c r="M73" s="29" t="str">
        <f t="shared" ca="1" si="12"/>
        <v/>
      </c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</row>
    <row r="74" spans="1:221" ht="15" customHeight="1" x14ac:dyDescent="0.25">
      <c r="A74" s="21">
        <v>1</v>
      </c>
      <c r="B74" s="21"/>
      <c r="C74" s="24"/>
      <c r="D74" s="46" t="s">
        <v>31</v>
      </c>
      <c r="E74" s="32"/>
      <c r="F74" s="27"/>
      <c r="G74" s="21"/>
      <c r="H74" s="21"/>
      <c r="I74" s="28"/>
      <c r="J74" s="18">
        <f t="shared" si="13"/>
        <v>0</v>
      </c>
      <c r="K74" s="19" t="str">
        <f t="shared" si="14"/>
        <v/>
      </c>
      <c r="L74" s="20" t="str">
        <f t="shared" ca="1" si="15"/>
        <v/>
      </c>
      <c r="M74" s="29" t="str">
        <f t="shared" ca="1" si="12"/>
        <v/>
      </c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</row>
    <row r="75" spans="1:221" ht="15" customHeight="1" x14ac:dyDescent="0.25">
      <c r="A75" s="21">
        <v>1</v>
      </c>
      <c r="B75" s="21">
        <v>3</v>
      </c>
      <c r="C75" s="24">
        <v>9</v>
      </c>
      <c r="D75" s="21" t="s">
        <v>54</v>
      </c>
      <c r="E75" s="32"/>
      <c r="F75" s="27">
        <v>43007</v>
      </c>
      <c r="G75" s="21">
        <v>1</v>
      </c>
      <c r="H75" s="21"/>
      <c r="I75" s="28"/>
      <c r="J75" s="18">
        <f t="shared" si="13"/>
        <v>43007</v>
      </c>
      <c r="K75" s="19">
        <f t="shared" si="14"/>
        <v>1</v>
      </c>
      <c r="L75" s="20" t="str">
        <f t="shared" ca="1" si="15"/>
        <v/>
      </c>
      <c r="M75" s="29" t="str">
        <f t="shared" ca="1" si="12"/>
        <v/>
      </c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</row>
    <row r="76" spans="1:221" ht="15" customHeight="1" x14ac:dyDescent="0.25">
      <c r="A76" s="21">
        <v>1</v>
      </c>
      <c r="B76" s="21">
        <v>3</v>
      </c>
      <c r="C76" s="24">
        <v>10</v>
      </c>
      <c r="D76" s="21" t="s">
        <v>66</v>
      </c>
      <c r="E76" s="32"/>
      <c r="F76" s="27">
        <v>43008</v>
      </c>
      <c r="G76" s="21">
        <v>4</v>
      </c>
      <c r="H76" s="21"/>
      <c r="I76" s="28"/>
      <c r="J76" s="18">
        <f t="shared" si="13"/>
        <v>43011</v>
      </c>
      <c r="K76" s="19">
        <f t="shared" si="14"/>
        <v>2</v>
      </c>
      <c r="L76" s="20" t="str">
        <f t="shared" ca="1" si="15"/>
        <v/>
      </c>
      <c r="M76" s="29" t="str">
        <f t="shared" ca="1" si="12"/>
        <v/>
      </c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</row>
    <row r="77" spans="1:221" ht="15" customHeight="1" x14ac:dyDescent="0.25">
      <c r="A77" s="21">
        <v>1</v>
      </c>
      <c r="B77" s="21">
        <v>3</v>
      </c>
      <c r="C77" s="24">
        <v>11</v>
      </c>
      <c r="D77" s="21" t="s">
        <v>39</v>
      </c>
      <c r="E77" s="32"/>
      <c r="F77" s="27">
        <v>43011</v>
      </c>
      <c r="G77" s="21">
        <v>4</v>
      </c>
      <c r="H77" s="21" t="s">
        <v>76</v>
      </c>
      <c r="I77" s="28"/>
      <c r="J77" s="18">
        <f t="shared" si="13"/>
        <v>43014</v>
      </c>
      <c r="K77" s="19">
        <f t="shared" si="14"/>
        <v>4</v>
      </c>
      <c r="L77" s="20" t="str">
        <f t="shared" ca="1" si="15"/>
        <v/>
      </c>
      <c r="M77" s="29" t="str">
        <f t="shared" ca="1" si="12"/>
        <v/>
      </c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</row>
    <row r="78" spans="1:221" ht="15" customHeight="1" x14ac:dyDescent="0.25">
      <c r="A78" s="21">
        <v>1</v>
      </c>
      <c r="B78" s="21">
        <v>3</v>
      </c>
      <c r="C78" s="24">
        <v>12</v>
      </c>
      <c r="D78" s="21" t="s">
        <v>67</v>
      </c>
      <c r="E78" s="32"/>
      <c r="F78" s="27">
        <v>43014</v>
      </c>
      <c r="G78" s="21">
        <v>13</v>
      </c>
      <c r="H78" s="21"/>
      <c r="I78" s="28"/>
      <c r="J78" s="18">
        <f t="shared" si="13"/>
        <v>43026</v>
      </c>
      <c r="K78" s="19">
        <f t="shared" si="14"/>
        <v>9</v>
      </c>
      <c r="L78" s="20" t="str">
        <f t="shared" ca="1" si="15"/>
        <v/>
      </c>
      <c r="M78" s="29" t="str">
        <f t="shared" ca="1" si="12"/>
        <v/>
      </c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</row>
    <row r="79" spans="1:221" ht="15" customHeight="1" x14ac:dyDescent="0.25">
      <c r="A79" s="21">
        <v>1</v>
      </c>
      <c r="B79" s="21">
        <v>3</v>
      </c>
      <c r="C79" s="24">
        <v>13</v>
      </c>
      <c r="D79" s="21" t="s">
        <v>68</v>
      </c>
      <c r="E79" s="32"/>
      <c r="F79" s="27">
        <v>43026</v>
      </c>
      <c r="G79" s="21">
        <v>7</v>
      </c>
      <c r="H79" s="21"/>
      <c r="I79" s="28"/>
      <c r="J79" s="18">
        <f t="shared" si="13"/>
        <v>43032</v>
      </c>
      <c r="K79" s="19">
        <f t="shared" si="14"/>
        <v>5</v>
      </c>
      <c r="L79" s="20" t="str">
        <f t="shared" ca="1" si="15"/>
        <v/>
      </c>
      <c r="M79" s="29" t="str">
        <f t="shared" ca="1" si="12"/>
        <v/>
      </c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</row>
    <row r="80" spans="1:221" ht="15" customHeight="1" x14ac:dyDescent="0.25">
      <c r="A80" s="21">
        <v>1</v>
      </c>
      <c r="B80" s="21">
        <v>3</v>
      </c>
      <c r="C80" s="24">
        <v>14</v>
      </c>
      <c r="D80" s="34" t="s">
        <v>41</v>
      </c>
      <c r="E80" s="32"/>
      <c r="F80" s="27">
        <v>43026</v>
      </c>
      <c r="G80" s="21">
        <v>8</v>
      </c>
      <c r="H80" s="21" t="s">
        <v>73</v>
      </c>
      <c r="I80" s="28"/>
      <c r="J80" s="18">
        <f t="shared" si="13"/>
        <v>43033</v>
      </c>
      <c r="K80" s="19">
        <f t="shared" si="14"/>
        <v>6</v>
      </c>
      <c r="L80" s="20" t="str">
        <f t="shared" ca="1" si="15"/>
        <v/>
      </c>
      <c r="M80" s="29" t="str">
        <f t="shared" ca="1" si="12"/>
        <v/>
      </c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</row>
    <row r="81" spans="1:221" ht="15" customHeight="1" x14ac:dyDescent="0.25">
      <c r="A81" s="21">
        <v>1</v>
      </c>
      <c r="B81" s="21">
        <v>3</v>
      </c>
      <c r="C81" s="24">
        <v>15</v>
      </c>
      <c r="D81" s="21" t="s">
        <v>69</v>
      </c>
      <c r="E81" s="35"/>
      <c r="F81" s="39">
        <v>43034</v>
      </c>
      <c r="G81" s="37">
        <v>5</v>
      </c>
      <c r="H81" s="21" t="s">
        <v>81</v>
      </c>
      <c r="I81" s="28"/>
      <c r="J81" s="18">
        <f t="shared" si="13"/>
        <v>43038</v>
      </c>
      <c r="K81" s="19">
        <f t="shared" si="14"/>
        <v>3</v>
      </c>
      <c r="L81" s="20" t="str">
        <f t="shared" ca="1" si="15"/>
        <v/>
      </c>
      <c r="M81" s="29" t="str">
        <f t="shared" ca="1" si="12"/>
        <v/>
      </c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</row>
    <row r="82" spans="1:221" ht="15" customHeight="1" x14ac:dyDescent="0.25">
      <c r="A82" s="21">
        <v>1</v>
      </c>
      <c r="B82" s="21"/>
      <c r="C82" s="36"/>
      <c r="D82" s="46" t="s">
        <v>20</v>
      </c>
      <c r="E82" s="32"/>
      <c r="F82" s="27"/>
      <c r="G82" s="21"/>
      <c r="H82" s="21"/>
      <c r="I82" s="38"/>
      <c r="J82" s="18">
        <f t="shared" si="13"/>
        <v>0</v>
      </c>
      <c r="K82" s="19" t="str">
        <f t="shared" si="14"/>
        <v/>
      </c>
      <c r="L82" s="20" t="str">
        <f t="shared" ca="1" si="15"/>
        <v/>
      </c>
      <c r="M82" s="29" t="str">
        <f t="shared" ca="1" si="12"/>
        <v/>
      </c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</row>
    <row r="83" spans="1:221" ht="15" customHeight="1" x14ac:dyDescent="0.25">
      <c r="A83" s="21">
        <v>1</v>
      </c>
      <c r="B83" s="21">
        <v>3</v>
      </c>
      <c r="C83" s="24">
        <v>16</v>
      </c>
      <c r="D83" s="21" t="s">
        <v>43</v>
      </c>
      <c r="E83" s="32"/>
      <c r="F83" s="27">
        <v>43039</v>
      </c>
      <c r="G83" s="21">
        <v>5</v>
      </c>
      <c r="H83" s="21"/>
      <c r="I83" s="28"/>
      <c r="J83" s="18">
        <f t="shared" si="13"/>
        <v>43043</v>
      </c>
      <c r="K83" s="19">
        <f t="shared" si="14"/>
        <v>3</v>
      </c>
      <c r="L83" s="20" t="str">
        <f t="shared" ca="1" si="15"/>
        <v/>
      </c>
      <c r="M83" s="29" t="str">
        <f t="shared" ca="1" si="12"/>
        <v/>
      </c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</row>
    <row r="84" spans="1:221" ht="15" customHeight="1" x14ac:dyDescent="0.25">
      <c r="A84" s="21">
        <v>1</v>
      </c>
      <c r="B84" s="21">
        <v>3</v>
      </c>
      <c r="C84" s="24">
        <v>17</v>
      </c>
      <c r="D84" s="21" t="s">
        <v>44</v>
      </c>
      <c r="E84" s="32"/>
      <c r="F84" s="27">
        <v>43044</v>
      </c>
      <c r="G84" s="21">
        <v>10</v>
      </c>
      <c r="H84" s="21"/>
      <c r="I84" s="28"/>
      <c r="J84" s="18">
        <f t="shared" si="13"/>
        <v>43053</v>
      </c>
      <c r="K84" s="19">
        <f t="shared" si="14"/>
        <v>7</v>
      </c>
      <c r="L84" s="20" t="str">
        <f t="shared" ca="1" si="15"/>
        <v/>
      </c>
      <c r="M84" s="29" t="str">
        <f t="shared" ca="1" si="12"/>
        <v/>
      </c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</row>
    <row r="85" spans="1:221" ht="15" customHeight="1" x14ac:dyDescent="0.25">
      <c r="A85" s="21">
        <v>1</v>
      </c>
      <c r="B85" s="21">
        <v>3</v>
      </c>
      <c r="C85" s="24">
        <v>18</v>
      </c>
      <c r="D85" s="34" t="s">
        <v>45</v>
      </c>
      <c r="E85" s="32"/>
      <c r="F85" s="27">
        <v>43054</v>
      </c>
      <c r="G85" s="21">
        <v>2</v>
      </c>
      <c r="H85" s="21"/>
      <c r="I85" s="28"/>
      <c r="J85" s="18">
        <f t="shared" si="13"/>
        <v>43055</v>
      </c>
      <c r="K85" s="19">
        <f t="shared" si="14"/>
        <v>2</v>
      </c>
      <c r="L85" s="20" t="str">
        <f t="shared" ca="1" si="15"/>
        <v/>
      </c>
      <c r="M85" s="29" t="str">
        <f t="shared" ca="1" si="12"/>
        <v/>
      </c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</row>
    <row r="86" spans="1:221" ht="15" customHeight="1" x14ac:dyDescent="0.25">
      <c r="A86" s="21">
        <v>1</v>
      </c>
      <c r="B86" s="21"/>
      <c r="C86" s="24"/>
      <c r="D86" s="46" t="s">
        <v>46</v>
      </c>
      <c r="E86" s="32"/>
      <c r="F86" s="27"/>
      <c r="G86" s="21"/>
      <c r="H86" s="21"/>
      <c r="I86" s="28"/>
      <c r="J86" s="18">
        <f t="shared" si="13"/>
        <v>0</v>
      </c>
      <c r="K86" s="19" t="str">
        <f t="shared" si="14"/>
        <v/>
      </c>
      <c r="L86" s="20" t="str">
        <f t="shared" ca="1" si="15"/>
        <v/>
      </c>
      <c r="M86" s="29" t="str">
        <f t="shared" ca="1" si="12"/>
        <v/>
      </c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</row>
    <row r="87" spans="1:221" ht="15" customHeight="1" x14ac:dyDescent="0.25">
      <c r="A87" s="21">
        <v>1</v>
      </c>
      <c r="B87" s="21">
        <v>3</v>
      </c>
      <c r="C87" s="24">
        <v>19</v>
      </c>
      <c r="D87" s="21" t="s">
        <v>47</v>
      </c>
      <c r="E87" s="32"/>
      <c r="F87" s="27">
        <v>43056</v>
      </c>
      <c r="G87" s="21">
        <v>8</v>
      </c>
      <c r="H87" s="21"/>
      <c r="I87" s="28"/>
      <c r="J87" s="18">
        <f t="shared" si="13"/>
        <v>43063</v>
      </c>
      <c r="K87" s="19">
        <f t="shared" si="14"/>
        <v>6</v>
      </c>
      <c r="L87" s="20" t="str">
        <f t="shared" ca="1" si="15"/>
        <v/>
      </c>
      <c r="M87" s="29" t="str">
        <f t="shared" ca="1" si="12"/>
        <v/>
      </c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</row>
    <row r="88" spans="1:221" x14ac:dyDescent="0.25">
      <c r="A88" s="21"/>
      <c r="B88" s="21"/>
      <c r="C88" s="24"/>
      <c r="D88" s="21"/>
      <c r="E88" s="32"/>
      <c r="F88" s="27"/>
      <c r="G88" s="21"/>
      <c r="H88" s="21"/>
      <c r="I88" s="28"/>
      <c r="J88" s="18">
        <f t="shared" si="13"/>
        <v>0</v>
      </c>
      <c r="K88" s="19" t="str">
        <f t="shared" si="14"/>
        <v/>
      </c>
      <c r="L88" s="20" t="str">
        <f t="shared" ca="1" si="15"/>
        <v/>
      </c>
      <c r="M88" s="29" t="str">
        <f t="shared" ca="1" si="12"/>
        <v/>
      </c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</row>
    <row r="89" spans="1:221" x14ac:dyDescent="0.25">
      <c r="A89" s="21"/>
      <c r="B89" s="21"/>
      <c r="C89" s="24"/>
      <c r="D89" s="21"/>
      <c r="E89" s="32"/>
      <c r="F89" s="27"/>
      <c r="G89" s="21"/>
      <c r="H89" s="21"/>
      <c r="I89" s="28"/>
      <c r="J89" s="18">
        <f t="shared" si="13"/>
        <v>0</v>
      </c>
      <c r="K89" s="19" t="str">
        <f t="shared" si="14"/>
        <v/>
      </c>
      <c r="L89" s="20" t="str">
        <f t="shared" ca="1" si="15"/>
        <v/>
      </c>
      <c r="M89" s="29" t="str">
        <f t="shared" ca="1" si="12"/>
        <v/>
      </c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</row>
    <row r="90" spans="1:221" x14ac:dyDescent="0.25">
      <c r="A90" s="21"/>
      <c r="B90" s="21"/>
      <c r="C90" s="24"/>
      <c r="D90" s="21"/>
      <c r="E90" s="32"/>
      <c r="F90" s="27"/>
      <c r="G90" s="21"/>
      <c r="H90" s="21"/>
      <c r="I90" s="28"/>
      <c r="J90" s="18">
        <f t="shared" si="13"/>
        <v>0</v>
      </c>
      <c r="K90" s="19" t="str">
        <f t="shared" si="14"/>
        <v/>
      </c>
      <c r="L90" s="20" t="str">
        <f t="shared" ca="1" si="15"/>
        <v/>
      </c>
      <c r="M90" s="29" t="str">
        <f t="shared" ca="1" si="12"/>
        <v/>
      </c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</row>
    <row r="91" spans="1:221" x14ac:dyDescent="0.25">
      <c r="A91" s="21"/>
      <c r="B91" s="21"/>
      <c r="C91" s="24"/>
      <c r="D91" s="21"/>
      <c r="E91" s="32"/>
      <c r="F91" s="27"/>
      <c r="G91" s="21"/>
      <c r="H91" s="21"/>
      <c r="I91" s="28"/>
      <c r="J91" s="18">
        <f t="shared" si="13"/>
        <v>0</v>
      </c>
      <c r="K91" s="19" t="str">
        <f t="shared" si="14"/>
        <v/>
      </c>
      <c r="L91" s="20" t="str">
        <f t="shared" ca="1" si="15"/>
        <v/>
      </c>
      <c r="M91" s="29" t="str">
        <f t="shared" ca="1" si="12"/>
        <v/>
      </c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</row>
    <row r="92" spans="1:221" x14ac:dyDescent="0.25">
      <c r="A92" s="21"/>
      <c r="B92" s="21"/>
      <c r="C92" s="24"/>
      <c r="D92" s="21"/>
      <c r="E92" s="32"/>
      <c r="F92" s="27"/>
      <c r="G92" s="21"/>
      <c r="H92" s="21"/>
      <c r="I92" s="28"/>
      <c r="J92" s="18">
        <f t="shared" si="13"/>
        <v>0</v>
      </c>
      <c r="K92" s="19" t="str">
        <f t="shared" si="14"/>
        <v/>
      </c>
      <c r="L92" s="20" t="str">
        <f t="shared" ca="1" si="15"/>
        <v/>
      </c>
      <c r="M92" s="29" t="str">
        <f t="shared" ca="1" si="12"/>
        <v/>
      </c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</row>
    <row r="93" spans="1:221" x14ac:dyDescent="0.25">
      <c r="A93" s="21"/>
      <c r="B93" s="21"/>
      <c r="C93" s="24"/>
      <c r="D93" s="21"/>
      <c r="E93" s="32"/>
      <c r="F93" s="27"/>
      <c r="G93" s="21"/>
      <c r="H93" s="21"/>
      <c r="I93" s="28"/>
      <c r="J93" s="18">
        <f t="shared" si="13"/>
        <v>0</v>
      </c>
      <c r="K93" s="19" t="str">
        <f t="shared" si="14"/>
        <v/>
      </c>
      <c r="L93" s="20" t="str">
        <f t="shared" ca="1" si="15"/>
        <v/>
      </c>
      <c r="M93" s="29" t="str">
        <f t="shared" ca="1" si="12"/>
        <v/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</row>
    <row r="94" spans="1:221" x14ac:dyDescent="0.25">
      <c r="A94" s="21"/>
      <c r="B94" s="21"/>
      <c r="C94" s="24"/>
      <c r="D94" s="21"/>
      <c r="E94" s="32"/>
      <c r="F94" s="27"/>
      <c r="G94" s="21"/>
      <c r="H94" s="21"/>
      <c r="I94" s="28"/>
      <c r="J94" s="18">
        <f t="shared" si="13"/>
        <v>0</v>
      </c>
      <c r="K94" s="19" t="str">
        <f t="shared" si="14"/>
        <v/>
      </c>
      <c r="L94" s="20" t="str">
        <f t="shared" ca="1" si="15"/>
        <v/>
      </c>
      <c r="M94" s="29" t="str">
        <f t="shared" ca="1" si="12"/>
        <v/>
      </c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</row>
    <row r="95" spans="1:221" x14ac:dyDescent="0.25">
      <c r="A95" s="21"/>
      <c r="B95" s="21"/>
      <c r="C95" s="24"/>
      <c r="D95" s="21"/>
      <c r="E95" s="32"/>
      <c r="F95" s="27"/>
      <c r="G95" s="21"/>
      <c r="H95" s="21"/>
      <c r="I95" s="28"/>
      <c r="J95" s="18">
        <f t="shared" si="13"/>
        <v>0</v>
      </c>
      <c r="K95" s="19" t="str">
        <f t="shared" si="14"/>
        <v/>
      </c>
      <c r="L95" s="20" t="str">
        <f t="shared" ca="1" si="15"/>
        <v/>
      </c>
      <c r="M95" s="29" t="str">
        <f t="shared" ca="1" si="12"/>
        <v/>
      </c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</row>
    <row r="96" spans="1:221" x14ac:dyDescent="0.25">
      <c r="A96" s="21"/>
      <c r="B96" s="21"/>
      <c r="C96" s="24"/>
      <c r="D96" s="21"/>
      <c r="E96" s="32"/>
      <c r="F96" s="27"/>
      <c r="G96" s="21"/>
      <c r="H96" s="21"/>
      <c r="I96" s="28"/>
      <c r="J96" s="18">
        <f t="shared" si="13"/>
        <v>0</v>
      </c>
      <c r="K96" s="19" t="str">
        <f t="shared" si="14"/>
        <v/>
      </c>
      <c r="L96" s="20" t="str">
        <f t="shared" ca="1" si="15"/>
        <v/>
      </c>
      <c r="M96" s="29" t="str">
        <f t="shared" ca="1" si="12"/>
        <v/>
      </c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</row>
    <row r="97" spans="1:221" x14ac:dyDescent="0.25">
      <c r="A97" s="21"/>
      <c r="B97" s="21"/>
      <c r="C97" s="24"/>
      <c r="D97" s="21"/>
      <c r="E97" s="32"/>
      <c r="F97" s="27"/>
      <c r="G97" s="21"/>
      <c r="H97" s="21"/>
      <c r="I97" s="28"/>
      <c r="J97" s="18">
        <f t="shared" si="13"/>
        <v>0</v>
      </c>
      <c r="K97" s="19" t="str">
        <f t="shared" si="14"/>
        <v/>
      </c>
      <c r="L97" s="20" t="str">
        <f t="shared" ca="1" si="15"/>
        <v/>
      </c>
      <c r="M97" s="29" t="str">
        <f t="shared" ca="1" si="12"/>
        <v/>
      </c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</row>
    <row r="98" spans="1:221" x14ac:dyDescent="0.25">
      <c r="A98" s="21"/>
      <c r="B98" s="21"/>
      <c r="C98" s="24"/>
      <c r="D98" s="21"/>
      <c r="E98" s="32"/>
      <c r="F98" s="27"/>
      <c r="G98" s="21"/>
      <c r="H98" s="21"/>
      <c r="I98" s="28"/>
      <c r="J98" s="18">
        <f t="shared" si="13"/>
        <v>0</v>
      </c>
      <c r="K98" s="19" t="str">
        <f t="shared" si="14"/>
        <v/>
      </c>
      <c r="L98" s="20" t="str">
        <f t="shared" ca="1" si="15"/>
        <v/>
      </c>
      <c r="M98" s="29" t="str">
        <f t="shared" ca="1" si="12"/>
        <v/>
      </c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</row>
    <row r="99" spans="1:221" x14ac:dyDescent="0.25">
      <c r="A99" s="21"/>
      <c r="B99" s="35"/>
      <c r="C99" s="36"/>
      <c r="D99" s="35"/>
      <c r="E99" s="35"/>
      <c r="F99" s="37"/>
      <c r="G99" s="37"/>
      <c r="H99" s="38"/>
      <c r="I99" s="38"/>
      <c r="J99" s="18">
        <f t="shared" si="13"/>
        <v>0</v>
      </c>
      <c r="K99" s="19" t="str">
        <f t="shared" si="14"/>
        <v/>
      </c>
      <c r="L99" s="20" t="str">
        <f t="shared" ca="1" si="15"/>
        <v/>
      </c>
      <c r="M99" s="29" t="str">
        <f t="shared" ca="1" si="12"/>
        <v/>
      </c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</row>
    <row r="100" spans="1:221" x14ac:dyDescent="0.25">
      <c r="A100" s="21"/>
      <c r="B100" s="21"/>
      <c r="C100" s="24"/>
      <c r="D100" s="21"/>
      <c r="E100" s="32"/>
      <c r="F100" s="27"/>
      <c r="G100" s="21"/>
      <c r="H100" s="21"/>
      <c r="I100" s="28"/>
      <c r="J100" s="18">
        <f t="shared" si="13"/>
        <v>0</v>
      </c>
      <c r="K100" s="19" t="str">
        <f t="shared" si="14"/>
        <v/>
      </c>
      <c r="L100" s="20" t="str">
        <f t="shared" ca="1" si="15"/>
        <v/>
      </c>
      <c r="M100" s="29" t="str">
        <f t="shared" ca="1" si="12"/>
        <v/>
      </c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</row>
    <row r="101" spans="1:221" x14ac:dyDescent="0.25">
      <c r="A101" s="21"/>
      <c r="B101" s="21"/>
      <c r="C101" s="24"/>
      <c r="D101" s="21"/>
      <c r="E101" s="32"/>
      <c r="F101" s="27"/>
      <c r="G101" s="21"/>
      <c r="H101" s="21"/>
      <c r="I101" s="28"/>
      <c r="J101" s="18">
        <f t="shared" si="13"/>
        <v>0</v>
      </c>
      <c r="K101" s="19" t="str">
        <f t="shared" si="14"/>
        <v/>
      </c>
      <c r="L101" s="20" t="str">
        <f t="shared" ca="1" si="15"/>
        <v/>
      </c>
      <c r="M101" s="29" t="str">
        <f t="shared" ca="1" si="12"/>
        <v/>
      </c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</row>
    <row r="102" spans="1:221" x14ac:dyDescent="0.25">
      <c r="A102" s="21"/>
      <c r="B102" s="21"/>
      <c r="C102" s="24"/>
      <c r="D102" s="21"/>
      <c r="E102" s="32"/>
      <c r="F102" s="27"/>
      <c r="G102" s="21"/>
      <c r="H102" s="21"/>
      <c r="I102" s="28"/>
      <c r="J102" s="18">
        <f t="shared" si="13"/>
        <v>0</v>
      </c>
      <c r="K102" s="19" t="str">
        <f t="shared" si="14"/>
        <v/>
      </c>
      <c r="L102" s="20" t="str">
        <f t="shared" ca="1" si="15"/>
        <v/>
      </c>
      <c r="M102" s="29" t="str">
        <f t="shared" ca="1" si="12"/>
        <v/>
      </c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</row>
    <row r="103" spans="1:221" x14ac:dyDescent="0.25">
      <c r="A103" s="21"/>
      <c r="B103" s="21"/>
      <c r="C103" s="24"/>
      <c r="D103" s="34"/>
      <c r="E103" s="32"/>
      <c r="F103" s="27"/>
      <c r="G103" s="21"/>
      <c r="H103" s="21"/>
      <c r="I103" s="28"/>
      <c r="J103" s="18">
        <f t="shared" si="13"/>
        <v>0</v>
      </c>
      <c r="K103" s="19" t="str">
        <f t="shared" si="14"/>
        <v/>
      </c>
      <c r="L103" s="20" t="str">
        <f t="shared" ca="1" si="15"/>
        <v/>
      </c>
      <c r="M103" s="29" t="str">
        <f t="shared" ref="M103:M106" ca="1" si="16">IFERROR(L103-I103,"")</f>
        <v/>
      </c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</row>
    <row r="104" spans="1:221" x14ac:dyDescent="0.25">
      <c r="A104" s="21"/>
      <c r="B104" s="21"/>
      <c r="C104" s="24"/>
      <c r="D104" s="21"/>
      <c r="E104" s="32"/>
      <c r="F104" s="27"/>
      <c r="G104" s="21"/>
      <c r="H104" s="21"/>
      <c r="I104" s="28"/>
      <c r="J104" s="18">
        <f t="shared" si="13"/>
        <v>0</v>
      </c>
      <c r="K104" s="19" t="str">
        <f t="shared" si="14"/>
        <v/>
      </c>
      <c r="L104" s="20" t="str">
        <f t="shared" ca="1" si="15"/>
        <v/>
      </c>
      <c r="M104" s="29" t="str">
        <f t="shared" ca="1" si="16"/>
        <v/>
      </c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</row>
    <row r="105" spans="1:221" x14ac:dyDescent="0.25">
      <c r="A105" s="21"/>
      <c r="B105" s="21"/>
      <c r="C105" s="24"/>
      <c r="D105" s="21"/>
      <c r="E105" s="32"/>
      <c r="F105" s="27"/>
      <c r="G105" s="21"/>
      <c r="H105" s="21"/>
      <c r="I105" s="28"/>
      <c r="J105" s="18">
        <f t="shared" si="13"/>
        <v>0</v>
      </c>
      <c r="K105" s="19" t="str">
        <f t="shared" si="14"/>
        <v/>
      </c>
      <c r="L105" s="20" t="str">
        <f t="shared" ca="1" si="15"/>
        <v/>
      </c>
      <c r="M105" s="29" t="str">
        <f t="shared" ca="1" si="16"/>
        <v/>
      </c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</row>
    <row r="106" spans="1:221" x14ac:dyDescent="0.25">
      <c r="A106" s="21"/>
      <c r="B106" s="21"/>
      <c r="C106" s="24"/>
      <c r="D106" s="21"/>
      <c r="E106" s="32"/>
      <c r="F106" s="27"/>
      <c r="G106" s="21"/>
      <c r="H106" s="21"/>
      <c r="I106" s="28"/>
      <c r="J106" s="18">
        <f t="shared" si="13"/>
        <v>0</v>
      </c>
      <c r="K106" s="19" t="str">
        <f t="shared" si="14"/>
        <v/>
      </c>
      <c r="L106" s="20" t="str">
        <f t="shared" ca="1" si="15"/>
        <v/>
      </c>
      <c r="M106" s="29" t="str">
        <f t="shared" ca="1" si="16"/>
        <v/>
      </c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</row>
    <row r="107" spans="1:221" x14ac:dyDescent="0.25">
      <c r="A107" s="21"/>
      <c r="B107" s="21"/>
      <c r="C107" s="24"/>
      <c r="D107" s="21"/>
      <c r="E107" s="32"/>
      <c r="F107" s="27"/>
      <c r="G107" s="21"/>
      <c r="H107" s="21"/>
      <c r="I107" s="28"/>
      <c r="J107" s="18">
        <f t="shared" si="13"/>
        <v>0</v>
      </c>
      <c r="K107" s="19" t="str">
        <f t="shared" si="14"/>
        <v/>
      </c>
      <c r="L107" s="20" t="str">
        <f t="shared" ca="1" si="15"/>
        <v/>
      </c>
      <c r="M107" s="29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</row>
    <row r="108" spans="1:221" x14ac:dyDescent="0.25">
      <c r="A108" s="21"/>
      <c r="B108" s="21"/>
      <c r="C108" s="24"/>
      <c r="D108" s="21"/>
      <c r="E108" s="32"/>
      <c r="F108" s="27"/>
      <c r="G108" s="21"/>
      <c r="H108" s="21"/>
      <c r="I108" s="28"/>
      <c r="J108" s="18">
        <f t="shared" si="13"/>
        <v>0</v>
      </c>
      <c r="K108" s="19" t="str">
        <f t="shared" si="14"/>
        <v/>
      </c>
      <c r="L108" s="20" t="str">
        <f t="shared" ca="1" si="15"/>
        <v/>
      </c>
      <c r="M108" s="29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</row>
    <row r="109" spans="1:221" x14ac:dyDescent="0.25">
      <c r="A109" s="21"/>
      <c r="B109" s="21"/>
      <c r="C109" s="24"/>
      <c r="D109" s="21"/>
      <c r="E109" s="32"/>
      <c r="F109" s="27"/>
      <c r="G109" s="21"/>
      <c r="H109" s="21"/>
      <c r="I109" s="28"/>
      <c r="J109" s="18">
        <f t="shared" si="13"/>
        <v>0</v>
      </c>
      <c r="K109" s="19" t="str">
        <f t="shared" si="14"/>
        <v/>
      </c>
      <c r="L109" s="20" t="str">
        <f t="shared" ca="1" si="15"/>
        <v/>
      </c>
      <c r="M109" s="29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</row>
    <row r="110" spans="1:221" x14ac:dyDescent="0.25">
      <c r="A110" s="21"/>
      <c r="B110" s="21"/>
      <c r="C110" s="24"/>
      <c r="D110" s="21"/>
      <c r="E110" s="32"/>
      <c r="F110" s="27"/>
      <c r="G110" s="21"/>
      <c r="H110" s="21"/>
      <c r="I110" s="28"/>
      <c r="J110" s="18">
        <f t="shared" si="13"/>
        <v>0</v>
      </c>
      <c r="K110" s="19" t="str">
        <f t="shared" si="14"/>
        <v/>
      </c>
      <c r="L110" s="20" t="str">
        <f t="shared" ca="1" si="15"/>
        <v/>
      </c>
      <c r="M110" s="29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</row>
    <row r="111" spans="1:221" x14ac:dyDescent="0.25">
      <c r="A111" s="21"/>
      <c r="B111" s="21"/>
      <c r="C111" s="24"/>
      <c r="D111" s="21"/>
      <c r="E111" s="32"/>
      <c r="F111" s="27"/>
      <c r="G111" s="21"/>
      <c r="H111" s="21"/>
      <c r="I111" s="28"/>
      <c r="J111" s="18">
        <f t="shared" si="13"/>
        <v>0</v>
      </c>
      <c r="K111" s="19" t="str">
        <f t="shared" si="14"/>
        <v/>
      </c>
      <c r="L111" s="20" t="str">
        <f t="shared" ca="1" si="15"/>
        <v/>
      </c>
      <c r="M111" s="29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</row>
    <row r="112" spans="1:221" x14ac:dyDescent="0.25">
      <c r="A112" s="21"/>
      <c r="B112" s="21"/>
      <c r="C112" s="24"/>
      <c r="D112" s="21"/>
      <c r="E112" s="32"/>
      <c r="F112" s="27"/>
      <c r="G112" s="21"/>
      <c r="H112" s="21"/>
      <c r="I112" s="28"/>
      <c r="J112" s="18">
        <f t="shared" si="13"/>
        <v>0</v>
      </c>
      <c r="K112" s="19" t="str">
        <f t="shared" si="14"/>
        <v/>
      </c>
      <c r="L112" s="20" t="str">
        <f t="shared" ca="1" si="15"/>
        <v/>
      </c>
      <c r="M112" s="29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</row>
    <row r="113" spans="1:221" x14ac:dyDescent="0.25">
      <c r="A113" s="21"/>
      <c r="B113" s="21"/>
      <c r="C113" s="24"/>
      <c r="D113" s="21"/>
      <c r="E113" s="32"/>
      <c r="F113" s="27"/>
      <c r="G113" s="21"/>
      <c r="H113" s="21"/>
      <c r="I113" s="28"/>
      <c r="J113" s="18">
        <f t="shared" si="13"/>
        <v>0</v>
      </c>
      <c r="K113" s="19" t="str">
        <f t="shared" si="14"/>
        <v/>
      </c>
      <c r="L113" s="20" t="str">
        <f t="shared" ca="1" si="15"/>
        <v/>
      </c>
      <c r="M113" s="29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</row>
    <row r="114" spans="1:221" x14ac:dyDescent="0.25">
      <c r="A114" s="21"/>
      <c r="B114" s="21"/>
      <c r="C114" s="24"/>
      <c r="D114" s="21"/>
      <c r="E114" s="32"/>
      <c r="F114" s="27"/>
      <c r="G114" s="21"/>
      <c r="H114" s="21"/>
      <c r="I114" s="28"/>
      <c r="J114" s="18">
        <f t="shared" si="13"/>
        <v>0</v>
      </c>
      <c r="K114" s="19" t="str">
        <f t="shared" si="14"/>
        <v/>
      </c>
      <c r="L114" s="20" t="str">
        <f t="shared" ca="1" si="15"/>
        <v/>
      </c>
      <c r="M114" s="29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</row>
    <row r="115" spans="1:221" x14ac:dyDescent="0.25">
      <c r="A115" s="21"/>
      <c r="B115" s="21"/>
      <c r="C115" s="24"/>
      <c r="D115" s="21"/>
      <c r="E115" s="32"/>
      <c r="F115" s="27"/>
      <c r="G115" s="21"/>
      <c r="H115" s="21"/>
      <c r="I115" s="28"/>
      <c r="J115" s="18">
        <f t="shared" si="13"/>
        <v>0</v>
      </c>
      <c r="K115" s="19" t="str">
        <f t="shared" si="14"/>
        <v/>
      </c>
      <c r="L115" s="20" t="str">
        <f t="shared" ca="1" si="15"/>
        <v/>
      </c>
      <c r="M115" s="29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</row>
    <row r="116" spans="1:221" x14ac:dyDescent="0.25">
      <c r="A116" s="21"/>
      <c r="B116" s="21"/>
      <c r="C116" s="24"/>
      <c r="D116" s="21"/>
      <c r="E116" s="32"/>
      <c r="F116" s="27"/>
      <c r="G116" s="21"/>
      <c r="H116" s="21"/>
      <c r="I116" s="28"/>
      <c r="J116" s="18">
        <f t="shared" si="13"/>
        <v>0</v>
      </c>
      <c r="K116" s="19" t="str">
        <f t="shared" si="14"/>
        <v/>
      </c>
      <c r="L116" s="20" t="str">
        <f t="shared" ca="1" si="15"/>
        <v/>
      </c>
      <c r="M116" s="29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</row>
    <row r="117" spans="1:221" x14ac:dyDescent="0.25">
      <c r="A117" s="21"/>
      <c r="B117" s="21"/>
      <c r="C117" s="24"/>
      <c r="D117" s="21"/>
      <c r="E117" s="32"/>
      <c r="F117" s="27"/>
      <c r="G117" s="21"/>
      <c r="H117" s="21"/>
      <c r="I117" s="28"/>
      <c r="J117" s="18">
        <f t="shared" si="13"/>
        <v>0</v>
      </c>
      <c r="K117" s="19" t="str">
        <f t="shared" si="14"/>
        <v/>
      </c>
      <c r="L117" s="20" t="str">
        <f t="shared" ca="1" si="15"/>
        <v/>
      </c>
      <c r="M117" s="29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</row>
    <row r="118" spans="1:221" x14ac:dyDescent="0.25">
      <c r="A118" s="40"/>
      <c r="B118" s="41"/>
      <c r="C118" s="42"/>
      <c r="D118" s="41"/>
      <c r="E118" s="43"/>
      <c r="F118" s="44"/>
      <c r="G118" s="41"/>
      <c r="H118" s="41"/>
      <c r="I118" s="45"/>
    </row>
  </sheetData>
  <sheetProtection formatColumns="0" formatRows="0" insertHyperlinks="0" sort="0" autoFilter="0" pivotTables="0"/>
  <autoFilter ref="A6:HM115"/>
  <sortState ref="A7:I118">
    <sortCondition ref="A7:A118"/>
    <sortCondition ref="B7:B118"/>
    <sortCondition ref="C7:C118"/>
  </sortState>
  <mergeCells count="1">
    <mergeCell ref="L4:M4"/>
  </mergeCells>
  <conditionalFormatting sqref="N7:HM106">
    <cfRule type="expression" dxfId="89" priority="182">
      <formula>WEEKDAY(N$6,2)&gt;5</formula>
    </cfRule>
  </conditionalFormatting>
  <conditionalFormatting sqref="N6">
    <cfRule type="expression" dxfId="88" priority="185">
      <formula>N$4&lt;&gt;""</formula>
    </cfRule>
    <cfRule type="expression" dxfId="87" priority="190">
      <formula>WEEKDAY(N$6,2)&gt;5</formula>
    </cfRule>
  </conditionalFormatting>
  <conditionalFormatting sqref="N7:HM106">
    <cfRule type="expression" dxfId="86" priority="152">
      <formula>N$4&lt;&gt;""</formula>
    </cfRule>
  </conditionalFormatting>
  <conditionalFormatting sqref="O6:HM6">
    <cfRule type="expression" dxfId="85" priority="183">
      <formula>O$4&lt;&gt;""</formula>
    </cfRule>
    <cfRule type="expression" dxfId="84" priority="184">
      <formula>WEEKDAY(O$6,2)&gt;5</formula>
    </cfRule>
  </conditionalFormatting>
  <conditionalFormatting sqref="N7:HM106">
    <cfRule type="expression" dxfId="83" priority="151">
      <formula>TODAY()=N$6</formula>
    </cfRule>
  </conditionalFormatting>
  <conditionalFormatting sqref="N7:HM106">
    <cfRule type="expression" dxfId="82" priority="194">
      <formula>AND(N$6&gt;=$F7,N$6&lt;=$J7)</formula>
    </cfRule>
  </conditionalFormatting>
  <conditionalFormatting sqref="N7:HM106">
    <cfRule type="expression" dxfId="81" priority="186">
      <formula>AND(N$6&gt;=$F7,N$6&lt;=$J7,$I7=1)</formula>
    </cfRule>
  </conditionalFormatting>
  <conditionalFormatting sqref="N7:HM106">
    <cfRule type="expression" dxfId="80" priority="191">
      <formula>AND(N$6&gt;=$F7,N$6&lt;=$J7,$I7&lt;$L7)</formula>
    </cfRule>
  </conditionalFormatting>
  <conditionalFormatting sqref="B105:I105 E89:I104 E106:I106 B7:I13 B30:I30 D33:I34 C74:I88 E88:H96 B36:I73 C14:I29 C31:I32 C35:I35 D8:H87">
    <cfRule type="expression" dxfId="79" priority="148">
      <formula>AND(VALUE($B7)&gt;0,VALUE($C7)=0)</formula>
    </cfRule>
    <cfRule type="expression" dxfId="78" priority="149">
      <formula>AND(VALUE($B7)&gt;0,$C7="*")</formula>
    </cfRule>
    <cfRule type="expression" priority="150">
      <formula>VALUE($B7)=0</formula>
    </cfRule>
  </conditionalFormatting>
  <conditionalFormatting sqref="J7">
    <cfRule type="expression" dxfId="77" priority="133">
      <formula>VALUE($J7)=0</formula>
    </cfRule>
  </conditionalFormatting>
  <conditionalFormatting sqref="J7">
    <cfRule type="expression" dxfId="76" priority="135">
      <formula>WEEKDAY($J7,2)&gt;5</formula>
    </cfRule>
  </conditionalFormatting>
  <conditionalFormatting sqref="J7">
    <cfRule type="expression" dxfId="75" priority="134">
      <formula>HLOOKUP(J7,$N$3:$HM$3,1,FALSE)</formula>
    </cfRule>
  </conditionalFormatting>
  <conditionalFormatting sqref="A7:A16 A105 A107:A115 A118 A24:A32 A35:A88">
    <cfRule type="expression" dxfId="74" priority="124">
      <formula>AND(VALUE($B7)&gt;0,VALUE($C7)=0)</formula>
    </cfRule>
    <cfRule type="expression" dxfId="73" priority="125">
      <formula>AND(VALUE($B7)&gt;0,$C7="*")</formula>
    </cfRule>
    <cfRule type="expression" priority="126">
      <formula>VALUE($B7)=0</formula>
    </cfRule>
  </conditionalFormatting>
  <conditionalFormatting sqref="B98:D104 D88:D96 C89:D97">
    <cfRule type="expression" dxfId="72" priority="121">
      <formula>AND(VALUE($B88)&gt;0,VALUE($C88)=0)</formula>
    </cfRule>
    <cfRule type="expression" dxfId="71" priority="122">
      <formula>AND(VALUE($B88)&gt;0,$C88="*")</formula>
    </cfRule>
    <cfRule type="expression" priority="123">
      <formula>VALUE($B88)=0</formula>
    </cfRule>
  </conditionalFormatting>
  <conditionalFormatting sqref="A89:A104">
    <cfRule type="expression" dxfId="70" priority="118">
      <formula>AND(VALUE($B89)&gt;0,VALUE($C89)=0)</formula>
    </cfRule>
    <cfRule type="expression" dxfId="69" priority="119">
      <formula>AND(VALUE($B89)&gt;0,$C89="*")</formula>
    </cfRule>
    <cfRule type="expression" priority="120">
      <formula>VALUE($B89)=0</formula>
    </cfRule>
  </conditionalFormatting>
  <conditionalFormatting sqref="B106:D106">
    <cfRule type="expression" dxfId="68" priority="115">
      <formula>AND(VALUE($B106)&gt;0,VALUE($C106)=0)</formula>
    </cfRule>
    <cfRule type="expression" dxfId="67" priority="116">
      <formula>AND(VALUE($B106)&gt;0,$C106="*")</formula>
    </cfRule>
    <cfRule type="expression" priority="117">
      <formula>VALUE($B106)=0</formula>
    </cfRule>
  </conditionalFormatting>
  <conditionalFormatting sqref="A106">
    <cfRule type="expression" dxfId="66" priority="112">
      <formula>AND(VALUE($B106)&gt;0,VALUE($C106)=0)</formula>
    </cfRule>
    <cfRule type="expression" dxfId="65" priority="113">
      <formula>AND(VALUE($B106)&gt;0,$C106="*")</formula>
    </cfRule>
    <cfRule type="expression" priority="114">
      <formula>VALUE($B106)=0</formula>
    </cfRule>
  </conditionalFormatting>
  <conditionalFormatting sqref="E107:I115">
    <cfRule type="expression" dxfId="64" priority="84">
      <formula>AND(VALUE($B107)&gt;0,VALUE($C107)=0)</formula>
    </cfRule>
    <cfRule type="expression" dxfId="63" priority="85">
      <formula>AND(VALUE($B107)&gt;0,$C107="*")</formula>
    </cfRule>
    <cfRule type="expression" priority="86">
      <formula>VALUE($B107)=0</formula>
    </cfRule>
  </conditionalFormatting>
  <conditionalFormatting sqref="B107:D115">
    <cfRule type="expression" dxfId="62" priority="78">
      <formula>AND(VALUE($B107)&gt;0,VALUE($C107)=0)</formula>
    </cfRule>
    <cfRule type="expression" dxfId="61" priority="79">
      <formula>AND(VALUE($B107)&gt;0,$C107="*")</formula>
    </cfRule>
    <cfRule type="expression" priority="80">
      <formula>VALUE($B107)=0</formula>
    </cfRule>
  </conditionalFormatting>
  <conditionalFormatting sqref="A107:A115 A118">
    <cfRule type="expression" dxfId="60" priority="75">
      <formula>AND(VALUE($B107)&gt;0,VALUE($C107)=0)</formula>
    </cfRule>
    <cfRule type="expression" dxfId="59" priority="76">
      <formula>AND(VALUE($B107)&gt;0,$C107="*")</formula>
    </cfRule>
    <cfRule type="expression" priority="77">
      <formula>VALUE($B107)=0</formula>
    </cfRule>
  </conditionalFormatting>
  <conditionalFormatting sqref="N107:HM115">
    <cfRule type="expression" dxfId="58" priority="90">
      <formula>WEEKDAY(N$6,2)&gt;5</formula>
    </cfRule>
  </conditionalFormatting>
  <conditionalFormatting sqref="N107:HM115">
    <cfRule type="expression" dxfId="57" priority="88">
      <formula>N$4&lt;&gt;""</formula>
    </cfRule>
  </conditionalFormatting>
  <conditionalFormatting sqref="N107:HM115">
    <cfRule type="expression" dxfId="56" priority="87">
      <formula>TODAY()=N$6</formula>
    </cfRule>
  </conditionalFormatting>
  <conditionalFormatting sqref="N107:HM115">
    <cfRule type="expression" dxfId="55" priority="93">
      <formula>AND(N$6&gt;=$F107,N$6&lt;=$J107)</formula>
    </cfRule>
  </conditionalFormatting>
  <conditionalFormatting sqref="N107:HM115">
    <cfRule type="expression" dxfId="54" priority="91">
      <formula>AND(N$6&gt;=$F107,N$6&lt;=$J107,$I107=1)</formula>
    </cfRule>
  </conditionalFormatting>
  <conditionalFormatting sqref="N107:HM115">
    <cfRule type="expression" dxfId="53" priority="92">
      <formula>AND(N$6&gt;=$F107,N$6&lt;=$J107,$I107&lt;$L107)</formula>
    </cfRule>
  </conditionalFormatting>
  <conditionalFormatting sqref="A116">
    <cfRule type="expression" dxfId="52" priority="72">
      <formula>AND(VALUE($B116)&gt;0,VALUE($C116)=0)</formula>
    </cfRule>
    <cfRule type="expression" dxfId="51" priority="73">
      <formula>AND(VALUE($B116)&gt;0,$C116="*")</formula>
    </cfRule>
    <cfRule type="expression" priority="74">
      <formula>VALUE($B116)=0</formula>
    </cfRule>
  </conditionalFormatting>
  <conditionalFormatting sqref="E116:I116">
    <cfRule type="expression" dxfId="50" priority="62">
      <formula>AND(VALUE($B116)&gt;0,VALUE($C116)=0)</formula>
    </cfRule>
    <cfRule type="expression" dxfId="49" priority="63">
      <formula>AND(VALUE($B116)&gt;0,$C116="*")</formula>
    </cfRule>
    <cfRule type="expression" priority="64">
      <formula>VALUE($B116)=0</formula>
    </cfRule>
  </conditionalFormatting>
  <conditionalFormatting sqref="B116:D116">
    <cfRule type="expression" dxfId="48" priority="56">
      <formula>AND(VALUE($B116)&gt;0,VALUE($C116)=0)</formula>
    </cfRule>
    <cfRule type="expression" dxfId="47" priority="57">
      <formula>AND(VALUE($B116)&gt;0,$C116="*")</formula>
    </cfRule>
    <cfRule type="expression" priority="58">
      <formula>VALUE($B116)=0</formula>
    </cfRule>
  </conditionalFormatting>
  <conditionalFormatting sqref="A116">
    <cfRule type="expression" dxfId="46" priority="53">
      <formula>AND(VALUE($B116)&gt;0,VALUE($C116)=0)</formula>
    </cfRule>
    <cfRule type="expression" dxfId="45" priority="54">
      <formula>AND(VALUE($B116)&gt;0,$C116="*")</formula>
    </cfRule>
    <cfRule type="expression" priority="55">
      <formula>VALUE($B116)=0</formula>
    </cfRule>
  </conditionalFormatting>
  <conditionalFormatting sqref="N116:HM116">
    <cfRule type="expression" dxfId="44" priority="68">
      <formula>WEEKDAY(N$6,2)&gt;5</formula>
    </cfRule>
  </conditionalFormatting>
  <conditionalFormatting sqref="N116:HM116">
    <cfRule type="expression" dxfId="43" priority="66">
      <formula>N$4&lt;&gt;""</formula>
    </cfRule>
  </conditionalFormatting>
  <conditionalFormatting sqref="N116:HM116">
    <cfRule type="expression" dxfId="42" priority="65">
      <formula>TODAY()=N$6</formula>
    </cfRule>
  </conditionalFormatting>
  <conditionalFormatting sqref="N116:HM116">
    <cfRule type="expression" dxfId="41" priority="71">
      <formula>AND(N$6&gt;=$F116,N$6&lt;=$J116)</formula>
    </cfRule>
  </conditionalFormatting>
  <conditionalFormatting sqref="N116:HM116">
    <cfRule type="expression" dxfId="40" priority="69">
      <formula>AND(N$6&gt;=$F116,N$6&lt;=$J116,$I116=1)</formula>
    </cfRule>
  </conditionalFormatting>
  <conditionalFormatting sqref="N116:HM116">
    <cfRule type="expression" dxfId="39" priority="70">
      <formula>AND(N$6&gt;=$F116,N$6&lt;=$J116,$I116&lt;$L116)</formula>
    </cfRule>
  </conditionalFormatting>
  <conditionalFormatting sqref="A117">
    <cfRule type="expression" dxfId="38" priority="50">
      <formula>AND(VALUE($B117)&gt;0,VALUE($C117)=0)</formula>
    </cfRule>
    <cfRule type="expression" dxfId="37" priority="51">
      <formula>AND(VALUE($B117)&gt;0,$C117="*")</formula>
    </cfRule>
    <cfRule type="expression" priority="52">
      <formula>VALUE($B117)=0</formula>
    </cfRule>
  </conditionalFormatting>
  <conditionalFormatting sqref="E117:I117">
    <cfRule type="expression" dxfId="36" priority="40">
      <formula>AND(VALUE($B117)&gt;0,VALUE($C117)=0)</formula>
    </cfRule>
    <cfRule type="expression" dxfId="35" priority="41">
      <formula>AND(VALUE($B117)&gt;0,$C117="*")</formula>
    </cfRule>
    <cfRule type="expression" priority="42">
      <formula>VALUE($B117)=0</formula>
    </cfRule>
  </conditionalFormatting>
  <conditionalFormatting sqref="B117:D117">
    <cfRule type="expression" dxfId="34" priority="34">
      <formula>AND(VALUE($B117)&gt;0,VALUE($C117)=0)</formula>
    </cfRule>
    <cfRule type="expression" dxfId="33" priority="35">
      <formula>AND(VALUE($B117)&gt;0,$C117="*")</formula>
    </cfRule>
    <cfRule type="expression" priority="36">
      <formula>VALUE($B117)=0</formula>
    </cfRule>
  </conditionalFormatting>
  <conditionalFormatting sqref="A117">
    <cfRule type="expression" dxfId="32" priority="31">
      <formula>AND(VALUE($B117)&gt;0,VALUE($C117)=0)</formula>
    </cfRule>
    <cfRule type="expression" dxfId="31" priority="32">
      <formula>AND(VALUE($B117)&gt;0,$C117="*")</formula>
    </cfRule>
    <cfRule type="expression" priority="33">
      <formula>VALUE($B117)=0</formula>
    </cfRule>
  </conditionalFormatting>
  <conditionalFormatting sqref="N117:HM117">
    <cfRule type="expression" dxfId="30" priority="46">
      <formula>WEEKDAY(N$6,2)&gt;5</formula>
    </cfRule>
  </conditionalFormatting>
  <conditionalFormatting sqref="N117:HM117">
    <cfRule type="expression" dxfId="29" priority="44">
      <formula>N$4&lt;&gt;""</formula>
    </cfRule>
  </conditionalFormatting>
  <conditionalFormatting sqref="N117:HM117">
    <cfRule type="expression" dxfId="28" priority="43">
      <formula>TODAY()=N$6</formula>
    </cfRule>
  </conditionalFormatting>
  <conditionalFormatting sqref="N117:HM117">
    <cfRule type="expression" dxfId="27" priority="49">
      <formula>AND(N$6&gt;=$F117,N$6&lt;=$J117)</formula>
    </cfRule>
  </conditionalFormatting>
  <conditionalFormatting sqref="N117:HM117">
    <cfRule type="expression" dxfId="26" priority="47">
      <formula>AND(N$6&gt;=$F117,N$6&lt;=$J117,$I117=1)</formula>
    </cfRule>
  </conditionalFormatting>
  <conditionalFormatting sqref="N117:HM117">
    <cfRule type="expression" dxfId="25" priority="48">
      <formula>AND(N$6&gt;=$F117,N$6&lt;=$J117,$I117&lt;$L117)</formula>
    </cfRule>
  </conditionalFormatting>
  <conditionalFormatting sqref="B18">
    <cfRule type="expression" dxfId="24" priority="28">
      <formula>AND(VALUE($B18)&gt;0,VALUE($C18)=0)</formula>
    </cfRule>
    <cfRule type="expression" dxfId="23" priority="29">
      <formula>AND(VALUE($B18)&gt;0,$C18="*")</formula>
    </cfRule>
    <cfRule type="expression" priority="30">
      <formula>VALUE($B18)=0</formula>
    </cfRule>
  </conditionalFormatting>
  <conditionalFormatting sqref="A17:A23">
    <cfRule type="expression" dxfId="22" priority="25">
      <formula>AND(VALUE($B17)&gt;0,VALUE($C17)=0)</formula>
    </cfRule>
    <cfRule type="expression" dxfId="21" priority="26">
      <formula>AND(VALUE($B17)&gt;0,$C17="*")</formula>
    </cfRule>
    <cfRule type="expression" priority="27">
      <formula>VALUE($B17)=0</formula>
    </cfRule>
  </conditionalFormatting>
  <conditionalFormatting sqref="B34:C34 C33">
    <cfRule type="expression" dxfId="20" priority="22">
      <formula>AND(VALUE($B33)&gt;0,VALUE($C33)=0)</formula>
    </cfRule>
    <cfRule type="expression" dxfId="19" priority="23">
      <formula>AND(VALUE($B33)&gt;0,$C33="*")</formula>
    </cfRule>
    <cfRule type="expression" priority="24">
      <formula>VALUE($B33)=0</formula>
    </cfRule>
  </conditionalFormatting>
  <conditionalFormatting sqref="A33:A34">
    <cfRule type="expression" dxfId="18" priority="19">
      <formula>AND(VALUE($B33)&gt;0,VALUE($C33)=0)</formula>
    </cfRule>
    <cfRule type="expression" dxfId="17" priority="20">
      <formula>AND(VALUE($B33)&gt;0,$C33="*")</formula>
    </cfRule>
    <cfRule type="expression" priority="21">
      <formula>VALUE($B33)=0</formula>
    </cfRule>
  </conditionalFormatting>
  <conditionalFormatting sqref="J8:J117">
    <cfRule type="expression" dxfId="16" priority="16">
      <formula>VALUE($J8)=0</formula>
    </cfRule>
  </conditionalFormatting>
  <conditionalFormatting sqref="J8:J117">
    <cfRule type="expression" dxfId="15" priority="18">
      <formula>WEEKDAY($J8,2)&gt;5</formula>
    </cfRule>
  </conditionalFormatting>
  <conditionalFormatting sqref="J8:J117">
    <cfRule type="expression" dxfId="14" priority="17">
      <formula>HLOOKUP(J8,$N$3:$HM$3,1,FALSE)</formula>
    </cfRule>
  </conditionalFormatting>
  <conditionalFormatting sqref="B74:B97">
    <cfRule type="expression" dxfId="13" priority="13">
      <formula>AND(VALUE($B74)&gt;0,VALUE($C74)=0)</formula>
    </cfRule>
    <cfRule type="expression" dxfId="12" priority="14">
      <formula>AND(VALUE($B74)&gt;0,$C74="*")</formula>
    </cfRule>
    <cfRule type="expression" priority="15">
      <formula>VALUE($B74)=0</formula>
    </cfRule>
  </conditionalFormatting>
  <conditionalFormatting sqref="B14:B17">
    <cfRule type="expression" dxfId="11" priority="10">
      <formula>AND(VALUE($B14)&gt;0,VALUE($C14)=0)</formula>
    </cfRule>
    <cfRule type="expression" dxfId="10" priority="11">
      <formula>AND(VALUE($B14)&gt;0,$C14="*")</formula>
    </cfRule>
    <cfRule type="expression" priority="12">
      <formula>VALUE($B14)=0</formula>
    </cfRule>
  </conditionalFormatting>
  <conditionalFormatting sqref="B19:B29">
    <cfRule type="expression" dxfId="9" priority="7">
      <formula>AND(VALUE($B19)&gt;0,VALUE($C19)=0)</formula>
    </cfRule>
    <cfRule type="expression" dxfId="8" priority="8">
      <formula>AND(VALUE($B19)&gt;0,$C19="*")</formula>
    </cfRule>
    <cfRule type="expression" priority="9">
      <formula>VALUE($B19)=0</formula>
    </cfRule>
  </conditionalFormatting>
  <conditionalFormatting sqref="B31:B33">
    <cfRule type="expression" dxfId="7" priority="4">
      <formula>AND(VALUE($B31)&gt;0,VALUE($C31)=0)</formula>
    </cfRule>
    <cfRule type="expression" dxfId="6" priority="5">
      <formula>AND(VALUE($B31)&gt;0,$C31="*")</formula>
    </cfRule>
    <cfRule type="expression" priority="6">
      <formula>VALUE($B31)=0</formula>
    </cfRule>
  </conditionalFormatting>
  <conditionalFormatting sqref="B35">
    <cfRule type="expression" dxfId="5" priority="1">
      <formula>AND(VALUE($B35)&gt;0,VALUE($C35)=0)</formula>
    </cfRule>
    <cfRule type="expression" dxfId="4" priority="2">
      <formula>AND(VALUE($B35)&gt;0,$C35="*")</formula>
    </cfRule>
    <cfRule type="expression" priority="3">
      <formula>VALUE($B35)=0</formula>
    </cfRule>
  </conditionalFormatting>
  <pageMargins left="0.27559055118110237" right="0.23622047244094491" top="0.74803149606299213" bottom="0.74803149606299213" header="0.31496062992125984" footer="0.31496062992125984"/>
  <pageSetup paperSize="9" scale="82" fitToHeight="2" orientation="landscape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3" id="{C34A4E95-B35F-40EA-8981-2010C469A9D4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M7:M106</xm:sqref>
        </x14:conditionalFormatting>
        <x14:conditionalFormatting xmlns:xm="http://schemas.microsoft.com/office/excel/2006/main">
          <x14:cfRule type="iconSet" priority="89" id="{DF1A91F8-367B-4F8C-845A-56CBA92E7145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M107:M115</xm:sqref>
        </x14:conditionalFormatting>
        <x14:conditionalFormatting xmlns:xm="http://schemas.microsoft.com/office/excel/2006/main">
          <x14:cfRule type="iconSet" priority="67" id="{3D5CC42A-3559-4E27-86AD-25B0C59047A1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M116</xm:sqref>
        </x14:conditionalFormatting>
        <x14:conditionalFormatting xmlns:xm="http://schemas.microsoft.com/office/excel/2006/main">
          <x14:cfRule type="iconSet" priority="45" id="{AE3086B0-C856-4CAA-9EFC-9B837144FB3E}">
            <x14:iconSet iconSet="3TrafficLights2"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1"/>
              <x14:cfIcon iconSet="3Symbols2" iconId="2"/>
              <x14:cfIcon iconSet="3Symbols2" iconId="0"/>
            </x14:iconSet>
          </x14:cfRule>
          <xm:sqref>M117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1"/>
  <sheetViews>
    <sheetView workbookViewId="0">
      <selection activeCell="F1" sqref="F1"/>
    </sheetView>
  </sheetViews>
  <sheetFormatPr baseColWidth="10" defaultRowHeight="15" x14ac:dyDescent="0.25"/>
  <cols>
    <col min="2" max="2" width="88.85546875" customWidth="1"/>
    <col min="3" max="3" width="11.42578125" style="47"/>
    <col min="4" max="4" width="13.28515625" style="47" customWidth="1"/>
    <col min="5" max="5" width="18.5703125" style="47" bestFit="1" customWidth="1"/>
    <col min="6" max="6" width="14.28515625" style="47" customWidth="1"/>
    <col min="7" max="7" width="16.140625" style="47" bestFit="1" customWidth="1"/>
  </cols>
  <sheetData>
    <row r="2" spans="2:10" x14ac:dyDescent="0.25">
      <c r="B2" s="57" t="s">
        <v>19</v>
      </c>
      <c r="C2" s="57" t="s">
        <v>17</v>
      </c>
      <c r="D2" s="57" t="s">
        <v>16</v>
      </c>
      <c r="E2" s="57" t="s">
        <v>18</v>
      </c>
      <c r="F2" s="57" t="s">
        <v>7</v>
      </c>
      <c r="G2" s="57" t="s">
        <v>4</v>
      </c>
    </row>
    <row r="3" spans="2:10" ht="15" customHeight="1" x14ac:dyDescent="0.25">
      <c r="B3" s="67" t="s">
        <v>21</v>
      </c>
      <c r="C3" s="48"/>
      <c r="D3" s="48"/>
      <c r="E3" s="49">
        <f>SUM(E4:E59)</f>
        <v>0</v>
      </c>
      <c r="F3" s="50"/>
      <c r="G3" s="48"/>
    </row>
    <row r="4" spans="2:10" ht="15" customHeight="1" x14ac:dyDescent="0.25">
      <c r="B4" s="46" t="s">
        <v>23</v>
      </c>
      <c r="C4" s="51" t="str">
        <f>+'Crono-AE Trazabilidad'!K8</f>
        <v/>
      </c>
      <c r="D4" s="52"/>
      <c r="E4" s="53"/>
      <c r="F4" s="54"/>
      <c r="G4" s="54" t="str">
        <f ca="1">+'Crono-AE Trazabilidad'!L8</f>
        <v/>
      </c>
    </row>
    <row r="5" spans="2:10" ht="15" customHeight="1" x14ac:dyDescent="0.25">
      <c r="B5" s="64" t="s">
        <v>24</v>
      </c>
      <c r="C5" s="55" t="str">
        <f>+'Crono-AE Trazabilidad'!K9</f>
        <v/>
      </c>
      <c r="D5" s="55"/>
      <c r="E5" s="55"/>
      <c r="F5" s="56"/>
      <c r="G5" s="56" t="str">
        <f ca="1">+'Crono-AE Trazabilidad'!L9</f>
        <v/>
      </c>
    </row>
    <row r="6" spans="2:10" ht="15" customHeight="1" x14ac:dyDescent="0.25">
      <c r="B6" s="21" t="s">
        <v>25</v>
      </c>
      <c r="C6" s="55">
        <f>+'Crono-AE Trazabilidad'!K10</f>
        <v>4</v>
      </c>
      <c r="D6" s="54">
        <f>+C6/$C$87</f>
        <v>1.6326530612244899E-2</v>
      </c>
      <c r="E6" s="53">
        <f>(+F6*D6)</f>
        <v>0</v>
      </c>
      <c r="F6" s="54">
        <f>+'Crono-AE Trazabilidad'!I10</f>
        <v>0</v>
      </c>
      <c r="G6" s="54">
        <f ca="1">+'Crono-AE Trazabilidad'!L10</f>
        <v>1</v>
      </c>
      <c r="I6">
        <v>100</v>
      </c>
      <c r="J6">
        <v>15</v>
      </c>
    </row>
    <row r="7" spans="2:10" ht="15" customHeight="1" x14ac:dyDescent="0.25">
      <c r="B7" s="61" t="s">
        <v>26</v>
      </c>
      <c r="C7" s="55">
        <f>+'Crono-AE Trazabilidad'!K11</f>
        <v>2</v>
      </c>
      <c r="D7" s="54">
        <f t="shared" ref="D7:D70" si="0">+C7/$C$87</f>
        <v>8.1632653061224497E-3</v>
      </c>
      <c r="E7" s="53">
        <f t="shared" ref="E7:E70" si="1">(+F7*D7)</f>
        <v>0</v>
      </c>
      <c r="F7" s="54">
        <f>+'Crono-AE Trazabilidad'!I11</f>
        <v>0</v>
      </c>
      <c r="G7" s="54">
        <f ca="1">+'Crono-AE Trazabilidad'!L11</f>
        <v>1</v>
      </c>
      <c r="I7">
        <v>80</v>
      </c>
      <c r="J7">
        <f>(+I7*J6)/100</f>
        <v>12</v>
      </c>
    </row>
    <row r="8" spans="2:10" ht="15" customHeight="1" x14ac:dyDescent="0.25">
      <c r="B8" s="61" t="s">
        <v>27</v>
      </c>
      <c r="C8" s="55">
        <f>+'Crono-AE Trazabilidad'!K12</f>
        <v>4</v>
      </c>
      <c r="D8" s="54">
        <f t="shared" si="0"/>
        <v>1.6326530612244899E-2</v>
      </c>
      <c r="E8" s="53">
        <f t="shared" si="1"/>
        <v>0</v>
      </c>
      <c r="F8" s="54">
        <f>+'Crono-AE Trazabilidad'!I12</f>
        <v>0</v>
      </c>
      <c r="G8" s="54">
        <f ca="1">+'Crono-AE Trazabilidad'!L12</f>
        <v>1</v>
      </c>
    </row>
    <row r="9" spans="2:10" ht="15" customHeight="1" x14ac:dyDescent="0.25">
      <c r="B9" s="21" t="s">
        <v>28</v>
      </c>
      <c r="C9" s="55">
        <f>+'Crono-AE Trazabilidad'!K13</f>
        <v>3</v>
      </c>
      <c r="D9" s="54">
        <f t="shared" si="0"/>
        <v>1.2244897959183673E-2</v>
      </c>
      <c r="E9" s="53">
        <f t="shared" si="1"/>
        <v>0</v>
      </c>
      <c r="F9" s="54">
        <f>+'Crono-AE Trazabilidad'!I13</f>
        <v>0</v>
      </c>
      <c r="G9" s="54">
        <f ca="1">+'Crono-AE Trazabilidad'!L13</f>
        <v>1</v>
      </c>
    </row>
    <row r="10" spans="2:10" ht="15" customHeight="1" x14ac:dyDescent="0.25">
      <c r="B10" s="21" t="s">
        <v>26</v>
      </c>
      <c r="C10" s="55">
        <f>+'Crono-AE Trazabilidad'!K14</f>
        <v>3</v>
      </c>
      <c r="D10" s="54">
        <f t="shared" si="0"/>
        <v>1.2244897959183673E-2</v>
      </c>
      <c r="E10" s="53">
        <f t="shared" si="1"/>
        <v>0</v>
      </c>
      <c r="F10" s="54">
        <f>+'Crono-AE Trazabilidad'!I14</f>
        <v>0</v>
      </c>
      <c r="G10" s="54">
        <f ca="1">+'Crono-AE Trazabilidad'!L14</f>
        <v>1</v>
      </c>
    </row>
    <row r="11" spans="2:10" ht="15" customHeight="1" x14ac:dyDescent="0.25">
      <c r="B11" s="60" t="s">
        <v>29</v>
      </c>
      <c r="C11" s="55">
        <f>+'Crono-AE Trazabilidad'!K15</f>
        <v>4</v>
      </c>
      <c r="D11" s="54">
        <f t="shared" si="0"/>
        <v>1.6326530612244899E-2</v>
      </c>
      <c r="E11" s="53">
        <f t="shared" si="1"/>
        <v>0</v>
      </c>
      <c r="F11" s="54">
        <f>+'Crono-AE Trazabilidad'!I15</f>
        <v>0</v>
      </c>
      <c r="G11" s="54">
        <f ca="1">+'Crono-AE Trazabilidad'!L15</f>
        <v>1</v>
      </c>
    </row>
    <row r="12" spans="2:10" ht="15" customHeight="1" x14ac:dyDescent="0.25">
      <c r="B12" s="21" t="s">
        <v>30</v>
      </c>
      <c r="C12" s="55">
        <f>+'Crono-AE Trazabilidad'!K16</f>
        <v>3</v>
      </c>
      <c r="D12" s="54">
        <f t="shared" si="0"/>
        <v>1.2244897959183673E-2</v>
      </c>
      <c r="E12" s="53">
        <f t="shared" si="1"/>
        <v>0</v>
      </c>
      <c r="F12" s="54">
        <f>+'Crono-AE Trazabilidad'!I16</f>
        <v>0</v>
      </c>
      <c r="G12" s="54">
        <f ca="1">+'Crono-AE Trazabilidad'!L16</f>
        <v>1</v>
      </c>
    </row>
    <row r="13" spans="2:10" ht="15" customHeight="1" x14ac:dyDescent="0.25">
      <c r="B13" s="21" t="s">
        <v>26</v>
      </c>
      <c r="C13" s="55">
        <f>+'Crono-AE Trazabilidad'!K17</f>
        <v>3</v>
      </c>
      <c r="D13" s="54">
        <f t="shared" si="0"/>
        <v>1.2244897959183673E-2</v>
      </c>
      <c r="E13" s="53">
        <f t="shared" si="1"/>
        <v>0</v>
      </c>
      <c r="F13" s="54">
        <f>+'Crono-AE Trazabilidad'!I17</f>
        <v>0</v>
      </c>
      <c r="G13" s="54">
        <f ca="1">+'Crono-AE Trazabilidad'!L17</f>
        <v>1</v>
      </c>
    </row>
    <row r="14" spans="2:10" ht="15" customHeight="1" x14ac:dyDescent="0.25">
      <c r="B14" s="62" t="s">
        <v>31</v>
      </c>
      <c r="C14" s="55" t="str">
        <f>+'Crono-AE Trazabilidad'!K18</f>
        <v/>
      </c>
      <c r="D14" s="54"/>
      <c r="E14" s="53"/>
      <c r="F14" s="54"/>
      <c r="G14" s="54" t="str">
        <f ca="1">+'Crono-AE Trazabilidad'!L18</f>
        <v/>
      </c>
    </row>
    <row r="15" spans="2:10" ht="15" customHeight="1" x14ac:dyDescent="0.25">
      <c r="B15" s="21" t="s">
        <v>32</v>
      </c>
      <c r="C15" s="55">
        <f>+'Crono-AE Trazabilidad'!K19</f>
        <v>1</v>
      </c>
      <c r="D15" s="54">
        <f t="shared" si="0"/>
        <v>4.0816326530612249E-3</v>
      </c>
      <c r="E15" s="53">
        <f t="shared" si="1"/>
        <v>0</v>
      </c>
      <c r="F15" s="54">
        <f>+'Crono-AE Trazabilidad'!I19</f>
        <v>0</v>
      </c>
      <c r="G15" s="54">
        <f ca="1">+'Crono-AE Trazabilidad'!L19</f>
        <v>1</v>
      </c>
    </row>
    <row r="16" spans="2:10" ht="15" customHeight="1" x14ac:dyDescent="0.25">
      <c r="B16" s="21" t="s">
        <v>33</v>
      </c>
      <c r="C16" s="55">
        <f>+'Crono-AE Trazabilidad'!K20</f>
        <v>1</v>
      </c>
      <c r="D16" s="54">
        <f t="shared" si="0"/>
        <v>4.0816326530612249E-3</v>
      </c>
      <c r="E16" s="53">
        <f t="shared" si="1"/>
        <v>0</v>
      </c>
      <c r="F16" s="54">
        <f>+'Crono-AE Trazabilidad'!I20</f>
        <v>0</v>
      </c>
      <c r="G16" s="54">
        <f ca="1">+'Crono-AE Trazabilidad'!L20</f>
        <v>1</v>
      </c>
    </row>
    <row r="17" spans="2:7" ht="15" customHeight="1" x14ac:dyDescent="0.25">
      <c r="B17" s="21" t="s">
        <v>34</v>
      </c>
      <c r="C17" s="55">
        <f>+'Crono-AE Trazabilidad'!K21</f>
        <v>1</v>
      </c>
      <c r="D17" s="54">
        <f t="shared" si="0"/>
        <v>4.0816326530612249E-3</v>
      </c>
      <c r="E17" s="53">
        <f t="shared" si="1"/>
        <v>0</v>
      </c>
      <c r="F17" s="54">
        <f>+'Crono-AE Trazabilidad'!I21</f>
        <v>0</v>
      </c>
      <c r="G17" s="54">
        <f ca="1">+'Crono-AE Trazabilidad'!L21</f>
        <v>1</v>
      </c>
    </row>
    <row r="18" spans="2:7" ht="15" customHeight="1" x14ac:dyDescent="0.25">
      <c r="B18" s="61" t="s">
        <v>35</v>
      </c>
      <c r="C18" s="55">
        <f>+'Crono-AE Trazabilidad'!K22</f>
        <v>17</v>
      </c>
      <c r="D18" s="54">
        <f t="shared" si="0"/>
        <v>6.9387755102040816E-2</v>
      </c>
      <c r="E18" s="53">
        <f t="shared" si="1"/>
        <v>0</v>
      </c>
      <c r="F18" s="54">
        <f>+'Crono-AE Trazabilidad'!I22</f>
        <v>0</v>
      </c>
      <c r="G18" s="54">
        <f ca="1">+'Crono-AE Trazabilidad'!L22</f>
        <v>1</v>
      </c>
    </row>
    <row r="19" spans="2:7" ht="15" customHeight="1" x14ac:dyDescent="0.25">
      <c r="B19" s="34" t="s">
        <v>36</v>
      </c>
      <c r="C19" s="55">
        <f>+'Crono-AE Trazabilidad'!K23</f>
        <v>7</v>
      </c>
      <c r="D19" s="54">
        <f t="shared" si="0"/>
        <v>2.8571428571428571E-2</v>
      </c>
      <c r="E19" s="53">
        <f t="shared" si="1"/>
        <v>0</v>
      </c>
      <c r="F19" s="54">
        <f>+'Crono-AE Trazabilidad'!I23</f>
        <v>0</v>
      </c>
      <c r="G19" s="54">
        <f ca="1">+'Crono-AE Trazabilidad'!L23</f>
        <v>1</v>
      </c>
    </row>
    <row r="20" spans="2:7" ht="15" customHeight="1" x14ac:dyDescent="0.25">
      <c r="B20" s="21" t="s">
        <v>37</v>
      </c>
      <c r="C20" s="55">
        <f>+'Crono-AE Trazabilidad'!K24</f>
        <v>4</v>
      </c>
      <c r="D20" s="54">
        <f t="shared" si="0"/>
        <v>1.6326530612244899E-2</v>
      </c>
      <c r="E20" s="53">
        <f t="shared" si="1"/>
        <v>0</v>
      </c>
      <c r="F20" s="54">
        <f>+'Crono-AE Trazabilidad'!I24</f>
        <v>0</v>
      </c>
      <c r="G20" s="54">
        <f ca="1">+'Crono-AE Trazabilidad'!L24</f>
        <v>1</v>
      </c>
    </row>
    <row r="21" spans="2:7" ht="15" customHeight="1" x14ac:dyDescent="0.25">
      <c r="B21" s="21" t="s">
        <v>38</v>
      </c>
      <c r="C21" s="55">
        <f>+'Crono-AE Trazabilidad'!K25</f>
        <v>3</v>
      </c>
      <c r="D21" s="54">
        <f t="shared" si="0"/>
        <v>1.2244897959183673E-2</v>
      </c>
      <c r="E21" s="53">
        <f t="shared" si="1"/>
        <v>0</v>
      </c>
      <c r="F21" s="54">
        <f>+'Crono-AE Trazabilidad'!I25</f>
        <v>0</v>
      </c>
      <c r="G21" s="54">
        <f ca="1">+'Crono-AE Trazabilidad'!L25</f>
        <v>1</v>
      </c>
    </row>
    <row r="22" spans="2:7" ht="15" customHeight="1" x14ac:dyDescent="0.25">
      <c r="B22" s="21" t="s">
        <v>39</v>
      </c>
      <c r="C22" s="55">
        <f>+'Crono-AE Trazabilidad'!K26</f>
        <v>7</v>
      </c>
      <c r="D22" s="54">
        <f t="shared" si="0"/>
        <v>2.8571428571428571E-2</v>
      </c>
      <c r="E22" s="53">
        <f t="shared" si="1"/>
        <v>0</v>
      </c>
      <c r="F22" s="54">
        <f>+'Crono-AE Trazabilidad'!I26</f>
        <v>0</v>
      </c>
      <c r="G22" s="54">
        <f ca="1">+'Crono-AE Trazabilidad'!L26</f>
        <v>1</v>
      </c>
    </row>
    <row r="23" spans="2:7" ht="15" customHeight="1" x14ac:dyDescent="0.25">
      <c r="B23" s="21" t="s">
        <v>40</v>
      </c>
      <c r="C23" s="55">
        <f>+'Crono-AE Trazabilidad'!K27</f>
        <v>3</v>
      </c>
      <c r="D23" s="54">
        <f t="shared" si="0"/>
        <v>1.2244897959183673E-2</v>
      </c>
      <c r="E23" s="53">
        <f t="shared" si="1"/>
        <v>0</v>
      </c>
      <c r="F23" s="54">
        <f>+'Crono-AE Trazabilidad'!I27</f>
        <v>0</v>
      </c>
      <c r="G23" s="54">
        <f ca="1">+'Crono-AE Trazabilidad'!L27</f>
        <v>1</v>
      </c>
    </row>
    <row r="24" spans="2:7" ht="15" customHeight="1" x14ac:dyDescent="0.25">
      <c r="B24" s="21" t="s">
        <v>41</v>
      </c>
      <c r="C24" s="55">
        <f>+'Crono-AE Trazabilidad'!K28</f>
        <v>3</v>
      </c>
      <c r="D24" s="54">
        <f t="shared" si="0"/>
        <v>1.2244897959183673E-2</v>
      </c>
      <c r="E24" s="53">
        <f t="shared" si="1"/>
        <v>0</v>
      </c>
      <c r="F24" s="54">
        <f>+'Crono-AE Trazabilidad'!I28</f>
        <v>0</v>
      </c>
      <c r="G24" s="54">
        <f ca="1">+'Crono-AE Trazabilidad'!L28</f>
        <v>1</v>
      </c>
    </row>
    <row r="25" spans="2:7" ht="15" customHeight="1" x14ac:dyDescent="0.25">
      <c r="B25" s="21" t="s">
        <v>42</v>
      </c>
      <c r="C25" s="55">
        <f>+'Crono-AE Trazabilidad'!K29</f>
        <v>3</v>
      </c>
      <c r="D25" s="54">
        <f t="shared" si="0"/>
        <v>1.2244897959183673E-2</v>
      </c>
      <c r="E25" s="53">
        <f t="shared" si="1"/>
        <v>0</v>
      </c>
      <c r="F25" s="54">
        <f>+'Crono-AE Trazabilidad'!I29</f>
        <v>0</v>
      </c>
      <c r="G25" s="54">
        <f ca="1">+'Crono-AE Trazabilidad'!L29</f>
        <v>0.56666666666666665</v>
      </c>
    </row>
    <row r="26" spans="2:7" ht="15" customHeight="1" x14ac:dyDescent="0.25">
      <c r="B26" s="62" t="s">
        <v>20</v>
      </c>
      <c r="C26" s="55" t="str">
        <f>+'Crono-AE Trazabilidad'!K30</f>
        <v/>
      </c>
      <c r="D26" s="54"/>
      <c r="E26" s="53"/>
      <c r="F26" s="54"/>
      <c r="G26" s="54" t="str">
        <f ca="1">+'Crono-AE Trazabilidad'!L30</f>
        <v/>
      </c>
    </row>
    <row r="27" spans="2:7" ht="15" customHeight="1" x14ac:dyDescent="0.25">
      <c r="B27" s="21" t="s">
        <v>43</v>
      </c>
      <c r="C27" s="55">
        <f>+'Crono-AE Trazabilidad'!K31</f>
        <v>3</v>
      </c>
      <c r="D27" s="54">
        <f t="shared" si="0"/>
        <v>1.2244897959183673E-2</v>
      </c>
      <c r="E27" s="53">
        <f t="shared" si="1"/>
        <v>0</v>
      </c>
      <c r="F27" s="54">
        <f>+'Crono-AE Trazabilidad'!I31</f>
        <v>0</v>
      </c>
      <c r="G27" s="54" t="str">
        <f ca="1">+'Crono-AE Trazabilidad'!L31</f>
        <v/>
      </c>
    </row>
    <row r="28" spans="2:7" ht="15" customHeight="1" x14ac:dyDescent="0.25">
      <c r="B28" s="21" t="s">
        <v>44</v>
      </c>
      <c r="C28" s="55">
        <f>+'Crono-AE Trazabilidad'!K32</f>
        <v>3</v>
      </c>
      <c r="D28" s="54">
        <f t="shared" si="0"/>
        <v>1.2244897959183673E-2</v>
      </c>
      <c r="E28" s="53">
        <f t="shared" si="1"/>
        <v>0</v>
      </c>
      <c r="F28" s="54">
        <f>+'Crono-AE Trazabilidad'!I32</f>
        <v>0</v>
      </c>
      <c r="G28" s="54" t="str">
        <f ca="1">+'Crono-AE Trazabilidad'!L32</f>
        <v/>
      </c>
    </row>
    <row r="29" spans="2:7" ht="15" customHeight="1" x14ac:dyDescent="0.25">
      <c r="B29" s="21" t="s">
        <v>45</v>
      </c>
      <c r="C29" s="55">
        <f>+'Crono-AE Trazabilidad'!K33</f>
        <v>2</v>
      </c>
      <c r="D29" s="54">
        <f t="shared" si="0"/>
        <v>8.1632653061224497E-3</v>
      </c>
      <c r="E29" s="53">
        <f t="shared" si="1"/>
        <v>0</v>
      </c>
      <c r="F29" s="54">
        <f>+'Crono-AE Trazabilidad'!I33</f>
        <v>0</v>
      </c>
      <c r="G29" s="54" t="str">
        <f ca="1">+'Crono-AE Trazabilidad'!L33</f>
        <v/>
      </c>
    </row>
    <row r="30" spans="2:7" ht="15" customHeight="1" x14ac:dyDescent="0.25">
      <c r="B30" s="62" t="s">
        <v>46</v>
      </c>
      <c r="C30" s="55" t="str">
        <f>+'Crono-AE Trazabilidad'!K34</f>
        <v/>
      </c>
      <c r="D30" s="54"/>
      <c r="E30" s="53">
        <f t="shared" si="1"/>
        <v>0</v>
      </c>
      <c r="F30" s="54">
        <f>+'Crono-AE Trazabilidad'!I34</f>
        <v>0</v>
      </c>
      <c r="G30" s="54" t="str">
        <f ca="1">+'Crono-AE Trazabilidad'!L34</f>
        <v/>
      </c>
    </row>
    <row r="31" spans="2:7" ht="15" customHeight="1" x14ac:dyDescent="0.25">
      <c r="B31" s="21" t="s">
        <v>47</v>
      </c>
      <c r="C31" s="55">
        <f>+'Crono-AE Trazabilidad'!K35</f>
        <v>5</v>
      </c>
      <c r="D31" s="54">
        <f t="shared" si="0"/>
        <v>2.0408163265306121E-2</v>
      </c>
      <c r="E31" s="53">
        <f t="shared" si="1"/>
        <v>0</v>
      </c>
      <c r="F31" s="54">
        <f>+'Crono-AE Trazabilidad'!I35</f>
        <v>0</v>
      </c>
      <c r="G31" s="54" t="str">
        <f ca="1">+'Crono-AE Trazabilidad'!L35</f>
        <v/>
      </c>
    </row>
    <row r="32" spans="2:7" ht="15" customHeight="1" x14ac:dyDescent="0.25">
      <c r="B32" s="21"/>
      <c r="C32" s="55" t="str">
        <f>+'Crono-AE Trazabilidad'!K36</f>
        <v/>
      </c>
      <c r="D32" s="54"/>
      <c r="E32" s="53"/>
      <c r="F32" s="54"/>
      <c r="G32" s="54" t="str">
        <f ca="1">+'Crono-AE Trazabilidad'!L36</f>
        <v/>
      </c>
    </row>
    <row r="33" spans="2:7" ht="15" customHeight="1" x14ac:dyDescent="0.25">
      <c r="B33" s="46" t="s">
        <v>48</v>
      </c>
      <c r="C33" s="55" t="str">
        <f>+'Crono-AE Trazabilidad'!K37</f>
        <v/>
      </c>
      <c r="D33" s="54"/>
      <c r="E33" s="53"/>
      <c r="F33" s="54"/>
      <c r="G33" s="54" t="str">
        <f ca="1">+'Crono-AE Trazabilidad'!L37</f>
        <v/>
      </c>
    </row>
    <row r="34" spans="2:7" ht="15" customHeight="1" x14ac:dyDescent="0.25">
      <c r="B34" s="62" t="s">
        <v>24</v>
      </c>
      <c r="C34" s="55" t="str">
        <f>+'Crono-AE Trazabilidad'!K38</f>
        <v/>
      </c>
      <c r="D34" s="54"/>
      <c r="E34" s="53"/>
      <c r="F34" s="54"/>
      <c r="G34" s="54" t="str">
        <f ca="1">+'Crono-AE Trazabilidad'!L38</f>
        <v/>
      </c>
    </row>
    <row r="35" spans="2:7" ht="15" customHeight="1" x14ac:dyDescent="0.25">
      <c r="B35" s="21" t="s">
        <v>49</v>
      </c>
      <c r="C35" s="55">
        <f>+'Crono-AE Trazabilidad'!K39</f>
        <v>5</v>
      </c>
      <c r="D35" s="54">
        <f t="shared" si="0"/>
        <v>2.0408163265306121E-2</v>
      </c>
      <c r="E35" s="53">
        <f t="shared" si="1"/>
        <v>0</v>
      </c>
      <c r="F35" s="54">
        <f>+'Crono-AE Trazabilidad'!I39</f>
        <v>0</v>
      </c>
      <c r="G35" s="54">
        <f ca="1">+'Crono-AE Trazabilidad'!L39</f>
        <v>1</v>
      </c>
    </row>
    <row r="36" spans="2:7" ht="15" customHeight="1" x14ac:dyDescent="0.25">
      <c r="B36" s="21" t="s">
        <v>50</v>
      </c>
      <c r="C36" s="55">
        <f>+'Crono-AE Trazabilidad'!K40</f>
        <v>1</v>
      </c>
      <c r="D36" s="54">
        <f t="shared" si="0"/>
        <v>4.0816326530612249E-3</v>
      </c>
      <c r="E36" s="53">
        <f t="shared" si="1"/>
        <v>0</v>
      </c>
      <c r="F36" s="54">
        <f>+'Crono-AE Trazabilidad'!I40</f>
        <v>0</v>
      </c>
      <c r="G36" s="54">
        <f ca="1">+'Crono-AE Trazabilidad'!L40</f>
        <v>1</v>
      </c>
    </row>
    <row r="37" spans="2:7" ht="15" customHeight="1" x14ac:dyDescent="0.25">
      <c r="B37" s="21" t="s">
        <v>51</v>
      </c>
      <c r="C37" s="55">
        <f>+'Crono-AE Trazabilidad'!K41</f>
        <v>2</v>
      </c>
      <c r="D37" s="54">
        <f t="shared" si="0"/>
        <v>8.1632653061224497E-3</v>
      </c>
      <c r="E37" s="53">
        <f t="shared" si="1"/>
        <v>0</v>
      </c>
      <c r="F37" s="54">
        <f>+'Crono-AE Trazabilidad'!I41</f>
        <v>0</v>
      </c>
      <c r="G37" s="54">
        <f ca="1">+'Crono-AE Trazabilidad'!L41</f>
        <v>0.85</v>
      </c>
    </row>
    <row r="38" spans="2:7" ht="15" customHeight="1" x14ac:dyDescent="0.25">
      <c r="B38" s="21" t="s">
        <v>26</v>
      </c>
      <c r="C38" s="55">
        <f>+'Crono-AE Trazabilidad'!K42</f>
        <v>3</v>
      </c>
      <c r="D38" s="54">
        <f t="shared" si="0"/>
        <v>1.2244897959183673E-2</v>
      </c>
      <c r="E38" s="53">
        <f t="shared" si="1"/>
        <v>0</v>
      </c>
      <c r="F38" s="54">
        <f>+'Crono-AE Trazabilidad'!I42</f>
        <v>0</v>
      </c>
      <c r="G38" s="54" t="str">
        <f ca="1">+'Crono-AE Trazabilidad'!L42</f>
        <v/>
      </c>
    </row>
    <row r="39" spans="2:7" ht="15" customHeight="1" x14ac:dyDescent="0.25">
      <c r="B39" s="35" t="s">
        <v>52</v>
      </c>
      <c r="C39" s="55">
        <f>+'Crono-AE Trazabilidad'!K43</f>
        <v>2</v>
      </c>
      <c r="D39" s="54">
        <f t="shared" si="0"/>
        <v>8.1632653061224497E-3</v>
      </c>
      <c r="E39" s="53">
        <f t="shared" si="1"/>
        <v>0</v>
      </c>
      <c r="F39" s="54">
        <f>+'Crono-AE Trazabilidad'!I43</f>
        <v>0</v>
      </c>
      <c r="G39" s="54" t="str">
        <f ca="1">+'Crono-AE Trazabilidad'!L43</f>
        <v/>
      </c>
    </row>
    <row r="40" spans="2:7" ht="15" customHeight="1" x14ac:dyDescent="0.25">
      <c r="B40" s="34" t="s">
        <v>26</v>
      </c>
      <c r="C40" s="55">
        <f>+'Crono-AE Trazabilidad'!K44</f>
        <v>2</v>
      </c>
      <c r="D40" s="54">
        <f t="shared" si="0"/>
        <v>8.1632653061224497E-3</v>
      </c>
      <c r="E40" s="53">
        <f t="shared" si="1"/>
        <v>0</v>
      </c>
      <c r="F40" s="54">
        <f>+'Crono-AE Trazabilidad'!I44</f>
        <v>0</v>
      </c>
      <c r="G40" s="54" t="str">
        <f ca="1">+'Crono-AE Trazabilidad'!L44</f>
        <v/>
      </c>
    </row>
    <row r="41" spans="2:7" ht="15" customHeight="1" x14ac:dyDescent="0.25">
      <c r="B41" s="21" t="s">
        <v>53</v>
      </c>
      <c r="C41" s="55">
        <f>+'Crono-AE Trazabilidad'!K45</f>
        <v>1</v>
      </c>
      <c r="D41" s="54">
        <f t="shared" si="0"/>
        <v>4.0816326530612249E-3</v>
      </c>
      <c r="E41" s="53">
        <f t="shared" si="1"/>
        <v>0</v>
      </c>
      <c r="F41" s="54">
        <f>+'Crono-AE Trazabilidad'!I45</f>
        <v>0</v>
      </c>
      <c r="G41" s="54" t="str">
        <f ca="1">+'Crono-AE Trazabilidad'!L45</f>
        <v/>
      </c>
    </row>
    <row r="42" spans="2:7" ht="15" customHeight="1" x14ac:dyDescent="0.25">
      <c r="B42" s="21" t="s">
        <v>30</v>
      </c>
      <c r="C42" s="55">
        <f>+'Crono-AE Trazabilidad'!K46</f>
        <v>3</v>
      </c>
      <c r="D42" s="54">
        <f t="shared" si="0"/>
        <v>1.2244897959183673E-2</v>
      </c>
      <c r="E42" s="53">
        <f t="shared" si="1"/>
        <v>0</v>
      </c>
      <c r="F42" s="54">
        <f>+'Crono-AE Trazabilidad'!I46</f>
        <v>0</v>
      </c>
      <c r="G42" s="54" t="str">
        <f ca="1">+'Crono-AE Trazabilidad'!L46</f>
        <v/>
      </c>
    </row>
    <row r="43" spans="2:7" ht="15" customHeight="1" x14ac:dyDescent="0.25">
      <c r="B43" s="46" t="s">
        <v>31</v>
      </c>
      <c r="C43" s="55" t="str">
        <f>+'Crono-AE Trazabilidad'!K47</f>
        <v/>
      </c>
      <c r="D43" s="54"/>
      <c r="E43" s="53"/>
      <c r="F43" s="54"/>
      <c r="G43" s="54" t="str">
        <f ca="1">+'Crono-AE Trazabilidad'!L47</f>
        <v/>
      </c>
    </row>
    <row r="44" spans="2:7" ht="15" customHeight="1" x14ac:dyDescent="0.25">
      <c r="B44" s="21" t="s">
        <v>54</v>
      </c>
      <c r="C44" s="55">
        <f>+'Crono-AE Trazabilidad'!K48</f>
        <v>1</v>
      </c>
      <c r="D44" s="54">
        <f t="shared" si="0"/>
        <v>4.0816326530612249E-3</v>
      </c>
      <c r="E44" s="53">
        <f t="shared" si="1"/>
        <v>0</v>
      </c>
      <c r="F44" s="54">
        <f>+'Crono-AE Trazabilidad'!I48</f>
        <v>0</v>
      </c>
      <c r="G44" s="54" t="str">
        <f ca="1">+'Crono-AE Trazabilidad'!L48</f>
        <v/>
      </c>
    </row>
    <row r="45" spans="2:7" ht="15" customHeight="1" x14ac:dyDescent="0.25">
      <c r="B45" s="21" t="s">
        <v>55</v>
      </c>
      <c r="C45" s="55">
        <f>+'Crono-AE Trazabilidad'!K49</f>
        <v>8</v>
      </c>
      <c r="D45" s="54">
        <f t="shared" si="0"/>
        <v>3.2653061224489799E-2</v>
      </c>
      <c r="E45" s="53">
        <f t="shared" si="1"/>
        <v>0</v>
      </c>
      <c r="F45" s="54">
        <f>+'Crono-AE Trazabilidad'!I49</f>
        <v>0</v>
      </c>
      <c r="G45" s="54" t="str">
        <f ca="1">+'Crono-AE Trazabilidad'!L49</f>
        <v/>
      </c>
    </row>
    <row r="46" spans="2:7" ht="15" customHeight="1" x14ac:dyDescent="0.25">
      <c r="B46" s="21" t="s">
        <v>56</v>
      </c>
      <c r="C46" s="55">
        <f>+'Crono-AE Trazabilidad'!K50</f>
        <v>8</v>
      </c>
      <c r="D46" s="54">
        <f t="shared" si="0"/>
        <v>3.2653061224489799E-2</v>
      </c>
      <c r="E46" s="53">
        <f t="shared" si="1"/>
        <v>0</v>
      </c>
      <c r="F46" s="54">
        <f>+'Crono-AE Trazabilidad'!I50</f>
        <v>0</v>
      </c>
      <c r="G46" s="54" t="str">
        <f ca="1">+'Crono-AE Trazabilidad'!L50</f>
        <v/>
      </c>
    </row>
    <row r="47" spans="2:7" ht="15" customHeight="1" x14ac:dyDescent="0.25">
      <c r="B47" s="21" t="s">
        <v>57</v>
      </c>
      <c r="C47" s="55">
        <f>+'Crono-AE Trazabilidad'!K51</f>
        <v>5</v>
      </c>
      <c r="D47" s="54">
        <f t="shared" si="0"/>
        <v>2.0408163265306121E-2</v>
      </c>
      <c r="E47" s="53">
        <f t="shared" si="1"/>
        <v>0</v>
      </c>
      <c r="F47" s="54">
        <f>+'Crono-AE Trazabilidad'!I51</f>
        <v>0</v>
      </c>
      <c r="G47" s="54" t="str">
        <f ca="1">+'Crono-AE Trazabilidad'!L51</f>
        <v/>
      </c>
    </row>
    <row r="48" spans="2:7" ht="15" customHeight="1" x14ac:dyDescent="0.25">
      <c r="B48" s="21" t="s">
        <v>58</v>
      </c>
      <c r="C48" s="55">
        <f>+'Crono-AE Trazabilidad'!K52</f>
        <v>12</v>
      </c>
      <c r="D48" s="54">
        <f t="shared" si="0"/>
        <v>4.8979591836734691E-2</v>
      </c>
      <c r="E48" s="53">
        <f t="shared" si="1"/>
        <v>0</v>
      </c>
      <c r="F48" s="54">
        <f>+'Crono-AE Trazabilidad'!I52</f>
        <v>0</v>
      </c>
      <c r="G48" s="54" t="str">
        <f ca="1">+'Crono-AE Trazabilidad'!L52</f>
        <v/>
      </c>
    </row>
    <row r="49" spans="2:7" ht="15" customHeight="1" x14ac:dyDescent="0.25">
      <c r="B49" s="21" t="s">
        <v>59</v>
      </c>
      <c r="C49" s="55">
        <f>+'Crono-AE Trazabilidad'!K53</f>
        <v>5</v>
      </c>
      <c r="D49" s="54">
        <f t="shared" si="0"/>
        <v>2.0408163265306121E-2</v>
      </c>
      <c r="E49" s="53">
        <f t="shared" si="1"/>
        <v>0</v>
      </c>
      <c r="F49" s="54">
        <f>+'Crono-AE Trazabilidad'!I53</f>
        <v>0</v>
      </c>
      <c r="G49" s="54" t="str">
        <f ca="1">+'Crono-AE Trazabilidad'!L53</f>
        <v/>
      </c>
    </row>
    <row r="50" spans="2:7" ht="15" customHeight="1" x14ac:dyDescent="0.25">
      <c r="B50" s="21" t="s">
        <v>60</v>
      </c>
      <c r="C50" s="55">
        <f>+'Crono-AE Trazabilidad'!K54</f>
        <v>5</v>
      </c>
      <c r="D50" s="54">
        <f t="shared" si="0"/>
        <v>2.0408163265306121E-2</v>
      </c>
      <c r="E50" s="53">
        <f t="shared" si="1"/>
        <v>0</v>
      </c>
      <c r="F50" s="54">
        <f>+'Crono-AE Trazabilidad'!I54</f>
        <v>0</v>
      </c>
      <c r="G50" s="54" t="str">
        <f ca="1">+'Crono-AE Trazabilidad'!L54</f>
        <v/>
      </c>
    </row>
    <row r="51" spans="2:7" ht="15" customHeight="1" x14ac:dyDescent="0.25">
      <c r="B51" s="21" t="s">
        <v>61</v>
      </c>
      <c r="C51" s="55">
        <f>+'Crono-AE Trazabilidad'!K55</f>
        <v>2</v>
      </c>
      <c r="D51" s="54">
        <f t="shared" si="0"/>
        <v>8.1632653061224497E-3</v>
      </c>
      <c r="E51" s="53">
        <f t="shared" si="1"/>
        <v>0</v>
      </c>
      <c r="F51" s="54">
        <f>+'Crono-AE Trazabilidad'!I55</f>
        <v>0</v>
      </c>
      <c r="G51" s="54" t="str">
        <f ca="1">+'Crono-AE Trazabilidad'!L55</f>
        <v/>
      </c>
    </row>
    <row r="52" spans="2:7" ht="15" customHeight="1" x14ac:dyDescent="0.25">
      <c r="B52" s="21" t="s">
        <v>62</v>
      </c>
      <c r="C52" s="55">
        <f>+'Crono-AE Trazabilidad'!K56</f>
        <v>3</v>
      </c>
      <c r="D52" s="54">
        <f t="shared" si="0"/>
        <v>1.2244897959183673E-2</v>
      </c>
      <c r="E52" s="53">
        <f t="shared" si="1"/>
        <v>0</v>
      </c>
      <c r="F52" s="54">
        <f>+'Crono-AE Trazabilidad'!I56</f>
        <v>0</v>
      </c>
      <c r="G52" s="54" t="str">
        <f ca="1">+'Crono-AE Trazabilidad'!L56</f>
        <v/>
      </c>
    </row>
    <row r="53" spans="2:7" ht="15" customHeight="1" x14ac:dyDescent="0.25">
      <c r="B53" s="46" t="s">
        <v>20</v>
      </c>
      <c r="C53" s="55" t="str">
        <f>+'Crono-AE Trazabilidad'!K57</f>
        <v/>
      </c>
      <c r="D53" s="54"/>
      <c r="E53" s="53"/>
      <c r="F53" s="54"/>
      <c r="G53" s="54" t="str">
        <f ca="1">+'Crono-AE Trazabilidad'!L57</f>
        <v/>
      </c>
    </row>
    <row r="54" spans="2:7" ht="15" customHeight="1" x14ac:dyDescent="0.25">
      <c r="B54" s="21" t="s">
        <v>43</v>
      </c>
      <c r="C54" s="55">
        <f>+'Crono-AE Trazabilidad'!K58</f>
        <v>3</v>
      </c>
      <c r="D54" s="54">
        <f t="shared" si="0"/>
        <v>1.2244897959183673E-2</v>
      </c>
      <c r="E54" s="53">
        <f t="shared" si="1"/>
        <v>0</v>
      </c>
      <c r="F54" s="54">
        <f>+'Crono-AE Trazabilidad'!I58</f>
        <v>0</v>
      </c>
      <c r="G54" s="54" t="str">
        <f ca="1">+'Crono-AE Trazabilidad'!L58</f>
        <v/>
      </c>
    </row>
    <row r="55" spans="2:7" ht="15" customHeight="1" x14ac:dyDescent="0.25">
      <c r="B55" s="21" t="s">
        <v>44</v>
      </c>
      <c r="C55" s="55">
        <f>+'Crono-AE Trazabilidad'!K59</f>
        <v>8</v>
      </c>
      <c r="D55" s="54">
        <f t="shared" si="0"/>
        <v>3.2653061224489799E-2</v>
      </c>
      <c r="E55" s="53">
        <f t="shared" si="1"/>
        <v>0</v>
      </c>
      <c r="F55" s="54">
        <f>+'Crono-AE Trazabilidad'!I59</f>
        <v>0</v>
      </c>
      <c r="G55" s="54" t="str">
        <f ca="1">+'Crono-AE Trazabilidad'!L59</f>
        <v/>
      </c>
    </row>
    <row r="56" spans="2:7" ht="15" customHeight="1" x14ac:dyDescent="0.25">
      <c r="B56" s="21" t="s">
        <v>45</v>
      </c>
      <c r="C56" s="55">
        <f>+'Crono-AE Trazabilidad'!K60</f>
        <v>2</v>
      </c>
      <c r="D56" s="54">
        <f t="shared" si="0"/>
        <v>8.1632653061224497E-3</v>
      </c>
      <c r="E56" s="53">
        <f t="shared" si="1"/>
        <v>0</v>
      </c>
      <c r="F56" s="54">
        <f>+'Crono-AE Trazabilidad'!I60</f>
        <v>0</v>
      </c>
      <c r="G56" s="54" t="str">
        <f ca="1">+'Crono-AE Trazabilidad'!L60</f>
        <v/>
      </c>
    </row>
    <row r="57" spans="2:7" ht="15" customHeight="1" x14ac:dyDescent="0.25">
      <c r="B57" s="46" t="s">
        <v>46</v>
      </c>
      <c r="C57" s="55" t="str">
        <f>+'Crono-AE Trazabilidad'!K61</f>
        <v/>
      </c>
      <c r="D57" s="54"/>
      <c r="E57" s="53"/>
      <c r="F57" s="54"/>
      <c r="G57" s="54" t="str">
        <f ca="1">+'Crono-AE Trazabilidad'!L61</f>
        <v/>
      </c>
    </row>
    <row r="58" spans="2:7" ht="15" customHeight="1" x14ac:dyDescent="0.25">
      <c r="B58" s="21" t="s">
        <v>47</v>
      </c>
      <c r="C58" s="55">
        <f>+'Crono-AE Trazabilidad'!K62</f>
        <v>5</v>
      </c>
      <c r="D58" s="54">
        <f t="shared" si="0"/>
        <v>2.0408163265306121E-2</v>
      </c>
      <c r="E58" s="53">
        <f t="shared" si="1"/>
        <v>0</v>
      </c>
      <c r="F58" s="54">
        <f>+'Crono-AE Trazabilidad'!I62</f>
        <v>0</v>
      </c>
      <c r="G58" s="54" t="str">
        <f ca="1">+'Crono-AE Trazabilidad'!L62</f>
        <v/>
      </c>
    </row>
    <row r="59" spans="2:7" ht="15" customHeight="1" x14ac:dyDescent="0.25">
      <c r="B59" s="21"/>
      <c r="C59" s="55" t="str">
        <f>+'Crono-AE Trazabilidad'!K63</f>
        <v/>
      </c>
      <c r="D59" s="54"/>
      <c r="E59" s="53"/>
      <c r="F59" s="54"/>
      <c r="G59" s="54" t="str">
        <f ca="1">+'Crono-AE Trazabilidad'!L63</f>
        <v/>
      </c>
    </row>
    <row r="60" spans="2:7" ht="15" customHeight="1" x14ac:dyDescent="0.25">
      <c r="B60" s="46" t="s">
        <v>63</v>
      </c>
      <c r="C60" s="55" t="str">
        <f>+'Crono-AE Trazabilidad'!K64</f>
        <v/>
      </c>
      <c r="D60" s="54"/>
      <c r="E60" s="53"/>
      <c r="F60" s="54"/>
      <c r="G60" s="54" t="str">
        <f ca="1">+'Crono-AE Trazabilidad'!L64</f>
        <v/>
      </c>
    </row>
    <row r="61" spans="2:7" ht="15" customHeight="1" x14ac:dyDescent="0.25">
      <c r="B61" s="46" t="s">
        <v>24</v>
      </c>
      <c r="C61" s="55" t="str">
        <f>+'Crono-AE Trazabilidad'!K65</f>
        <v/>
      </c>
      <c r="D61" s="54"/>
      <c r="E61" s="53"/>
      <c r="F61" s="54"/>
      <c r="G61" s="54" t="str">
        <f ca="1">+'Crono-AE Trazabilidad'!L65</f>
        <v/>
      </c>
    </row>
    <row r="62" spans="2:7" ht="15" customHeight="1" x14ac:dyDescent="0.25">
      <c r="B62" s="21" t="s">
        <v>64</v>
      </c>
      <c r="C62" s="55">
        <f>+'Crono-AE Trazabilidad'!K66</f>
        <v>6</v>
      </c>
      <c r="D62" s="54">
        <f t="shared" si="0"/>
        <v>2.4489795918367346E-2</v>
      </c>
      <c r="E62" s="53">
        <f t="shared" si="1"/>
        <v>0</v>
      </c>
      <c r="F62" s="54">
        <f>+'Crono-AE Trazabilidad'!I66</f>
        <v>0</v>
      </c>
      <c r="G62" s="54" t="str">
        <f ca="1">+'Crono-AE Trazabilidad'!L66</f>
        <v/>
      </c>
    </row>
    <row r="63" spans="2:7" ht="15" customHeight="1" x14ac:dyDescent="0.25">
      <c r="B63" s="34" t="s">
        <v>50</v>
      </c>
      <c r="C63" s="55">
        <f>+'Crono-AE Trazabilidad'!K67</f>
        <v>1</v>
      </c>
      <c r="D63" s="54">
        <f t="shared" si="0"/>
        <v>4.0816326530612249E-3</v>
      </c>
      <c r="E63" s="53">
        <f t="shared" si="1"/>
        <v>0</v>
      </c>
      <c r="F63" s="54">
        <f>+'Crono-AE Trazabilidad'!I67</f>
        <v>0</v>
      </c>
      <c r="G63" s="54" t="str">
        <f ca="1">+'Crono-AE Trazabilidad'!L67</f>
        <v/>
      </c>
    </row>
    <row r="64" spans="2:7" ht="15" customHeight="1" x14ac:dyDescent="0.25">
      <c r="B64" s="21" t="s">
        <v>51</v>
      </c>
      <c r="C64" s="55">
        <f>+'Crono-AE Trazabilidad'!K68</f>
        <v>2</v>
      </c>
      <c r="D64" s="54">
        <f t="shared" si="0"/>
        <v>8.1632653061224497E-3</v>
      </c>
      <c r="E64" s="53">
        <f t="shared" si="1"/>
        <v>0</v>
      </c>
      <c r="F64" s="54">
        <f>+'Crono-AE Trazabilidad'!I68</f>
        <v>0</v>
      </c>
      <c r="G64" s="54" t="str">
        <f ca="1">+'Crono-AE Trazabilidad'!L68</f>
        <v/>
      </c>
    </row>
    <row r="65" spans="2:7" ht="15" customHeight="1" x14ac:dyDescent="0.25">
      <c r="B65" s="21" t="s">
        <v>26</v>
      </c>
      <c r="C65" s="55">
        <f>+'Crono-AE Trazabilidad'!K69</f>
        <v>3</v>
      </c>
      <c r="D65" s="54">
        <f t="shared" si="0"/>
        <v>1.2244897959183673E-2</v>
      </c>
      <c r="E65" s="53">
        <f t="shared" si="1"/>
        <v>0</v>
      </c>
      <c r="F65" s="54">
        <f>+'Crono-AE Trazabilidad'!I69</f>
        <v>0</v>
      </c>
      <c r="G65" s="54" t="str">
        <f ca="1">+'Crono-AE Trazabilidad'!L69</f>
        <v/>
      </c>
    </row>
    <row r="66" spans="2:7" ht="15" customHeight="1" x14ac:dyDescent="0.25">
      <c r="B66" s="21" t="s">
        <v>65</v>
      </c>
      <c r="C66" s="55">
        <f>+'Crono-AE Trazabilidad'!K70</f>
        <v>3</v>
      </c>
      <c r="D66" s="54">
        <f t="shared" si="0"/>
        <v>1.2244897959183673E-2</v>
      </c>
      <c r="E66" s="53">
        <f t="shared" si="1"/>
        <v>0</v>
      </c>
      <c r="F66" s="54">
        <f>+'Crono-AE Trazabilidad'!I70</f>
        <v>0</v>
      </c>
      <c r="G66" s="54" t="str">
        <f ca="1">+'Crono-AE Trazabilidad'!L70</f>
        <v/>
      </c>
    </row>
    <row r="67" spans="2:7" ht="15" customHeight="1" x14ac:dyDescent="0.25">
      <c r="B67" s="21" t="s">
        <v>26</v>
      </c>
      <c r="C67" s="55">
        <f>+'Crono-AE Trazabilidad'!K71</f>
        <v>2</v>
      </c>
      <c r="D67" s="54">
        <f t="shared" si="0"/>
        <v>8.1632653061224497E-3</v>
      </c>
      <c r="E67" s="53">
        <f t="shared" si="1"/>
        <v>0</v>
      </c>
      <c r="F67" s="54">
        <f>+'Crono-AE Trazabilidad'!I71</f>
        <v>0</v>
      </c>
      <c r="G67" s="54" t="str">
        <f ca="1">+'Crono-AE Trazabilidad'!L71</f>
        <v/>
      </c>
    </row>
    <row r="68" spans="2:7" ht="15" customHeight="1" x14ac:dyDescent="0.25">
      <c r="B68" s="21" t="s">
        <v>53</v>
      </c>
      <c r="C68" s="55">
        <f>+'Crono-AE Trazabilidad'!K72</f>
        <v>2</v>
      </c>
      <c r="D68" s="54">
        <f t="shared" si="0"/>
        <v>8.1632653061224497E-3</v>
      </c>
      <c r="E68" s="53">
        <f t="shared" si="1"/>
        <v>0</v>
      </c>
      <c r="F68" s="54">
        <f>+'Crono-AE Trazabilidad'!I72</f>
        <v>0</v>
      </c>
      <c r="G68" s="54" t="str">
        <f ca="1">+'Crono-AE Trazabilidad'!L72</f>
        <v/>
      </c>
    </row>
    <row r="69" spans="2:7" ht="15" customHeight="1" x14ac:dyDescent="0.25">
      <c r="B69" s="21" t="s">
        <v>30</v>
      </c>
      <c r="C69" s="55">
        <f>+'Crono-AE Trazabilidad'!K73</f>
        <v>3</v>
      </c>
      <c r="D69" s="54">
        <f t="shared" si="0"/>
        <v>1.2244897959183673E-2</v>
      </c>
      <c r="E69" s="53">
        <f t="shared" si="1"/>
        <v>0</v>
      </c>
      <c r="F69" s="54">
        <f>+'Crono-AE Trazabilidad'!I73</f>
        <v>0</v>
      </c>
      <c r="G69" s="54" t="str">
        <f ca="1">+'Crono-AE Trazabilidad'!L73</f>
        <v/>
      </c>
    </row>
    <row r="70" spans="2:7" ht="15" customHeight="1" x14ac:dyDescent="0.25">
      <c r="B70" s="46" t="s">
        <v>31</v>
      </c>
      <c r="C70" s="55" t="str">
        <f>+'Crono-AE Trazabilidad'!K74</f>
        <v/>
      </c>
      <c r="D70" s="54"/>
      <c r="E70" s="53"/>
      <c r="F70" s="54"/>
      <c r="G70" s="54" t="str">
        <f ca="1">+'Crono-AE Trazabilidad'!L74</f>
        <v/>
      </c>
    </row>
    <row r="71" spans="2:7" ht="15" customHeight="1" x14ac:dyDescent="0.25">
      <c r="B71" s="21" t="s">
        <v>54</v>
      </c>
      <c r="C71" s="55">
        <f>+'Crono-AE Trazabilidad'!K75</f>
        <v>1</v>
      </c>
      <c r="D71" s="54">
        <f t="shared" ref="D71:D83" si="2">+C71/$C$87</f>
        <v>4.0816326530612249E-3</v>
      </c>
      <c r="E71" s="53">
        <f t="shared" ref="E71:E85" si="3">(+F71*D71)</f>
        <v>0</v>
      </c>
      <c r="F71" s="54">
        <f>+'Crono-AE Trazabilidad'!I75</f>
        <v>0</v>
      </c>
      <c r="G71" s="54" t="str">
        <f ca="1">+'Crono-AE Trazabilidad'!L75</f>
        <v/>
      </c>
    </row>
    <row r="72" spans="2:7" ht="15" customHeight="1" x14ac:dyDescent="0.25">
      <c r="B72" s="21" t="s">
        <v>66</v>
      </c>
      <c r="C72" s="55">
        <f>+'Crono-AE Trazabilidad'!K76</f>
        <v>2</v>
      </c>
      <c r="D72" s="54">
        <f t="shared" si="2"/>
        <v>8.1632653061224497E-3</v>
      </c>
      <c r="E72" s="53">
        <f t="shared" si="3"/>
        <v>0</v>
      </c>
      <c r="F72" s="54">
        <f>+'Crono-AE Trazabilidad'!I76</f>
        <v>0</v>
      </c>
      <c r="G72" s="54" t="str">
        <f ca="1">+'Crono-AE Trazabilidad'!L76</f>
        <v/>
      </c>
    </row>
    <row r="73" spans="2:7" ht="15" customHeight="1" x14ac:dyDescent="0.25">
      <c r="B73" s="21" t="s">
        <v>39</v>
      </c>
      <c r="C73" s="55">
        <f>+'Crono-AE Trazabilidad'!K77</f>
        <v>4</v>
      </c>
      <c r="D73" s="54">
        <f t="shared" si="2"/>
        <v>1.6326530612244899E-2</v>
      </c>
      <c r="E73" s="53">
        <f t="shared" si="3"/>
        <v>0</v>
      </c>
      <c r="F73" s="54">
        <f>+'Crono-AE Trazabilidad'!I77</f>
        <v>0</v>
      </c>
      <c r="G73" s="54" t="str">
        <f ca="1">+'Crono-AE Trazabilidad'!L77</f>
        <v/>
      </c>
    </row>
    <row r="74" spans="2:7" ht="15" customHeight="1" x14ac:dyDescent="0.25">
      <c r="B74" s="21" t="s">
        <v>67</v>
      </c>
      <c r="C74" s="55">
        <f>+'Crono-AE Trazabilidad'!K78</f>
        <v>9</v>
      </c>
      <c r="D74" s="54">
        <f t="shared" si="2"/>
        <v>3.6734693877551024E-2</v>
      </c>
      <c r="E74" s="53">
        <f t="shared" si="3"/>
        <v>0</v>
      </c>
      <c r="F74" s="54">
        <f>+'Crono-AE Trazabilidad'!I78</f>
        <v>0</v>
      </c>
      <c r="G74" s="54" t="str">
        <f ca="1">+'Crono-AE Trazabilidad'!L78</f>
        <v/>
      </c>
    </row>
    <row r="75" spans="2:7" ht="15" customHeight="1" x14ac:dyDescent="0.25">
      <c r="B75" s="21" t="s">
        <v>68</v>
      </c>
      <c r="C75" s="55">
        <f>+'Crono-AE Trazabilidad'!K79</f>
        <v>5</v>
      </c>
      <c r="D75" s="54">
        <f t="shared" si="2"/>
        <v>2.0408163265306121E-2</v>
      </c>
      <c r="E75" s="53">
        <f t="shared" si="3"/>
        <v>0</v>
      </c>
      <c r="F75" s="54">
        <f>+'Crono-AE Trazabilidad'!I79</f>
        <v>0</v>
      </c>
      <c r="G75" s="54" t="str">
        <f ca="1">+'Crono-AE Trazabilidad'!L79</f>
        <v/>
      </c>
    </row>
    <row r="76" spans="2:7" ht="15" customHeight="1" x14ac:dyDescent="0.25">
      <c r="B76" s="34" t="s">
        <v>41</v>
      </c>
      <c r="C76" s="55">
        <f>+'Crono-AE Trazabilidad'!K80</f>
        <v>6</v>
      </c>
      <c r="D76" s="54">
        <f t="shared" si="2"/>
        <v>2.4489795918367346E-2</v>
      </c>
      <c r="E76" s="53">
        <f t="shared" si="3"/>
        <v>0</v>
      </c>
      <c r="F76" s="54">
        <f>+'Crono-AE Trazabilidad'!I80</f>
        <v>0</v>
      </c>
      <c r="G76" s="54" t="str">
        <f ca="1">+'Crono-AE Trazabilidad'!L80</f>
        <v/>
      </c>
    </row>
    <row r="77" spans="2:7" ht="15" customHeight="1" x14ac:dyDescent="0.25">
      <c r="B77" s="21" t="s">
        <v>69</v>
      </c>
      <c r="C77" s="55">
        <f>+'Crono-AE Trazabilidad'!K81</f>
        <v>3</v>
      </c>
      <c r="D77" s="54">
        <f t="shared" si="2"/>
        <v>1.2244897959183673E-2</v>
      </c>
      <c r="E77" s="53">
        <f t="shared" si="3"/>
        <v>0</v>
      </c>
      <c r="F77" s="54">
        <f>+'Crono-AE Trazabilidad'!I81</f>
        <v>0</v>
      </c>
      <c r="G77" s="54" t="str">
        <f ca="1">+'Crono-AE Trazabilidad'!L81</f>
        <v/>
      </c>
    </row>
    <row r="78" spans="2:7" ht="15" customHeight="1" x14ac:dyDescent="0.25">
      <c r="B78" s="46" t="s">
        <v>20</v>
      </c>
      <c r="C78" s="55" t="str">
        <f>+'Crono-AE Trazabilidad'!K82</f>
        <v/>
      </c>
      <c r="D78" s="54"/>
      <c r="E78" s="53"/>
      <c r="F78" s="54"/>
      <c r="G78" s="54" t="str">
        <f ca="1">+'Crono-AE Trazabilidad'!L82</f>
        <v/>
      </c>
    </row>
    <row r="79" spans="2:7" ht="15" customHeight="1" x14ac:dyDescent="0.25">
      <c r="B79" s="21" t="s">
        <v>43</v>
      </c>
      <c r="C79" s="55">
        <f>+'Crono-AE Trazabilidad'!K83</f>
        <v>3</v>
      </c>
      <c r="D79" s="54">
        <f t="shared" si="2"/>
        <v>1.2244897959183673E-2</v>
      </c>
      <c r="E79" s="53">
        <f t="shared" si="3"/>
        <v>0</v>
      </c>
      <c r="F79" s="54">
        <f>+'Crono-AE Trazabilidad'!I83</f>
        <v>0</v>
      </c>
      <c r="G79" s="54" t="str">
        <f ca="1">+'Crono-AE Trazabilidad'!L83</f>
        <v/>
      </c>
    </row>
    <row r="80" spans="2:7" ht="15" customHeight="1" x14ac:dyDescent="0.25">
      <c r="B80" s="21" t="s">
        <v>44</v>
      </c>
      <c r="C80" s="55">
        <f>+'Crono-AE Trazabilidad'!K84</f>
        <v>7</v>
      </c>
      <c r="D80" s="54">
        <f t="shared" si="2"/>
        <v>2.8571428571428571E-2</v>
      </c>
      <c r="E80" s="53">
        <f t="shared" si="3"/>
        <v>0</v>
      </c>
      <c r="F80" s="54">
        <f>+'Crono-AE Trazabilidad'!I84</f>
        <v>0</v>
      </c>
      <c r="G80" s="54" t="str">
        <f ca="1">+'Crono-AE Trazabilidad'!L84</f>
        <v/>
      </c>
    </row>
    <row r="81" spans="2:7" ht="15" customHeight="1" x14ac:dyDescent="0.25">
      <c r="B81" s="34" t="s">
        <v>45</v>
      </c>
      <c r="C81" s="55">
        <f>+'Crono-AE Trazabilidad'!K85</f>
        <v>2</v>
      </c>
      <c r="D81" s="54">
        <f t="shared" si="2"/>
        <v>8.1632653061224497E-3</v>
      </c>
      <c r="E81" s="53">
        <f t="shared" si="3"/>
        <v>0</v>
      </c>
      <c r="F81" s="54">
        <f>+'Crono-AE Trazabilidad'!I85</f>
        <v>0</v>
      </c>
      <c r="G81" s="54" t="str">
        <f ca="1">+'Crono-AE Trazabilidad'!L85</f>
        <v/>
      </c>
    </row>
    <row r="82" spans="2:7" ht="15" customHeight="1" x14ac:dyDescent="0.25">
      <c r="B82" s="46" t="s">
        <v>46</v>
      </c>
      <c r="C82" s="55" t="str">
        <f>+'Crono-AE Trazabilidad'!K86</f>
        <v/>
      </c>
      <c r="D82" s="54"/>
      <c r="E82" s="53"/>
      <c r="F82" s="54"/>
      <c r="G82" s="54" t="str">
        <f ca="1">+'Crono-AE Trazabilidad'!L86</f>
        <v/>
      </c>
    </row>
    <row r="83" spans="2:7" ht="15" customHeight="1" x14ac:dyDescent="0.25">
      <c r="B83" s="21" t="s">
        <v>47</v>
      </c>
      <c r="C83" s="55">
        <f>+'Crono-AE Trazabilidad'!K87</f>
        <v>6</v>
      </c>
      <c r="D83" s="54">
        <f t="shared" si="2"/>
        <v>2.4489795918367346E-2</v>
      </c>
      <c r="E83" s="53">
        <f t="shared" si="3"/>
        <v>0</v>
      </c>
      <c r="F83" s="54">
        <f>+'Crono-AE Trazabilidad'!I87</f>
        <v>0</v>
      </c>
      <c r="G83" s="54" t="str">
        <f ca="1">+'Crono-AE Trazabilidad'!L87</f>
        <v/>
      </c>
    </row>
    <row r="84" spans="2:7" ht="15" customHeight="1" x14ac:dyDescent="0.25">
      <c r="B84" s="21"/>
      <c r="C84" s="55"/>
      <c r="D84" s="54"/>
      <c r="E84" s="53"/>
      <c r="F84" s="54"/>
      <c r="G84" s="54" t="str">
        <f ca="1">+'Crono-AE Trazabilidad'!L88</f>
        <v/>
      </c>
    </row>
    <row r="85" spans="2:7" ht="15" customHeight="1" x14ac:dyDescent="0.25">
      <c r="B85" s="21"/>
      <c r="C85" s="55"/>
      <c r="D85" s="54"/>
      <c r="E85" s="53"/>
      <c r="F85" s="54"/>
      <c r="G85" s="54" t="str">
        <f ca="1">+'Crono-AE Trazabilidad'!L96</f>
        <v/>
      </c>
    </row>
    <row r="86" spans="2:7" ht="15" customHeight="1" x14ac:dyDescent="0.25"/>
    <row r="87" spans="2:7" ht="15" customHeight="1" x14ac:dyDescent="0.25">
      <c r="C87" s="47">
        <f>SUM(C6:C85)</f>
        <v>245</v>
      </c>
      <c r="D87" s="47">
        <f>SUM(D6:D85)</f>
        <v>1.0000000000000002</v>
      </c>
    </row>
    <row r="88" spans="2:7" ht="15" customHeight="1" x14ac:dyDescent="0.25"/>
    <row r="89" spans="2:7" ht="15" customHeight="1" x14ac:dyDescent="0.25"/>
    <row r="90" spans="2:7" ht="15" customHeight="1" x14ac:dyDescent="0.25"/>
    <row r="91" spans="2:7" ht="15" customHeight="1" x14ac:dyDescent="0.25"/>
  </sheetData>
  <conditionalFormatting sqref="B3:B85">
    <cfRule type="expression" dxfId="3" priority="1">
      <formula>AND(VALUE($B3)&gt;0,VALUE($C3)=0)</formula>
    </cfRule>
    <cfRule type="expression" dxfId="2" priority="2">
      <formula>AND(VALUE($B3)&gt;0,$C3="*")</formula>
    </cfRule>
    <cfRule type="expression" priority="3">
      <formula>VALUE($B3)=0</formula>
    </cfRule>
  </conditionalFormatting>
  <conditionalFormatting sqref="B84">
    <cfRule type="expression" dxfId="1" priority="7">
      <formula>AND(VALUE($B84)&gt;0,VALUE($C84)=0)</formula>
    </cfRule>
    <cfRule type="expression" dxfId="0" priority="8">
      <formula>AND(VALUE($B84)&gt;0,$C84="*")</formula>
    </cfRule>
    <cfRule type="expression" priority="9">
      <formula>VALUE($B84)=0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Crono-AE Trazabilidad</vt:lpstr>
      <vt:lpstr>Resumen</vt:lpstr>
      <vt:lpstr>'Crono-AE Trazabilidad'!Área_de_impresión</vt:lpstr>
      <vt:lpstr>DATOS_CRONOGRAMA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Mapelli Arboleda, Tulio</dc:creator>
  <cp:lastModifiedBy>CarlosV</cp:lastModifiedBy>
  <cp:lastPrinted>2017-08-17T21:54:35Z</cp:lastPrinted>
  <dcterms:created xsi:type="dcterms:W3CDTF">2017-05-22T20:01:36Z</dcterms:created>
  <dcterms:modified xsi:type="dcterms:W3CDTF">2017-08-17T21:58:31Z</dcterms:modified>
</cp:coreProperties>
</file>