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cvshi\Desktop\UCN\0. Herramientas de Programación\2021\"/>
    </mc:Choice>
  </mc:AlternateContent>
  <xr:revisionPtr revIDLastSave="0" documentId="13_ncr:1_{246D783A-262D-4868-A2FA-5D8CE37108C2}" xr6:coauthVersionLast="47" xr6:coauthVersionMax="47" xr10:uidLastSave="{00000000-0000-0000-0000-000000000000}"/>
  <bookViews>
    <workbookView minimized="1" xWindow="5260" yWindow="1620" windowWidth="14280" windowHeight="8800" firstSheet="9" activeTab="9" xr2:uid="{00000000-000D-0000-FFFF-FFFF00000000}"/>
  </bookViews>
  <sheets>
    <sheet name="Grupos" sheetId="1" r:id="rId1"/>
    <sheet name="Taller 1" sheetId="6" r:id="rId2"/>
    <sheet name="Taller 2" sheetId="7" r:id="rId3"/>
    <sheet name="Taller 3" sheetId="2" r:id="rId4"/>
    <sheet name="Taller 4" sheetId="3" r:id="rId5"/>
    <sheet name="Taller 5" sheetId="4" r:id="rId6"/>
    <sheet name="Taller 6" sheetId="5" r:id="rId7"/>
    <sheet name="Avance" sheetId="8" r:id="rId8"/>
    <sheet name="Trabajo Final" sheetId="9" r:id="rId9"/>
    <sheet name="Nota Final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URabnEtX2Z6TZlsmTsar9yC+LeQ=="/>
    </ext>
  </extLst>
</workbook>
</file>

<file path=xl/calcChain.xml><?xml version="1.0" encoding="utf-8"?>
<calcChain xmlns="http://schemas.openxmlformats.org/spreadsheetml/2006/main">
  <c r="Q2" i="11" l="1"/>
  <c r="P2" i="11"/>
  <c r="O2" i="11"/>
  <c r="N3" i="11"/>
  <c r="N2" i="11"/>
  <c r="C52" i="9"/>
  <c r="C48" i="9"/>
  <c r="G49" i="9"/>
  <c r="K49" i="11" s="1"/>
  <c r="G36" i="9"/>
  <c r="K36" i="11" s="1"/>
  <c r="C30" i="9"/>
  <c r="G30" i="9" s="1"/>
  <c r="K30" i="11" s="1"/>
  <c r="C25" i="9"/>
  <c r="G25" i="9" s="1"/>
  <c r="K25" i="11" s="1"/>
  <c r="C20" i="9"/>
  <c r="G22" i="9" s="1"/>
  <c r="K22" i="11" s="1"/>
  <c r="C11" i="9"/>
  <c r="G13" i="9" s="1"/>
  <c r="K13" i="11" s="1"/>
  <c r="C7" i="9"/>
  <c r="C3" i="9"/>
  <c r="G4" i="9"/>
  <c r="K4" i="11" s="1"/>
  <c r="G7" i="9"/>
  <c r="K7" i="11" s="1"/>
  <c r="G53" i="9"/>
  <c r="K53" i="11" s="1"/>
  <c r="G45" i="9"/>
  <c r="K45" i="11" s="1"/>
  <c r="G41" i="9"/>
  <c r="K41" i="11" s="1"/>
  <c r="G40" i="9"/>
  <c r="K40" i="11" s="1"/>
  <c r="G35" i="9"/>
  <c r="K35" i="11" s="1"/>
  <c r="G27" i="9"/>
  <c r="K27" i="11" s="1"/>
  <c r="G26" i="9"/>
  <c r="K26" i="11" s="1"/>
  <c r="G21" i="9"/>
  <c r="K21" i="11" s="1"/>
  <c r="G17" i="9"/>
  <c r="G12" i="9"/>
  <c r="K12" i="11" s="1"/>
  <c r="G52" i="9"/>
  <c r="K52" i="11" s="1"/>
  <c r="G44" i="9"/>
  <c r="K44" i="11" s="1"/>
  <c r="G39" i="9"/>
  <c r="K39" i="11" s="1"/>
  <c r="G34" i="9"/>
  <c r="K34" i="11" s="1"/>
  <c r="G20" i="9"/>
  <c r="K20" i="11" s="1"/>
  <c r="K17" i="11"/>
  <c r="G16" i="9"/>
  <c r="K16" i="11" s="1"/>
  <c r="G57" i="9"/>
  <c r="K57" i="11" s="1"/>
  <c r="G56" i="9"/>
  <c r="K56" i="11"/>
  <c r="J57" i="11"/>
  <c r="I57" i="11"/>
  <c r="J53" i="11"/>
  <c r="I53" i="11"/>
  <c r="J49" i="11"/>
  <c r="I49" i="11"/>
  <c r="J56" i="11"/>
  <c r="J52" i="11"/>
  <c r="I56" i="11"/>
  <c r="I52" i="11"/>
  <c r="J48" i="11"/>
  <c r="I48" i="11"/>
  <c r="J45" i="11"/>
  <c r="I45" i="11"/>
  <c r="J44" i="11"/>
  <c r="I44" i="11"/>
  <c r="J41" i="11"/>
  <c r="J40" i="11"/>
  <c r="I41" i="11"/>
  <c r="I40" i="11"/>
  <c r="J39" i="11"/>
  <c r="I39" i="11"/>
  <c r="J36" i="11"/>
  <c r="J35" i="11"/>
  <c r="I36" i="11"/>
  <c r="I35" i="11"/>
  <c r="J34" i="11"/>
  <c r="I34" i="11"/>
  <c r="J31" i="11"/>
  <c r="I31" i="11"/>
  <c r="J30" i="11"/>
  <c r="I30" i="11"/>
  <c r="J27" i="11"/>
  <c r="J26" i="11"/>
  <c r="I27" i="11"/>
  <c r="I26" i="11"/>
  <c r="J25" i="11"/>
  <c r="I25" i="11"/>
  <c r="J22" i="11"/>
  <c r="J21" i="11"/>
  <c r="I22" i="11"/>
  <c r="I21" i="11"/>
  <c r="J20" i="11"/>
  <c r="I20" i="11"/>
  <c r="J17" i="11"/>
  <c r="I17" i="11"/>
  <c r="J16" i="11"/>
  <c r="I16" i="11"/>
  <c r="J13" i="11"/>
  <c r="J12" i="11"/>
  <c r="I13" i="11"/>
  <c r="I12" i="11"/>
  <c r="J11" i="11"/>
  <c r="I11" i="11"/>
  <c r="J8" i="11"/>
  <c r="J7" i="11"/>
  <c r="I8" i="11"/>
  <c r="I7" i="11"/>
  <c r="J4" i="11"/>
  <c r="I4" i="11"/>
  <c r="J3" i="11"/>
  <c r="I3" i="11"/>
  <c r="H4" i="11"/>
  <c r="H5" i="11"/>
  <c r="H16" i="11"/>
  <c r="H20" i="11"/>
  <c r="H25" i="11"/>
  <c r="H31" i="11"/>
  <c r="H35" i="11"/>
  <c r="H39" i="11"/>
  <c r="H44" i="11"/>
  <c r="H48" i="11"/>
  <c r="H53" i="11"/>
  <c r="G7" i="11"/>
  <c r="G8" i="11"/>
  <c r="G17" i="11"/>
  <c r="G20" i="11"/>
  <c r="G22" i="11"/>
  <c r="G26" i="11"/>
  <c r="G31" i="11"/>
  <c r="G34" i="11"/>
  <c r="G36" i="11"/>
  <c r="G40" i="11"/>
  <c r="G45" i="11"/>
  <c r="G48" i="11"/>
  <c r="G52" i="11"/>
  <c r="G56" i="11"/>
  <c r="F13" i="11"/>
  <c r="F27" i="11"/>
  <c r="F41" i="11"/>
  <c r="F57" i="11"/>
  <c r="E13" i="11"/>
  <c r="E27" i="11"/>
  <c r="E31" i="11"/>
  <c r="E41" i="11"/>
  <c r="E45" i="11"/>
  <c r="E57" i="11"/>
  <c r="E3" i="11"/>
  <c r="D11" i="11"/>
  <c r="D17" i="11"/>
  <c r="D20" i="11"/>
  <c r="D25" i="11"/>
  <c r="D31" i="11"/>
  <c r="D34" i="11"/>
  <c r="D39" i="11"/>
  <c r="D45" i="11"/>
  <c r="D48" i="11"/>
  <c r="D53" i="11"/>
  <c r="C7" i="11"/>
  <c r="C8" i="11"/>
  <c r="C16" i="11"/>
  <c r="C21" i="11"/>
  <c r="C22" i="11"/>
  <c r="C30" i="11"/>
  <c r="C35" i="11"/>
  <c r="C36" i="11"/>
  <c r="C44" i="11"/>
  <c r="C49" i="11"/>
  <c r="C52" i="11"/>
  <c r="F4" i="11"/>
  <c r="D3" i="11"/>
  <c r="C3" i="11"/>
  <c r="H27" i="5"/>
  <c r="H27" i="11" s="1"/>
  <c r="H26" i="5"/>
  <c r="H26" i="11" s="1"/>
  <c r="H25" i="5"/>
  <c r="H57" i="5"/>
  <c r="H57" i="11" s="1"/>
  <c r="H56" i="5"/>
  <c r="H56" i="11" s="1"/>
  <c r="H45" i="5"/>
  <c r="H45" i="11" s="1"/>
  <c r="H44" i="5"/>
  <c r="H49" i="5"/>
  <c r="H49" i="11" s="1"/>
  <c r="H48" i="5"/>
  <c r="H41" i="5"/>
  <c r="H41" i="11" s="1"/>
  <c r="H40" i="5"/>
  <c r="H40" i="11" s="1"/>
  <c r="H39" i="5"/>
  <c r="H31" i="5"/>
  <c r="H30" i="5"/>
  <c r="H30" i="11" s="1"/>
  <c r="H22" i="5"/>
  <c r="H22" i="11" s="1"/>
  <c r="H21" i="5"/>
  <c r="H21" i="11" s="1"/>
  <c r="H20" i="5"/>
  <c r="H17" i="5"/>
  <c r="H17" i="11" s="1"/>
  <c r="H12" i="5"/>
  <c r="H12" i="11" s="1"/>
  <c r="H13" i="5"/>
  <c r="H13" i="11" s="1"/>
  <c r="H11" i="5"/>
  <c r="H11" i="11" s="1"/>
  <c r="H8" i="5"/>
  <c r="H8" i="11" s="1"/>
  <c r="H4" i="5"/>
  <c r="H3" i="5"/>
  <c r="H3" i="11" s="1"/>
  <c r="H53" i="5"/>
  <c r="H52" i="5"/>
  <c r="H52" i="11" s="1"/>
  <c r="H36" i="5"/>
  <c r="H36" i="11" s="1"/>
  <c r="H35" i="5"/>
  <c r="H34" i="5"/>
  <c r="H34" i="11" s="1"/>
  <c r="H57" i="7"/>
  <c r="D57" i="11" s="1"/>
  <c r="H56" i="7"/>
  <c r="D56" i="11" s="1"/>
  <c r="H53" i="7"/>
  <c r="H52" i="7"/>
  <c r="D52" i="11" s="1"/>
  <c r="H49" i="7"/>
  <c r="D49" i="11" s="1"/>
  <c r="H48" i="7"/>
  <c r="H45" i="7"/>
  <c r="H44" i="7"/>
  <c r="D44" i="11" s="1"/>
  <c r="H41" i="7"/>
  <c r="D41" i="11" s="1"/>
  <c r="H40" i="7"/>
  <c r="D40" i="11" s="1"/>
  <c r="H39" i="7"/>
  <c r="H36" i="7"/>
  <c r="D36" i="11" s="1"/>
  <c r="H35" i="7"/>
  <c r="D35" i="11" s="1"/>
  <c r="H34" i="7"/>
  <c r="H31" i="7"/>
  <c r="H30" i="7"/>
  <c r="D30" i="11" s="1"/>
  <c r="H27" i="7"/>
  <c r="D27" i="11" s="1"/>
  <c r="H26" i="7"/>
  <c r="D26" i="11" s="1"/>
  <c r="H25" i="7"/>
  <c r="H22" i="7"/>
  <c r="D22" i="11" s="1"/>
  <c r="H21" i="7"/>
  <c r="D21" i="11" s="1"/>
  <c r="H20" i="7"/>
  <c r="H17" i="7"/>
  <c r="H16" i="7"/>
  <c r="D16" i="11" s="1"/>
  <c r="H13" i="7"/>
  <c r="D13" i="11" s="1"/>
  <c r="H12" i="7"/>
  <c r="D12" i="11" s="1"/>
  <c r="H11" i="7"/>
  <c r="H8" i="7"/>
  <c r="D8" i="11" s="1"/>
  <c r="H7" i="7"/>
  <c r="D7" i="11" s="1"/>
  <c r="H4" i="7"/>
  <c r="D4" i="11" s="1"/>
  <c r="H3" i="7"/>
  <c r="H57" i="6"/>
  <c r="C57" i="11" s="1"/>
  <c r="H56" i="6"/>
  <c r="C56" i="11" s="1"/>
  <c r="H53" i="6"/>
  <c r="C53" i="11" s="1"/>
  <c r="H52" i="6"/>
  <c r="H49" i="6"/>
  <c r="H48" i="6"/>
  <c r="C48" i="11" s="1"/>
  <c r="H45" i="6"/>
  <c r="C45" i="11" s="1"/>
  <c r="H44" i="6"/>
  <c r="H41" i="6"/>
  <c r="C41" i="11" s="1"/>
  <c r="H40" i="6"/>
  <c r="C40" i="11" s="1"/>
  <c r="H39" i="6"/>
  <c r="C39" i="11" s="1"/>
  <c r="H36" i="6"/>
  <c r="H35" i="6"/>
  <c r="H34" i="6"/>
  <c r="C34" i="11" s="1"/>
  <c r="H31" i="6"/>
  <c r="C31" i="11" s="1"/>
  <c r="H30" i="6"/>
  <c r="H27" i="6"/>
  <c r="C27" i="11" s="1"/>
  <c r="H26" i="6"/>
  <c r="C26" i="11" s="1"/>
  <c r="H25" i="6"/>
  <c r="C25" i="11" s="1"/>
  <c r="H22" i="6"/>
  <c r="H21" i="6"/>
  <c r="H20" i="6"/>
  <c r="C20" i="11" s="1"/>
  <c r="H17" i="6"/>
  <c r="C17" i="11" s="1"/>
  <c r="H16" i="6"/>
  <c r="H13" i="6"/>
  <c r="C13" i="11" s="1"/>
  <c r="H12" i="6"/>
  <c r="C12" i="11" s="1"/>
  <c r="H11" i="6"/>
  <c r="C11" i="11" s="1"/>
  <c r="H8" i="6"/>
  <c r="H7" i="6"/>
  <c r="H4" i="6"/>
  <c r="C4" i="11" s="1"/>
  <c r="H3" i="6"/>
  <c r="H16" i="5"/>
  <c r="H7" i="5"/>
  <c r="H7" i="11" s="1"/>
  <c r="H57" i="4"/>
  <c r="G57" i="11" s="1"/>
  <c r="H56" i="4"/>
  <c r="H53" i="4"/>
  <c r="G53" i="11" s="1"/>
  <c r="H52" i="4"/>
  <c r="H49" i="4"/>
  <c r="G49" i="11" s="1"/>
  <c r="H48" i="4"/>
  <c r="H45" i="4"/>
  <c r="H44" i="4"/>
  <c r="G44" i="11" s="1"/>
  <c r="H41" i="4"/>
  <c r="G41" i="11" s="1"/>
  <c r="H40" i="4"/>
  <c r="H39" i="4"/>
  <c r="G39" i="11" s="1"/>
  <c r="H36" i="4"/>
  <c r="H35" i="4"/>
  <c r="G35" i="11" s="1"/>
  <c r="H34" i="4"/>
  <c r="H31" i="4"/>
  <c r="H30" i="4"/>
  <c r="G30" i="11" s="1"/>
  <c r="H27" i="4"/>
  <c r="G27" i="11" s="1"/>
  <c r="H26" i="4"/>
  <c r="H25" i="4"/>
  <c r="G25" i="11" s="1"/>
  <c r="H22" i="4"/>
  <c r="H21" i="4"/>
  <c r="G21" i="11" s="1"/>
  <c r="H20" i="4"/>
  <c r="H17" i="4"/>
  <c r="H16" i="4"/>
  <c r="G16" i="11" s="1"/>
  <c r="H13" i="4"/>
  <c r="G13" i="11" s="1"/>
  <c r="H12" i="4"/>
  <c r="G12" i="11" s="1"/>
  <c r="H11" i="4"/>
  <c r="G11" i="11" s="1"/>
  <c r="H7" i="4"/>
  <c r="H4" i="4"/>
  <c r="G4" i="11" s="1"/>
  <c r="H3" i="4"/>
  <c r="G3" i="11" s="1"/>
  <c r="H57" i="3"/>
  <c r="H56" i="3"/>
  <c r="F56" i="11" s="1"/>
  <c r="H53" i="3"/>
  <c r="F53" i="11" s="1"/>
  <c r="H52" i="3"/>
  <c r="F52" i="11" s="1"/>
  <c r="H49" i="3"/>
  <c r="F49" i="11" s="1"/>
  <c r="H48" i="3"/>
  <c r="F48" i="11" s="1"/>
  <c r="H45" i="3"/>
  <c r="F45" i="11" s="1"/>
  <c r="H44" i="3"/>
  <c r="F44" i="11" s="1"/>
  <c r="H41" i="3"/>
  <c r="H40" i="3"/>
  <c r="F40" i="11" s="1"/>
  <c r="H39" i="3"/>
  <c r="F39" i="11" s="1"/>
  <c r="H36" i="3"/>
  <c r="F36" i="11" s="1"/>
  <c r="H35" i="3"/>
  <c r="F35" i="11" s="1"/>
  <c r="H34" i="3"/>
  <c r="F34" i="11" s="1"/>
  <c r="H31" i="3"/>
  <c r="F31" i="11" s="1"/>
  <c r="H30" i="3"/>
  <c r="F30" i="11" s="1"/>
  <c r="H27" i="3"/>
  <c r="H26" i="3"/>
  <c r="F26" i="11" s="1"/>
  <c r="H25" i="3"/>
  <c r="F25" i="11" s="1"/>
  <c r="H22" i="3"/>
  <c r="F22" i="11" s="1"/>
  <c r="H21" i="3"/>
  <c r="F21" i="11" s="1"/>
  <c r="H20" i="3"/>
  <c r="F20" i="11" s="1"/>
  <c r="H17" i="3"/>
  <c r="F17" i="11" s="1"/>
  <c r="H16" i="3"/>
  <c r="F16" i="11" s="1"/>
  <c r="H13" i="3"/>
  <c r="H12" i="3"/>
  <c r="F12" i="11" s="1"/>
  <c r="H11" i="3"/>
  <c r="F11" i="11" s="1"/>
  <c r="H8" i="3"/>
  <c r="F8" i="11" s="1"/>
  <c r="H7" i="3"/>
  <c r="F7" i="11" s="1"/>
  <c r="H4" i="3"/>
  <c r="H3" i="3"/>
  <c r="F3" i="11" s="1"/>
  <c r="H57" i="2"/>
  <c r="H56" i="2"/>
  <c r="E56" i="11" s="1"/>
  <c r="H53" i="2"/>
  <c r="E53" i="11" s="1"/>
  <c r="H52" i="2"/>
  <c r="E52" i="11" s="1"/>
  <c r="H49" i="2"/>
  <c r="E49" i="11" s="1"/>
  <c r="H48" i="2"/>
  <c r="E48" i="11" s="1"/>
  <c r="H45" i="2"/>
  <c r="H44" i="2"/>
  <c r="E44" i="11" s="1"/>
  <c r="H41" i="2"/>
  <c r="H40" i="2"/>
  <c r="E40" i="11" s="1"/>
  <c r="H39" i="2"/>
  <c r="E39" i="11" s="1"/>
  <c r="H36" i="2"/>
  <c r="E36" i="11" s="1"/>
  <c r="H35" i="2"/>
  <c r="E35" i="11" s="1"/>
  <c r="H34" i="2"/>
  <c r="E34" i="11" s="1"/>
  <c r="H31" i="2"/>
  <c r="H30" i="2"/>
  <c r="E30" i="11" s="1"/>
  <c r="H27" i="2"/>
  <c r="H26" i="2"/>
  <c r="E26" i="11" s="1"/>
  <c r="H25" i="2"/>
  <c r="E25" i="11" s="1"/>
  <c r="H22" i="2"/>
  <c r="E22" i="11" s="1"/>
  <c r="H21" i="2"/>
  <c r="E21" i="11" s="1"/>
  <c r="H20" i="2"/>
  <c r="E20" i="11" s="1"/>
  <c r="H17" i="2"/>
  <c r="E17" i="11" s="1"/>
  <c r="H16" i="2"/>
  <c r="E16" i="11" s="1"/>
  <c r="H13" i="2"/>
  <c r="H12" i="2"/>
  <c r="E12" i="11" s="1"/>
  <c r="H11" i="2"/>
  <c r="E11" i="11" s="1"/>
  <c r="H8" i="2"/>
  <c r="E8" i="11" s="1"/>
  <c r="H7" i="2"/>
  <c r="E7" i="11" s="1"/>
  <c r="H4" i="2"/>
  <c r="E4" i="11" s="1"/>
  <c r="H3" i="2"/>
  <c r="L25" i="11" l="1"/>
  <c r="L12" i="11"/>
  <c r="L22" i="11"/>
  <c r="L17" i="11"/>
  <c r="L40" i="11"/>
  <c r="L13" i="11"/>
  <c r="G11" i="9"/>
  <c r="K11" i="11" s="1"/>
  <c r="L11" i="11" s="1"/>
  <c r="L41" i="11"/>
  <c r="L20" i="11"/>
  <c r="L21" i="11"/>
  <c r="L45" i="11"/>
  <c r="L53" i="11"/>
  <c r="L30" i="11"/>
  <c r="L36" i="11"/>
  <c r="L49" i="11"/>
  <c r="L26" i="11"/>
  <c r="L44" i="11"/>
  <c r="G31" i="9"/>
  <c r="K31" i="11" s="1"/>
  <c r="L31" i="11" s="1"/>
  <c r="L34" i="11"/>
  <c r="L7" i="11"/>
  <c r="L39" i="11"/>
  <c r="L27" i="11"/>
  <c r="L4" i="11"/>
  <c r="L16" i="11"/>
  <c r="L52" i="11"/>
  <c r="L35" i="11"/>
  <c r="L56" i="11"/>
  <c r="L57" i="11"/>
  <c r="G48" i="9"/>
  <c r="K48" i="11" s="1"/>
  <c r="L48" i="11" s="1"/>
  <c r="G3" i="9"/>
  <c r="K3" i="11" s="1"/>
  <c r="L3" i="11" s="1"/>
  <c r="G8" i="9"/>
  <c r="K8" i="11" s="1"/>
  <c r="L8" i="11" s="1"/>
</calcChain>
</file>

<file path=xl/sharedStrings.xml><?xml version="1.0" encoding="utf-8"?>
<sst xmlns="http://schemas.openxmlformats.org/spreadsheetml/2006/main" count="1341" uniqueCount="118">
  <si>
    <t>Número</t>
  </si>
  <si>
    <t>Integrantes</t>
  </si>
  <si>
    <t xml:space="preserve">1. </t>
  </si>
  <si>
    <t>Catalina Villarroel</t>
  </si>
  <si>
    <t>Rodrigo Chacón</t>
  </si>
  <si>
    <t>2.</t>
  </si>
  <si>
    <t>José Ignacio Benavides</t>
  </si>
  <si>
    <t>Diego Muñoz</t>
  </si>
  <si>
    <t>3.</t>
  </si>
  <si>
    <t>Matías Arriagada</t>
  </si>
  <si>
    <t>Sebastían Acevedo</t>
  </si>
  <si>
    <t>Mario Muñoz</t>
  </si>
  <si>
    <t>4.</t>
  </si>
  <si>
    <t>Karla Herrera</t>
  </si>
  <si>
    <t>Ignacio Ramírez</t>
  </si>
  <si>
    <t>5.</t>
  </si>
  <si>
    <t>Camila Roldán</t>
  </si>
  <si>
    <t>Catalina Cortés</t>
  </si>
  <si>
    <t>Alvaro Fernández</t>
  </si>
  <si>
    <t>6.</t>
  </si>
  <si>
    <t>Valentina Cortez</t>
  </si>
  <si>
    <t>Felipe Muñoz</t>
  </si>
  <si>
    <t>Gabriel Vega</t>
  </si>
  <si>
    <t>7.</t>
  </si>
  <si>
    <t>Vicente Vega</t>
  </si>
  <si>
    <t>Felipe Plaza</t>
  </si>
  <si>
    <t xml:space="preserve">8. </t>
  </si>
  <si>
    <t>Yanis Arias</t>
  </si>
  <si>
    <t>Melissa Monardes</t>
  </si>
  <si>
    <t>Angely Rodríguez</t>
  </si>
  <si>
    <t>9.</t>
  </si>
  <si>
    <t>Pablo Cruz</t>
  </si>
  <si>
    <t>Javier Mamani</t>
  </si>
  <si>
    <t>Vallery Gómez</t>
  </si>
  <si>
    <t>10.</t>
  </si>
  <si>
    <t>Claudio Ferrer</t>
  </si>
  <si>
    <t>Mathias Whitmans</t>
  </si>
  <si>
    <t>11.</t>
  </si>
  <si>
    <t>Ricardo Trochez</t>
  </si>
  <si>
    <t>Sebastián Bugueño</t>
  </si>
  <si>
    <t>12.</t>
  </si>
  <si>
    <t>Matias Araos</t>
  </si>
  <si>
    <t>Camila Castro</t>
  </si>
  <si>
    <t>13.</t>
  </si>
  <si>
    <t>Catalina Bello</t>
  </si>
  <si>
    <t>Fernanda Vilches</t>
  </si>
  <si>
    <t>Soluciones</t>
  </si>
  <si>
    <t xml:space="preserve">Grupo </t>
  </si>
  <si>
    <t>Estudiante</t>
  </si>
  <si>
    <t>Ejercicio 1</t>
  </si>
  <si>
    <t>Ejercicio 2</t>
  </si>
  <si>
    <t>Presentación</t>
  </si>
  <si>
    <t>Auto-evaluación</t>
  </si>
  <si>
    <t>Co-evaluación</t>
  </si>
  <si>
    <t>Nota Final</t>
  </si>
  <si>
    <t>COMENTARIOS</t>
  </si>
  <si>
    <t>CORREGIDO No entregan codigo fuente, uso de funciones y no calculo de la desv estandar (uso de funcion externa)</t>
  </si>
  <si>
    <t>Problema 2 no genera las posibles combinaciones de las vocales</t>
  </si>
  <si>
    <t>Excelente</t>
  </si>
  <si>
    <t>Ejercicio uno: si el numero no es un palindromo debe repetir el ciclo hasta encontrar uno</t>
  </si>
  <si>
    <t>No imprime las salidas E2</t>
  </si>
  <si>
    <t>No envian video, problema dos no resuelve lo solicitado</t>
  </si>
  <si>
    <t>No existe entrega, ejercicio 1 no considera el caso del numero 1</t>
  </si>
  <si>
    <t>No envian video, uso de funcion (aun no ha sido introducido al curso)</t>
  </si>
  <si>
    <t>problema dos no deberia estar condicionado solo para 3 numeros</t>
  </si>
  <si>
    <t>no envia evaluacion Bugueño,no envian codigo ni videos</t>
  </si>
  <si>
    <t>no envian video, problema 1: no cumple con lo solicitado, uso de funciones en el ejercicicio dos que aun no ha sido introducido</t>
  </si>
  <si>
    <t>no envian codigo fuente</t>
  </si>
  <si>
    <t xml:space="preserve">Se solicita retornar el numero como una variable no a traves de mensajes </t>
  </si>
  <si>
    <t>Video Ejercicio 2? auto evaluacion diego?</t>
  </si>
  <si>
    <t xml:space="preserve">Excelente, ejercicio dos buscaba que almacenaran los contadores en listas </t>
  </si>
  <si>
    <t>Revisar Gabriel, faltan autoevaluaciones gabriel y felipe</t>
  </si>
  <si>
    <t>No envia video</t>
  </si>
  <si>
    <t>Ejercicio uno debe retornar la palabra completa no letra por letra</t>
  </si>
  <si>
    <t>Presentación no explica el origen ni uso de la funcion importada modulo math. Ejercicio 2 duplicado</t>
  </si>
  <si>
    <t>Ejercicio 2 no es un procedimiento</t>
  </si>
  <si>
    <t>No existe el ejercicio 2</t>
  </si>
  <si>
    <t>Video en negro duracion 8 segundos, no se encuentran los codigos en la entrega</t>
  </si>
  <si>
    <t>El ejercicio 2 no es un procedimiento, no existe video presentación</t>
  </si>
  <si>
    <t xml:space="preserve">Excelente ejercicio 1, no se encuentra el video ejercicio 2 </t>
  </si>
  <si>
    <t>Ejercicio uno deberia retornar ya sea un boleano si el dni es correcto o un mensaje dentro del contexto,ademas no hace uso de la funcion. Ejercicio 2 no es un procedimiento.</t>
  </si>
  <si>
    <t>El uso de un procedimiento evade el hecho de hacer prints para mostrar resultados.</t>
  </si>
  <si>
    <t>Si bien la funcion esta hecha pero jamas se utiliza. Ejercicio dos solicita explicitamente utilizar procedimiento el cual no existe</t>
  </si>
  <si>
    <t xml:space="preserve">Existen mas consideraciones para evaluar si un año es bisiesto o no.  Ejercicio 2 no es un procedimiento </t>
  </si>
  <si>
    <t>Ejerccio uno funcion sumaDigitos esta hecha solo para numeros de dos digitos. Ejercicio dos no es un procedimiento.</t>
  </si>
  <si>
    <t>Conclusiones?</t>
  </si>
  <si>
    <t>Excepcions al ingresae? - Estructura,  conclusiones?</t>
  </si>
  <si>
    <t>Excepciones al ingresae? - Falta comparar cajas y ordenar</t>
  </si>
  <si>
    <t>No solicita ingresar de nuevo en caso de error - Estructura? Conclusiones?</t>
  </si>
  <si>
    <t>Clase sin atributo lista de números y soin métodos - Presentación sin estructura, sin conclusiones, solución no adecuada</t>
  </si>
  <si>
    <t>no entrega taller</t>
  </si>
  <si>
    <t>Excepciones al ingresar? - Conclusiones?</t>
  </si>
  <si>
    <t>Excepciones al ingresar? - Número "a"…</t>
  </si>
  <si>
    <t>Método no recursivo!!!! - Estructura? Conclusiones? Solución no adecuada</t>
  </si>
  <si>
    <t xml:space="preserve"> Estructura? Conclusiones? </t>
  </si>
  <si>
    <t>Sin soluciones</t>
  </si>
  <si>
    <t>Avance 1</t>
  </si>
  <si>
    <t>Avance 2</t>
  </si>
  <si>
    <t>Taller 1</t>
  </si>
  <si>
    <t>Taller 2</t>
  </si>
  <si>
    <t>Taller 3</t>
  </si>
  <si>
    <t>Taller 4</t>
  </si>
  <si>
    <t>Taller 5</t>
  </si>
  <si>
    <t>Taller 6</t>
  </si>
  <si>
    <t>Trabajo Final</t>
  </si>
  <si>
    <t>Excepciones al ingresar? - Sin presentación</t>
  </si>
  <si>
    <t>Juego</t>
  </si>
  <si>
    <t>Sólo muestra ventana y control de usuario sólo cerrar ventana</t>
  </si>
  <si>
    <t>Solución con errores de ejecución</t>
  </si>
  <si>
    <t>Muestra ventana con gráfico, pero sólo permite cerrar ventana</t>
  </si>
  <si>
    <t>Muy bien!</t>
  </si>
  <si>
    <t>No entregan solución</t>
  </si>
  <si>
    <t>Aplicación  no funciona</t>
  </si>
  <si>
    <t>Aplicación no funciona - Sin presentación</t>
  </si>
  <si>
    <t>Aplicación no funciona - Presentación con detalles de rúbrica</t>
  </si>
  <si>
    <t>Buen trabajo -  Presentación con detalles de rúbrica</t>
  </si>
  <si>
    <t>Aplicación no responde a toda el área de "punto" - No indica cuando jugador logra cerrar un area</t>
  </si>
  <si>
    <t>Muy bien! Excelente trabajo y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</si>
</sst>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3" xfId="0" applyFont="1" applyBorder="1"/>
    <xf numFmtId="0" fontId="5" fillId="0" borderId="0" xfId="0" applyFont="1" applyAlignment="1"/>
    <xf numFmtId="0" fontId="3" fillId="0" borderId="4" xfId="0" applyFont="1" applyBorder="1"/>
    <xf numFmtId="0" fontId="5" fillId="0" borderId="0" xfId="0" applyFont="1"/>
    <xf numFmtId="0" fontId="3" fillId="0" borderId="10" xfId="0" applyFont="1" applyBorder="1"/>
    <xf numFmtId="0" fontId="3" fillId="0" borderId="11" xfId="0" applyFont="1" applyBorder="1" applyAlignment="1"/>
    <xf numFmtId="0" fontId="3" fillId="0" borderId="3" xfId="0" applyFont="1" applyBorder="1" applyAlignment="1"/>
    <xf numFmtId="0" fontId="3" fillId="0" borderId="11" xfId="0" applyFont="1" applyBorder="1"/>
    <xf numFmtId="0" fontId="3" fillId="0" borderId="0" xfId="0" applyFont="1"/>
    <xf numFmtId="0" fontId="3" fillId="2" borderId="12" xfId="0" applyFont="1" applyFill="1" applyBorder="1"/>
    <xf numFmtId="0" fontId="3" fillId="2" borderId="4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0" borderId="15" xfId="0" applyFont="1" applyBorder="1"/>
    <xf numFmtId="9" fontId="3" fillId="0" borderId="0" xfId="0" applyNumberFormat="1" applyFont="1"/>
    <xf numFmtId="0" fontId="3" fillId="0" borderId="4" xfId="0" applyFont="1" applyBorder="1" applyAlignment="1">
      <alignment wrapText="1"/>
    </xf>
    <xf numFmtId="0" fontId="3" fillId="0" borderId="4" xfId="0" applyFont="1" applyBorder="1" applyAlignment="1"/>
    <xf numFmtId="0" fontId="3" fillId="2" borderId="12" xfId="0" applyFont="1" applyFill="1" applyBorder="1" applyAlignment="1"/>
    <xf numFmtId="0" fontId="3" fillId="2" borderId="4" xfId="0" applyFont="1" applyFill="1" applyBorder="1" applyAlignment="1"/>
    <xf numFmtId="0" fontId="3" fillId="2" borderId="13" xfId="0" applyFont="1" applyFill="1" applyBorder="1" applyAlignment="1"/>
    <xf numFmtId="0" fontId="3" fillId="0" borderId="15" xfId="0" applyFont="1" applyBorder="1" applyAlignment="1"/>
    <xf numFmtId="1" fontId="3" fillId="0" borderId="3" xfId="0" applyNumberFormat="1" applyFont="1" applyBorder="1"/>
    <xf numFmtId="1" fontId="3" fillId="0" borderId="10" xfId="0" applyNumberFormat="1" applyFont="1" applyBorder="1"/>
    <xf numFmtId="1" fontId="3" fillId="0" borderId="3" xfId="0" applyNumberFormat="1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7" xfId="0" applyFont="1" applyBorder="1"/>
    <xf numFmtId="0" fontId="7" fillId="0" borderId="11" xfId="0" applyFont="1" applyBorder="1" applyAlignment="1"/>
    <xf numFmtId="0" fontId="7" fillId="2" borderId="12" xfId="0" applyFont="1" applyFill="1" applyBorder="1" applyAlignment="1"/>
    <xf numFmtId="0" fontId="7" fillId="2" borderId="4" xfId="0" applyFont="1" applyFill="1" applyBorder="1" applyAlignment="1"/>
    <xf numFmtId="0" fontId="7" fillId="2" borderId="13" xfId="0" applyFont="1" applyFill="1" applyBorder="1" applyAlignment="1"/>
    <xf numFmtId="0" fontId="7" fillId="0" borderId="15" xfId="0" applyFont="1" applyBorder="1" applyAlignment="1"/>
    <xf numFmtId="0" fontId="1" fillId="0" borderId="0" xfId="1"/>
    <xf numFmtId="0" fontId="1" fillId="0" borderId="18" xfId="1" applyBorder="1"/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" fillId="0" borderId="23" xfId="1" applyBorder="1"/>
    <xf numFmtId="0" fontId="1" fillId="0" borderId="24" xfId="1" applyBorder="1"/>
    <xf numFmtId="0" fontId="1" fillId="4" borderId="20" xfId="1" applyFill="1" applyBorder="1"/>
    <xf numFmtId="0" fontId="1" fillId="5" borderId="20" xfId="1" applyFill="1" applyBorder="1"/>
    <xf numFmtId="0" fontId="1" fillId="4" borderId="21" xfId="1" applyFill="1" applyBorder="1"/>
    <xf numFmtId="0" fontId="1" fillId="5" borderId="21" xfId="1" applyFill="1" applyBorder="1"/>
    <xf numFmtId="0" fontId="1" fillId="5" borderId="23" xfId="1" applyFill="1" applyBorder="1"/>
    <xf numFmtId="0" fontId="1" fillId="5" borderId="24" xfId="1" applyFill="1" applyBorder="1"/>
    <xf numFmtId="0" fontId="1" fillId="0" borderId="21" xfId="1" applyBorder="1" applyAlignment="1">
      <alignment wrapText="1"/>
    </xf>
    <xf numFmtId="9" fontId="1" fillId="0" borderId="0" xfId="1" applyNumberFormat="1"/>
    <xf numFmtId="1" fontId="3" fillId="0" borderId="25" xfId="0" applyNumberFormat="1" applyFont="1" applyBorder="1"/>
    <xf numFmtId="0" fontId="3" fillId="4" borderId="8" xfId="0" applyFont="1" applyFill="1" applyBorder="1" applyAlignment="1">
      <alignment horizontal="center"/>
    </xf>
    <xf numFmtId="0" fontId="0" fillId="4" borderId="0" xfId="0" applyFont="1" applyFill="1" applyAlignment="1"/>
    <xf numFmtId="0" fontId="9" fillId="0" borderId="11" xfId="0" applyFont="1" applyBorder="1" applyAlignment="1"/>
    <xf numFmtId="0" fontId="0" fillId="0" borderId="0" xfId="0" applyFont="1" applyAlignment="1"/>
    <xf numFmtId="0" fontId="9" fillId="0" borderId="7" xfId="0" applyFont="1" applyBorder="1"/>
    <xf numFmtId="0" fontId="3" fillId="0" borderId="5" xfId="0" applyFont="1" applyBorder="1"/>
    <xf numFmtId="0" fontId="3" fillId="0" borderId="21" xfId="0" applyFont="1" applyBorder="1"/>
    <xf numFmtId="0" fontId="8" fillId="4" borderId="21" xfId="0" applyFont="1" applyFill="1" applyBorder="1" applyAlignment="1">
      <alignment horizontal="center"/>
    </xf>
    <xf numFmtId="0" fontId="0" fillId="0" borderId="21" xfId="0" applyFont="1" applyBorder="1" applyAlignment="1"/>
    <xf numFmtId="0" fontId="0" fillId="4" borderId="21" xfId="0" applyFont="1" applyFill="1" applyBorder="1" applyAlignment="1"/>
    <xf numFmtId="0" fontId="3" fillId="0" borderId="30" xfId="0" applyFont="1" applyBorder="1"/>
    <xf numFmtId="1" fontId="0" fillId="0" borderId="21" xfId="0" applyNumberFormat="1" applyFont="1" applyBorder="1" applyAlignment="1"/>
    <xf numFmtId="0" fontId="8" fillId="0" borderId="20" xfId="0" applyFont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0" fillId="5" borderId="0" xfId="0" applyFont="1" applyFill="1" applyAlignment="1"/>
    <xf numFmtId="0" fontId="1" fillId="0" borderId="16" xfId="1" applyBorder="1" applyAlignment="1">
      <alignment horizontal="center" wrapText="1"/>
    </xf>
    <xf numFmtId="0" fontId="1" fillId="0" borderId="17" xfId="1" applyBorder="1" applyAlignment="1">
      <alignment horizontal="center" wrapText="1"/>
    </xf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1" fillId="0" borderId="20" xfId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4" fillId="0" borderId="6" xfId="0" applyFont="1" applyBorder="1"/>
    <xf numFmtId="0" fontId="3" fillId="0" borderId="9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9" xfId="0" applyFont="1" applyBorder="1"/>
    <xf numFmtId="0" fontId="5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5" fillId="3" borderId="0" xfId="0" applyFont="1" applyFill="1" applyAlignment="1"/>
    <xf numFmtId="0" fontId="8" fillId="4" borderId="22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4" fillId="0" borderId="31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3" fillId="0" borderId="29" xfId="0" applyFont="1" applyBorder="1" applyAlignment="1">
      <alignment horizontal="center" vertical="center" wrapText="1"/>
    </xf>
    <xf numFmtId="0" fontId="4" fillId="0" borderId="25" xfId="0" applyFont="1" applyBorder="1"/>
  </cellXfs>
  <cellStyles count="2">
    <cellStyle name="Normal" xfId="0" builtinId="0"/>
    <cellStyle name="Normal 2" xfId="1" xr:uid="{2519137F-128A-4470-B7BB-6997205F04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2.6640625" defaultRowHeight="15" customHeight="1" x14ac:dyDescent="0.3"/>
  <cols>
    <col min="1" max="1" width="10.1640625" customWidth="1"/>
    <col min="2" max="2" width="21.9140625" customWidth="1"/>
    <col min="3" max="26" width="10.1640625" customWidth="1"/>
  </cols>
  <sheetData>
    <row r="1" spans="1:2" ht="14.25" customHeight="1" x14ac:dyDescent="0.35">
      <c r="A1" s="1" t="s">
        <v>0</v>
      </c>
      <c r="B1" s="2" t="s">
        <v>1</v>
      </c>
    </row>
    <row r="2" spans="1:2" ht="14.25" customHeight="1" x14ac:dyDescent="0.35">
      <c r="A2" s="3" t="s">
        <v>2</v>
      </c>
      <c r="B2" s="3" t="s">
        <v>3</v>
      </c>
    </row>
    <row r="3" spans="1:2" ht="14.25" customHeight="1" x14ac:dyDescent="0.35">
      <c r="A3" s="4"/>
      <c r="B3" s="4" t="s">
        <v>4</v>
      </c>
    </row>
    <row r="4" spans="1:2" ht="14.25" customHeight="1" x14ac:dyDescent="0.35">
      <c r="A4" s="4"/>
      <c r="B4" s="4"/>
    </row>
    <row r="5" spans="1:2" ht="14.25" customHeight="1" x14ac:dyDescent="0.35">
      <c r="A5" s="4" t="s">
        <v>5</v>
      </c>
      <c r="B5" s="4" t="s">
        <v>6</v>
      </c>
    </row>
    <row r="6" spans="1:2" ht="14.25" customHeight="1" x14ac:dyDescent="0.35">
      <c r="A6" s="4"/>
      <c r="B6" s="4" t="s">
        <v>7</v>
      </c>
    </row>
    <row r="7" spans="1:2" ht="14.25" customHeight="1" x14ac:dyDescent="0.35">
      <c r="A7" s="4"/>
      <c r="B7" s="4"/>
    </row>
    <row r="8" spans="1:2" ht="14.25" customHeight="1" x14ac:dyDescent="0.35">
      <c r="A8" s="4" t="s">
        <v>8</v>
      </c>
      <c r="B8" s="4" t="s">
        <v>9</v>
      </c>
    </row>
    <row r="9" spans="1:2" ht="14.25" customHeight="1" x14ac:dyDescent="0.35">
      <c r="A9" s="4"/>
      <c r="B9" s="4" t="s">
        <v>10</v>
      </c>
    </row>
    <row r="10" spans="1:2" ht="14.25" customHeight="1" x14ac:dyDescent="0.35">
      <c r="A10" s="4"/>
      <c r="B10" s="4" t="s">
        <v>11</v>
      </c>
    </row>
    <row r="11" spans="1:2" ht="14.25" customHeight="1" x14ac:dyDescent="0.35">
      <c r="A11" s="4"/>
      <c r="B11" s="4"/>
    </row>
    <row r="12" spans="1:2" ht="14.25" customHeight="1" x14ac:dyDescent="0.35">
      <c r="A12" s="4" t="s">
        <v>12</v>
      </c>
      <c r="B12" s="4" t="s">
        <v>13</v>
      </c>
    </row>
    <row r="13" spans="1:2" ht="14.25" customHeight="1" x14ac:dyDescent="0.35">
      <c r="A13" s="4"/>
      <c r="B13" s="4" t="s">
        <v>14</v>
      </c>
    </row>
    <row r="14" spans="1:2" ht="14.25" customHeight="1" x14ac:dyDescent="0.35">
      <c r="A14" s="4"/>
      <c r="B14" s="4"/>
    </row>
    <row r="15" spans="1:2" ht="14.25" customHeight="1" x14ac:dyDescent="0.35">
      <c r="A15" s="4" t="s">
        <v>15</v>
      </c>
      <c r="B15" s="4" t="s">
        <v>16</v>
      </c>
    </row>
    <row r="16" spans="1:2" ht="14.25" customHeight="1" x14ac:dyDescent="0.35">
      <c r="A16" s="4"/>
      <c r="B16" s="4" t="s">
        <v>17</v>
      </c>
    </row>
    <row r="17" spans="1:2" ht="14.25" customHeight="1" x14ac:dyDescent="0.35">
      <c r="A17" s="4"/>
      <c r="B17" s="4" t="s">
        <v>18</v>
      </c>
    </row>
    <row r="18" spans="1:2" ht="14.25" customHeight="1" x14ac:dyDescent="0.35">
      <c r="A18" s="4"/>
      <c r="B18" s="4"/>
    </row>
    <row r="19" spans="1:2" ht="14.25" customHeight="1" x14ac:dyDescent="0.35">
      <c r="A19" s="4" t="s">
        <v>19</v>
      </c>
      <c r="B19" s="4" t="s">
        <v>20</v>
      </c>
    </row>
    <row r="20" spans="1:2" ht="14.25" customHeight="1" x14ac:dyDescent="0.35">
      <c r="A20" s="4"/>
      <c r="B20" s="4" t="s">
        <v>21</v>
      </c>
    </row>
    <row r="21" spans="1:2" ht="14.25" customHeight="1" x14ac:dyDescent="0.35">
      <c r="A21" s="4"/>
      <c r="B21" s="4" t="s">
        <v>22</v>
      </c>
    </row>
    <row r="22" spans="1:2" ht="14.25" customHeight="1" x14ac:dyDescent="0.35">
      <c r="A22" s="4"/>
      <c r="B22" s="4"/>
    </row>
    <row r="23" spans="1:2" ht="14.25" customHeight="1" x14ac:dyDescent="0.35">
      <c r="A23" s="4" t="s">
        <v>23</v>
      </c>
      <c r="B23" s="4" t="s">
        <v>24</v>
      </c>
    </row>
    <row r="24" spans="1:2" ht="14.25" customHeight="1" x14ac:dyDescent="0.35">
      <c r="A24" s="4"/>
      <c r="B24" s="4" t="s">
        <v>25</v>
      </c>
    </row>
    <row r="25" spans="1:2" ht="14.25" customHeight="1" x14ac:dyDescent="0.35">
      <c r="A25" s="4"/>
      <c r="B25" s="4"/>
    </row>
    <row r="26" spans="1:2" ht="14.25" customHeight="1" x14ac:dyDescent="0.35">
      <c r="A26" s="4" t="s">
        <v>26</v>
      </c>
      <c r="B26" s="4" t="s">
        <v>27</v>
      </c>
    </row>
    <row r="27" spans="1:2" ht="14.25" customHeight="1" x14ac:dyDescent="0.35">
      <c r="A27" s="4"/>
      <c r="B27" s="4" t="s">
        <v>28</v>
      </c>
    </row>
    <row r="28" spans="1:2" ht="14.25" customHeight="1" x14ac:dyDescent="0.35">
      <c r="A28" s="4"/>
      <c r="B28" s="4" t="s">
        <v>29</v>
      </c>
    </row>
    <row r="29" spans="1:2" ht="14.25" customHeight="1" x14ac:dyDescent="0.35">
      <c r="A29" s="4"/>
      <c r="B29" s="4"/>
    </row>
    <row r="30" spans="1:2" ht="14.25" customHeight="1" x14ac:dyDescent="0.35">
      <c r="A30" s="4" t="s">
        <v>30</v>
      </c>
      <c r="B30" s="4" t="s">
        <v>31</v>
      </c>
    </row>
    <row r="31" spans="1:2" ht="14.25" customHeight="1" x14ac:dyDescent="0.35">
      <c r="A31" s="4"/>
      <c r="B31" s="4" t="s">
        <v>32</v>
      </c>
    </row>
    <row r="32" spans="1:2" ht="14.25" customHeight="1" x14ac:dyDescent="0.35">
      <c r="A32" s="4"/>
      <c r="B32" s="4" t="s">
        <v>33</v>
      </c>
    </row>
    <row r="33" spans="1:2" ht="14.25" customHeight="1" x14ac:dyDescent="0.35">
      <c r="A33" s="4"/>
      <c r="B33" s="4"/>
    </row>
    <row r="34" spans="1:2" ht="14.25" customHeight="1" x14ac:dyDescent="0.35">
      <c r="A34" s="4" t="s">
        <v>34</v>
      </c>
      <c r="B34" s="4" t="s">
        <v>35</v>
      </c>
    </row>
    <row r="35" spans="1:2" ht="14.25" customHeight="1" x14ac:dyDescent="0.35">
      <c r="A35" s="4"/>
      <c r="B35" s="5" t="s">
        <v>36</v>
      </c>
    </row>
    <row r="36" spans="1:2" ht="14.25" customHeight="1" x14ac:dyDescent="0.35">
      <c r="A36" s="4"/>
      <c r="B36" s="4"/>
    </row>
    <row r="37" spans="1:2" ht="14.25" customHeight="1" x14ac:dyDescent="0.35">
      <c r="A37" s="4" t="s">
        <v>37</v>
      </c>
      <c r="B37" s="4" t="s">
        <v>38</v>
      </c>
    </row>
    <row r="38" spans="1:2" ht="14.25" customHeight="1" x14ac:dyDescent="0.35">
      <c r="A38" s="4"/>
      <c r="B38" s="4" t="s">
        <v>39</v>
      </c>
    </row>
    <row r="39" spans="1:2" ht="14.25" customHeight="1" x14ac:dyDescent="0.35">
      <c r="A39" s="4"/>
      <c r="B39" s="4"/>
    </row>
    <row r="40" spans="1:2" ht="14.25" customHeight="1" x14ac:dyDescent="0.35">
      <c r="A40" s="4" t="s">
        <v>40</v>
      </c>
      <c r="B40" s="4" t="s">
        <v>41</v>
      </c>
    </row>
    <row r="41" spans="1:2" ht="14.25" customHeight="1" x14ac:dyDescent="0.35">
      <c r="A41" s="4"/>
      <c r="B41" s="4" t="s">
        <v>42</v>
      </c>
    </row>
    <row r="42" spans="1:2" ht="14.25" customHeight="1" x14ac:dyDescent="0.35">
      <c r="A42" s="4"/>
      <c r="B42" s="4"/>
    </row>
    <row r="43" spans="1:2" ht="14.25" customHeight="1" x14ac:dyDescent="0.35">
      <c r="A43" s="4" t="s">
        <v>43</v>
      </c>
      <c r="B43" s="4" t="s">
        <v>44</v>
      </c>
    </row>
    <row r="44" spans="1:2" ht="14.25" customHeight="1" x14ac:dyDescent="0.35">
      <c r="A44" s="4"/>
      <c r="B44" s="4" t="s">
        <v>45</v>
      </c>
    </row>
    <row r="45" spans="1:2" ht="14.25" customHeight="1" x14ac:dyDescent="0.35">
      <c r="A45" s="6"/>
    </row>
    <row r="46" spans="1:2" ht="14.25" customHeight="1" x14ac:dyDescent="0.35">
      <c r="A46" s="6"/>
    </row>
    <row r="47" spans="1:2" ht="14.25" customHeight="1" x14ac:dyDescent="0.35">
      <c r="A47" s="6"/>
    </row>
    <row r="48" spans="1:2" ht="14.25" customHeight="1" x14ac:dyDescent="0.35">
      <c r="A48" s="6"/>
    </row>
    <row r="49" spans="1:1" ht="14.25" customHeight="1" x14ac:dyDescent="0.35">
      <c r="A49" s="6"/>
    </row>
    <row r="50" spans="1:1" ht="14.25" customHeight="1" x14ac:dyDescent="0.35">
      <c r="A50" s="6"/>
    </row>
    <row r="51" spans="1:1" ht="14.25" customHeight="1" x14ac:dyDescent="0.35">
      <c r="A51" s="6"/>
    </row>
    <row r="52" spans="1:1" ht="14.25" customHeight="1" x14ac:dyDescent="0.35">
      <c r="A52" s="6"/>
    </row>
    <row r="53" spans="1:1" ht="14.25" customHeight="1" x14ac:dyDescent="0.35">
      <c r="A53" s="6"/>
    </row>
    <row r="54" spans="1:1" ht="14.25" customHeight="1" x14ac:dyDescent="0.35">
      <c r="A54" s="6"/>
    </row>
    <row r="55" spans="1:1" ht="14.25" customHeight="1" x14ac:dyDescent="0.35">
      <c r="A55" s="6"/>
    </row>
    <row r="56" spans="1:1" ht="14.25" customHeight="1" x14ac:dyDescent="0.35">
      <c r="A56" s="6"/>
    </row>
    <row r="57" spans="1:1" ht="14.25" customHeight="1" x14ac:dyDescent="0.35">
      <c r="A57" s="6"/>
    </row>
    <row r="58" spans="1:1" ht="14.25" customHeight="1" x14ac:dyDescent="0.35">
      <c r="A58" s="6"/>
    </row>
    <row r="59" spans="1:1" ht="14.25" customHeight="1" x14ac:dyDescent="0.35">
      <c r="A59" s="6"/>
    </row>
    <row r="60" spans="1:1" ht="14.25" customHeight="1" x14ac:dyDescent="0.35">
      <c r="A60" s="6"/>
    </row>
    <row r="61" spans="1:1" ht="14.25" customHeight="1" x14ac:dyDescent="0.35">
      <c r="A61" s="6"/>
    </row>
    <row r="62" spans="1:1" ht="14.25" customHeight="1" x14ac:dyDescent="0.35">
      <c r="A62" s="6"/>
    </row>
    <row r="63" spans="1:1" ht="14.25" customHeight="1" x14ac:dyDescent="0.35">
      <c r="A63" s="6"/>
    </row>
    <row r="64" spans="1:1" ht="14.25" customHeight="1" x14ac:dyDescent="0.35">
      <c r="A64" s="6"/>
    </row>
    <row r="65" spans="1:1" ht="14.25" customHeight="1" x14ac:dyDescent="0.35">
      <c r="A65" s="6"/>
    </row>
    <row r="66" spans="1:1" ht="14.25" customHeight="1" x14ac:dyDescent="0.35">
      <c r="A66" s="6"/>
    </row>
    <row r="67" spans="1:1" ht="14.25" customHeight="1" x14ac:dyDescent="0.35">
      <c r="A67" s="6"/>
    </row>
    <row r="68" spans="1:1" ht="14.25" customHeight="1" x14ac:dyDescent="0.35">
      <c r="A68" s="6"/>
    </row>
    <row r="69" spans="1:1" ht="14.25" customHeight="1" x14ac:dyDescent="0.35">
      <c r="A69" s="6"/>
    </row>
    <row r="70" spans="1:1" ht="14.25" customHeight="1" x14ac:dyDescent="0.35">
      <c r="A70" s="6"/>
    </row>
    <row r="71" spans="1:1" ht="14.25" customHeight="1" x14ac:dyDescent="0.35">
      <c r="A71" s="6"/>
    </row>
    <row r="72" spans="1:1" ht="14.25" customHeight="1" x14ac:dyDescent="0.35">
      <c r="A72" s="6"/>
    </row>
    <row r="73" spans="1:1" ht="14.25" customHeight="1" x14ac:dyDescent="0.35">
      <c r="A73" s="6"/>
    </row>
    <row r="74" spans="1:1" ht="14.25" customHeight="1" x14ac:dyDescent="0.35">
      <c r="A74" s="6"/>
    </row>
    <row r="75" spans="1:1" ht="14.25" customHeight="1" x14ac:dyDescent="0.35">
      <c r="A75" s="6"/>
    </row>
    <row r="76" spans="1:1" ht="14.25" customHeight="1" x14ac:dyDescent="0.35">
      <c r="A76" s="6"/>
    </row>
    <row r="77" spans="1:1" ht="14.25" customHeight="1" x14ac:dyDescent="0.35">
      <c r="A77" s="6"/>
    </row>
    <row r="78" spans="1:1" ht="14.25" customHeight="1" x14ac:dyDescent="0.35">
      <c r="A78" s="6"/>
    </row>
    <row r="79" spans="1:1" ht="14.25" customHeight="1" x14ac:dyDescent="0.35">
      <c r="A79" s="6"/>
    </row>
    <row r="80" spans="1:1" ht="14.25" customHeight="1" x14ac:dyDescent="0.35">
      <c r="A80" s="6"/>
    </row>
    <row r="81" spans="1:1" ht="14.25" customHeight="1" x14ac:dyDescent="0.35">
      <c r="A81" s="6"/>
    </row>
    <row r="82" spans="1:1" ht="14.25" customHeight="1" x14ac:dyDescent="0.35">
      <c r="A82" s="6"/>
    </row>
    <row r="83" spans="1:1" ht="14.25" customHeight="1" x14ac:dyDescent="0.35">
      <c r="A83" s="6"/>
    </row>
    <row r="84" spans="1:1" ht="14.25" customHeight="1" x14ac:dyDescent="0.35">
      <c r="A84" s="6"/>
    </row>
    <row r="85" spans="1:1" ht="14.25" customHeight="1" x14ac:dyDescent="0.35">
      <c r="A85" s="6"/>
    </row>
    <row r="86" spans="1:1" ht="14.25" customHeight="1" x14ac:dyDescent="0.35">
      <c r="A86" s="6"/>
    </row>
    <row r="87" spans="1:1" ht="14.25" customHeight="1" x14ac:dyDescent="0.35">
      <c r="A87" s="6"/>
    </row>
    <row r="88" spans="1:1" ht="14.25" customHeight="1" x14ac:dyDescent="0.35">
      <c r="A88" s="6"/>
    </row>
    <row r="89" spans="1:1" ht="14.25" customHeight="1" x14ac:dyDescent="0.35">
      <c r="A89" s="6"/>
    </row>
    <row r="90" spans="1:1" ht="14.25" customHeight="1" x14ac:dyDescent="0.35">
      <c r="A90" s="6"/>
    </row>
    <row r="91" spans="1:1" ht="14.25" customHeight="1" x14ac:dyDescent="0.35">
      <c r="A91" s="6"/>
    </row>
    <row r="92" spans="1:1" ht="14.25" customHeight="1" x14ac:dyDescent="0.35">
      <c r="A92" s="6"/>
    </row>
    <row r="93" spans="1:1" ht="14.25" customHeight="1" x14ac:dyDescent="0.35">
      <c r="A93" s="6"/>
    </row>
    <row r="94" spans="1:1" ht="14.25" customHeight="1" x14ac:dyDescent="0.35">
      <c r="A94" s="6"/>
    </row>
    <row r="95" spans="1:1" ht="14.25" customHeight="1" x14ac:dyDescent="0.35">
      <c r="A95" s="6"/>
    </row>
    <row r="96" spans="1:1" ht="14.25" customHeight="1" x14ac:dyDescent="0.35">
      <c r="A96" s="6"/>
    </row>
    <row r="97" spans="1:1" ht="14.25" customHeight="1" x14ac:dyDescent="0.35">
      <c r="A97" s="6"/>
    </row>
    <row r="98" spans="1:1" ht="14.25" customHeight="1" x14ac:dyDescent="0.35">
      <c r="A98" s="6"/>
    </row>
    <row r="99" spans="1:1" ht="14.25" customHeight="1" x14ac:dyDescent="0.35">
      <c r="A99" s="6"/>
    </row>
    <row r="100" spans="1:1" ht="14.25" customHeight="1" x14ac:dyDescent="0.35">
      <c r="A100" s="6"/>
    </row>
    <row r="101" spans="1:1" ht="14.25" customHeight="1" x14ac:dyDescent="0.35">
      <c r="A101" s="6"/>
    </row>
    <row r="102" spans="1:1" ht="14.25" customHeight="1" x14ac:dyDescent="0.35">
      <c r="A102" s="6"/>
    </row>
    <row r="103" spans="1:1" ht="14.25" customHeight="1" x14ac:dyDescent="0.35">
      <c r="A103" s="6"/>
    </row>
    <row r="104" spans="1:1" ht="14.25" customHeight="1" x14ac:dyDescent="0.35">
      <c r="A104" s="6"/>
    </row>
    <row r="105" spans="1:1" ht="14.25" customHeight="1" x14ac:dyDescent="0.35">
      <c r="A105" s="6"/>
    </row>
    <row r="106" spans="1:1" ht="14.25" customHeight="1" x14ac:dyDescent="0.35">
      <c r="A106" s="6"/>
    </row>
    <row r="107" spans="1:1" ht="14.25" customHeight="1" x14ac:dyDescent="0.35">
      <c r="A107" s="6"/>
    </row>
    <row r="108" spans="1:1" ht="14.25" customHeight="1" x14ac:dyDescent="0.35">
      <c r="A108" s="6"/>
    </row>
    <row r="109" spans="1:1" ht="14.25" customHeight="1" x14ac:dyDescent="0.35">
      <c r="A109" s="6"/>
    </row>
    <row r="110" spans="1:1" ht="14.25" customHeight="1" x14ac:dyDescent="0.35">
      <c r="A110" s="6"/>
    </row>
    <row r="111" spans="1:1" ht="14.25" customHeight="1" x14ac:dyDescent="0.35">
      <c r="A111" s="6"/>
    </row>
    <row r="112" spans="1:1" ht="14.25" customHeight="1" x14ac:dyDescent="0.35">
      <c r="A112" s="6"/>
    </row>
    <row r="113" spans="1:1" ht="14.25" customHeight="1" x14ac:dyDescent="0.35">
      <c r="A113" s="6"/>
    </row>
    <row r="114" spans="1:1" ht="14.25" customHeight="1" x14ac:dyDescent="0.35">
      <c r="A114" s="6"/>
    </row>
    <row r="115" spans="1:1" ht="14.25" customHeight="1" x14ac:dyDescent="0.35">
      <c r="A115" s="6"/>
    </row>
    <row r="116" spans="1:1" ht="14.25" customHeight="1" x14ac:dyDescent="0.35">
      <c r="A116" s="6"/>
    </row>
    <row r="117" spans="1:1" ht="14.25" customHeight="1" x14ac:dyDescent="0.35">
      <c r="A117" s="6"/>
    </row>
    <row r="118" spans="1:1" ht="14.25" customHeight="1" x14ac:dyDescent="0.35">
      <c r="A118" s="6"/>
    </row>
    <row r="119" spans="1:1" ht="14.25" customHeight="1" x14ac:dyDescent="0.35">
      <c r="A119" s="6"/>
    </row>
    <row r="120" spans="1:1" ht="14.25" customHeight="1" x14ac:dyDescent="0.35">
      <c r="A120" s="6"/>
    </row>
    <row r="121" spans="1:1" ht="14.25" customHeight="1" x14ac:dyDescent="0.35">
      <c r="A121" s="6"/>
    </row>
    <row r="122" spans="1:1" ht="14.25" customHeight="1" x14ac:dyDescent="0.35">
      <c r="A122" s="6"/>
    </row>
    <row r="123" spans="1:1" ht="14.25" customHeight="1" x14ac:dyDescent="0.35">
      <c r="A123" s="6"/>
    </row>
    <row r="124" spans="1:1" ht="14.25" customHeight="1" x14ac:dyDescent="0.35">
      <c r="A124" s="6"/>
    </row>
    <row r="125" spans="1:1" ht="14.25" customHeight="1" x14ac:dyDescent="0.35">
      <c r="A125" s="6"/>
    </row>
    <row r="126" spans="1:1" ht="14.25" customHeight="1" x14ac:dyDescent="0.35">
      <c r="A126" s="6"/>
    </row>
    <row r="127" spans="1:1" ht="14.25" customHeight="1" x14ac:dyDescent="0.35">
      <c r="A127" s="6"/>
    </row>
    <row r="128" spans="1:1" ht="14.25" customHeight="1" x14ac:dyDescent="0.35">
      <c r="A128" s="6"/>
    </row>
    <row r="129" spans="1:1" ht="14.25" customHeight="1" x14ac:dyDescent="0.35">
      <c r="A129" s="6"/>
    </row>
    <row r="130" spans="1:1" ht="14.25" customHeight="1" x14ac:dyDescent="0.35">
      <c r="A130" s="6"/>
    </row>
    <row r="131" spans="1:1" ht="14.25" customHeight="1" x14ac:dyDescent="0.35">
      <c r="A131" s="6"/>
    </row>
    <row r="132" spans="1:1" ht="14.25" customHeight="1" x14ac:dyDescent="0.35">
      <c r="A132" s="6"/>
    </row>
    <row r="133" spans="1:1" ht="14.25" customHeight="1" x14ac:dyDescent="0.35">
      <c r="A133" s="6"/>
    </row>
    <row r="134" spans="1:1" ht="14.25" customHeight="1" x14ac:dyDescent="0.35">
      <c r="A134" s="6"/>
    </row>
    <row r="135" spans="1:1" ht="14.25" customHeight="1" x14ac:dyDescent="0.35">
      <c r="A135" s="6"/>
    </row>
    <row r="136" spans="1:1" ht="14.25" customHeight="1" x14ac:dyDescent="0.35">
      <c r="A136" s="6"/>
    </row>
    <row r="137" spans="1:1" ht="14.25" customHeight="1" x14ac:dyDescent="0.35">
      <c r="A137" s="6"/>
    </row>
    <row r="138" spans="1:1" ht="14.25" customHeight="1" x14ac:dyDescent="0.35">
      <c r="A138" s="6"/>
    </row>
    <row r="139" spans="1:1" ht="14.25" customHeight="1" x14ac:dyDescent="0.35">
      <c r="A139" s="6"/>
    </row>
    <row r="140" spans="1:1" ht="14.25" customHeight="1" x14ac:dyDescent="0.35">
      <c r="A140" s="6"/>
    </row>
    <row r="141" spans="1:1" ht="14.25" customHeight="1" x14ac:dyDescent="0.35">
      <c r="A141" s="6"/>
    </row>
    <row r="142" spans="1:1" ht="14.25" customHeight="1" x14ac:dyDescent="0.35">
      <c r="A142" s="6"/>
    </row>
    <row r="143" spans="1:1" ht="14.25" customHeight="1" x14ac:dyDescent="0.35">
      <c r="A143" s="6"/>
    </row>
    <row r="144" spans="1:1" ht="14.25" customHeight="1" x14ac:dyDescent="0.35">
      <c r="A144" s="6"/>
    </row>
    <row r="145" spans="1:1" ht="14.25" customHeight="1" x14ac:dyDescent="0.35">
      <c r="A145" s="6"/>
    </row>
    <row r="146" spans="1:1" ht="14.25" customHeight="1" x14ac:dyDescent="0.35">
      <c r="A146" s="6"/>
    </row>
    <row r="147" spans="1:1" ht="14.25" customHeight="1" x14ac:dyDescent="0.35">
      <c r="A147" s="6"/>
    </row>
    <row r="148" spans="1:1" ht="14.25" customHeight="1" x14ac:dyDescent="0.35">
      <c r="A148" s="6"/>
    </row>
    <row r="149" spans="1:1" ht="14.25" customHeight="1" x14ac:dyDescent="0.35">
      <c r="A149" s="6"/>
    </row>
    <row r="150" spans="1:1" ht="14.25" customHeight="1" x14ac:dyDescent="0.35">
      <c r="A150" s="6"/>
    </row>
    <row r="151" spans="1:1" ht="14.25" customHeight="1" x14ac:dyDescent="0.35">
      <c r="A151" s="6"/>
    </row>
    <row r="152" spans="1:1" ht="14.25" customHeight="1" x14ac:dyDescent="0.35">
      <c r="A152" s="6"/>
    </row>
    <row r="153" spans="1:1" ht="14.25" customHeight="1" x14ac:dyDescent="0.35">
      <c r="A153" s="6"/>
    </row>
    <row r="154" spans="1:1" ht="14.25" customHeight="1" x14ac:dyDescent="0.35">
      <c r="A154" s="6"/>
    </row>
    <row r="155" spans="1:1" ht="14.25" customHeight="1" x14ac:dyDescent="0.35">
      <c r="A155" s="6"/>
    </row>
    <row r="156" spans="1:1" ht="14.25" customHeight="1" x14ac:dyDescent="0.35">
      <c r="A156" s="6"/>
    </row>
    <row r="157" spans="1:1" ht="14.25" customHeight="1" x14ac:dyDescent="0.35">
      <c r="A157" s="6"/>
    </row>
    <row r="158" spans="1:1" ht="14.25" customHeight="1" x14ac:dyDescent="0.35">
      <c r="A158" s="6"/>
    </row>
    <row r="159" spans="1:1" ht="14.25" customHeight="1" x14ac:dyDescent="0.35">
      <c r="A159" s="6"/>
    </row>
    <row r="160" spans="1:1" ht="14.25" customHeight="1" x14ac:dyDescent="0.35">
      <c r="A160" s="6"/>
    </row>
    <row r="161" spans="1:1" ht="14.25" customHeight="1" x14ac:dyDescent="0.35">
      <c r="A161" s="6"/>
    </row>
    <row r="162" spans="1:1" ht="14.25" customHeight="1" x14ac:dyDescent="0.35">
      <c r="A162" s="6"/>
    </row>
    <row r="163" spans="1:1" ht="14.25" customHeight="1" x14ac:dyDescent="0.35">
      <c r="A163" s="6"/>
    </row>
    <row r="164" spans="1:1" ht="14.25" customHeight="1" x14ac:dyDescent="0.35">
      <c r="A164" s="6"/>
    </row>
    <row r="165" spans="1:1" ht="14.25" customHeight="1" x14ac:dyDescent="0.35">
      <c r="A165" s="6"/>
    </row>
    <row r="166" spans="1:1" ht="14.25" customHeight="1" x14ac:dyDescent="0.35">
      <c r="A166" s="6"/>
    </row>
    <row r="167" spans="1:1" ht="14.25" customHeight="1" x14ac:dyDescent="0.35">
      <c r="A167" s="6"/>
    </row>
    <row r="168" spans="1:1" ht="14.25" customHeight="1" x14ac:dyDescent="0.35">
      <c r="A168" s="6"/>
    </row>
    <row r="169" spans="1:1" ht="14.25" customHeight="1" x14ac:dyDescent="0.35">
      <c r="A169" s="6"/>
    </row>
    <row r="170" spans="1:1" ht="14.25" customHeight="1" x14ac:dyDescent="0.35">
      <c r="A170" s="6"/>
    </row>
    <row r="171" spans="1:1" ht="14.25" customHeight="1" x14ac:dyDescent="0.35">
      <c r="A171" s="6"/>
    </row>
    <row r="172" spans="1:1" ht="14.25" customHeight="1" x14ac:dyDescent="0.35">
      <c r="A172" s="6"/>
    </row>
    <row r="173" spans="1:1" ht="14.25" customHeight="1" x14ac:dyDescent="0.35">
      <c r="A173" s="6"/>
    </row>
    <row r="174" spans="1:1" ht="14.25" customHeight="1" x14ac:dyDescent="0.35">
      <c r="A174" s="6"/>
    </row>
    <row r="175" spans="1:1" ht="14.25" customHeight="1" x14ac:dyDescent="0.35">
      <c r="A175" s="6"/>
    </row>
    <row r="176" spans="1:1" ht="14.25" customHeight="1" x14ac:dyDescent="0.35">
      <c r="A176" s="6"/>
    </row>
    <row r="177" spans="1:1" ht="14.25" customHeight="1" x14ac:dyDescent="0.35">
      <c r="A177" s="6"/>
    </row>
    <row r="178" spans="1:1" ht="14.25" customHeight="1" x14ac:dyDescent="0.35">
      <c r="A178" s="6"/>
    </row>
    <row r="179" spans="1:1" ht="14.25" customHeight="1" x14ac:dyDescent="0.35">
      <c r="A179" s="6"/>
    </row>
    <row r="180" spans="1:1" ht="14.25" customHeight="1" x14ac:dyDescent="0.35">
      <c r="A180" s="6"/>
    </row>
    <row r="181" spans="1:1" ht="14.25" customHeight="1" x14ac:dyDescent="0.35">
      <c r="A181" s="6"/>
    </row>
    <row r="182" spans="1:1" ht="14.25" customHeight="1" x14ac:dyDescent="0.35">
      <c r="A182" s="6"/>
    </row>
    <row r="183" spans="1:1" ht="14.25" customHeight="1" x14ac:dyDescent="0.35">
      <c r="A183" s="6"/>
    </row>
    <row r="184" spans="1:1" ht="14.25" customHeight="1" x14ac:dyDescent="0.35">
      <c r="A184" s="6"/>
    </row>
    <row r="185" spans="1:1" ht="14.25" customHeight="1" x14ac:dyDescent="0.35">
      <c r="A185" s="6"/>
    </row>
    <row r="186" spans="1:1" ht="14.25" customHeight="1" x14ac:dyDescent="0.35">
      <c r="A186" s="6"/>
    </row>
    <row r="187" spans="1:1" ht="14.25" customHeight="1" x14ac:dyDescent="0.35">
      <c r="A187" s="6"/>
    </row>
    <row r="188" spans="1:1" ht="14.25" customHeight="1" x14ac:dyDescent="0.35">
      <c r="A188" s="6"/>
    </row>
    <row r="189" spans="1:1" ht="14.25" customHeight="1" x14ac:dyDescent="0.35">
      <c r="A189" s="6"/>
    </row>
    <row r="190" spans="1:1" ht="14.25" customHeight="1" x14ac:dyDescent="0.35">
      <c r="A190" s="6"/>
    </row>
    <row r="191" spans="1:1" ht="14.25" customHeight="1" x14ac:dyDescent="0.35">
      <c r="A191" s="6"/>
    </row>
    <row r="192" spans="1:1" ht="14.25" customHeight="1" x14ac:dyDescent="0.35">
      <c r="A192" s="6"/>
    </row>
    <row r="193" spans="1:1" ht="14.25" customHeight="1" x14ac:dyDescent="0.35">
      <c r="A193" s="6"/>
    </row>
    <row r="194" spans="1:1" ht="14.25" customHeight="1" x14ac:dyDescent="0.35">
      <c r="A194" s="6"/>
    </row>
    <row r="195" spans="1:1" ht="14.25" customHeight="1" x14ac:dyDescent="0.35">
      <c r="A195" s="6"/>
    </row>
    <row r="196" spans="1:1" ht="14.25" customHeight="1" x14ac:dyDescent="0.35">
      <c r="A196" s="6"/>
    </row>
    <row r="197" spans="1:1" ht="14.25" customHeight="1" x14ac:dyDescent="0.35">
      <c r="A197" s="6"/>
    </row>
    <row r="198" spans="1:1" ht="14.25" customHeight="1" x14ac:dyDescent="0.35">
      <c r="A198" s="6"/>
    </row>
    <row r="199" spans="1:1" ht="14.25" customHeight="1" x14ac:dyDescent="0.35">
      <c r="A199" s="6"/>
    </row>
    <row r="200" spans="1:1" ht="14.25" customHeight="1" x14ac:dyDescent="0.35">
      <c r="A200" s="6"/>
    </row>
    <row r="201" spans="1:1" ht="14.25" customHeight="1" x14ac:dyDescent="0.35">
      <c r="A201" s="6"/>
    </row>
    <row r="202" spans="1:1" ht="14.25" customHeight="1" x14ac:dyDescent="0.35">
      <c r="A202" s="6"/>
    </row>
    <row r="203" spans="1:1" ht="14.25" customHeight="1" x14ac:dyDescent="0.35">
      <c r="A203" s="6"/>
    </row>
    <row r="204" spans="1:1" ht="14.25" customHeight="1" x14ac:dyDescent="0.35">
      <c r="A204" s="6"/>
    </row>
    <row r="205" spans="1:1" ht="14.25" customHeight="1" x14ac:dyDescent="0.35">
      <c r="A205" s="6"/>
    </row>
    <row r="206" spans="1:1" ht="14.25" customHeight="1" x14ac:dyDescent="0.35">
      <c r="A206" s="6"/>
    </row>
    <row r="207" spans="1:1" ht="14.25" customHeight="1" x14ac:dyDescent="0.35">
      <c r="A207" s="6"/>
    </row>
    <row r="208" spans="1:1" ht="14.25" customHeight="1" x14ac:dyDescent="0.35">
      <c r="A208" s="6"/>
    </row>
    <row r="209" spans="1:1" ht="14.25" customHeight="1" x14ac:dyDescent="0.35">
      <c r="A209" s="6"/>
    </row>
    <row r="210" spans="1:1" ht="14.25" customHeight="1" x14ac:dyDescent="0.35">
      <c r="A210" s="6"/>
    </row>
    <row r="211" spans="1:1" ht="14.25" customHeight="1" x14ac:dyDescent="0.35">
      <c r="A211" s="6"/>
    </row>
    <row r="212" spans="1:1" ht="14.25" customHeight="1" x14ac:dyDescent="0.35">
      <c r="A212" s="6"/>
    </row>
    <row r="213" spans="1:1" ht="14.25" customHeight="1" x14ac:dyDescent="0.35">
      <c r="A213" s="6"/>
    </row>
    <row r="214" spans="1:1" ht="14.25" customHeight="1" x14ac:dyDescent="0.35">
      <c r="A214" s="6"/>
    </row>
    <row r="215" spans="1:1" ht="14.25" customHeight="1" x14ac:dyDescent="0.35">
      <c r="A215" s="6"/>
    </row>
    <row r="216" spans="1:1" ht="14.25" customHeight="1" x14ac:dyDescent="0.35">
      <c r="A216" s="6"/>
    </row>
    <row r="217" spans="1:1" ht="14.25" customHeight="1" x14ac:dyDescent="0.35">
      <c r="A217" s="6"/>
    </row>
    <row r="218" spans="1:1" ht="14.25" customHeight="1" x14ac:dyDescent="0.35">
      <c r="A218" s="6"/>
    </row>
    <row r="219" spans="1:1" ht="14.25" customHeight="1" x14ac:dyDescent="0.35">
      <c r="A219" s="6"/>
    </row>
    <row r="220" spans="1:1" ht="14.25" customHeight="1" x14ac:dyDescent="0.35">
      <c r="A220" s="6"/>
    </row>
    <row r="221" spans="1:1" ht="14.25" customHeight="1" x14ac:dyDescent="0.35">
      <c r="A221" s="6"/>
    </row>
    <row r="222" spans="1:1" ht="14.25" customHeight="1" x14ac:dyDescent="0.35">
      <c r="A222" s="6"/>
    </row>
    <row r="223" spans="1:1" ht="14.25" customHeight="1" x14ac:dyDescent="0.35">
      <c r="A223" s="6"/>
    </row>
    <row r="224" spans="1:1" ht="14.25" customHeight="1" x14ac:dyDescent="0.35">
      <c r="A224" s="6"/>
    </row>
    <row r="225" spans="1:1" ht="14.25" customHeight="1" x14ac:dyDescent="0.35">
      <c r="A225" s="6"/>
    </row>
    <row r="226" spans="1:1" ht="14.25" customHeight="1" x14ac:dyDescent="0.35">
      <c r="A226" s="6"/>
    </row>
    <row r="227" spans="1:1" ht="14.25" customHeight="1" x14ac:dyDescent="0.35">
      <c r="A227" s="6"/>
    </row>
    <row r="228" spans="1:1" ht="14.25" customHeight="1" x14ac:dyDescent="0.35">
      <c r="A228" s="6"/>
    </row>
    <row r="229" spans="1:1" ht="14.25" customHeight="1" x14ac:dyDescent="0.35">
      <c r="A229" s="6"/>
    </row>
    <row r="230" spans="1:1" ht="14.25" customHeight="1" x14ac:dyDescent="0.35">
      <c r="A230" s="6"/>
    </row>
    <row r="231" spans="1:1" ht="14.25" customHeight="1" x14ac:dyDescent="0.35">
      <c r="A231" s="6"/>
    </row>
    <row r="232" spans="1:1" ht="14.25" customHeight="1" x14ac:dyDescent="0.35">
      <c r="A232" s="6"/>
    </row>
    <row r="233" spans="1:1" ht="14.25" customHeight="1" x14ac:dyDescent="0.35">
      <c r="A233" s="6"/>
    </row>
    <row r="234" spans="1:1" ht="14.25" customHeight="1" x14ac:dyDescent="0.35">
      <c r="A234" s="6"/>
    </row>
    <row r="235" spans="1:1" ht="14.25" customHeight="1" x14ac:dyDescent="0.35">
      <c r="A235" s="6"/>
    </row>
    <row r="236" spans="1:1" ht="14.25" customHeight="1" x14ac:dyDescent="0.35">
      <c r="A236" s="6"/>
    </row>
    <row r="237" spans="1:1" ht="14.25" customHeight="1" x14ac:dyDescent="0.35">
      <c r="A237" s="6"/>
    </row>
    <row r="238" spans="1:1" ht="14.25" customHeight="1" x14ac:dyDescent="0.35">
      <c r="A238" s="6"/>
    </row>
    <row r="239" spans="1:1" ht="14.25" customHeight="1" x14ac:dyDescent="0.35">
      <c r="A239" s="6"/>
    </row>
    <row r="240" spans="1:1" ht="14.25" customHeight="1" x14ac:dyDescent="0.35">
      <c r="A240" s="6"/>
    </row>
    <row r="241" spans="1:1" ht="14.25" customHeight="1" x14ac:dyDescent="0.35">
      <c r="A241" s="6"/>
    </row>
    <row r="242" spans="1:1" ht="14.25" customHeight="1" x14ac:dyDescent="0.35">
      <c r="A242" s="6"/>
    </row>
    <row r="243" spans="1:1" ht="14.25" customHeight="1" x14ac:dyDescent="0.35">
      <c r="A243" s="6"/>
    </row>
    <row r="244" spans="1:1" ht="14.25" customHeight="1" x14ac:dyDescent="0.35">
      <c r="A244" s="6"/>
    </row>
    <row r="245" spans="1:1" ht="14.25" customHeight="1" x14ac:dyDescent="0.35">
      <c r="A245" s="6"/>
    </row>
    <row r="246" spans="1:1" ht="14.25" customHeight="1" x14ac:dyDescent="0.35">
      <c r="A246" s="6"/>
    </row>
    <row r="247" spans="1:1" ht="14.25" customHeight="1" x14ac:dyDescent="0.35">
      <c r="A247" s="6"/>
    </row>
    <row r="248" spans="1:1" ht="14.25" customHeight="1" x14ac:dyDescent="0.35">
      <c r="A248" s="6"/>
    </row>
    <row r="249" spans="1:1" ht="14.25" customHeight="1" x14ac:dyDescent="0.35">
      <c r="A249" s="6"/>
    </row>
    <row r="250" spans="1:1" ht="14.25" customHeight="1" x14ac:dyDescent="0.35">
      <c r="A250" s="6"/>
    </row>
    <row r="251" spans="1:1" ht="14.25" customHeight="1" x14ac:dyDescent="0.35">
      <c r="A251" s="6"/>
    </row>
    <row r="252" spans="1:1" ht="14.25" customHeight="1" x14ac:dyDescent="0.35">
      <c r="A252" s="6"/>
    </row>
    <row r="253" spans="1:1" ht="14.25" customHeight="1" x14ac:dyDescent="0.35">
      <c r="A253" s="6"/>
    </row>
    <row r="254" spans="1:1" ht="14.25" customHeight="1" x14ac:dyDescent="0.35">
      <c r="A254" s="6"/>
    </row>
    <row r="255" spans="1:1" ht="14.25" customHeight="1" x14ac:dyDescent="0.35">
      <c r="A255" s="6"/>
    </row>
    <row r="256" spans="1:1" ht="14.25" customHeight="1" x14ac:dyDescent="0.35">
      <c r="A256" s="6"/>
    </row>
    <row r="257" spans="1:1" ht="14.25" customHeight="1" x14ac:dyDescent="0.35">
      <c r="A257" s="6"/>
    </row>
    <row r="258" spans="1:1" ht="14.25" customHeight="1" x14ac:dyDescent="0.35">
      <c r="A258" s="6"/>
    </row>
    <row r="259" spans="1:1" ht="14.25" customHeight="1" x14ac:dyDescent="0.35">
      <c r="A259" s="6"/>
    </row>
    <row r="260" spans="1:1" ht="14.25" customHeight="1" x14ac:dyDescent="0.35">
      <c r="A260" s="6"/>
    </row>
    <row r="261" spans="1:1" ht="14.25" customHeight="1" x14ac:dyDescent="0.35">
      <c r="A261" s="6"/>
    </row>
    <row r="262" spans="1:1" ht="14.25" customHeight="1" x14ac:dyDescent="0.35">
      <c r="A262" s="6"/>
    </row>
    <row r="263" spans="1:1" ht="14.25" customHeight="1" x14ac:dyDescent="0.35">
      <c r="A263" s="6"/>
    </row>
    <row r="264" spans="1:1" ht="14.25" customHeight="1" x14ac:dyDescent="0.35">
      <c r="A264" s="6"/>
    </row>
    <row r="265" spans="1:1" ht="14.25" customHeight="1" x14ac:dyDescent="0.35">
      <c r="A265" s="6"/>
    </row>
    <row r="266" spans="1:1" ht="14.25" customHeight="1" x14ac:dyDescent="0.35">
      <c r="A266" s="6"/>
    </row>
    <row r="267" spans="1:1" ht="14.25" customHeight="1" x14ac:dyDescent="0.35">
      <c r="A267" s="6"/>
    </row>
    <row r="268" spans="1:1" ht="14.25" customHeight="1" x14ac:dyDescent="0.35">
      <c r="A268" s="6"/>
    </row>
    <row r="269" spans="1:1" ht="14.25" customHeight="1" x14ac:dyDescent="0.35">
      <c r="A269" s="6"/>
    </row>
    <row r="270" spans="1:1" ht="14.25" customHeight="1" x14ac:dyDescent="0.35">
      <c r="A270" s="6"/>
    </row>
    <row r="271" spans="1:1" ht="14.25" customHeight="1" x14ac:dyDescent="0.35">
      <c r="A271" s="6"/>
    </row>
    <row r="272" spans="1:1" ht="14.25" customHeight="1" x14ac:dyDescent="0.35">
      <c r="A272" s="6"/>
    </row>
    <row r="273" spans="1:1" ht="14.25" customHeight="1" x14ac:dyDescent="0.35">
      <c r="A273" s="6"/>
    </row>
    <row r="274" spans="1:1" ht="14.25" customHeight="1" x14ac:dyDescent="0.35">
      <c r="A274" s="6"/>
    </row>
    <row r="275" spans="1:1" ht="14.25" customHeight="1" x14ac:dyDescent="0.35">
      <c r="A275" s="6"/>
    </row>
    <row r="276" spans="1:1" ht="14.25" customHeight="1" x14ac:dyDescent="0.35">
      <c r="A276" s="6"/>
    </row>
    <row r="277" spans="1:1" ht="14.25" customHeight="1" x14ac:dyDescent="0.35">
      <c r="A277" s="6"/>
    </row>
    <row r="278" spans="1:1" ht="14.25" customHeight="1" x14ac:dyDescent="0.35">
      <c r="A278" s="6"/>
    </row>
    <row r="279" spans="1:1" ht="14.25" customHeight="1" x14ac:dyDescent="0.35">
      <c r="A279" s="6"/>
    </row>
    <row r="280" spans="1:1" ht="14.25" customHeight="1" x14ac:dyDescent="0.35">
      <c r="A280" s="6"/>
    </row>
    <row r="281" spans="1:1" ht="14.25" customHeight="1" x14ac:dyDescent="0.35">
      <c r="A281" s="6"/>
    </row>
    <row r="282" spans="1:1" ht="14.25" customHeight="1" x14ac:dyDescent="0.35">
      <c r="A282" s="6"/>
    </row>
    <row r="283" spans="1:1" ht="14.25" customHeight="1" x14ac:dyDescent="0.35">
      <c r="A283" s="6"/>
    </row>
    <row r="284" spans="1:1" ht="14.25" customHeight="1" x14ac:dyDescent="0.35">
      <c r="A284" s="6"/>
    </row>
    <row r="285" spans="1:1" ht="14.25" customHeight="1" x14ac:dyDescent="0.35">
      <c r="A285" s="6"/>
    </row>
    <row r="286" spans="1:1" ht="14.25" customHeight="1" x14ac:dyDescent="0.35">
      <c r="A286" s="6"/>
    </row>
    <row r="287" spans="1:1" ht="14.25" customHeight="1" x14ac:dyDescent="0.35">
      <c r="A287" s="6"/>
    </row>
    <row r="288" spans="1:1" ht="14.25" customHeight="1" x14ac:dyDescent="0.35">
      <c r="A288" s="6"/>
    </row>
    <row r="289" spans="1:1" ht="14.25" customHeight="1" x14ac:dyDescent="0.35">
      <c r="A289" s="6"/>
    </row>
    <row r="290" spans="1:1" ht="14.25" customHeight="1" x14ac:dyDescent="0.35">
      <c r="A290" s="6"/>
    </row>
    <row r="291" spans="1:1" ht="14.25" customHeight="1" x14ac:dyDescent="0.35">
      <c r="A291" s="6"/>
    </row>
    <row r="292" spans="1:1" ht="14.25" customHeight="1" x14ac:dyDescent="0.35">
      <c r="A292" s="6"/>
    </row>
    <row r="293" spans="1:1" ht="14.25" customHeight="1" x14ac:dyDescent="0.35">
      <c r="A293" s="6"/>
    </row>
    <row r="294" spans="1:1" ht="14.25" customHeight="1" x14ac:dyDescent="0.35">
      <c r="A294" s="6"/>
    </row>
    <row r="295" spans="1:1" ht="14.25" customHeight="1" x14ac:dyDescent="0.35">
      <c r="A295" s="6"/>
    </row>
    <row r="296" spans="1:1" ht="14.25" customHeight="1" x14ac:dyDescent="0.35">
      <c r="A296" s="6"/>
    </row>
    <row r="297" spans="1:1" ht="14.25" customHeight="1" x14ac:dyDescent="0.35">
      <c r="A297" s="6"/>
    </row>
    <row r="298" spans="1:1" ht="14.25" customHeight="1" x14ac:dyDescent="0.35">
      <c r="A298" s="6"/>
    </row>
    <row r="299" spans="1:1" ht="14.25" customHeight="1" x14ac:dyDescent="0.35">
      <c r="A299" s="6"/>
    </row>
    <row r="300" spans="1:1" ht="14.25" customHeight="1" x14ac:dyDescent="0.35">
      <c r="A300" s="6"/>
    </row>
    <row r="301" spans="1:1" ht="14.25" customHeight="1" x14ac:dyDescent="0.35">
      <c r="A301" s="6"/>
    </row>
    <row r="302" spans="1:1" ht="14.25" customHeight="1" x14ac:dyDescent="0.35">
      <c r="A302" s="6"/>
    </row>
    <row r="303" spans="1:1" ht="14.25" customHeight="1" x14ac:dyDescent="0.35">
      <c r="A303" s="6"/>
    </row>
    <row r="304" spans="1:1" ht="14.25" customHeight="1" x14ac:dyDescent="0.35">
      <c r="A304" s="6"/>
    </row>
    <row r="305" spans="1:1" ht="14.25" customHeight="1" x14ac:dyDescent="0.35">
      <c r="A305" s="6"/>
    </row>
    <row r="306" spans="1:1" ht="14.25" customHeight="1" x14ac:dyDescent="0.35">
      <c r="A306" s="6"/>
    </row>
    <row r="307" spans="1:1" ht="14.25" customHeight="1" x14ac:dyDescent="0.35">
      <c r="A307" s="6"/>
    </row>
    <row r="308" spans="1:1" ht="14.25" customHeight="1" x14ac:dyDescent="0.35">
      <c r="A308" s="6"/>
    </row>
    <row r="309" spans="1:1" ht="14.25" customHeight="1" x14ac:dyDescent="0.35">
      <c r="A309" s="6"/>
    </row>
    <row r="310" spans="1:1" ht="14.25" customHeight="1" x14ac:dyDescent="0.35">
      <c r="A310" s="6"/>
    </row>
    <row r="311" spans="1:1" ht="14.25" customHeight="1" x14ac:dyDescent="0.35">
      <c r="A311" s="6"/>
    </row>
    <row r="312" spans="1:1" ht="14.25" customHeight="1" x14ac:dyDescent="0.35">
      <c r="A312" s="6"/>
    </row>
    <row r="313" spans="1:1" ht="14.25" customHeight="1" x14ac:dyDescent="0.35">
      <c r="A313" s="6"/>
    </row>
    <row r="314" spans="1:1" ht="14.25" customHeight="1" x14ac:dyDescent="0.35">
      <c r="A314" s="6"/>
    </row>
    <row r="315" spans="1:1" ht="14.25" customHeight="1" x14ac:dyDescent="0.35">
      <c r="A315" s="6"/>
    </row>
    <row r="316" spans="1:1" ht="14.25" customHeight="1" x14ac:dyDescent="0.35">
      <c r="A316" s="6"/>
    </row>
    <row r="317" spans="1:1" ht="14.25" customHeight="1" x14ac:dyDescent="0.35">
      <c r="A317" s="6"/>
    </row>
    <row r="318" spans="1:1" ht="14.25" customHeight="1" x14ac:dyDescent="0.35">
      <c r="A318" s="6"/>
    </row>
    <row r="319" spans="1:1" ht="14.25" customHeight="1" x14ac:dyDescent="0.35">
      <c r="A319" s="6"/>
    </row>
    <row r="320" spans="1:1" ht="14.25" customHeight="1" x14ac:dyDescent="0.35">
      <c r="A320" s="6"/>
    </row>
    <row r="321" spans="1:1" ht="14.25" customHeight="1" x14ac:dyDescent="0.35">
      <c r="A321" s="6"/>
    </row>
    <row r="322" spans="1:1" ht="14.25" customHeight="1" x14ac:dyDescent="0.35">
      <c r="A322" s="6"/>
    </row>
    <row r="323" spans="1:1" ht="14.25" customHeight="1" x14ac:dyDescent="0.35">
      <c r="A323" s="6"/>
    </row>
    <row r="324" spans="1:1" ht="14.25" customHeight="1" x14ac:dyDescent="0.35">
      <c r="A324" s="6"/>
    </row>
    <row r="325" spans="1:1" ht="14.25" customHeight="1" x14ac:dyDescent="0.35">
      <c r="A325" s="6"/>
    </row>
    <row r="326" spans="1:1" ht="14.25" customHeight="1" x14ac:dyDescent="0.35">
      <c r="A326" s="6"/>
    </row>
    <row r="327" spans="1:1" ht="14.25" customHeight="1" x14ac:dyDescent="0.35">
      <c r="A327" s="6"/>
    </row>
    <row r="328" spans="1:1" ht="14.25" customHeight="1" x14ac:dyDescent="0.35">
      <c r="A328" s="6"/>
    </row>
    <row r="329" spans="1:1" ht="14.25" customHeight="1" x14ac:dyDescent="0.35">
      <c r="A329" s="6"/>
    </row>
    <row r="330" spans="1:1" ht="14.25" customHeight="1" x14ac:dyDescent="0.35">
      <c r="A330" s="6"/>
    </row>
    <row r="331" spans="1:1" ht="14.25" customHeight="1" x14ac:dyDescent="0.35">
      <c r="A331" s="6"/>
    </row>
    <row r="332" spans="1:1" ht="14.25" customHeight="1" x14ac:dyDescent="0.35">
      <c r="A332" s="6"/>
    </row>
    <row r="333" spans="1:1" ht="14.25" customHeight="1" x14ac:dyDescent="0.35">
      <c r="A333" s="6"/>
    </row>
    <row r="334" spans="1:1" ht="14.25" customHeight="1" x14ac:dyDescent="0.35">
      <c r="A334" s="6"/>
    </row>
    <row r="335" spans="1:1" ht="14.25" customHeight="1" x14ac:dyDescent="0.35">
      <c r="A335" s="6"/>
    </row>
    <row r="336" spans="1:1" ht="14.25" customHeight="1" x14ac:dyDescent="0.35">
      <c r="A336" s="6"/>
    </row>
    <row r="337" spans="1:1" ht="14.25" customHeight="1" x14ac:dyDescent="0.35">
      <c r="A337" s="6"/>
    </row>
    <row r="338" spans="1:1" ht="14.25" customHeight="1" x14ac:dyDescent="0.35">
      <c r="A338" s="6"/>
    </row>
    <row r="339" spans="1:1" ht="14.25" customHeight="1" x14ac:dyDescent="0.35">
      <c r="A339" s="6"/>
    </row>
    <row r="340" spans="1:1" ht="14.25" customHeight="1" x14ac:dyDescent="0.35">
      <c r="A340" s="6"/>
    </row>
    <row r="341" spans="1:1" ht="14.25" customHeight="1" x14ac:dyDescent="0.35">
      <c r="A341" s="6"/>
    </row>
    <row r="342" spans="1:1" ht="14.25" customHeight="1" x14ac:dyDescent="0.35">
      <c r="A342" s="6"/>
    </row>
    <row r="343" spans="1:1" ht="14.25" customHeight="1" x14ac:dyDescent="0.35">
      <c r="A343" s="6"/>
    </row>
    <row r="344" spans="1:1" ht="14.25" customHeight="1" x14ac:dyDescent="0.35">
      <c r="A344" s="6"/>
    </row>
    <row r="345" spans="1:1" ht="14.25" customHeight="1" x14ac:dyDescent="0.35">
      <c r="A345" s="6"/>
    </row>
    <row r="346" spans="1:1" ht="14.25" customHeight="1" x14ac:dyDescent="0.35">
      <c r="A346" s="6"/>
    </row>
    <row r="347" spans="1:1" ht="14.25" customHeight="1" x14ac:dyDescent="0.35">
      <c r="A347" s="6"/>
    </row>
    <row r="348" spans="1:1" ht="14.25" customHeight="1" x14ac:dyDescent="0.35">
      <c r="A348" s="6"/>
    </row>
    <row r="349" spans="1:1" ht="14.25" customHeight="1" x14ac:dyDescent="0.35">
      <c r="A349" s="6"/>
    </row>
    <row r="350" spans="1:1" ht="14.25" customHeight="1" x14ac:dyDescent="0.35">
      <c r="A350" s="6"/>
    </row>
    <row r="351" spans="1:1" ht="14.25" customHeight="1" x14ac:dyDescent="0.35">
      <c r="A351" s="6"/>
    </row>
    <row r="352" spans="1:1" ht="14.25" customHeight="1" x14ac:dyDescent="0.35">
      <c r="A352" s="6"/>
    </row>
    <row r="353" spans="1:1" ht="14.25" customHeight="1" x14ac:dyDescent="0.35">
      <c r="A353" s="6"/>
    </row>
    <row r="354" spans="1:1" ht="14.25" customHeight="1" x14ac:dyDescent="0.35">
      <c r="A354" s="6"/>
    </row>
    <row r="355" spans="1:1" ht="14.25" customHeight="1" x14ac:dyDescent="0.35">
      <c r="A355" s="6"/>
    </row>
    <row r="356" spans="1:1" ht="14.25" customHeight="1" x14ac:dyDescent="0.35">
      <c r="A356" s="6"/>
    </row>
    <row r="357" spans="1:1" ht="14.25" customHeight="1" x14ac:dyDescent="0.35">
      <c r="A357" s="6"/>
    </row>
    <row r="358" spans="1:1" ht="14.25" customHeight="1" x14ac:dyDescent="0.35">
      <c r="A358" s="6"/>
    </row>
    <row r="359" spans="1:1" ht="14.25" customHeight="1" x14ac:dyDescent="0.35">
      <c r="A359" s="6"/>
    </row>
    <row r="360" spans="1:1" ht="14.25" customHeight="1" x14ac:dyDescent="0.35">
      <c r="A360" s="6"/>
    </row>
    <row r="361" spans="1:1" ht="14.25" customHeight="1" x14ac:dyDescent="0.35">
      <c r="A361" s="6"/>
    </row>
    <row r="362" spans="1:1" ht="14.25" customHeight="1" x14ac:dyDescent="0.35">
      <c r="A362" s="6"/>
    </row>
    <row r="363" spans="1:1" ht="14.25" customHeight="1" x14ac:dyDescent="0.35">
      <c r="A363" s="6"/>
    </row>
    <row r="364" spans="1:1" ht="14.25" customHeight="1" x14ac:dyDescent="0.35">
      <c r="A364" s="6"/>
    </row>
    <row r="365" spans="1:1" ht="14.25" customHeight="1" x14ac:dyDescent="0.35">
      <c r="A365" s="6"/>
    </row>
    <row r="366" spans="1:1" ht="14.25" customHeight="1" x14ac:dyDescent="0.35">
      <c r="A366" s="6"/>
    </row>
    <row r="367" spans="1:1" ht="14.25" customHeight="1" x14ac:dyDescent="0.35">
      <c r="A367" s="6"/>
    </row>
    <row r="368" spans="1:1" ht="14.25" customHeight="1" x14ac:dyDescent="0.35">
      <c r="A368" s="6"/>
    </row>
    <row r="369" spans="1:1" ht="14.25" customHeight="1" x14ac:dyDescent="0.35">
      <c r="A369" s="6"/>
    </row>
    <row r="370" spans="1:1" ht="14.25" customHeight="1" x14ac:dyDescent="0.35">
      <c r="A370" s="6"/>
    </row>
    <row r="371" spans="1:1" ht="14.25" customHeight="1" x14ac:dyDescent="0.35">
      <c r="A371" s="6"/>
    </row>
    <row r="372" spans="1:1" ht="14.25" customHeight="1" x14ac:dyDescent="0.35">
      <c r="A372" s="6"/>
    </row>
    <row r="373" spans="1:1" ht="14.25" customHeight="1" x14ac:dyDescent="0.35">
      <c r="A373" s="6"/>
    </row>
    <row r="374" spans="1:1" ht="14.25" customHeight="1" x14ac:dyDescent="0.35">
      <c r="A374" s="6"/>
    </row>
    <row r="375" spans="1:1" ht="14.25" customHeight="1" x14ac:dyDescent="0.35">
      <c r="A375" s="6"/>
    </row>
    <row r="376" spans="1:1" ht="14.25" customHeight="1" x14ac:dyDescent="0.35">
      <c r="A376" s="6"/>
    </row>
    <row r="377" spans="1:1" ht="14.25" customHeight="1" x14ac:dyDescent="0.35">
      <c r="A377" s="6"/>
    </row>
    <row r="378" spans="1:1" ht="14.25" customHeight="1" x14ac:dyDescent="0.35">
      <c r="A378" s="6"/>
    </row>
    <row r="379" spans="1:1" ht="14.25" customHeight="1" x14ac:dyDescent="0.35">
      <c r="A379" s="6"/>
    </row>
    <row r="380" spans="1:1" ht="14.25" customHeight="1" x14ac:dyDescent="0.35">
      <c r="A380" s="6"/>
    </row>
    <row r="381" spans="1:1" ht="14.25" customHeight="1" x14ac:dyDescent="0.35">
      <c r="A381" s="6"/>
    </row>
    <row r="382" spans="1:1" ht="14.25" customHeight="1" x14ac:dyDescent="0.35">
      <c r="A382" s="6"/>
    </row>
    <row r="383" spans="1:1" ht="14.25" customHeight="1" x14ac:dyDescent="0.35">
      <c r="A383" s="6"/>
    </row>
    <row r="384" spans="1:1" ht="14.25" customHeight="1" x14ac:dyDescent="0.35">
      <c r="A384" s="6"/>
    </row>
    <row r="385" spans="1:1" ht="14.25" customHeight="1" x14ac:dyDescent="0.35">
      <c r="A385" s="6"/>
    </row>
    <row r="386" spans="1:1" ht="14.25" customHeight="1" x14ac:dyDescent="0.35">
      <c r="A386" s="6"/>
    </row>
    <row r="387" spans="1:1" ht="14.25" customHeight="1" x14ac:dyDescent="0.35">
      <c r="A387" s="6"/>
    </row>
    <row r="388" spans="1:1" ht="14.25" customHeight="1" x14ac:dyDescent="0.35">
      <c r="A388" s="6"/>
    </row>
    <row r="389" spans="1:1" ht="14.25" customHeight="1" x14ac:dyDescent="0.35">
      <c r="A389" s="6"/>
    </row>
    <row r="390" spans="1:1" ht="14.25" customHeight="1" x14ac:dyDescent="0.35">
      <c r="A390" s="6"/>
    </row>
    <row r="391" spans="1:1" ht="14.25" customHeight="1" x14ac:dyDescent="0.35">
      <c r="A391" s="6"/>
    </row>
    <row r="392" spans="1:1" ht="14.25" customHeight="1" x14ac:dyDescent="0.35">
      <c r="A392" s="6"/>
    </row>
    <row r="393" spans="1:1" ht="14.25" customHeight="1" x14ac:dyDescent="0.35">
      <c r="A393" s="6"/>
    </row>
    <row r="394" spans="1:1" ht="14.25" customHeight="1" x14ac:dyDescent="0.35">
      <c r="A394" s="6"/>
    </row>
    <row r="395" spans="1:1" ht="14.25" customHeight="1" x14ac:dyDescent="0.35">
      <c r="A395" s="6"/>
    </row>
    <row r="396" spans="1:1" ht="14.25" customHeight="1" x14ac:dyDescent="0.35">
      <c r="A396" s="6"/>
    </row>
    <row r="397" spans="1:1" ht="14.25" customHeight="1" x14ac:dyDescent="0.35">
      <c r="A397" s="6"/>
    </row>
    <row r="398" spans="1:1" ht="14.25" customHeight="1" x14ac:dyDescent="0.35">
      <c r="A398" s="6"/>
    </row>
    <row r="399" spans="1:1" ht="14.25" customHeight="1" x14ac:dyDescent="0.35">
      <c r="A399" s="6"/>
    </row>
    <row r="400" spans="1:1" ht="14.25" customHeight="1" x14ac:dyDescent="0.35">
      <c r="A400" s="6"/>
    </row>
    <row r="401" spans="1:1" ht="14.25" customHeight="1" x14ac:dyDescent="0.35">
      <c r="A401" s="6"/>
    </row>
    <row r="402" spans="1:1" ht="14.25" customHeight="1" x14ac:dyDescent="0.35">
      <c r="A402" s="6"/>
    </row>
    <row r="403" spans="1:1" ht="14.25" customHeight="1" x14ac:dyDescent="0.35">
      <c r="A403" s="6"/>
    </row>
    <row r="404" spans="1:1" ht="14.25" customHeight="1" x14ac:dyDescent="0.35">
      <c r="A404" s="6"/>
    </row>
    <row r="405" spans="1:1" ht="14.25" customHeight="1" x14ac:dyDescent="0.35">
      <c r="A405" s="6"/>
    </row>
    <row r="406" spans="1:1" ht="14.25" customHeight="1" x14ac:dyDescent="0.35">
      <c r="A406" s="6"/>
    </row>
    <row r="407" spans="1:1" ht="14.25" customHeight="1" x14ac:dyDescent="0.35">
      <c r="A407" s="6"/>
    </row>
    <row r="408" spans="1:1" ht="14.25" customHeight="1" x14ac:dyDescent="0.35">
      <c r="A408" s="6"/>
    </row>
    <row r="409" spans="1:1" ht="14.25" customHeight="1" x14ac:dyDescent="0.35">
      <c r="A409" s="6"/>
    </row>
    <row r="410" spans="1:1" ht="14.25" customHeight="1" x14ac:dyDescent="0.35">
      <c r="A410" s="6"/>
    </row>
    <row r="411" spans="1:1" ht="14.25" customHeight="1" x14ac:dyDescent="0.35">
      <c r="A411" s="6"/>
    </row>
    <row r="412" spans="1:1" ht="14.25" customHeight="1" x14ac:dyDescent="0.35">
      <c r="A412" s="6"/>
    </row>
    <row r="413" spans="1:1" ht="14.25" customHeight="1" x14ac:dyDescent="0.35">
      <c r="A413" s="6"/>
    </row>
    <row r="414" spans="1:1" ht="14.25" customHeight="1" x14ac:dyDescent="0.35">
      <c r="A414" s="6"/>
    </row>
    <row r="415" spans="1:1" ht="14.25" customHeight="1" x14ac:dyDescent="0.35">
      <c r="A415" s="6"/>
    </row>
    <row r="416" spans="1:1" ht="14.25" customHeight="1" x14ac:dyDescent="0.35">
      <c r="A416" s="6"/>
    </row>
    <row r="417" spans="1:1" ht="14.25" customHeight="1" x14ac:dyDescent="0.35">
      <c r="A417" s="6"/>
    </row>
    <row r="418" spans="1:1" ht="14.25" customHeight="1" x14ac:dyDescent="0.35">
      <c r="A418" s="6"/>
    </row>
    <row r="419" spans="1:1" ht="14.25" customHeight="1" x14ac:dyDescent="0.35">
      <c r="A419" s="6"/>
    </row>
    <row r="420" spans="1:1" ht="14.25" customHeight="1" x14ac:dyDescent="0.35">
      <c r="A420" s="6"/>
    </row>
    <row r="421" spans="1:1" ht="14.25" customHeight="1" x14ac:dyDescent="0.35">
      <c r="A421" s="6"/>
    </row>
    <row r="422" spans="1:1" ht="14.25" customHeight="1" x14ac:dyDescent="0.35">
      <c r="A422" s="6"/>
    </row>
    <row r="423" spans="1:1" ht="14.25" customHeight="1" x14ac:dyDescent="0.35">
      <c r="A423" s="6"/>
    </row>
    <row r="424" spans="1:1" ht="14.25" customHeight="1" x14ac:dyDescent="0.35">
      <c r="A424" s="6"/>
    </row>
    <row r="425" spans="1:1" ht="14.25" customHeight="1" x14ac:dyDescent="0.35">
      <c r="A425" s="6"/>
    </row>
    <row r="426" spans="1:1" ht="14.25" customHeight="1" x14ac:dyDescent="0.35">
      <c r="A426" s="6"/>
    </row>
    <row r="427" spans="1:1" ht="14.25" customHeight="1" x14ac:dyDescent="0.35">
      <c r="A427" s="6"/>
    </row>
    <row r="428" spans="1:1" ht="14.25" customHeight="1" x14ac:dyDescent="0.35">
      <c r="A428" s="6"/>
    </row>
    <row r="429" spans="1:1" ht="14.25" customHeight="1" x14ac:dyDescent="0.35">
      <c r="A429" s="6"/>
    </row>
    <row r="430" spans="1:1" ht="14.25" customHeight="1" x14ac:dyDescent="0.35">
      <c r="A430" s="6"/>
    </row>
    <row r="431" spans="1:1" ht="14.25" customHeight="1" x14ac:dyDescent="0.35">
      <c r="A431" s="6"/>
    </row>
    <row r="432" spans="1:1" ht="14.25" customHeight="1" x14ac:dyDescent="0.35">
      <c r="A432" s="6"/>
    </row>
    <row r="433" spans="1:1" ht="14.25" customHeight="1" x14ac:dyDescent="0.35">
      <c r="A433" s="6"/>
    </row>
    <row r="434" spans="1:1" ht="14.25" customHeight="1" x14ac:dyDescent="0.35">
      <c r="A434" s="6"/>
    </row>
    <row r="435" spans="1:1" ht="14.25" customHeight="1" x14ac:dyDescent="0.35">
      <c r="A435" s="6"/>
    </row>
    <row r="436" spans="1:1" ht="14.25" customHeight="1" x14ac:dyDescent="0.35">
      <c r="A436" s="6"/>
    </row>
    <row r="437" spans="1:1" ht="14.25" customHeight="1" x14ac:dyDescent="0.35">
      <c r="A437" s="6"/>
    </row>
    <row r="438" spans="1:1" ht="14.25" customHeight="1" x14ac:dyDescent="0.35">
      <c r="A438" s="6"/>
    </row>
    <row r="439" spans="1:1" ht="14.25" customHeight="1" x14ac:dyDescent="0.35">
      <c r="A439" s="6"/>
    </row>
    <row r="440" spans="1:1" ht="14.25" customHeight="1" x14ac:dyDescent="0.35">
      <c r="A440" s="6"/>
    </row>
    <row r="441" spans="1:1" ht="14.25" customHeight="1" x14ac:dyDescent="0.35">
      <c r="A441" s="6"/>
    </row>
    <row r="442" spans="1:1" ht="14.25" customHeight="1" x14ac:dyDescent="0.35">
      <c r="A442" s="6"/>
    </row>
    <row r="443" spans="1:1" ht="14.25" customHeight="1" x14ac:dyDescent="0.35">
      <c r="A443" s="6"/>
    </row>
    <row r="444" spans="1:1" ht="14.25" customHeight="1" x14ac:dyDescent="0.35">
      <c r="A444" s="6"/>
    </row>
    <row r="445" spans="1:1" ht="14.25" customHeight="1" x14ac:dyDescent="0.35">
      <c r="A445" s="6"/>
    </row>
    <row r="446" spans="1:1" ht="14.25" customHeight="1" x14ac:dyDescent="0.35">
      <c r="A446" s="6"/>
    </row>
    <row r="447" spans="1:1" ht="14.25" customHeight="1" x14ac:dyDescent="0.35">
      <c r="A447" s="6"/>
    </row>
    <row r="448" spans="1:1" ht="14.25" customHeight="1" x14ac:dyDescent="0.35">
      <c r="A448" s="6"/>
    </row>
    <row r="449" spans="1:1" ht="14.25" customHeight="1" x14ac:dyDescent="0.35">
      <c r="A449" s="6"/>
    </row>
    <row r="450" spans="1:1" ht="14.25" customHeight="1" x14ac:dyDescent="0.35">
      <c r="A450" s="6"/>
    </row>
    <row r="451" spans="1:1" ht="14.25" customHeight="1" x14ac:dyDescent="0.35">
      <c r="A451" s="6"/>
    </row>
    <row r="452" spans="1:1" ht="14.25" customHeight="1" x14ac:dyDescent="0.35">
      <c r="A452" s="6"/>
    </row>
    <row r="453" spans="1:1" ht="14.25" customHeight="1" x14ac:dyDescent="0.35">
      <c r="A453" s="6"/>
    </row>
    <row r="454" spans="1:1" ht="14.25" customHeight="1" x14ac:dyDescent="0.35">
      <c r="A454" s="6"/>
    </row>
    <row r="455" spans="1:1" ht="14.25" customHeight="1" x14ac:dyDescent="0.35">
      <c r="A455" s="6"/>
    </row>
    <row r="456" spans="1:1" ht="14.25" customHeight="1" x14ac:dyDescent="0.35">
      <c r="A456" s="6"/>
    </row>
    <row r="457" spans="1:1" ht="14.25" customHeight="1" x14ac:dyDescent="0.35">
      <c r="A457" s="6"/>
    </row>
    <row r="458" spans="1:1" ht="14.25" customHeight="1" x14ac:dyDescent="0.35">
      <c r="A458" s="6"/>
    </row>
    <row r="459" spans="1:1" ht="14.25" customHeight="1" x14ac:dyDescent="0.35">
      <c r="A459" s="6"/>
    </row>
    <row r="460" spans="1:1" ht="14.25" customHeight="1" x14ac:dyDescent="0.35">
      <c r="A460" s="6"/>
    </row>
    <row r="461" spans="1:1" ht="14.25" customHeight="1" x14ac:dyDescent="0.35">
      <c r="A461" s="6"/>
    </row>
    <row r="462" spans="1:1" ht="14.25" customHeight="1" x14ac:dyDescent="0.35">
      <c r="A462" s="6"/>
    </row>
    <row r="463" spans="1:1" ht="14.25" customHeight="1" x14ac:dyDescent="0.35">
      <c r="A463" s="6"/>
    </row>
    <row r="464" spans="1:1" ht="14.25" customHeight="1" x14ac:dyDescent="0.35">
      <c r="A464" s="6"/>
    </row>
    <row r="465" spans="1:1" ht="14.25" customHeight="1" x14ac:dyDescent="0.35">
      <c r="A465" s="6"/>
    </row>
    <row r="466" spans="1:1" ht="14.25" customHeight="1" x14ac:dyDescent="0.35">
      <c r="A466" s="6"/>
    </row>
    <row r="467" spans="1:1" ht="14.25" customHeight="1" x14ac:dyDescent="0.35">
      <c r="A467" s="6"/>
    </row>
    <row r="468" spans="1:1" ht="14.25" customHeight="1" x14ac:dyDescent="0.35">
      <c r="A468" s="6"/>
    </row>
    <row r="469" spans="1:1" ht="14.25" customHeight="1" x14ac:dyDescent="0.35">
      <c r="A469" s="6"/>
    </row>
    <row r="470" spans="1:1" ht="14.25" customHeight="1" x14ac:dyDescent="0.35">
      <c r="A470" s="6"/>
    </row>
    <row r="471" spans="1:1" ht="14.25" customHeight="1" x14ac:dyDescent="0.35">
      <c r="A471" s="6"/>
    </row>
    <row r="472" spans="1:1" ht="14.25" customHeight="1" x14ac:dyDescent="0.35">
      <c r="A472" s="6"/>
    </row>
    <row r="473" spans="1:1" ht="14.25" customHeight="1" x14ac:dyDescent="0.35">
      <c r="A473" s="6"/>
    </row>
    <row r="474" spans="1:1" ht="14.25" customHeight="1" x14ac:dyDescent="0.35">
      <c r="A474" s="6"/>
    </row>
    <row r="475" spans="1:1" ht="14.25" customHeight="1" x14ac:dyDescent="0.35">
      <c r="A475" s="6"/>
    </row>
    <row r="476" spans="1:1" ht="14.25" customHeight="1" x14ac:dyDescent="0.35">
      <c r="A476" s="6"/>
    </row>
    <row r="477" spans="1:1" ht="14.25" customHeight="1" x14ac:dyDescent="0.35">
      <c r="A477" s="6"/>
    </row>
    <row r="478" spans="1:1" ht="14.25" customHeight="1" x14ac:dyDescent="0.35">
      <c r="A478" s="6"/>
    </row>
    <row r="479" spans="1:1" ht="14.25" customHeight="1" x14ac:dyDescent="0.35">
      <c r="A479" s="6"/>
    </row>
    <row r="480" spans="1:1" ht="14.25" customHeight="1" x14ac:dyDescent="0.35">
      <c r="A480" s="6"/>
    </row>
    <row r="481" spans="1:1" ht="14.25" customHeight="1" x14ac:dyDescent="0.35">
      <c r="A481" s="6"/>
    </row>
    <row r="482" spans="1:1" ht="14.25" customHeight="1" x14ac:dyDescent="0.35">
      <c r="A482" s="6"/>
    </row>
    <row r="483" spans="1:1" ht="14.25" customHeight="1" x14ac:dyDescent="0.35">
      <c r="A483" s="6"/>
    </row>
    <row r="484" spans="1:1" ht="14.25" customHeight="1" x14ac:dyDescent="0.35">
      <c r="A484" s="6"/>
    </row>
    <row r="485" spans="1:1" ht="14.25" customHeight="1" x14ac:dyDescent="0.35">
      <c r="A485" s="6"/>
    </row>
    <row r="486" spans="1:1" ht="14.25" customHeight="1" x14ac:dyDescent="0.35">
      <c r="A486" s="6"/>
    </row>
    <row r="487" spans="1:1" ht="14.25" customHeight="1" x14ac:dyDescent="0.35">
      <c r="A487" s="6"/>
    </row>
    <row r="488" spans="1:1" ht="14.25" customHeight="1" x14ac:dyDescent="0.35">
      <c r="A488" s="6"/>
    </row>
    <row r="489" spans="1:1" ht="14.25" customHeight="1" x14ac:dyDescent="0.35">
      <c r="A489" s="6"/>
    </row>
    <row r="490" spans="1:1" ht="14.25" customHeight="1" x14ac:dyDescent="0.35">
      <c r="A490" s="6"/>
    </row>
    <row r="491" spans="1:1" ht="14.25" customHeight="1" x14ac:dyDescent="0.35">
      <c r="A491" s="6"/>
    </row>
    <row r="492" spans="1:1" ht="14.25" customHeight="1" x14ac:dyDescent="0.35">
      <c r="A492" s="6"/>
    </row>
    <row r="493" spans="1:1" ht="14.25" customHeight="1" x14ac:dyDescent="0.35">
      <c r="A493" s="6"/>
    </row>
    <row r="494" spans="1:1" ht="14.25" customHeight="1" x14ac:dyDescent="0.35">
      <c r="A494" s="6"/>
    </row>
    <row r="495" spans="1:1" ht="14.25" customHeight="1" x14ac:dyDescent="0.35">
      <c r="A495" s="6"/>
    </row>
    <row r="496" spans="1:1" ht="14.25" customHeight="1" x14ac:dyDescent="0.35">
      <c r="A496" s="6"/>
    </row>
    <row r="497" spans="1:1" ht="14.25" customHeight="1" x14ac:dyDescent="0.35">
      <c r="A497" s="6"/>
    </row>
    <row r="498" spans="1:1" ht="14.25" customHeight="1" x14ac:dyDescent="0.35">
      <c r="A498" s="6"/>
    </row>
    <row r="499" spans="1:1" ht="14.25" customHeight="1" x14ac:dyDescent="0.35">
      <c r="A499" s="6"/>
    </row>
    <row r="500" spans="1:1" ht="14.25" customHeight="1" x14ac:dyDescent="0.35">
      <c r="A500" s="6"/>
    </row>
    <row r="501" spans="1:1" ht="14.25" customHeight="1" x14ac:dyDescent="0.35">
      <c r="A501" s="6"/>
    </row>
    <row r="502" spans="1:1" ht="14.25" customHeight="1" x14ac:dyDescent="0.35">
      <c r="A502" s="6"/>
    </row>
    <row r="503" spans="1:1" ht="14.25" customHeight="1" x14ac:dyDescent="0.35">
      <c r="A503" s="6"/>
    </row>
    <row r="504" spans="1:1" ht="14.25" customHeight="1" x14ac:dyDescent="0.35">
      <c r="A504" s="6"/>
    </row>
    <row r="505" spans="1:1" ht="14.25" customHeight="1" x14ac:dyDescent="0.35">
      <c r="A505" s="6"/>
    </row>
    <row r="506" spans="1:1" ht="14.25" customHeight="1" x14ac:dyDescent="0.35">
      <c r="A506" s="6"/>
    </row>
    <row r="507" spans="1:1" ht="14.25" customHeight="1" x14ac:dyDescent="0.35">
      <c r="A507" s="6"/>
    </row>
    <row r="508" spans="1:1" ht="14.25" customHeight="1" x14ac:dyDescent="0.35">
      <c r="A508" s="6"/>
    </row>
    <row r="509" spans="1:1" ht="14.25" customHeight="1" x14ac:dyDescent="0.35">
      <c r="A509" s="6"/>
    </row>
    <row r="510" spans="1:1" ht="14.25" customHeight="1" x14ac:dyDescent="0.35">
      <c r="A510" s="6"/>
    </row>
    <row r="511" spans="1:1" ht="14.25" customHeight="1" x14ac:dyDescent="0.35">
      <c r="A511" s="6"/>
    </row>
    <row r="512" spans="1:1" ht="14.25" customHeight="1" x14ac:dyDescent="0.35">
      <c r="A512" s="6"/>
    </row>
    <row r="513" spans="1:1" ht="14.25" customHeight="1" x14ac:dyDescent="0.35">
      <c r="A513" s="6"/>
    </row>
    <row r="514" spans="1:1" ht="14.25" customHeight="1" x14ac:dyDescent="0.35">
      <c r="A514" s="6"/>
    </row>
    <row r="515" spans="1:1" ht="14.25" customHeight="1" x14ac:dyDescent="0.35">
      <c r="A515" s="6"/>
    </row>
    <row r="516" spans="1:1" ht="14.25" customHeight="1" x14ac:dyDescent="0.35">
      <c r="A516" s="6"/>
    </row>
    <row r="517" spans="1:1" ht="14.25" customHeight="1" x14ac:dyDescent="0.35">
      <c r="A517" s="6"/>
    </row>
    <row r="518" spans="1:1" ht="14.25" customHeight="1" x14ac:dyDescent="0.35">
      <c r="A518" s="6"/>
    </row>
    <row r="519" spans="1:1" ht="14.25" customHeight="1" x14ac:dyDescent="0.35">
      <c r="A519" s="6"/>
    </row>
    <row r="520" spans="1:1" ht="14.25" customHeight="1" x14ac:dyDescent="0.35">
      <c r="A520" s="6"/>
    </row>
    <row r="521" spans="1:1" ht="14.25" customHeight="1" x14ac:dyDescent="0.35">
      <c r="A521" s="6"/>
    </row>
    <row r="522" spans="1:1" ht="14.25" customHeight="1" x14ac:dyDescent="0.35">
      <c r="A522" s="6"/>
    </row>
    <row r="523" spans="1:1" ht="14.25" customHeight="1" x14ac:dyDescent="0.35">
      <c r="A523" s="6"/>
    </row>
    <row r="524" spans="1:1" ht="14.25" customHeight="1" x14ac:dyDescent="0.35">
      <c r="A524" s="6"/>
    </row>
    <row r="525" spans="1:1" ht="14.25" customHeight="1" x14ac:dyDescent="0.35">
      <c r="A525" s="6"/>
    </row>
    <row r="526" spans="1:1" ht="14.25" customHeight="1" x14ac:dyDescent="0.35">
      <c r="A526" s="6"/>
    </row>
    <row r="527" spans="1:1" ht="14.25" customHeight="1" x14ac:dyDescent="0.35">
      <c r="A527" s="6"/>
    </row>
    <row r="528" spans="1:1" ht="14.25" customHeight="1" x14ac:dyDescent="0.35">
      <c r="A528" s="6"/>
    </row>
    <row r="529" spans="1:1" ht="14.25" customHeight="1" x14ac:dyDescent="0.35">
      <c r="A529" s="6"/>
    </row>
    <row r="530" spans="1:1" ht="14.25" customHeight="1" x14ac:dyDescent="0.35">
      <c r="A530" s="6"/>
    </row>
    <row r="531" spans="1:1" ht="14.25" customHeight="1" x14ac:dyDescent="0.35">
      <c r="A531" s="6"/>
    </row>
    <row r="532" spans="1:1" ht="14.25" customHeight="1" x14ac:dyDescent="0.35">
      <c r="A532" s="6"/>
    </row>
    <row r="533" spans="1:1" ht="14.25" customHeight="1" x14ac:dyDescent="0.35">
      <c r="A533" s="6"/>
    </row>
    <row r="534" spans="1:1" ht="14.25" customHeight="1" x14ac:dyDescent="0.35">
      <c r="A534" s="6"/>
    </row>
    <row r="535" spans="1:1" ht="14.25" customHeight="1" x14ac:dyDescent="0.35">
      <c r="A535" s="6"/>
    </row>
    <row r="536" spans="1:1" ht="14.25" customHeight="1" x14ac:dyDescent="0.35">
      <c r="A536" s="6"/>
    </row>
    <row r="537" spans="1:1" ht="14.25" customHeight="1" x14ac:dyDescent="0.35">
      <c r="A537" s="6"/>
    </row>
    <row r="538" spans="1:1" ht="14.25" customHeight="1" x14ac:dyDescent="0.35">
      <c r="A538" s="6"/>
    </row>
    <row r="539" spans="1:1" ht="14.25" customHeight="1" x14ac:dyDescent="0.35">
      <c r="A539" s="6"/>
    </row>
    <row r="540" spans="1:1" ht="14.25" customHeight="1" x14ac:dyDescent="0.35">
      <c r="A540" s="6"/>
    </row>
    <row r="541" spans="1:1" ht="14.25" customHeight="1" x14ac:dyDescent="0.35">
      <c r="A541" s="6"/>
    </row>
    <row r="542" spans="1:1" ht="14.25" customHeight="1" x14ac:dyDescent="0.35">
      <c r="A542" s="6"/>
    </row>
    <row r="543" spans="1:1" ht="14.25" customHeight="1" x14ac:dyDescent="0.35">
      <c r="A543" s="6"/>
    </row>
    <row r="544" spans="1:1" ht="14.25" customHeight="1" x14ac:dyDescent="0.35">
      <c r="A544" s="6"/>
    </row>
    <row r="545" spans="1:1" ht="14.25" customHeight="1" x14ac:dyDescent="0.35">
      <c r="A545" s="6"/>
    </row>
    <row r="546" spans="1:1" ht="14.25" customHeight="1" x14ac:dyDescent="0.35">
      <c r="A546" s="6"/>
    </row>
    <row r="547" spans="1:1" ht="14.25" customHeight="1" x14ac:dyDescent="0.35">
      <c r="A547" s="6"/>
    </row>
    <row r="548" spans="1:1" ht="14.25" customHeight="1" x14ac:dyDescent="0.35">
      <c r="A548" s="6"/>
    </row>
    <row r="549" spans="1:1" ht="14.25" customHeight="1" x14ac:dyDescent="0.35">
      <c r="A549" s="6"/>
    </row>
    <row r="550" spans="1:1" ht="14.25" customHeight="1" x14ac:dyDescent="0.35">
      <c r="A550" s="6"/>
    </row>
    <row r="551" spans="1:1" ht="14.25" customHeight="1" x14ac:dyDescent="0.35">
      <c r="A551" s="6"/>
    </row>
    <row r="552" spans="1:1" ht="14.25" customHeight="1" x14ac:dyDescent="0.35">
      <c r="A552" s="6"/>
    </row>
    <row r="553" spans="1:1" ht="14.25" customHeight="1" x14ac:dyDescent="0.35">
      <c r="A553" s="6"/>
    </row>
    <row r="554" spans="1:1" ht="14.25" customHeight="1" x14ac:dyDescent="0.35">
      <c r="A554" s="6"/>
    </row>
    <row r="555" spans="1:1" ht="14.25" customHeight="1" x14ac:dyDescent="0.35">
      <c r="A555" s="6"/>
    </row>
    <row r="556" spans="1:1" ht="14.25" customHeight="1" x14ac:dyDescent="0.35">
      <c r="A556" s="6"/>
    </row>
    <row r="557" spans="1:1" ht="14.25" customHeight="1" x14ac:dyDescent="0.35">
      <c r="A557" s="6"/>
    </row>
    <row r="558" spans="1:1" ht="14.25" customHeight="1" x14ac:dyDescent="0.35">
      <c r="A558" s="6"/>
    </row>
    <row r="559" spans="1:1" ht="14.25" customHeight="1" x14ac:dyDescent="0.35">
      <c r="A559" s="6"/>
    </row>
    <row r="560" spans="1:1" ht="14.25" customHeight="1" x14ac:dyDescent="0.35">
      <c r="A560" s="6"/>
    </row>
    <row r="561" spans="1:1" ht="14.25" customHeight="1" x14ac:dyDescent="0.35">
      <c r="A561" s="6"/>
    </row>
    <row r="562" spans="1:1" ht="14.25" customHeight="1" x14ac:dyDescent="0.35">
      <c r="A562" s="6"/>
    </row>
    <row r="563" spans="1:1" ht="14.25" customHeight="1" x14ac:dyDescent="0.35">
      <c r="A563" s="6"/>
    </row>
    <row r="564" spans="1:1" ht="14.25" customHeight="1" x14ac:dyDescent="0.35">
      <c r="A564" s="6"/>
    </row>
    <row r="565" spans="1:1" ht="14.25" customHeight="1" x14ac:dyDescent="0.35">
      <c r="A565" s="6"/>
    </row>
    <row r="566" spans="1:1" ht="14.25" customHeight="1" x14ac:dyDescent="0.35">
      <c r="A566" s="6"/>
    </row>
    <row r="567" spans="1:1" ht="14.25" customHeight="1" x14ac:dyDescent="0.35">
      <c r="A567" s="6"/>
    </row>
    <row r="568" spans="1:1" ht="14.25" customHeight="1" x14ac:dyDescent="0.35">
      <c r="A568" s="6"/>
    </row>
    <row r="569" spans="1:1" ht="14.25" customHeight="1" x14ac:dyDescent="0.35">
      <c r="A569" s="6"/>
    </row>
    <row r="570" spans="1:1" ht="14.25" customHeight="1" x14ac:dyDescent="0.35">
      <c r="A570" s="6"/>
    </row>
    <row r="571" spans="1:1" ht="14.25" customHeight="1" x14ac:dyDescent="0.35">
      <c r="A571" s="6"/>
    </row>
    <row r="572" spans="1:1" ht="14.25" customHeight="1" x14ac:dyDescent="0.35">
      <c r="A572" s="6"/>
    </row>
    <row r="573" spans="1:1" ht="14.25" customHeight="1" x14ac:dyDescent="0.35">
      <c r="A573" s="6"/>
    </row>
    <row r="574" spans="1:1" ht="14.25" customHeight="1" x14ac:dyDescent="0.35">
      <c r="A574" s="6"/>
    </row>
    <row r="575" spans="1:1" ht="14.25" customHeight="1" x14ac:dyDescent="0.35">
      <c r="A575" s="6"/>
    </row>
    <row r="576" spans="1:1" ht="14.25" customHeight="1" x14ac:dyDescent="0.35">
      <c r="A576" s="6"/>
    </row>
    <row r="577" spans="1:1" ht="14.25" customHeight="1" x14ac:dyDescent="0.35">
      <c r="A577" s="6"/>
    </row>
    <row r="578" spans="1:1" ht="14.25" customHeight="1" x14ac:dyDescent="0.35">
      <c r="A578" s="6"/>
    </row>
    <row r="579" spans="1:1" ht="14.25" customHeight="1" x14ac:dyDescent="0.35">
      <c r="A579" s="6"/>
    </row>
    <row r="580" spans="1:1" ht="14.25" customHeight="1" x14ac:dyDescent="0.35">
      <c r="A580" s="6"/>
    </row>
    <row r="581" spans="1:1" ht="14.25" customHeight="1" x14ac:dyDescent="0.35">
      <c r="A581" s="6"/>
    </row>
    <row r="582" spans="1:1" ht="14.25" customHeight="1" x14ac:dyDescent="0.35">
      <c r="A582" s="6"/>
    </row>
    <row r="583" spans="1:1" ht="14.25" customHeight="1" x14ac:dyDescent="0.35">
      <c r="A583" s="6"/>
    </row>
    <row r="584" spans="1:1" ht="14.25" customHeight="1" x14ac:dyDescent="0.35">
      <c r="A584" s="6"/>
    </row>
    <row r="585" spans="1:1" ht="14.25" customHeight="1" x14ac:dyDescent="0.35">
      <c r="A585" s="6"/>
    </row>
    <row r="586" spans="1:1" ht="14.25" customHeight="1" x14ac:dyDescent="0.35">
      <c r="A586" s="6"/>
    </row>
    <row r="587" spans="1:1" ht="14.25" customHeight="1" x14ac:dyDescent="0.35">
      <c r="A587" s="6"/>
    </row>
    <row r="588" spans="1:1" ht="14.25" customHeight="1" x14ac:dyDescent="0.35">
      <c r="A588" s="6"/>
    </row>
    <row r="589" spans="1:1" ht="14.25" customHeight="1" x14ac:dyDescent="0.35">
      <c r="A589" s="6"/>
    </row>
    <row r="590" spans="1:1" ht="14.25" customHeight="1" x14ac:dyDescent="0.35">
      <c r="A590" s="6"/>
    </row>
    <row r="591" spans="1:1" ht="14.25" customHeight="1" x14ac:dyDescent="0.35">
      <c r="A591" s="6"/>
    </row>
    <row r="592" spans="1:1" ht="14.25" customHeight="1" x14ac:dyDescent="0.35">
      <c r="A592" s="6"/>
    </row>
    <row r="593" spans="1:1" ht="14.25" customHeight="1" x14ac:dyDescent="0.35">
      <c r="A593" s="6"/>
    </row>
    <row r="594" spans="1:1" ht="14.25" customHeight="1" x14ac:dyDescent="0.35">
      <c r="A594" s="6"/>
    </row>
    <row r="595" spans="1:1" ht="14.25" customHeight="1" x14ac:dyDescent="0.35">
      <c r="A595" s="6"/>
    </row>
    <row r="596" spans="1:1" ht="14.25" customHeight="1" x14ac:dyDescent="0.35">
      <c r="A596" s="6"/>
    </row>
    <row r="597" spans="1:1" ht="14.25" customHeight="1" x14ac:dyDescent="0.35">
      <c r="A597" s="6"/>
    </row>
    <row r="598" spans="1:1" ht="14.25" customHeight="1" x14ac:dyDescent="0.35">
      <c r="A598" s="6"/>
    </row>
    <row r="599" spans="1:1" ht="14.25" customHeight="1" x14ac:dyDescent="0.35">
      <c r="A599" s="6"/>
    </row>
    <row r="600" spans="1:1" ht="14.25" customHeight="1" x14ac:dyDescent="0.35">
      <c r="A600" s="6"/>
    </row>
    <row r="601" spans="1:1" ht="14.25" customHeight="1" x14ac:dyDescent="0.35">
      <c r="A601" s="6"/>
    </row>
    <row r="602" spans="1:1" ht="14.25" customHeight="1" x14ac:dyDescent="0.35">
      <c r="A602" s="6"/>
    </row>
    <row r="603" spans="1:1" ht="14.25" customHeight="1" x14ac:dyDescent="0.35">
      <c r="A603" s="6"/>
    </row>
    <row r="604" spans="1:1" ht="14.25" customHeight="1" x14ac:dyDescent="0.35">
      <c r="A604" s="6"/>
    </row>
    <row r="605" spans="1:1" ht="14.25" customHeight="1" x14ac:dyDescent="0.35">
      <c r="A605" s="6"/>
    </row>
    <row r="606" spans="1:1" ht="14.25" customHeight="1" x14ac:dyDescent="0.35">
      <c r="A606" s="6"/>
    </row>
    <row r="607" spans="1:1" ht="14.25" customHeight="1" x14ac:dyDescent="0.35">
      <c r="A607" s="6"/>
    </row>
    <row r="608" spans="1:1" ht="14.25" customHeight="1" x14ac:dyDescent="0.35">
      <c r="A608" s="6"/>
    </row>
    <row r="609" spans="1:1" ht="14.25" customHeight="1" x14ac:dyDescent="0.35">
      <c r="A609" s="6"/>
    </row>
    <row r="610" spans="1:1" ht="14.25" customHeight="1" x14ac:dyDescent="0.35">
      <c r="A610" s="6"/>
    </row>
    <row r="611" spans="1:1" ht="14.25" customHeight="1" x14ac:dyDescent="0.35">
      <c r="A611" s="6"/>
    </row>
    <row r="612" spans="1:1" ht="14.25" customHeight="1" x14ac:dyDescent="0.35">
      <c r="A612" s="6"/>
    </row>
    <row r="613" spans="1:1" ht="14.25" customHeight="1" x14ac:dyDescent="0.35">
      <c r="A613" s="6"/>
    </row>
    <row r="614" spans="1:1" ht="14.25" customHeight="1" x14ac:dyDescent="0.35">
      <c r="A614" s="6"/>
    </row>
    <row r="615" spans="1:1" ht="14.25" customHeight="1" x14ac:dyDescent="0.35">
      <c r="A615" s="6"/>
    </row>
    <row r="616" spans="1:1" ht="14.25" customHeight="1" x14ac:dyDescent="0.35">
      <c r="A616" s="6"/>
    </row>
    <row r="617" spans="1:1" ht="14.25" customHeight="1" x14ac:dyDescent="0.35">
      <c r="A617" s="6"/>
    </row>
    <row r="618" spans="1:1" ht="14.25" customHeight="1" x14ac:dyDescent="0.35">
      <c r="A618" s="6"/>
    </row>
    <row r="619" spans="1:1" ht="14.25" customHeight="1" x14ac:dyDescent="0.35">
      <c r="A619" s="6"/>
    </row>
    <row r="620" spans="1:1" ht="14.25" customHeight="1" x14ac:dyDescent="0.35">
      <c r="A620" s="6"/>
    </row>
    <row r="621" spans="1:1" ht="14.25" customHeight="1" x14ac:dyDescent="0.35">
      <c r="A621" s="6"/>
    </row>
    <row r="622" spans="1:1" ht="14.25" customHeight="1" x14ac:dyDescent="0.35">
      <c r="A622" s="6"/>
    </row>
    <row r="623" spans="1:1" ht="14.25" customHeight="1" x14ac:dyDescent="0.35">
      <c r="A623" s="6"/>
    </row>
    <row r="624" spans="1:1" ht="14.25" customHeight="1" x14ac:dyDescent="0.35">
      <c r="A624" s="6"/>
    </row>
    <row r="625" spans="1:1" ht="14.25" customHeight="1" x14ac:dyDescent="0.35">
      <c r="A625" s="6"/>
    </row>
    <row r="626" spans="1:1" ht="14.25" customHeight="1" x14ac:dyDescent="0.35">
      <c r="A626" s="6"/>
    </row>
    <row r="627" spans="1:1" ht="14.25" customHeight="1" x14ac:dyDescent="0.35">
      <c r="A627" s="6"/>
    </row>
    <row r="628" spans="1:1" ht="14.25" customHeight="1" x14ac:dyDescent="0.35">
      <c r="A628" s="6"/>
    </row>
    <row r="629" spans="1:1" ht="14.25" customHeight="1" x14ac:dyDescent="0.35">
      <c r="A629" s="6"/>
    </row>
    <row r="630" spans="1:1" ht="14.25" customHeight="1" x14ac:dyDescent="0.35">
      <c r="A630" s="6"/>
    </row>
    <row r="631" spans="1:1" ht="14.25" customHeight="1" x14ac:dyDescent="0.35">
      <c r="A631" s="6"/>
    </row>
    <row r="632" spans="1:1" ht="14.25" customHeight="1" x14ac:dyDescent="0.35">
      <c r="A632" s="6"/>
    </row>
    <row r="633" spans="1:1" ht="14.25" customHeight="1" x14ac:dyDescent="0.35">
      <c r="A633" s="6"/>
    </row>
    <row r="634" spans="1:1" ht="14.25" customHeight="1" x14ac:dyDescent="0.35">
      <c r="A634" s="6"/>
    </row>
    <row r="635" spans="1:1" ht="14.25" customHeight="1" x14ac:dyDescent="0.35">
      <c r="A635" s="6"/>
    </row>
    <row r="636" spans="1:1" ht="14.25" customHeight="1" x14ac:dyDescent="0.35">
      <c r="A636" s="6"/>
    </row>
    <row r="637" spans="1:1" ht="14.25" customHeight="1" x14ac:dyDescent="0.35">
      <c r="A637" s="6"/>
    </row>
    <row r="638" spans="1:1" ht="14.25" customHeight="1" x14ac:dyDescent="0.35">
      <c r="A638" s="6"/>
    </row>
    <row r="639" spans="1:1" ht="14.25" customHeight="1" x14ac:dyDescent="0.35">
      <c r="A639" s="6"/>
    </row>
    <row r="640" spans="1:1" ht="14.25" customHeight="1" x14ac:dyDescent="0.35">
      <c r="A640" s="6"/>
    </row>
    <row r="641" spans="1:1" ht="14.25" customHeight="1" x14ac:dyDescent="0.35">
      <c r="A641" s="6"/>
    </row>
    <row r="642" spans="1:1" ht="14.25" customHeight="1" x14ac:dyDescent="0.35">
      <c r="A642" s="6"/>
    </row>
    <row r="643" spans="1:1" ht="14.25" customHeight="1" x14ac:dyDescent="0.35">
      <c r="A643" s="6"/>
    </row>
    <row r="644" spans="1:1" ht="14.25" customHeight="1" x14ac:dyDescent="0.35">
      <c r="A644" s="6"/>
    </row>
    <row r="645" spans="1:1" ht="14.25" customHeight="1" x14ac:dyDescent="0.35">
      <c r="A645" s="6"/>
    </row>
    <row r="646" spans="1:1" ht="14.25" customHeight="1" x14ac:dyDescent="0.35">
      <c r="A646" s="6"/>
    </row>
    <row r="647" spans="1:1" ht="14.25" customHeight="1" x14ac:dyDescent="0.35">
      <c r="A647" s="6"/>
    </row>
    <row r="648" spans="1:1" ht="14.25" customHeight="1" x14ac:dyDescent="0.35">
      <c r="A648" s="6"/>
    </row>
    <row r="649" spans="1:1" ht="14.25" customHeight="1" x14ac:dyDescent="0.35">
      <c r="A649" s="6"/>
    </row>
    <row r="650" spans="1:1" ht="14.25" customHeight="1" x14ac:dyDescent="0.35">
      <c r="A650" s="6"/>
    </row>
    <row r="651" spans="1:1" ht="14.25" customHeight="1" x14ac:dyDescent="0.35">
      <c r="A651" s="6"/>
    </row>
    <row r="652" spans="1:1" ht="14.25" customHeight="1" x14ac:dyDescent="0.35">
      <c r="A652" s="6"/>
    </row>
    <row r="653" spans="1:1" ht="14.25" customHeight="1" x14ac:dyDescent="0.35">
      <c r="A653" s="6"/>
    </row>
    <row r="654" spans="1:1" ht="14.25" customHeight="1" x14ac:dyDescent="0.35">
      <c r="A654" s="6"/>
    </row>
    <row r="655" spans="1:1" ht="14.25" customHeight="1" x14ac:dyDescent="0.35">
      <c r="A655" s="6"/>
    </row>
    <row r="656" spans="1:1" ht="14.25" customHeight="1" x14ac:dyDescent="0.35">
      <c r="A656" s="6"/>
    </row>
    <row r="657" spans="1:1" ht="14.25" customHeight="1" x14ac:dyDescent="0.35">
      <c r="A657" s="6"/>
    </row>
    <row r="658" spans="1:1" ht="14.25" customHeight="1" x14ac:dyDescent="0.35">
      <c r="A658" s="6"/>
    </row>
    <row r="659" spans="1:1" ht="14.25" customHeight="1" x14ac:dyDescent="0.35">
      <c r="A659" s="6"/>
    </row>
    <row r="660" spans="1:1" ht="14.25" customHeight="1" x14ac:dyDescent="0.35">
      <c r="A660" s="6"/>
    </row>
    <row r="661" spans="1:1" ht="14.25" customHeight="1" x14ac:dyDescent="0.35">
      <c r="A661" s="6"/>
    </row>
    <row r="662" spans="1:1" ht="14.25" customHeight="1" x14ac:dyDescent="0.35">
      <c r="A662" s="6"/>
    </row>
    <row r="663" spans="1:1" ht="14.25" customHeight="1" x14ac:dyDescent="0.35">
      <c r="A663" s="6"/>
    </row>
    <row r="664" spans="1:1" ht="14.25" customHeight="1" x14ac:dyDescent="0.35">
      <c r="A664" s="6"/>
    </row>
    <row r="665" spans="1:1" ht="14.25" customHeight="1" x14ac:dyDescent="0.35">
      <c r="A665" s="6"/>
    </row>
    <row r="666" spans="1:1" ht="14.25" customHeight="1" x14ac:dyDescent="0.35">
      <c r="A666" s="6"/>
    </row>
    <row r="667" spans="1:1" ht="14.25" customHeight="1" x14ac:dyDescent="0.35">
      <c r="A667" s="6"/>
    </row>
    <row r="668" spans="1:1" ht="14.25" customHeight="1" x14ac:dyDescent="0.35">
      <c r="A668" s="6"/>
    </row>
    <row r="669" spans="1:1" ht="14.25" customHeight="1" x14ac:dyDescent="0.35">
      <c r="A669" s="6"/>
    </row>
    <row r="670" spans="1:1" ht="14.25" customHeight="1" x14ac:dyDescent="0.35">
      <c r="A670" s="6"/>
    </row>
    <row r="671" spans="1:1" ht="14.25" customHeight="1" x14ac:dyDescent="0.35">
      <c r="A671" s="6"/>
    </row>
    <row r="672" spans="1:1" ht="14.25" customHeight="1" x14ac:dyDescent="0.35">
      <c r="A672" s="6"/>
    </row>
    <row r="673" spans="1:1" ht="14.25" customHeight="1" x14ac:dyDescent="0.35">
      <c r="A673" s="6"/>
    </row>
    <row r="674" spans="1:1" ht="14.25" customHeight="1" x14ac:dyDescent="0.35">
      <c r="A674" s="6"/>
    </row>
    <row r="675" spans="1:1" ht="14.25" customHeight="1" x14ac:dyDescent="0.35">
      <c r="A675" s="6"/>
    </row>
    <row r="676" spans="1:1" ht="14.25" customHeight="1" x14ac:dyDescent="0.35">
      <c r="A676" s="6"/>
    </row>
    <row r="677" spans="1:1" ht="14.25" customHeight="1" x14ac:dyDescent="0.35">
      <c r="A677" s="6"/>
    </row>
    <row r="678" spans="1:1" ht="14.25" customHeight="1" x14ac:dyDescent="0.35">
      <c r="A678" s="6"/>
    </row>
    <row r="679" spans="1:1" ht="14.25" customHeight="1" x14ac:dyDescent="0.35">
      <c r="A679" s="6"/>
    </row>
    <row r="680" spans="1:1" ht="14.25" customHeight="1" x14ac:dyDescent="0.35">
      <c r="A680" s="6"/>
    </row>
    <row r="681" spans="1:1" ht="14.25" customHeight="1" x14ac:dyDescent="0.35">
      <c r="A681" s="6"/>
    </row>
    <row r="682" spans="1:1" ht="14.25" customHeight="1" x14ac:dyDescent="0.35">
      <c r="A682" s="6"/>
    </row>
    <row r="683" spans="1:1" ht="14.25" customHeight="1" x14ac:dyDescent="0.35">
      <c r="A683" s="6"/>
    </row>
    <row r="684" spans="1:1" ht="14.25" customHeight="1" x14ac:dyDescent="0.35">
      <c r="A684" s="6"/>
    </row>
    <row r="685" spans="1:1" ht="14.25" customHeight="1" x14ac:dyDescent="0.35">
      <c r="A685" s="6"/>
    </row>
    <row r="686" spans="1:1" ht="14.25" customHeight="1" x14ac:dyDescent="0.35">
      <c r="A686" s="6"/>
    </row>
    <row r="687" spans="1:1" ht="14.25" customHeight="1" x14ac:dyDescent="0.35">
      <c r="A687" s="6"/>
    </row>
    <row r="688" spans="1:1" ht="14.25" customHeight="1" x14ac:dyDescent="0.35">
      <c r="A688" s="6"/>
    </row>
    <row r="689" spans="1:1" ht="14.25" customHeight="1" x14ac:dyDescent="0.35">
      <c r="A689" s="6"/>
    </row>
    <row r="690" spans="1:1" ht="14.25" customHeight="1" x14ac:dyDescent="0.35">
      <c r="A690" s="6"/>
    </row>
    <row r="691" spans="1:1" ht="14.25" customHeight="1" x14ac:dyDescent="0.35">
      <c r="A691" s="6"/>
    </row>
    <row r="692" spans="1:1" ht="14.25" customHeight="1" x14ac:dyDescent="0.35">
      <c r="A692" s="6"/>
    </row>
    <row r="693" spans="1:1" ht="14.25" customHeight="1" x14ac:dyDescent="0.35">
      <c r="A693" s="6"/>
    </row>
    <row r="694" spans="1:1" ht="14.25" customHeight="1" x14ac:dyDescent="0.35">
      <c r="A694" s="6"/>
    </row>
    <row r="695" spans="1:1" ht="14.25" customHeight="1" x14ac:dyDescent="0.35">
      <c r="A695" s="6"/>
    </row>
    <row r="696" spans="1:1" ht="14.25" customHeight="1" x14ac:dyDescent="0.35">
      <c r="A696" s="6"/>
    </row>
    <row r="697" spans="1:1" ht="14.25" customHeight="1" x14ac:dyDescent="0.35">
      <c r="A697" s="6"/>
    </row>
    <row r="698" spans="1:1" ht="14.25" customHeight="1" x14ac:dyDescent="0.35">
      <c r="A698" s="6"/>
    </row>
    <row r="699" spans="1:1" ht="14.25" customHeight="1" x14ac:dyDescent="0.35">
      <c r="A699" s="6"/>
    </row>
    <row r="700" spans="1:1" ht="14.25" customHeight="1" x14ac:dyDescent="0.35">
      <c r="A700" s="6"/>
    </row>
    <row r="701" spans="1:1" ht="14.25" customHeight="1" x14ac:dyDescent="0.35">
      <c r="A701" s="6"/>
    </row>
    <row r="702" spans="1:1" ht="14.25" customHeight="1" x14ac:dyDescent="0.35">
      <c r="A702" s="6"/>
    </row>
    <row r="703" spans="1:1" ht="14.25" customHeight="1" x14ac:dyDescent="0.35">
      <c r="A703" s="6"/>
    </row>
    <row r="704" spans="1:1" ht="14.25" customHeight="1" x14ac:dyDescent="0.35">
      <c r="A704" s="6"/>
    </row>
    <row r="705" spans="1:1" ht="14.25" customHeight="1" x14ac:dyDescent="0.35">
      <c r="A705" s="6"/>
    </row>
    <row r="706" spans="1:1" ht="14.25" customHeight="1" x14ac:dyDescent="0.35">
      <c r="A706" s="6"/>
    </row>
    <row r="707" spans="1:1" ht="14.25" customHeight="1" x14ac:dyDescent="0.35">
      <c r="A707" s="6"/>
    </row>
    <row r="708" spans="1:1" ht="14.25" customHeight="1" x14ac:dyDescent="0.35">
      <c r="A708" s="6"/>
    </row>
    <row r="709" spans="1:1" ht="14.25" customHeight="1" x14ac:dyDescent="0.35">
      <c r="A709" s="6"/>
    </row>
    <row r="710" spans="1:1" ht="14.25" customHeight="1" x14ac:dyDescent="0.35">
      <c r="A710" s="6"/>
    </row>
    <row r="711" spans="1:1" ht="14.25" customHeight="1" x14ac:dyDescent="0.35">
      <c r="A711" s="6"/>
    </row>
    <row r="712" spans="1:1" ht="14.25" customHeight="1" x14ac:dyDescent="0.35">
      <c r="A712" s="6"/>
    </row>
    <row r="713" spans="1:1" ht="14.25" customHeight="1" x14ac:dyDescent="0.35">
      <c r="A713" s="6"/>
    </row>
    <row r="714" spans="1:1" ht="14.25" customHeight="1" x14ac:dyDescent="0.35">
      <c r="A714" s="6"/>
    </row>
    <row r="715" spans="1:1" ht="14.25" customHeight="1" x14ac:dyDescent="0.35">
      <c r="A715" s="6"/>
    </row>
    <row r="716" spans="1:1" ht="14.25" customHeight="1" x14ac:dyDescent="0.35">
      <c r="A716" s="6"/>
    </row>
    <row r="717" spans="1:1" ht="14.25" customHeight="1" x14ac:dyDescent="0.35">
      <c r="A717" s="6"/>
    </row>
    <row r="718" spans="1:1" ht="14.25" customHeight="1" x14ac:dyDescent="0.35">
      <c r="A718" s="6"/>
    </row>
    <row r="719" spans="1:1" ht="14.25" customHeight="1" x14ac:dyDescent="0.35">
      <c r="A719" s="6"/>
    </row>
    <row r="720" spans="1:1" ht="14.25" customHeight="1" x14ac:dyDescent="0.35">
      <c r="A720" s="6"/>
    </row>
    <row r="721" spans="1:1" ht="14.25" customHeight="1" x14ac:dyDescent="0.35">
      <c r="A721" s="6"/>
    </row>
    <row r="722" spans="1:1" ht="14.25" customHeight="1" x14ac:dyDescent="0.35">
      <c r="A722" s="6"/>
    </row>
    <row r="723" spans="1:1" ht="14.25" customHeight="1" x14ac:dyDescent="0.35">
      <c r="A723" s="6"/>
    </row>
    <row r="724" spans="1:1" ht="14.25" customHeight="1" x14ac:dyDescent="0.35">
      <c r="A724" s="6"/>
    </row>
    <row r="725" spans="1:1" ht="14.25" customHeight="1" x14ac:dyDescent="0.35">
      <c r="A725" s="6"/>
    </row>
    <row r="726" spans="1:1" ht="14.25" customHeight="1" x14ac:dyDescent="0.35">
      <c r="A726" s="6"/>
    </row>
    <row r="727" spans="1:1" ht="14.25" customHeight="1" x14ac:dyDescent="0.35">
      <c r="A727" s="6"/>
    </row>
    <row r="728" spans="1:1" ht="14.25" customHeight="1" x14ac:dyDescent="0.35">
      <c r="A728" s="6"/>
    </row>
    <row r="729" spans="1:1" ht="14.25" customHeight="1" x14ac:dyDescent="0.35">
      <c r="A729" s="6"/>
    </row>
    <row r="730" spans="1:1" ht="14.25" customHeight="1" x14ac:dyDescent="0.35">
      <c r="A730" s="6"/>
    </row>
    <row r="731" spans="1:1" ht="14.25" customHeight="1" x14ac:dyDescent="0.35">
      <c r="A731" s="6"/>
    </row>
    <row r="732" spans="1:1" ht="14.25" customHeight="1" x14ac:dyDescent="0.35">
      <c r="A732" s="6"/>
    </row>
    <row r="733" spans="1:1" ht="14.25" customHeight="1" x14ac:dyDescent="0.35">
      <c r="A733" s="6"/>
    </row>
    <row r="734" spans="1:1" ht="14.25" customHeight="1" x14ac:dyDescent="0.35">
      <c r="A734" s="6"/>
    </row>
    <row r="735" spans="1:1" ht="14.25" customHeight="1" x14ac:dyDescent="0.35">
      <c r="A735" s="6"/>
    </row>
    <row r="736" spans="1:1" ht="14.25" customHeight="1" x14ac:dyDescent="0.35">
      <c r="A736" s="6"/>
    </row>
    <row r="737" spans="1:1" ht="14.25" customHeight="1" x14ac:dyDescent="0.35">
      <c r="A737" s="6"/>
    </row>
    <row r="738" spans="1:1" ht="14.25" customHeight="1" x14ac:dyDescent="0.35">
      <c r="A738" s="6"/>
    </row>
    <row r="739" spans="1:1" ht="14.25" customHeight="1" x14ac:dyDescent="0.35">
      <c r="A739" s="6"/>
    </row>
    <row r="740" spans="1:1" ht="14.25" customHeight="1" x14ac:dyDescent="0.35">
      <c r="A740" s="6"/>
    </row>
    <row r="741" spans="1:1" ht="14.25" customHeight="1" x14ac:dyDescent="0.35">
      <c r="A741" s="6"/>
    </row>
    <row r="742" spans="1:1" ht="14.25" customHeight="1" x14ac:dyDescent="0.35">
      <c r="A742" s="6"/>
    </row>
    <row r="743" spans="1:1" ht="14.25" customHeight="1" x14ac:dyDescent="0.35">
      <c r="A743" s="6"/>
    </row>
    <row r="744" spans="1:1" ht="14.25" customHeight="1" x14ac:dyDescent="0.35">
      <c r="A744" s="6"/>
    </row>
    <row r="745" spans="1:1" ht="14.25" customHeight="1" x14ac:dyDescent="0.35">
      <c r="A745" s="6"/>
    </row>
    <row r="746" spans="1:1" ht="14.25" customHeight="1" x14ac:dyDescent="0.35">
      <c r="A746" s="6"/>
    </row>
    <row r="747" spans="1:1" ht="14.25" customHeight="1" x14ac:dyDescent="0.35">
      <c r="A747" s="6"/>
    </row>
    <row r="748" spans="1:1" ht="14.25" customHeight="1" x14ac:dyDescent="0.35">
      <c r="A748" s="6"/>
    </row>
    <row r="749" spans="1:1" ht="14.25" customHeight="1" x14ac:dyDescent="0.35">
      <c r="A749" s="6"/>
    </row>
    <row r="750" spans="1:1" ht="14.25" customHeight="1" x14ac:dyDescent="0.35">
      <c r="A750" s="6"/>
    </row>
    <row r="751" spans="1:1" ht="14.25" customHeight="1" x14ac:dyDescent="0.35">
      <c r="A751" s="6"/>
    </row>
    <row r="752" spans="1:1" ht="14.25" customHeight="1" x14ac:dyDescent="0.35">
      <c r="A752" s="6"/>
    </row>
    <row r="753" spans="1:1" ht="14.25" customHeight="1" x14ac:dyDescent="0.35">
      <c r="A753" s="6"/>
    </row>
    <row r="754" spans="1:1" ht="14.25" customHeight="1" x14ac:dyDescent="0.35">
      <c r="A754" s="6"/>
    </row>
    <row r="755" spans="1:1" ht="14.25" customHeight="1" x14ac:dyDescent="0.35">
      <c r="A755" s="6"/>
    </row>
    <row r="756" spans="1:1" ht="14.25" customHeight="1" x14ac:dyDescent="0.35">
      <c r="A756" s="6"/>
    </row>
    <row r="757" spans="1:1" ht="14.25" customHeight="1" x14ac:dyDescent="0.35">
      <c r="A757" s="6"/>
    </row>
    <row r="758" spans="1:1" ht="14.25" customHeight="1" x14ac:dyDescent="0.35">
      <c r="A758" s="6"/>
    </row>
    <row r="759" spans="1:1" ht="14.25" customHeight="1" x14ac:dyDescent="0.35">
      <c r="A759" s="6"/>
    </row>
    <row r="760" spans="1:1" ht="14.25" customHeight="1" x14ac:dyDescent="0.35">
      <c r="A760" s="6"/>
    </row>
    <row r="761" spans="1:1" ht="14.25" customHeight="1" x14ac:dyDescent="0.35">
      <c r="A761" s="6"/>
    </row>
    <row r="762" spans="1:1" ht="14.25" customHeight="1" x14ac:dyDescent="0.35">
      <c r="A762" s="6"/>
    </row>
    <row r="763" spans="1:1" ht="14.25" customHeight="1" x14ac:dyDescent="0.35">
      <c r="A763" s="6"/>
    </row>
    <row r="764" spans="1:1" ht="14.25" customHeight="1" x14ac:dyDescent="0.35">
      <c r="A764" s="6"/>
    </row>
    <row r="765" spans="1:1" ht="14.25" customHeight="1" x14ac:dyDescent="0.35">
      <c r="A765" s="6"/>
    </row>
    <row r="766" spans="1:1" ht="14.25" customHeight="1" x14ac:dyDescent="0.35">
      <c r="A766" s="6"/>
    </row>
    <row r="767" spans="1:1" ht="14.25" customHeight="1" x14ac:dyDescent="0.35">
      <c r="A767" s="6"/>
    </row>
    <row r="768" spans="1:1" ht="14.25" customHeight="1" x14ac:dyDescent="0.35">
      <c r="A768" s="6"/>
    </row>
    <row r="769" spans="1:1" ht="14.25" customHeight="1" x14ac:dyDescent="0.35">
      <c r="A769" s="6"/>
    </row>
    <row r="770" spans="1:1" ht="14.25" customHeight="1" x14ac:dyDescent="0.35">
      <c r="A770" s="6"/>
    </row>
    <row r="771" spans="1:1" ht="14.25" customHeight="1" x14ac:dyDescent="0.35">
      <c r="A771" s="6"/>
    </row>
    <row r="772" spans="1:1" ht="14.25" customHeight="1" x14ac:dyDescent="0.35">
      <c r="A772" s="6"/>
    </row>
    <row r="773" spans="1:1" ht="14.25" customHeight="1" x14ac:dyDescent="0.35">
      <c r="A773" s="6"/>
    </row>
    <row r="774" spans="1:1" ht="14.25" customHeight="1" x14ac:dyDescent="0.35">
      <c r="A774" s="6"/>
    </row>
    <row r="775" spans="1:1" ht="14.25" customHeight="1" x14ac:dyDescent="0.35">
      <c r="A775" s="6"/>
    </row>
    <row r="776" spans="1:1" ht="14.25" customHeight="1" x14ac:dyDescent="0.35">
      <c r="A776" s="6"/>
    </row>
    <row r="777" spans="1:1" ht="14.25" customHeight="1" x14ac:dyDescent="0.35">
      <c r="A777" s="6"/>
    </row>
    <row r="778" spans="1:1" ht="14.25" customHeight="1" x14ac:dyDescent="0.35">
      <c r="A778" s="6"/>
    </row>
    <row r="779" spans="1:1" ht="14.25" customHeight="1" x14ac:dyDescent="0.35">
      <c r="A779" s="6"/>
    </row>
    <row r="780" spans="1:1" ht="14.25" customHeight="1" x14ac:dyDescent="0.35">
      <c r="A780" s="6"/>
    </row>
    <row r="781" spans="1:1" ht="14.25" customHeight="1" x14ac:dyDescent="0.35">
      <c r="A781" s="6"/>
    </row>
    <row r="782" spans="1:1" ht="14.25" customHeight="1" x14ac:dyDescent="0.35">
      <c r="A782" s="6"/>
    </row>
    <row r="783" spans="1:1" ht="14.25" customHeight="1" x14ac:dyDescent="0.35">
      <c r="A783" s="6"/>
    </row>
    <row r="784" spans="1:1" ht="14.25" customHeight="1" x14ac:dyDescent="0.35">
      <c r="A784" s="6"/>
    </row>
    <row r="785" spans="1:1" ht="14.25" customHeight="1" x14ac:dyDescent="0.35">
      <c r="A785" s="6"/>
    </row>
    <row r="786" spans="1:1" ht="14.25" customHeight="1" x14ac:dyDescent="0.35">
      <c r="A786" s="6"/>
    </row>
    <row r="787" spans="1:1" ht="14.25" customHeight="1" x14ac:dyDescent="0.35">
      <c r="A787" s="6"/>
    </row>
    <row r="788" spans="1:1" ht="14.25" customHeight="1" x14ac:dyDescent="0.35">
      <c r="A788" s="6"/>
    </row>
    <row r="789" spans="1:1" ht="14.25" customHeight="1" x14ac:dyDescent="0.35">
      <c r="A789" s="6"/>
    </row>
    <row r="790" spans="1:1" ht="14.25" customHeight="1" x14ac:dyDescent="0.35">
      <c r="A790" s="6"/>
    </row>
    <row r="791" spans="1:1" ht="14.25" customHeight="1" x14ac:dyDescent="0.35">
      <c r="A791" s="6"/>
    </row>
    <row r="792" spans="1:1" ht="14.25" customHeight="1" x14ac:dyDescent="0.35">
      <c r="A792" s="6"/>
    </row>
    <row r="793" spans="1:1" ht="14.25" customHeight="1" x14ac:dyDescent="0.35">
      <c r="A793" s="6"/>
    </row>
    <row r="794" spans="1:1" ht="14.25" customHeight="1" x14ac:dyDescent="0.35">
      <c r="A794" s="6"/>
    </row>
    <row r="795" spans="1:1" ht="14.25" customHeight="1" x14ac:dyDescent="0.35">
      <c r="A795" s="6"/>
    </row>
    <row r="796" spans="1:1" ht="14.25" customHeight="1" x14ac:dyDescent="0.35">
      <c r="A796" s="6"/>
    </row>
    <row r="797" spans="1:1" ht="14.25" customHeight="1" x14ac:dyDescent="0.35">
      <c r="A797" s="6"/>
    </row>
    <row r="798" spans="1:1" ht="14.25" customHeight="1" x14ac:dyDescent="0.35">
      <c r="A798" s="6"/>
    </row>
    <row r="799" spans="1:1" ht="14.25" customHeight="1" x14ac:dyDescent="0.35">
      <c r="A799" s="6"/>
    </row>
    <row r="800" spans="1:1" ht="14.25" customHeight="1" x14ac:dyDescent="0.35">
      <c r="A800" s="6"/>
    </row>
    <row r="801" spans="1:1" ht="14.25" customHeight="1" x14ac:dyDescent="0.35">
      <c r="A801" s="6"/>
    </row>
    <row r="802" spans="1:1" ht="14.25" customHeight="1" x14ac:dyDescent="0.35">
      <c r="A802" s="6"/>
    </row>
    <row r="803" spans="1:1" ht="14.25" customHeight="1" x14ac:dyDescent="0.35">
      <c r="A803" s="6"/>
    </row>
    <row r="804" spans="1:1" ht="14.25" customHeight="1" x14ac:dyDescent="0.35">
      <c r="A804" s="6"/>
    </row>
    <row r="805" spans="1:1" ht="14.25" customHeight="1" x14ac:dyDescent="0.35">
      <c r="A805" s="6"/>
    </row>
    <row r="806" spans="1:1" ht="14.25" customHeight="1" x14ac:dyDescent="0.35">
      <c r="A806" s="6"/>
    </row>
    <row r="807" spans="1:1" ht="14.25" customHeight="1" x14ac:dyDescent="0.35">
      <c r="A807" s="6"/>
    </row>
    <row r="808" spans="1:1" ht="14.25" customHeight="1" x14ac:dyDescent="0.35">
      <c r="A808" s="6"/>
    </row>
    <row r="809" spans="1:1" ht="14.25" customHeight="1" x14ac:dyDescent="0.35">
      <c r="A809" s="6"/>
    </row>
    <row r="810" spans="1:1" ht="14.25" customHeight="1" x14ac:dyDescent="0.35">
      <c r="A810" s="6"/>
    </row>
    <row r="811" spans="1:1" ht="14.25" customHeight="1" x14ac:dyDescent="0.35">
      <c r="A811" s="6"/>
    </row>
    <row r="812" spans="1:1" ht="14.25" customHeight="1" x14ac:dyDescent="0.35">
      <c r="A812" s="6"/>
    </row>
    <row r="813" spans="1:1" ht="14.25" customHeight="1" x14ac:dyDescent="0.35">
      <c r="A813" s="6"/>
    </row>
    <row r="814" spans="1:1" ht="14.25" customHeight="1" x14ac:dyDescent="0.35">
      <c r="A814" s="6"/>
    </row>
    <row r="815" spans="1:1" ht="14.25" customHeight="1" x14ac:dyDescent="0.35">
      <c r="A815" s="6"/>
    </row>
    <row r="816" spans="1:1" ht="14.25" customHeight="1" x14ac:dyDescent="0.35">
      <c r="A816" s="6"/>
    </row>
    <row r="817" spans="1:1" ht="14.25" customHeight="1" x14ac:dyDescent="0.35">
      <c r="A817" s="6"/>
    </row>
    <row r="818" spans="1:1" ht="14.25" customHeight="1" x14ac:dyDescent="0.35">
      <c r="A818" s="6"/>
    </row>
    <row r="819" spans="1:1" ht="14.25" customHeight="1" x14ac:dyDescent="0.35">
      <c r="A819" s="6"/>
    </row>
    <row r="820" spans="1:1" ht="14.25" customHeight="1" x14ac:dyDescent="0.35">
      <c r="A820" s="6"/>
    </row>
    <row r="821" spans="1:1" ht="14.25" customHeight="1" x14ac:dyDescent="0.35">
      <c r="A821" s="6"/>
    </row>
    <row r="822" spans="1:1" ht="14.25" customHeight="1" x14ac:dyDescent="0.35">
      <c r="A822" s="6"/>
    </row>
    <row r="823" spans="1:1" ht="14.25" customHeight="1" x14ac:dyDescent="0.35">
      <c r="A823" s="6"/>
    </row>
    <row r="824" spans="1:1" ht="14.25" customHeight="1" x14ac:dyDescent="0.35">
      <c r="A824" s="6"/>
    </row>
    <row r="825" spans="1:1" ht="14.25" customHeight="1" x14ac:dyDescent="0.35">
      <c r="A825" s="6"/>
    </row>
    <row r="826" spans="1:1" ht="14.25" customHeight="1" x14ac:dyDescent="0.35">
      <c r="A826" s="6"/>
    </row>
    <row r="827" spans="1:1" ht="14.25" customHeight="1" x14ac:dyDescent="0.35">
      <c r="A827" s="6"/>
    </row>
    <row r="828" spans="1:1" ht="14.25" customHeight="1" x14ac:dyDescent="0.35">
      <c r="A828" s="6"/>
    </row>
    <row r="829" spans="1:1" ht="14.25" customHeight="1" x14ac:dyDescent="0.35">
      <c r="A829" s="6"/>
    </row>
    <row r="830" spans="1:1" ht="14.25" customHeight="1" x14ac:dyDescent="0.35">
      <c r="A830" s="6"/>
    </row>
    <row r="831" spans="1:1" ht="14.25" customHeight="1" x14ac:dyDescent="0.35">
      <c r="A831" s="6"/>
    </row>
    <row r="832" spans="1:1" ht="14.25" customHeight="1" x14ac:dyDescent="0.35">
      <c r="A832" s="6"/>
    </row>
    <row r="833" spans="1:1" ht="14.25" customHeight="1" x14ac:dyDescent="0.35">
      <c r="A833" s="6"/>
    </row>
    <row r="834" spans="1:1" ht="14.25" customHeight="1" x14ac:dyDescent="0.35">
      <c r="A834" s="6"/>
    </row>
    <row r="835" spans="1:1" ht="14.25" customHeight="1" x14ac:dyDescent="0.35">
      <c r="A835" s="6"/>
    </row>
    <row r="836" spans="1:1" ht="14.25" customHeight="1" x14ac:dyDescent="0.35">
      <c r="A836" s="6"/>
    </row>
    <row r="837" spans="1:1" ht="14.25" customHeight="1" x14ac:dyDescent="0.35">
      <c r="A837" s="6"/>
    </row>
    <row r="838" spans="1:1" ht="14.25" customHeight="1" x14ac:dyDescent="0.35">
      <c r="A838" s="6"/>
    </row>
    <row r="839" spans="1:1" ht="14.25" customHeight="1" x14ac:dyDescent="0.35">
      <c r="A839" s="6"/>
    </row>
    <row r="840" spans="1:1" ht="14.25" customHeight="1" x14ac:dyDescent="0.35">
      <c r="A840" s="6"/>
    </row>
    <row r="841" spans="1:1" ht="14.25" customHeight="1" x14ac:dyDescent="0.35">
      <c r="A841" s="6"/>
    </row>
    <row r="842" spans="1:1" ht="14.25" customHeight="1" x14ac:dyDescent="0.35">
      <c r="A842" s="6"/>
    </row>
    <row r="843" spans="1:1" ht="14.25" customHeight="1" x14ac:dyDescent="0.35">
      <c r="A843" s="6"/>
    </row>
    <row r="844" spans="1:1" ht="14.25" customHeight="1" x14ac:dyDescent="0.35">
      <c r="A844" s="6"/>
    </row>
    <row r="845" spans="1:1" ht="14.25" customHeight="1" x14ac:dyDescent="0.35">
      <c r="A845" s="6"/>
    </row>
    <row r="846" spans="1:1" ht="14.25" customHeight="1" x14ac:dyDescent="0.35">
      <c r="A846" s="6"/>
    </row>
    <row r="847" spans="1:1" ht="14.25" customHeight="1" x14ac:dyDescent="0.35">
      <c r="A847" s="6"/>
    </row>
    <row r="848" spans="1:1" ht="14.25" customHeight="1" x14ac:dyDescent="0.35">
      <c r="A848" s="6"/>
    </row>
    <row r="849" spans="1:1" ht="14.25" customHeight="1" x14ac:dyDescent="0.35">
      <c r="A849" s="6"/>
    </row>
    <row r="850" spans="1:1" ht="14.25" customHeight="1" x14ac:dyDescent="0.35">
      <c r="A850" s="6"/>
    </row>
    <row r="851" spans="1:1" ht="14.25" customHeight="1" x14ac:dyDescent="0.35">
      <c r="A851" s="6"/>
    </row>
    <row r="852" spans="1:1" ht="14.25" customHeight="1" x14ac:dyDescent="0.35">
      <c r="A852" s="6"/>
    </row>
    <row r="853" spans="1:1" ht="14.25" customHeight="1" x14ac:dyDescent="0.35">
      <c r="A853" s="6"/>
    </row>
    <row r="854" spans="1:1" ht="14.25" customHeight="1" x14ac:dyDescent="0.35">
      <c r="A854" s="6"/>
    </row>
    <row r="855" spans="1:1" ht="14.25" customHeight="1" x14ac:dyDescent="0.35">
      <c r="A855" s="6"/>
    </row>
    <row r="856" spans="1:1" ht="14.25" customHeight="1" x14ac:dyDescent="0.35">
      <c r="A856" s="6"/>
    </row>
    <row r="857" spans="1:1" ht="14.25" customHeight="1" x14ac:dyDescent="0.35">
      <c r="A857" s="6"/>
    </row>
    <row r="858" spans="1:1" ht="14.25" customHeight="1" x14ac:dyDescent="0.35">
      <c r="A858" s="6"/>
    </row>
    <row r="859" spans="1:1" ht="14.25" customHeight="1" x14ac:dyDescent="0.35">
      <c r="A859" s="6"/>
    </row>
    <row r="860" spans="1:1" ht="14.25" customHeight="1" x14ac:dyDescent="0.35">
      <c r="A860" s="6"/>
    </row>
    <row r="861" spans="1:1" ht="14.25" customHeight="1" x14ac:dyDescent="0.35">
      <c r="A861" s="6"/>
    </row>
    <row r="862" spans="1:1" ht="14.25" customHeight="1" x14ac:dyDescent="0.35">
      <c r="A862" s="6"/>
    </row>
    <row r="863" spans="1:1" ht="14.25" customHeight="1" x14ac:dyDescent="0.35">
      <c r="A863" s="6"/>
    </row>
    <row r="864" spans="1:1" ht="14.25" customHeight="1" x14ac:dyDescent="0.35">
      <c r="A864" s="6"/>
    </row>
    <row r="865" spans="1:1" ht="14.25" customHeight="1" x14ac:dyDescent="0.35">
      <c r="A865" s="6"/>
    </row>
    <row r="866" spans="1:1" ht="14.25" customHeight="1" x14ac:dyDescent="0.35">
      <c r="A866" s="6"/>
    </row>
    <row r="867" spans="1:1" ht="14.25" customHeight="1" x14ac:dyDescent="0.35">
      <c r="A867" s="6"/>
    </row>
    <row r="868" spans="1:1" ht="14.25" customHeight="1" x14ac:dyDescent="0.35">
      <c r="A868" s="6"/>
    </row>
    <row r="869" spans="1:1" ht="14.25" customHeight="1" x14ac:dyDescent="0.35">
      <c r="A869" s="6"/>
    </row>
    <row r="870" spans="1:1" ht="14.25" customHeight="1" x14ac:dyDescent="0.35">
      <c r="A870" s="6"/>
    </row>
    <row r="871" spans="1:1" ht="14.25" customHeight="1" x14ac:dyDescent="0.35">
      <c r="A871" s="6"/>
    </row>
    <row r="872" spans="1:1" ht="14.25" customHeight="1" x14ac:dyDescent="0.35">
      <c r="A872" s="6"/>
    </row>
    <row r="873" spans="1:1" ht="14.25" customHeight="1" x14ac:dyDescent="0.35">
      <c r="A873" s="6"/>
    </row>
    <row r="874" spans="1:1" ht="14.25" customHeight="1" x14ac:dyDescent="0.35">
      <c r="A874" s="6"/>
    </row>
    <row r="875" spans="1:1" ht="14.25" customHeight="1" x14ac:dyDescent="0.35">
      <c r="A875" s="6"/>
    </row>
    <row r="876" spans="1:1" ht="14.25" customHeight="1" x14ac:dyDescent="0.35">
      <c r="A876" s="6"/>
    </row>
    <row r="877" spans="1:1" ht="14.25" customHeight="1" x14ac:dyDescent="0.35">
      <c r="A877" s="6"/>
    </row>
    <row r="878" spans="1:1" ht="14.25" customHeight="1" x14ac:dyDescent="0.35">
      <c r="A878" s="6"/>
    </row>
    <row r="879" spans="1:1" ht="14.25" customHeight="1" x14ac:dyDescent="0.35">
      <c r="A879" s="6"/>
    </row>
    <row r="880" spans="1:1" ht="14.25" customHeight="1" x14ac:dyDescent="0.35">
      <c r="A880" s="6"/>
    </row>
    <row r="881" spans="1:1" ht="14.25" customHeight="1" x14ac:dyDescent="0.35">
      <c r="A881" s="6"/>
    </row>
    <row r="882" spans="1:1" ht="14.25" customHeight="1" x14ac:dyDescent="0.35">
      <c r="A882" s="6"/>
    </row>
    <row r="883" spans="1:1" ht="14.25" customHeight="1" x14ac:dyDescent="0.35">
      <c r="A883" s="6"/>
    </row>
    <row r="884" spans="1:1" ht="14.25" customHeight="1" x14ac:dyDescent="0.35">
      <c r="A884" s="6"/>
    </row>
    <row r="885" spans="1:1" ht="14.25" customHeight="1" x14ac:dyDescent="0.35">
      <c r="A885" s="6"/>
    </row>
    <row r="886" spans="1:1" ht="14.25" customHeight="1" x14ac:dyDescent="0.35">
      <c r="A886" s="6"/>
    </row>
    <row r="887" spans="1:1" ht="14.25" customHeight="1" x14ac:dyDescent="0.35">
      <c r="A887" s="6"/>
    </row>
    <row r="888" spans="1:1" ht="14.25" customHeight="1" x14ac:dyDescent="0.35">
      <c r="A888" s="6"/>
    </row>
    <row r="889" spans="1:1" ht="14.25" customHeight="1" x14ac:dyDescent="0.35">
      <c r="A889" s="6"/>
    </row>
    <row r="890" spans="1:1" ht="14.25" customHeight="1" x14ac:dyDescent="0.35">
      <c r="A890" s="6"/>
    </row>
    <row r="891" spans="1:1" ht="14.25" customHeight="1" x14ac:dyDescent="0.35">
      <c r="A891" s="6"/>
    </row>
    <row r="892" spans="1:1" ht="14.25" customHeight="1" x14ac:dyDescent="0.35">
      <c r="A892" s="6"/>
    </row>
    <row r="893" spans="1:1" ht="14.25" customHeight="1" x14ac:dyDescent="0.35">
      <c r="A893" s="6"/>
    </row>
    <row r="894" spans="1:1" ht="14.25" customHeight="1" x14ac:dyDescent="0.35">
      <c r="A894" s="6"/>
    </row>
    <row r="895" spans="1:1" ht="14.25" customHeight="1" x14ac:dyDescent="0.35">
      <c r="A895" s="6"/>
    </row>
    <row r="896" spans="1:1" ht="14.25" customHeight="1" x14ac:dyDescent="0.35">
      <c r="A896" s="6"/>
    </row>
    <row r="897" spans="1:1" ht="14.25" customHeight="1" x14ac:dyDescent="0.35">
      <c r="A897" s="6"/>
    </row>
    <row r="898" spans="1:1" ht="14.25" customHeight="1" x14ac:dyDescent="0.35">
      <c r="A898" s="6"/>
    </row>
    <row r="899" spans="1:1" ht="14.25" customHeight="1" x14ac:dyDescent="0.35">
      <c r="A899" s="6"/>
    </row>
    <row r="900" spans="1:1" ht="14.25" customHeight="1" x14ac:dyDescent="0.35">
      <c r="A900" s="6"/>
    </row>
    <row r="901" spans="1:1" ht="14.25" customHeight="1" x14ac:dyDescent="0.35">
      <c r="A901" s="6"/>
    </row>
    <row r="902" spans="1:1" ht="14.25" customHeight="1" x14ac:dyDescent="0.35">
      <c r="A902" s="6"/>
    </row>
    <row r="903" spans="1:1" ht="14.25" customHeight="1" x14ac:dyDescent="0.35">
      <c r="A903" s="6"/>
    </row>
    <row r="904" spans="1:1" ht="14.25" customHeight="1" x14ac:dyDescent="0.35">
      <c r="A904" s="6"/>
    </row>
    <row r="905" spans="1:1" ht="14.25" customHeight="1" x14ac:dyDescent="0.35">
      <c r="A905" s="6"/>
    </row>
    <row r="906" spans="1:1" ht="14.25" customHeight="1" x14ac:dyDescent="0.35">
      <c r="A906" s="6"/>
    </row>
    <row r="907" spans="1:1" ht="14.25" customHeight="1" x14ac:dyDescent="0.35">
      <c r="A907" s="6"/>
    </row>
    <row r="908" spans="1:1" ht="14.25" customHeight="1" x14ac:dyDescent="0.35">
      <c r="A908" s="6"/>
    </row>
    <row r="909" spans="1:1" ht="14.25" customHeight="1" x14ac:dyDescent="0.35">
      <c r="A909" s="6"/>
    </row>
    <row r="910" spans="1:1" ht="14.25" customHeight="1" x14ac:dyDescent="0.35">
      <c r="A910" s="6"/>
    </row>
    <row r="911" spans="1:1" ht="14.25" customHeight="1" x14ac:dyDescent="0.35">
      <c r="A911" s="6"/>
    </row>
    <row r="912" spans="1:1" ht="14.25" customHeight="1" x14ac:dyDescent="0.35">
      <c r="A912" s="6"/>
    </row>
    <row r="913" spans="1:1" ht="14.25" customHeight="1" x14ac:dyDescent="0.35">
      <c r="A913" s="6"/>
    </row>
    <row r="914" spans="1:1" ht="14.25" customHeight="1" x14ac:dyDescent="0.35">
      <c r="A914" s="6"/>
    </row>
    <row r="915" spans="1:1" ht="14.25" customHeight="1" x14ac:dyDescent="0.35">
      <c r="A915" s="6"/>
    </row>
    <row r="916" spans="1:1" ht="14.25" customHeight="1" x14ac:dyDescent="0.35">
      <c r="A916" s="6"/>
    </row>
    <row r="917" spans="1:1" ht="14.25" customHeight="1" x14ac:dyDescent="0.35">
      <c r="A917" s="6"/>
    </row>
    <row r="918" spans="1:1" ht="14.25" customHeight="1" x14ac:dyDescent="0.35">
      <c r="A918" s="6"/>
    </row>
    <row r="919" spans="1:1" ht="14.25" customHeight="1" x14ac:dyDescent="0.35">
      <c r="A919" s="6"/>
    </row>
    <row r="920" spans="1:1" ht="14.25" customHeight="1" x14ac:dyDescent="0.35">
      <c r="A920" s="6"/>
    </row>
    <row r="921" spans="1:1" ht="14.25" customHeight="1" x14ac:dyDescent="0.35">
      <c r="A921" s="6"/>
    </row>
    <row r="922" spans="1:1" ht="14.25" customHeight="1" x14ac:dyDescent="0.35">
      <c r="A922" s="6"/>
    </row>
    <row r="923" spans="1:1" ht="14.25" customHeight="1" x14ac:dyDescent="0.35">
      <c r="A923" s="6"/>
    </row>
    <row r="924" spans="1:1" ht="14.25" customHeight="1" x14ac:dyDescent="0.35">
      <c r="A924" s="6"/>
    </row>
    <row r="925" spans="1:1" ht="14.25" customHeight="1" x14ac:dyDescent="0.35">
      <c r="A925" s="6"/>
    </row>
    <row r="926" spans="1:1" ht="14.25" customHeight="1" x14ac:dyDescent="0.35">
      <c r="A926" s="6"/>
    </row>
    <row r="927" spans="1:1" ht="14.25" customHeight="1" x14ac:dyDescent="0.35">
      <c r="A927" s="6"/>
    </row>
    <row r="928" spans="1:1" ht="14.25" customHeight="1" x14ac:dyDescent="0.35">
      <c r="A928" s="6"/>
    </row>
    <row r="929" spans="1:1" ht="14.25" customHeight="1" x14ac:dyDescent="0.35">
      <c r="A929" s="6"/>
    </row>
    <row r="930" spans="1:1" ht="14.25" customHeight="1" x14ac:dyDescent="0.35">
      <c r="A930" s="6"/>
    </row>
    <row r="931" spans="1:1" ht="14.25" customHeight="1" x14ac:dyDescent="0.35">
      <c r="A931" s="6"/>
    </row>
    <row r="932" spans="1:1" ht="14.25" customHeight="1" x14ac:dyDescent="0.35">
      <c r="A932" s="6"/>
    </row>
    <row r="933" spans="1:1" ht="14.25" customHeight="1" x14ac:dyDescent="0.35">
      <c r="A933" s="6"/>
    </row>
    <row r="934" spans="1:1" ht="14.25" customHeight="1" x14ac:dyDescent="0.35">
      <c r="A934" s="6"/>
    </row>
    <row r="935" spans="1:1" ht="14.25" customHeight="1" x14ac:dyDescent="0.35">
      <c r="A935" s="6"/>
    </row>
    <row r="936" spans="1:1" ht="14.25" customHeight="1" x14ac:dyDescent="0.35">
      <c r="A936" s="6"/>
    </row>
    <row r="937" spans="1:1" ht="14.25" customHeight="1" x14ac:dyDescent="0.35">
      <c r="A937" s="6"/>
    </row>
    <row r="938" spans="1:1" ht="14.25" customHeight="1" x14ac:dyDescent="0.35">
      <c r="A938" s="6"/>
    </row>
    <row r="939" spans="1:1" ht="14.25" customHeight="1" x14ac:dyDescent="0.35">
      <c r="A939" s="6"/>
    </row>
    <row r="940" spans="1:1" ht="14.25" customHeight="1" x14ac:dyDescent="0.35">
      <c r="A940" s="6"/>
    </row>
    <row r="941" spans="1:1" ht="14.25" customHeight="1" x14ac:dyDescent="0.35">
      <c r="A941" s="6"/>
    </row>
    <row r="942" spans="1:1" ht="14.25" customHeight="1" x14ac:dyDescent="0.35">
      <c r="A942" s="6"/>
    </row>
    <row r="943" spans="1:1" ht="14.25" customHeight="1" x14ac:dyDescent="0.35">
      <c r="A943" s="6"/>
    </row>
    <row r="944" spans="1:1" ht="14.25" customHeight="1" x14ac:dyDescent="0.35">
      <c r="A944" s="6"/>
    </row>
    <row r="945" spans="1:1" ht="14.25" customHeight="1" x14ac:dyDescent="0.35">
      <c r="A945" s="6"/>
    </row>
    <row r="946" spans="1:1" ht="14.25" customHeight="1" x14ac:dyDescent="0.35">
      <c r="A946" s="6"/>
    </row>
    <row r="947" spans="1:1" ht="14.25" customHeight="1" x14ac:dyDescent="0.35">
      <c r="A947" s="6"/>
    </row>
    <row r="948" spans="1:1" ht="14.25" customHeight="1" x14ac:dyDescent="0.35">
      <c r="A948" s="6"/>
    </row>
    <row r="949" spans="1:1" ht="14.25" customHeight="1" x14ac:dyDescent="0.35">
      <c r="A949" s="6"/>
    </row>
    <row r="950" spans="1:1" ht="14.25" customHeight="1" x14ac:dyDescent="0.35">
      <c r="A950" s="6"/>
    </row>
    <row r="951" spans="1:1" ht="14.25" customHeight="1" x14ac:dyDescent="0.35">
      <c r="A951" s="6"/>
    </row>
    <row r="952" spans="1:1" ht="14.25" customHeight="1" x14ac:dyDescent="0.35">
      <c r="A952" s="6"/>
    </row>
    <row r="953" spans="1:1" ht="14.25" customHeight="1" x14ac:dyDescent="0.35">
      <c r="A953" s="6"/>
    </row>
    <row r="954" spans="1:1" ht="14.25" customHeight="1" x14ac:dyDescent="0.35">
      <c r="A954" s="6"/>
    </row>
    <row r="955" spans="1:1" ht="14.25" customHeight="1" x14ac:dyDescent="0.35">
      <c r="A955" s="6"/>
    </row>
    <row r="956" spans="1:1" ht="14.25" customHeight="1" x14ac:dyDescent="0.35">
      <c r="A956" s="6"/>
    </row>
    <row r="957" spans="1:1" ht="14.25" customHeight="1" x14ac:dyDescent="0.35">
      <c r="A957" s="6"/>
    </row>
    <row r="958" spans="1:1" ht="14.25" customHeight="1" x14ac:dyDescent="0.35">
      <c r="A958" s="6"/>
    </row>
    <row r="959" spans="1:1" ht="14.25" customHeight="1" x14ac:dyDescent="0.35">
      <c r="A959" s="6"/>
    </row>
    <row r="960" spans="1:1" ht="14.25" customHeight="1" x14ac:dyDescent="0.35">
      <c r="A960" s="6"/>
    </row>
    <row r="961" spans="1:1" ht="14.25" customHeight="1" x14ac:dyDescent="0.35">
      <c r="A961" s="6"/>
    </row>
    <row r="962" spans="1:1" ht="14.25" customHeight="1" x14ac:dyDescent="0.35">
      <c r="A962" s="6"/>
    </row>
    <row r="963" spans="1:1" ht="14.25" customHeight="1" x14ac:dyDescent="0.35">
      <c r="A963" s="6"/>
    </row>
    <row r="964" spans="1:1" ht="14.25" customHeight="1" x14ac:dyDescent="0.35">
      <c r="A964" s="6"/>
    </row>
    <row r="965" spans="1:1" ht="14.25" customHeight="1" x14ac:dyDescent="0.35">
      <c r="A965" s="6"/>
    </row>
    <row r="966" spans="1:1" ht="14.25" customHeight="1" x14ac:dyDescent="0.35">
      <c r="A966" s="6"/>
    </row>
    <row r="967" spans="1:1" ht="14.25" customHeight="1" x14ac:dyDescent="0.35">
      <c r="A967" s="6"/>
    </row>
    <row r="968" spans="1:1" ht="14.25" customHeight="1" x14ac:dyDescent="0.35">
      <c r="A968" s="6"/>
    </row>
    <row r="969" spans="1:1" ht="14.25" customHeight="1" x14ac:dyDescent="0.35">
      <c r="A969" s="6"/>
    </row>
    <row r="970" spans="1:1" ht="14.25" customHeight="1" x14ac:dyDescent="0.35">
      <c r="A970" s="6"/>
    </row>
    <row r="971" spans="1:1" ht="14.25" customHeight="1" x14ac:dyDescent="0.35">
      <c r="A971" s="6"/>
    </row>
    <row r="972" spans="1:1" ht="14.25" customHeight="1" x14ac:dyDescent="0.35">
      <c r="A972" s="6"/>
    </row>
    <row r="973" spans="1:1" ht="14.25" customHeight="1" x14ac:dyDescent="0.35">
      <c r="A973" s="6"/>
    </row>
    <row r="974" spans="1:1" ht="14.25" customHeight="1" x14ac:dyDescent="0.35">
      <c r="A974" s="6"/>
    </row>
    <row r="975" spans="1:1" ht="14.25" customHeight="1" x14ac:dyDescent="0.35">
      <c r="A975" s="6"/>
    </row>
    <row r="976" spans="1:1" ht="14.25" customHeight="1" x14ac:dyDescent="0.35">
      <c r="A976" s="6"/>
    </row>
    <row r="977" spans="1:1" ht="14.25" customHeight="1" x14ac:dyDescent="0.35">
      <c r="A977" s="6"/>
    </row>
    <row r="978" spans="1:1" ht="14.25" customHeight="1" x14ac:dyDescent="0.35">
      <c r="A978" s="6"/>
    </row>
    <row r="979" spans="1:1" ht="14.25" customHeight="1" x14ac:dyDescent="0.35">
      <c r="A979" s="6"/>
    </row>
    <row r="980" spans="1:1" ht="14.25" customHeight="1" x14ac:dyDescent="0.35">
      <c r="A980" s="6"/>
    </row>
    <row r="981" spans="1:1" ht="14.25" customHeight="1" x14ac:dyDescent="0.35">
      <c r="A981" s="6"/>
    </row>
    <row r="982" spans="1:1" ht="14.25" customHeight="1" x14ac:dyDescent="0.35">
      <c r="A982" s="6"/>
    </row>
    <row r="983" spans="1:1" ht="14.25" customHeight="1" x14ac:dyDescent="0.35">
      <c r="A983" s="6"/>
    </row>
    <row r="984" spans="1:1" ht="14.25" customHeight="1" x14ac:dyDescent="0.35">
      <c r="A984" s="6"/>
    </row>
    <row r="985" spans="1:1" ht="14.25" customHeight="1" x14ac:dyDescent="0.35">
      <c r="A985" s="6"/>
    </row>
    <row r="986" spans="1:1" ht="14.25" customHeight="1" x14ac:dyDescent="0.35">
      <c r="A986" s="6"/>
    </row>
    <row r="987" spans="1:1" ht="14.25" customHeight="1" x14ac:dyDescent="0.35">
      <c r="A987" s="6"/>
    </row>
    <row r="988" spans="1:1" ht="14.25" customHeight="1" x14ac:dyDescent="0.35">
      <c r="A988" s="6"/>
    </row>
    <row r="989" spans="1:1" ht="14.25" customHeight="1" x14ac:dyDescent="0.35">
      <c r="A989" s="6"/>
    </row>
    <row r="990" spans="1:1" ht="14.25" customHeight="1" x14ac:dyDescent="0.35">
      <c r="A990" s="6"/>
    </row>
    <row r="991" spans="1:1" ht="14.25" customHeight="1" x14ac:dyDescent="0.35">
      <c r="A991" s="6"/>
    </row>
    <row r="992" spans="1:1" ht="14.25" customHeight="1" x14ac:dyDescent="0.35">
      <c r="A992" s="6"/>
    </row>
    <row r="993" spans="1:1" ht="14.25" customHeight="1" x14ac:dyDescent="0.35">
      <c r="A993" s="6"/>
    </row>
    <row r="994" spans="1:1" ht="14.25" customHeight="1" x14ac:dyDescent="0.35">
      <c r="A994" s="6"/>
    </row>
    <row r="995" spans="1:1" ht="14.25" customHeight="1" x14ac:dyDescent="0.35">
      <c r="A995" s="6"/>
    </row>
    <row r="996" spans="1:1" ht="14.25" customHeight="1" x14ac:dyDescent="0.35">
      <c r="A996" s="6"/>
    </row>
    <row r="997" spans="1:1" ht="14.25" customHeight="1" x14ac:dyDescent="0.35">
      <c r="A997" s="6"/>
    </row>
    <row r="998" spans="1:1" ht="14.25" customHeight="1" x14ac:dyDescent="0.35">
      <c r="A998" s="6"/>
    </row>
    <row r="999" spans="1:1" ht="14.25" customHeight="1" x14ac:dyDescent="0.35">
      <c r="A999" s="6"/>
    </row>
    <row r="1000" spans="1:1" ht="14.25" customHeight="1" x14ac:dyDescent="0.35">
      <c r="A1000" s="6"/>
    </row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1F04-5310-43A5-8B7B-8E19323034D6}">
  <sheetPr>
    <pageSetUpPr fitToPage="1"/>
  </sheetPr>
  <dimension ref="A1:Q57"/>
  <sheetViews>
    <sheetView tabSelected="1" topLeftCell="C43" workbookViewId="0">
      <selection activeCell="L2" sqref="L2:L57"/>
    </sheetView>
  </sheetViews>
  <sheetFormatPr defaultColWidth="8.83203125" defaultRowHeight="14" x14ac:dyDescent="0.3"/>
  <cols>
    <col min="1" max="1" width="8.83203125" style="60"/>
    <col min="2" max="2" width="17.83203125" style="60" bestFit="1" customWidth="1"/>
    <col min="3" max="10" width="8.83203125" style="60"/>
    <col min="11" max="11" width="11.5" style="60" bestFit="1" customWidth="1"/>
    <col min="12" max="12" width="9.08203125" style="58" bestFit="1" customWidth="1"/>
    <col min="13" max="16384" width="8.83203125" style="60"/>
  </cols>
  <sheetData>
    <row r="1" spans="1:17" ht="14.25" customHeight="1" thickBot="1" x14ac:dyDescent="0.4">
      <c r="C1" s="104" t="s">
        <v>46</v>
      </c>
      <c r="D1" s="105"/>
      <c r="E1" s="106"/>
      <c r="F1" s="106"/>
      <c r="G1" s="106"/>
      <c r="H1" s="106"/>
      <c r="I1" s="106"/>
      <c r="J1" s="106"/>
      <c r="K1" s="107"/>
      <c r="L1" s="60"/>
    </row>
    <row r="2" spans="1:17" ht="15" thickBot="1" x14ac:dyDescent="0.4">
      <c r="A2" s="7" t="s">
        <v>47</v>
      </c>
      <c r="B2" s="7" t="s">
        <v>48</v>
      </c>
      <c r="C2" s="69" t="s">
        <v>98</v>
      </c>
      <c r="D2" s="69" t="s">
        <v>99</v>
      </c>
      <c r="E2" s="69" t="s">
        <v>100</v>
      </c>
      <c r="F2" s="70" t="s">
        <v>101</v>
      </c>
      <c r="G2" s="70" t="s">
        <v>102</v>
      </c>
      <c r="H2" s="70" t="s">
        <v>103</v>
      </c>
      <c r="I2" s="70" t="s">
        <v>96</v>
      </c>
      <c r="J2" s="70" t="s">
        <v>97</v>
      </c>
      <c r="K2" s="70" t="s">
        <v>104</v>
      </c>
      <c r="L2" s="64" t="s">
        <v>54</v>
      </c>
      <c r="N2" s="60">
        <f>AVERAGE(L3,L4,L7,L8,L11,L12,L13,L16,L17,L20,L21,L22,L25,L26,L27,L30,L31,L34,L35,L36,L39,L40,L41,L44,L45,L48,L49,L52,L53,L56,L57)/10</f>
        <v>5.4896774193548374</v>
      </c>
      <c r="O2" s="60">
        <f>MEDIAN(L3,L4,L7,L8,L11,L12,L13,L16,L17,L20,L21,L22,L25,L26,L27,L30,L31,L34,L35,L36,L39,L40,L41,L44,L45,L48,L49,L52,L53,L56,L57)/10</f>
        <v>5.35</v>
      </c>
      <c r="P2" s="60">
        <f>43.45/N2*100/10</f>
        <v>79.14854859560468</v>
      </c>
      <c r="Q2" s="60">
        <f>MODE(L3,L4,L7,L8,L11,L12,L13,L16,L17,L20,L21,L22,L25,L26,L27,L30,L31,L34,L35,L36,L39,L40,L41,L44,L45,L48,L49,L52,L53,L56,L57)/10</f>
        <v>5.04</v>
      </c>
    </row>
    <row r="3" spans="1:17" ht="14.5" x14ac:dyDescent="0.35">
      <c r="A3" s="82">
        <v>1</v>
      </c>
      <c r="B3" s="9" t="s">
        <v>3</v>
      </c>
      <c r="C3" s="65">
        <f>ROUND('Taller 1'!H3,0)</f>
        <v>64</v>
      </c>
      <c r="D3" s="65">
        <f>ROUND('Taller 2'!H3,0)</f>
        <v>66</v>
      </c>
      <c r="E3" s="65">
        <f>ROUND('Taller 3'!H3,0)</f>
        <v>64</v>
      </c>
      <c r="F3" s="65">
        <f>ROUND('Taller 4'!H3,0)</f>
        <v>70</v>
      </c>
      <c r="G3" s="68">
        <f>ROUND('Taller 5'!H3,0)</f>
        <v>65</v>
      </c>
      <c r="H3" s="68">
        <f>ROUND('Taller 6'!H3,0)</f>
        <v>30</v>
      </c>
      <c r="I3" s="65">
        <f>Avance!C3</f>
        <v>50</v>
      </c>
      <c r="J3" s="65">
        <f>Avance!D3</f>
        <v>40</v>
      </c>
      <c r="K3" s="65">
        <f>'Trabajo Final'!G3</f>
        <v>32</v>
      </c>
      <c r="L3" s="66">
        <f>(C3*0.1+D3*0.1+E3*0.1+F3*0.1+G3*0.1+H3*0.1)+I3*0.05+J3*0.1+K3*0.25</f>
        <v>50.4</v>
      </c>
      <c r="N3" s="60">
        <f>STDEV(L3,L4,L7,L8,L11,L12,L13,L16,L17,L20,L21,L22,L25,L26,L27,L30,L31,L34,L35,L36,L39,L40,L41,L44,L45,L48,L49,L52,L53,L56,L57)/10</f>
        <v>0.73964229584743524</v>
      </c>
    </row>
    <row r="4" spans="1:17" ht="14.5" x14ac:dyDescent="0.35">
      <c r="A4" s="83"/>
      <c r="B4" s="11" t="s">
        <v>4</v>
      </c>
      <c r="C4" s="65">
        <f>ROUND('Taller 1'!H4,0)</f>
        <v>64</v>
      </c>
      <c r="D4" s="65">
        <f>ROUND('Taller 2'!H4,0)</f>
        <v>66</v>
      </c>
      <c r="E4" s="65">
        <f>ROUND('Taller 3'!H4,0)</f>
        <v>64</v>
      </c>
      <c r="F4" s="65">
        <f>ROUND('Taller 4'!H4,0)</f>
        <v>70</v>
      </c>
      <c r="G4" s="68">
        <f>ROUND('Taller 5'!H4,0)</f>
        <v>65</v>
      </c>
      <c r="H4" s="68">
        <f>ROUND('Taller 6'!H4,0)</f>
        <v>30</v>
      </c>
      <c r="I4" s="65">
        <f>Avance!C3</f>
        <v>50</v>
      </c>
      <c r="J4" s="65">
        <f>Avance!D3</f>
        <v>40</v>
      </c>
      <c r="K4" s="65">
        <f>'Trabajo Final'!G4</f>
        <v>32</v>
      </c>
      <c r="L4" s="66">
        <f>(C4*0.1+D4*0.1+E4*0.1+F4*0.1+G4*0.1+H4*0.1)+I4*0.05+J4*0.1+K4*0.25</f>
        <v>50.4</v>
      </c>
    </row>
    <row r="5" spans="1:17" ht="14.5" thickBot="1" x14ac:dyDescent="0.35">
      <c r="C5" s="65"/>
      <c r="D5" s="65"/>
      <c r="E5" s="65"/>
      <c r="F5" s="65"/>
      <c r="G5" s="68"/>
      <c r="H5" s="68">
        <f>ROUND('Taller 6'!H5,0)</f>
        <v>0</v>
      </c>
    </row>
    <row r="6" spans="1:17" ht="15" thickBot="1" x14ac:dyDescent="0.4">
      <c r="A6" s="62" t="s">
        <v>47</v>
      </c>
      <c r="B6" s="63" t="s">
        <v>48</v>
      </c>
      <c r="C6" s="69" t="s">
        <v>98</v>
      </c>
      <c r="D6" s="69" t="s">
        <v>99</v>
      </c>
      <c r="E6" s="69" t="s">
        <v>100</v>
      </c>
      <c r="F6" s="70" t="s">
        <v>101</v>
      </c>
      <c r="G6" s="70" t="s">
        <v>102</v>
      </c>
      <c r="H6" s="70" t="s">
        <v>103</v>
      </c>
      <c r="I6" s="70" t="s">
        <v>96</v>
      </c>
      <c r="J6" s="70" t="s">
        <v>97</v>
      </c>
      <c r="K6" s="70" t="s">
        <v>104</v>
      </c>
      <c r="L6" s="64" t="s">
        <v>54</v>
      </c>
    </row>
    <row r="7" spans="1:17" ht="14.5" x14ac:dyDescent="0.35">
      <c r="A7" s="108">
        <v>2</v>
      </c>
      <c r="B7" s="63" t="s">
        <v>6</v>
      </c>
      <c r="C7" s="65">
        <f>ROUND('Taller 1'!H7,0)</f>
        <v>67</v>
      </c>
      <c r="D7" s="65">
        <f>ROUND('Taller 2'!H7,0)</f>
        <v>68</v>
      </c>
      <c r="E7" s="65">
        <f>ROUND('Taller 3'!H7,0)</f>
        <v>70</v>
      </c>
      <c r="F7" s="65">
        <f>ROUND('Taller 4'!H7,0)</f>
        <v>70</v>
      </c>
      <c r="G7" s="68">
        <f>ROUND('Taller 5'!H7,0)</f>
        <v>70</v>
      </c>
      <c r="H7" s="68">
        <f>ROUND('Taller 6'!H7,0)</f>
        <v>62</v>
      </c>
      <c r="I7" s="65">
        <f>Avance!C7</f>
        <v>10</v>
      </c>
      <c r="J7" s="65">
        <f>Avance!D7</f>
        <v>10</v>
      </c>
      <c r="K7" s="65">
        <f>'Trabajo Final'!G7</f>
        <v>45.2</v>
      </c>
      <c r="L7" s="66">
        <f>(C7*0.1+D7*0.1+E7*0.1+F7*0.1+G7*0.1+H7*0.1)+I7*0.05+J7*0.1+K7*0.25</f>
        <v>53.5</v>
      </c>
    </row>
    <row r="8" spans="1:17" ht="14.5" x14ac:dyDescent="0.35">
      <c r="A8" s="109"/>
      <c r="B8" s="63" t="s">
        <v>7</v>
      </c>
      <c r="C8" s="65">
        <f>ROUND('Taller 1'!H8,0)</f>
        <v>67</v>
      </c>
      <c r="D8" s="65">
        <f>ROUND('Taller 2'!H8,0)</f>
        <v>68</v>
      </c>
      <c r="E8" s="65">
        <f>ROUND('Taller 3'!H8,0)</f>
        <v>70</v>
      </c>
      <c r="F8" s="65">
        <f>ROUND('Taller 4'!H8,0)</f>
        <v>70</v>
      </c>
      <c r="G8" s="68">
        <f>ROUND('Taller 5'!H8,0)</f>
        <v>70</v>
      </c>
      <c r="H8" s="68">
        <f>ROUND('Taller 6'!H8,0)</f>
        <v>62</v>
      </c>
      <c r="I8" s="65">
        <f>Avance!C7</f>
        <v>10</v>
      </c>
      <c r="J8" s="65">
        <f>Avance!D7</f>
        <v>10</v>
      </c>
      <c r="K8" s="65">
        <f>'Trabajo Final'!G8</f>
        <v>45.2</v>
      </c>
      <c r="L8" s="66">
        <f>(C8*0.1+D8*0.1+E8*0.1+F8*0.1+G8*0.1+H8*0.1)+I8*0.05+J8*0.1+K8*0.25</f>
        <v>53.5</v>
      </c>
    </row>
    <row r="9" spans="1:17" ht="14.5" thickBot="1" x14ac:dyDescent="0.35">
      <c r="C9" s="65"/>
      <c r="D9" s="65"/>
      <c r="E9" s="65"/>
      <c r="F9" s="65"/>
      <c r="G9" s="68"/>
      <c r="H9" s="68"/>
    </row>
    <row r="10" spans="1:17" ht="15" thickBot="1" x14ac:dyDescent="0.4">
      <c r="A10" s="7" t="s">
        <v>47</v>
      </c>
      <c r="B10" s="7" t="s">
        <v>48</v>
      </c>
      <c r="C10" s="69" t="s">
        <v>98</v>
      </c>
      <c r="D10" s="69" t="s">
        <v>99</v>
      </c>
      <c r="E10" s="69" t="s">
        <v>100</v>
      </c>
      <c r="F10" s="70" t="s">
        <v>101</v>
      </c>
      <c r="G10" s="70" t="s">
        <v>102</v>
      </c>
      <c r="H10" s="70" t="s">
        <v>103</v>
      </c>
      <c r="I10" s="70" t="s">
        <v>96</v>
      </c>
      <c r="J10" s="70" t="s">
        <v>97</v>
      </c>
      <c r="K10" s="70" t="s">
        <v>104</v>
      </c>
      <c r="L10" s="64" t="s">
        <v>54</v>
      </c>
    </row>
    <row r="11" spans="1:17" ht="14.5" x14ac:dyDescent="0.35">
      <c r="A11" s="82">
        <v>3</v>
      </c>
      <c r="B11" s="11" t="s">
        <v>9</v>
      </c>
      <c r="C11" s="65">
        <f>ROUND('Taller 1'!H11,0)</f>
        <v>66</v>
      </c>
      <c r="D11" s="65">
        <f>ROUND('Taller 2'!H11,0)</f>
        <v>59</v>
      </c>
      <c r="E11" s="65">
        <f>ROUND('Taller 3'!H11,0)</f>
        <v>64</v>
      </c>
      <c r="F11" s="65">
        <f>ROUND('Taller 4'!H11,0)</f>
        <v>70</v>
      </c>
      <c r="G11" s="68">
        <f>ROUND('Taller 5'!H11,0)</f>
        <v>53</v>
      </c>
      <c r="H11" s="68">
        <f>ROUND('Taller 6'!H11,0)</f>
        <v>47</v>
      </c>
      <c r="I11" s="65">
        <f>Avance!C11</f>
        <v>50</v>
      </c>
      <c r="J11" s="65">
        <f>Avance!D11</f>
        <v>40</v>
      </c>
      <c r="K11" s="65">
        <f>'Trabajo Final'!G11</f>
        <v>32</v>
      </c>
      <c r="L11" s="66">
        <f>(C11*0.1+D11*0.1+E11*0.1+F11*0.1+G11*0.1+H11*0.1)+I11*0.05+J11*0.1+K11*0.25</f>
        <v>50.4</v>
      </c>
    </row>
    <row r="12" spans="1:17" ht="14.5" x14ac:dyDescent="0.35">
      <c r="A12" s="84"/>
      <c r="B12" s="11" t="s">
        <v>10</v>
      </c>
      <c r="C12" s="65">
        <f>ROUND('Taller 1'!H12,0)</f>
        <v>66</v>
      </c>
      <c r="D12" s="65">
        <f>ROUND('Taller 2'!H12,0)</f>
        <v>59</v>
      </c>
      <c r="E12" s="65">
        <f>ROUND('Taller 3'!H12,0)</f>
        <v>65</v>
      </c>
      <c r="F12" s="65">
        <f>ROUND('Taller 4'!H12,0)</f>
        <v>70</v>
      </c>
      <c r="G12" s="68">
        <f>ROUND('Taller 5'!H12,0)</f>
        <v>53</v>
      </c>
      <c r="H12" s="68">
        <f>ROUND('Taller 6'!H12,0)</f>
        <v>47</v>
      </c>
      <c r="I12" s="65">
        <f>Avance!C11</f>
        <v>50</v>
      </c>
      <c r="J12" s="65">
        <f>Avance!D11</f>
        <v>40</v>
      </c>
      <c r="K12" s="65">
        <f>'Trabajo Final'!G12</f>
        <v>32</v>
      </c>
      <c r="L12" s="66">
        <f t="shared" ref="L12:L13" si="0">(C12*0.1+D12*0.1+E12*0.1+F12*0.1+G12*0.1+H12*0.1)+I12*0.05+J12*0.1+K12*0.25</f>
        <v>50.5</v>
      </c>
    </row>
    <row r="13" spans="1:17" ht="14.5" x14ac:dyDescent="0.35">
      <c r="A13" s="83"/>
      <c r="B13" s="11" t="s">
        <v>11</v>
      </c>
      <c r="C13" s="65">
        <f>ROUND('Taller 1'!H13,0)</f>
        <v>66</v>
      </c>
      <c r="D13" s="65">
        <f>ROUND('Taller 2'!H13,0)</f>
        <v>59</v>
      </c>
      <c r="E13" s="65">
        <f>ROUND('Taller 3'!H13,0)</f>
        <v>65</v>
      </c>
      <c r="F13" s="65">
        <f>ROUND('Taller 4'!H13,0)</f>
        <v>70</v>
      </c>
      <c r="G13" s="68">
        <f>ROUND('Taller 5'!H13,0)</f>
        <v>53</v>
      </c>
      <c r="H13" s="68">
        <f>ROUND('Taller 6'!H13,0)</f>
        <v>47</v>
      </c>
      <c r="I13" s="65">
        <f>Avance!C11</f>
        <v>50</v>
      </c>
      <c r="J13" s="65">
        <f>Avance!D11</f>
        <v>40</v>
      </c>
      <c r="K13" s="65">
        <f>'Trabajo Final'!G13</f>
        <v>32</v>
      </c>
      <c r="L13" s="66">
        <f t="shared" si="0"/>
        <v>50.5</v>
      </c>
    </row>
    <row r="14" spans="1:17" ht="14.5" thickBot="1" x14ac:dyDescent="0.35">
      <c r="C14" s="65"/>
      <c r="D14" s="65"/>
      <c r="E14" s="65"/>
      <c r="F14" s="65"/>
      <c r="G14" s="68"/>
      <c r="H14" s="68"/>
    </row>
    <row r="15" spans="1:17" ht="15" thickBot="1" x14ac:dyDescent="0.4">
      <c r="A15" s="7" t="s">
        <v>47</v>
      </c>
      <c r="B15" s="7" t="s">
        <v>48</v>
      </c>
      <c r="C15" s="69" t="s">
        <v>98</v>
      </c>
      <c r="D15" s="69" t="s">
        <v>99</v>
      </c>
      <c r="E15" s="69" t="s">
        <v>100</v>
      </c>
      <c r="F15" s="70" t="s">
        <v>101</v>
      </c>
      <c r="G15" s="70" t="s">
        <v>102</v>
      </c>
      <c r="H15" s="70" t="s">
        <v>103</v>
      </c>
      <c r="I15" s="70" t="s">
        <v>96</v>
      </c>
      <c r="J15" s="70" t="s">
        <v>97</v>
      </c>
      <c r="K15" s="70" t="s">
        <v>104</v>
      </c>
      <c r="L15" s="64" t="s">
        <v>54</v>
      </c>
    </row>
    <row r="16" spans="1:17" ht="14.5" x14ac:dyDescent="0.35">
      <c r="A16" s="82">
        <v>4</v>
      </c>
      <c r="B16" s="11" t="s">
        <v>13</v>
      </c>
      <c r="C16" s="65">
        <f>ROUND('Taller 1'!H16,0)</f>
        <v>60</v>
      </c>
      <c r="D16" s="65">
        <f>ROUND('Taller 2'!H16,0)</f>
        <v>58</v>
      </c>
      <c r="E16" s="65">
        <f>ROUND('Taller 3'!H16,0)</f>
        <v>69</v>
      </c>
      <c r="F16" s="65">
        <f>ROUND('Taller 4'!H16,0)</f>
        <v>70</v>
      </c>
      <c r="G16" s="68">
        <f>ROUND('Taller 5'!H16,0)</f>
        <v>14</v>
      </c>
      <c r="H16" s="68">
        <f>ROUND('Taller 6'!H16,0)</f>
        <v>62</v>
      </c>
      <c r="I16" s="65">
        <f>Avance!C16</f>
        <v>50</v>
      </c>
      <c r="J16" s="65">
        <f>Avance!D16</f>
        <v>40</v>
      </c>
      <c r="K16" s="65">
        <f>'Trabajo Final'!G16</f>
        <v>10</v>
      </c>
      <c r="L16" s="66">
        <f t="shared" ref="L16:L17" si="1">(C16*0.1+D16*0.1+E16*0.1+F16*0.1+G16*0.1+H16*0.1)+I16*0.05+J16*0.1+K16*0.25</f>
        <v>42.300000000000004</v>
      </c>
    </row>
    <row r="17" spans="1:12" ht="14.5" x14ac:dyDescent="0.35">
      <c r="A17" s="83"/>
      <c r="B17" s="11" t="s">
        <v>14</v>
      </c>
      <c r="C17" s="65">
        <f>ROUND('Taller 1'!H17,0)</f>
        <v>60</v>
      </c>
      <c r="D17" s="65">
        <f>ROUND('Taller 2'!H17,0)</f>
        <v>58</v>
      </c>
      <c r="E17" s="65">
        <f>ROUND('Taller 3'!H17,0)</f>
        <v>69</v>
      </c>
      <c r="F17" s="65">
        <f>ROUND('Taller 4'!H17,0)</f>
        <v>70</v>
      </c>
      <c r="G17" s="68">
        <f>ROUND('Taller 5'!H17,0)</f>
        <v>14</v>
      </c>
      <c r="H17" s="68">
        <f>ROUND('Taller 6'!H17,0)</f>
        <v>62</v>
      </c>
      <c r="I17" s="65">
        <f>Avance!C16</f>
        <v>50</v>
      </c>
      <c r="J17" s="65">
        <f>Avance!D16</f>
        <v>40</v>
      </c>
      <c r="K17" s="65">
        <f>'Trabajo Final'!G17</f>
        <v>10</v>
      </c>
      <c r="L17" s="66">
        <f t="shared" si="1"/>
        <v>42.300000000000004</v>
      </c>
    </row>
    <row r="18" spans="1:12" ht="14.5" thickBot="1" x14ac:dyDescent="0.35">
      <c r="C18" s="65"/>
      <c r="D18" s="65"/>
      <c r="E18" s="65"/>
      <c r="F18" s="65"/>
      <c r="G18" s="68"/>
      <c r="H18" s="68"/>
    </row>
    <row r="19" spans="1:12" ht="15" thickBot="1" x14ac:dyDescent="0.4">
      <c r="A19" s="7" t="s">
        <v>47</v>
      </c>
      <c r="B19" s="7" t="s">
        <v>48</v>
      </c>
      <c r="C19" s="69" t="s">
        <v>98</v>
      </c>
      <c r="D19" s="69" t="s">
        <v>99</v>
      </c>
      <c r="E19" s="69" t="s">
        <v>100</v>
      </c>
      <c r="F19" s="70" t="s">
        <v>101</v>
      </c>
      <c r="G19" s="70" t="s">
        <v>102</v>
      </c>
      <c r="H19" s="70" t="s">
        <v>103</v>
      </c>
      <c r="I19" s="70" t="s">
        <v>96</v>
      </c>
      <c r="J19" s="70" t="s">
        <v>97</v>
      </c>
      <c r="K19" s="70" t="s">
        <v>104</v>
      </c>
      <c r="L19" s="64" t="s">
        <v>54</v>
      </c>
    </row>
    <row r="20" spans="1:12" ht="14.5" x14ac:dyDescent="0.35">
      <c r="A20" s="82">
        <v>5</v>
      </c>
      <c r="B20" s="11" t="s">
        <v>16</v>
      </c>
      <c r="C20" s="65">
        <f>ROUND('Taller 1'!H20,0)</f>
        <v>66</v>
      </c>
      <c r="D20" s="65">
        <f>ROUND('Taller 2'!H20,0)</f>
        <v>63</v>
      </c>
      <c r="E20" s="65">
        <f>ROUND('Taller 3'!H20,0)</f>
        <v>45</v>
      </c>
      <c r="F20" s="65">
        <f>ROUND('Taller 4'!H20,0)</f>
        <v>70</v>
      </c>
      <c r="G20" s="68">
        <f>ROUND('Taller 5'!H20,0)</f>
        <v>31</v>
      </c>
      <c r="H20" s="68">
        <f>ROUND('Taller 6'!H20,0)</f>
        <v>65</v>
      </c>
      <c r="I20" s="65">
        <f>Avance!C20</f>
        <v>30</v>
      </c>
      <c r="J20" s="65">
        <f>Avance!D20</f>
        <v>30</v>
      </c>
      <c r="K20" s="65">
        <f>'Trabajo Final'!G20</f>
        <v>45.2</v>
      </c>
      <c r="L20" s="66">
        <f t="shared" ref="L20:L22" si="2">(C20*0.1+D20*0.1+E20*0.1+F20*0.1+G20*0.1+H20*0.1)+I20*0.05+J20*0.1+K20*0.25</f>
        <v>49.8</v>
      </c>
    </row>
    <row r="21" spans="1:12" ht="14.5" x14ac:dyDescent="0.35">
      <c r="A21" s="84"/>
      <c r="B21" s="67" t="s">
        <v>17</v>
      </c>
      <c r="C21" s="65">
        <f>ROUND('Taller 1'!H21,0)</f>
        <v>66</v>
      </c>
      <c r="D21" s="65">
        <f>ROUND('Taller 2'!H21,0)</f>
        <v>63</v>
      </c>
      <c r="E21" s="65">
        <f>ROUND('Taller 3'!H21,0)</f>
        <v>45</v>
      </c>
      <c r="F21" s="65">
        <f>ROUND('Taller 4'!H21,0)</f>
        <v>70</v>
      </c>
      <c r="G21" s="68">
        <f>ROUND('Taller 5'!H21,0)</f>
        <v>31</v>
      </c>
      <c r="H21" s="68">
        <f>ROUND('Taller 6'!H21,0)</f>
        <v>65</v>
      </c>
      <c r="I21" s="65">
        <f>Avance!C20</f>
        <v>30</v>
      </c>
      <c r="J21" s="65">
        <f>Avance!D20</f>
        <v>30</v>
      </c>
      <c r="K21" s="65">
        <f>'Trabajo Final'!G21</f>
        <v>45.2</v>
      </c>
      <c r="L21" s="66">
        <f t="shared" si="2"/>
        <v>49.8</v>
      </c>
    </row>
    <row r="22" spans="1:12" ht="14.5" x14ac:dyDescent="0.35">
      <c r="A22" s="83"/>
      <c r="B22" s="67" t="s">
        <v>18</v>
      </c>
      <c r="C22" s="65">
        <f>ROUND('Taller 1'!H22,0)</f>
        <v>66</v>
      </c>
      <c r="D22" s="65">
        <f>ROUND('Taller 2'!H22,0)</f>
        <v>63</v>
      </c>
      <c r="E22" s="65">
        <f>ROUND('Taller 3'!H22,0)</f>
        <v>45</v>
      </c>
      <c r="F22" s="65">
        <f>ROUND('Taller 4'!H22,0)</f>
        <v>70</v>
      </c>
      <c r="G22" s="68">
        <f>ROUND('Taller 5'!H22,0)</f>
        <v>31</v>
      </c>
      <c r="H22" s="68">
        <f>ROUND('Taller 6'!H22,0)</f>
        <v>65</v>
      </c>
      <c r="I22" s="65">
        <f>Avance!C20</f>
        <v>30</v>
      </c>
      <c r="J22" s="65">
        <f>Avance!D20</f>
        <v>30</v>
      </c>
      <c r="K22" s="65">
        <f>'Trabajo Final'!G22</f>
        <v>45.2</v>
      </c>
      <c r="L22" s="66">
        <f t="shared" si="2"/>
        <v>49.8</v>
      </c>
    </row>
    <row r="23" spans="1:12" ht="14.5" thickBot="1" x14ac:dyDescent="0.35">
      <c r="C23" s="65"/>
      <c r="D23" s="65"/>
      <c r="E23" s="65"/>
      <c r="F23" s="65"/>
      <c r="G23" s="68"/>
      <c r="H23" s="68"/>
    </row>
    <row r="24" spans="1:12" ht="15" thickBot="1" x14ac:dyDescent="0.4">
      <c r="A24" s="7" t="s">
        <v>47</v>
      </c>
      <c r="B24" s="7" t="s">
        <v>48</v>
      </c>
      <c r="C24" s="69" t="s">
        <v>98</v>
      </c>
      <c r="D24" s="69" t="s">
        <v>99</v>
      </c>
      <c r="E24" s="69" t="s">
        <v>100</v>
      </c>
      <c r="F24" s="70" t="s">
        <v>101</v>
      </c>
      <c r="G24" s="70" t="s">
        <v>102</v>
      </c>
      <c r="H24" s="70" t="s">
        <v>103</v>
      </c>
      <c r="I24" s="70" t="s">
        <v>96</v>
      </c>
      <c r="J24" s="70" t="s">
        <v>97</v>
      </c>
      <c r="K24" s="70" t="s">
        <v>104</v>
      </c>
      <c r="L24" s="64" t="s">
        <v>54</v>
      </c>
    </row>
    <row r="25" spans="1:12" ht="14.5" x14ac:dyDescent="0.35">
      <c r="A25" s="82">
        <v>6</v>
      </c>
      <c r="B25" s="11" t="s">
        <v>20</v>
      </c>
      <c r="C25" s="65">
        <f>ROUND('Taller 1'!H25,0)</f>
        <v>65</v>
      </c>
      <c r="D25" s="65">
        <f>ROUND('Taller 2'!H25,0)</f>
        <v>67</v>
      </c>
      <c r="E25" s="65">
        <f>ROUND('Taller 3'!H25,0)</f>
        <v>59</v>
      </c>
      <c r="F25" s="65">
        <f>ROUND('Taller 4'!H25,0)</f>
        <v>70</v>
      </c>
      <c r="G25" s="68">
        <f>ROUND('Taller 5'!H25,0)</f>
        <v>53</v>
      </c>
      <c r="H25" s="68">
        <f>ROUND('Taller 6'!H25,0)</f>
        <v>52</v>
      </c>
      <c r="I25" s="65">
        <f>Avance!C25</f>
        <v>30</v>
      </c>
      <c r="J25" s="65">
        <f>Avance!D25</f>
        <v>30</v>
      </c>
      <c r="K25" s="65">
        <f>'Trabajo Final'!G25</f>
        <v>44</v>
      </c>
      <c r="L25" s="66">
        <f t="shared" ref="L25:L27" si="3">(C25*0.1+D25*0.1+E25*0.1+F25*0.1+G25*0.1+H25*0.1)+I25*0.05+J25*0.1+K25*0.25</f>
        <v>52.1</v>
      </c>
    </row>
    <row r="26" spans="1:12" ht="14.5" x14ac:dyDescent="0.35">
      <c r="A26" s="84"/>
      <c r="B26" s="11" t="s">
        <v>21</v>
      </c>
      <c r="C26" s="65">
        <f>ROUND('Taller 1'!H26,0)</f>
        <v>65</v>
      </c>
      <c r="D26" s="65">
        <f>ROUND('Taller 2'!H26,0)</f>
        <v>67</v>
      </c>
      <c r="E26" s="65">
        <f>ROUND('Taller 3'!H26,0)</f>
        <v>59</v>
      </c>
      <c r="F26" s="65">
        <f>ROUND('Taller 4'!H26,0)</f>
        <v>64</v>
      </c>
      <c r="G26" s="68">
        <f>ROUND('Taller 5'!H26,0)</f>
        <v>53</v>
      </c>
      <c r="H26" s="68">
        <f>ROUND('Taller 6'!H26,0)</f>
        <v>52</v>
      </c>
      <c r="I26" s="65">
        <f>Avance!C25</f>
        <v>30</v>
      </c>
      <c r="J26" s="65">
        <f>Avance!D25</f>
        <v>30</v>
      </c>
      <c r="K26" s="65">
        <f>'Trabajo Final'!G26</f>
        <v>44</v>
      </c>
      <c r="L26" s="66">
        <f t="shared" si="3"/>
        <v>51.5</v>
      </c>
    </row>
    <row r="27" spans="1:12" ht="14.5" x14ac:dyDescent="0.35">
      <c r="A27" s="83"/>
      <c r="B27" s="67" t="s">
        <v>22</v>
      </c>
      <c r="C27" s="65">
        <f>ROUND('Taller 1'!H27,0)</f>
        <v>65</v>
      </c>
      <c r="D27" s="65">
        <f>ROUND('Taller 2'!H27,0)</f>
        <v>67</v>
      </c>
      <c r="E27" s="65">
        <f>ROUND('Taller 3'!H27,0)</f>
        <v>44</v>
      </c>
      <c r="F27" s="65">
        <f>ROUND('Taller 4'!H27,0)</f>
        <v>40</v>
      </c>
      <c r="G27" s="68">
        <f>ROUND('Taller 5'!H27,0)</f>
        <v>53</v>
      </c>
      <c r="H27" s="68">
        <f>ROUND('Taller 6'!H27,0)</f>
        <v>52</v>
      </c>
      <c r="I27" s="65">
        <f>Avance!C25</f>
        <v>30</v>
      </c>
      <c r="J27" s="65">
        <f>Avance!D25</f>
        <v>30</v>
      </c>
      <c r="K27" s="65">
        <f>'Trabajo Final'!G27</f>
        <v>44</v>
      </c>
      <c r="L27" s="66">
        <f t="shared" si="3"/>
        <v>47.6</v>
      </c>
    </row>
    <row r="28" spans="1:12" ht="15" thickBot="1" x14ac:dyDescent="0.4">
      <c r="B28" s="17"/>
      <c r="C28" s="65"/>
      <c r="D28" s="65"/>
      <c r="E28" s="65"/>
      <c r="F28" s="65"/>
      <c r="G28" s="68"/>
      <c r="H28" s="68"/>
    </row>
    <row r="29" spans="1:12" ht="15" thickBot="1" x14ac:dyDescent="0.4">
      <c r="A29" s="7" t="s">
        <v>47</v>
      </c>
      <c r="B29" s="7" t="s">
        <v>48</v>
      </c>
      <c r="C29" s="69" t="s">
        <v>98</v>
      </c>
      <c r="D29" s="69" t="s">
        <v>99</v>
      </c>
      <c r="E29" s="69" t="s">
        <v>100</v>
      </c>
      <c r="F29" s="70" t="s">
        <v>101</v>
      </c>
      <c r="G29" s="70" t="s">
        <v>102</v>
      </c>
      <c r="H29" s="70" t="s">
        <v>103</v>
      </c>
      <c r="I29" s="70" t="s">
        <v>96</v>
      </c>
      <c r="J29" s="70" t="s">
        <v>97</v>
      </c>
      <c r="K29" s="70" t="s">
        <v>104</v>
      </c>
      <c r="L29" s="64" t="s">
        <v>54</v>
      </c>
    </row>
    <row r="30" spans="1:12" ht="14.5" x14ac:dyDescent="0.35">
      <c r="A30" s="82">
        <v>7</v>
      </c>
      <c r="B30" s="11" t="s">
        <v>24</v>
      </c>
      <c r="C30" s="65">
        <f>ROUND('Taller 1'!H30,0)</f>
        <v>56</v>
      </c>
      <c r="D30" s="65">
        <f>ROUND('Taller 2'!H30,0)</f>
        <v>62</v>
      </c>
      <c r="E30" s="65">
        <f>ROUND('Taller 3'!H30,0)</f>
        <v>48</v>
      </c>
      <c r="F30" s="65">
        <f>ROUND('Taller 4'!H30,0)</f>
        <v>50</v>
      </c>
      <c r="G30" s="68">
        <f>ROUND('Taller 5'!H30,0)</f>
        <v>56</v>
      </c>
      <c r="H30" s="68">
        <f>ROUND('Taller 6'!H30,0)</f>
        <v>44</v>
      </c>
      <c r="I30" s="65">
        <f>Avance!C30</f>
        <v>30</v>
      </c>
      <c r="J30" s="65">
        <f>Avance!D30</f>
        <v>30</v>
      </c>
      <c r="K30" s="65">
        <f>'Trabajo Final'!G30</f>
        <v>42</v>
      </c>
      <c r="L30" s="66">
        <f t="shared" ref="L30:L31" si="4">(C30*0.1+D30*0.1+E30*0.1+F30*0.1+G30*0.1+H30*0.1)+I30*0.05+J30*0.1+K30*0.25</f>
        <v>46.6</v>
      </c>
    </row>
    <row r="31" spans="1:12" ht="14.5" x14ac:dyDescent="0.35">
      <c r="A31" s="83"/>
      <c r="B31" s="11" t="s">
        <v>25</v>
      </c>
      <c r="C31" s="65">
        <f>ROUND('Taller 1'!H31,0)</f>
        <v>56</v>
      </c>
      <c r="D31" s="65">
        <f>ROUND('Taller 2'!H31,0)</f>
        <v>62</v>
      </c>
      <c r="E31" s="65">
        <f>ROUND('Taller 3'!H31,0)</f>
        <v>48</v>
      </c>
      <c r="F31" s="65">
        <f>ROUND('Taller 4'!H31,0)</f>
        <v>50</v>
      </c>
      <c r="G31" s="68">
        <f>ROUND('Taller 5'!H31,0)</f>
        <v>56</v>
      </c>
      <c r="H31" s="68">
        <f>ROUND('Taller 6'!H31,0)</f>
        <v>44</v>
      </c>
      <c r="I31" s="65">
        <f>Avance!C30</f>
        <v>30</v>
      </c>
      <c r="J31" s="65">
        <f>Avance!D30</f>
        <v>30</v>
      </c>
      <c r="K31" s="65">
        <f>'Trabajo Final'!G31</f>
        <v>42</v>
      </c>
      <c r="L31" s="66">
        <f t="shared" si="4"/>
        <v>46.6</v>
      </c>
    </row>
    <row r="32" spans="1:12" ht="14.5" thickBot="1" x14ac:dyDescent="0.35">
      <c r="C32" s="65"/>
      <c r="D32" s="65"/>
      <c r="E32" s="65"/>
      <c r="F32" s="65"/>
      <c r="G32" s="68"/>
      <c r="H32" s="68"/>
    </row>
    <row r="33" spans="1:12" ht="15" thickBot="1" x14ac:dyDescent="0.4">
      <c r="A33" s="7" t="s">
        <v>47</v>
      </c>
      <c r="B33" s="7" t="s">
        <v>48</v>
      </c>
      <c r="C33" s="69" t="s">
        <v>98</v>
      </c>
      <c r="D33" s="69" t="s">
        <v>99</v>
      </c>
      <c r="E33" s="69" t="s">
        <v>100</v>
      </c>
      <c r="F33" s="70" t="s">
        <v>101</v>
      </c>
      <c r="G33" s="70" t="s">
        <v>102</v>
      </c>
      <c r="H33" s="70" t="s">
        <v>103</v>
      </c>
      <c r="I33" s="70" t="s">
        <v>96</v>
      </c>
      <c r="J33" s="70" t="s">
        <v>97</v>
      </c>
      <c r="K33" s="70" t="s">
        <v>104</v>
      </c>
      <c r="L33" s="64" t="s">
        <v>54</v>
      </c>
    </row>
    <row r="34" spans="1:12" ht="14.5" x14ac:dyDescent="0.35">
      <c r="A34" s="82">
        <v>8</v>
      </c>
      <c r="B34" s="11" t="s">
        <v>27</v>
      </c>
      <c r="C34" s="65">
        <f>ROUND('Taller 1'!H34,0)</f>
        <v>65</v>
      </c>
      <c r="D34" s="65">
        <f>ROUND('Taller 2'!H34,0)</f>
        <v>62</v>
      </c>
      <c r="E34" s="65">
        <f>ROUND('Taller 3'!H34,0)</f>
        <v>70</v>
      </c>
      <c r="F34" s="65">
        <f>ROUND('Taller 4'!H34,0)</f>
        <v>66</v>
      </c>
      <c r="G34" s="68">
        <f>ROUND('Taller 5'!H34,0)</f>
        <v>69</v>
      </c>
      <c r="H34" s="68">
        <f>ROUND('Taller 6'!H34,0)</f>
        <v>10</v>
      </c>
      <c r="I34" s="65">
        <f>Avance!C34</f>
        <v>70</v>
      </c>
      <c r="J34" s="65">
        <f>Avance!D34</f>
        <v>70</v>
      </c>
      <c r="K34" s="65">
        <f>'Trabajo Final'!G34</f>
        <v>65.2</v>
      </c>
      <c r="L34" s="66">
        <f t="shared" ref="L34:L36" si="5">(C34*0.1+D34*0.1+E34*0.1+F34*0.1+G34*0.1+H34*0.1)+I34*0.05+J34*0.1+K34*0.25</f>
        <v>61</v>
      </c>
    </row>
    <row r="35" spans="1:12" ht="14.5" x14ac:dyDescent="0.35">
      <c r="A35" s="84"/>
      <c r="B35" s="11" t="s">
        <v>28</v>
      </c>
      <c r="C35" s="65">
        <f>ROUND('Taller 1'!H35,0)</f>
        <v>65</v>
      </c>
      <c r="D35" s="65">
        <f>ROUND('Taller 2'!H35,0)</f>
        <v>62</v>
      </c>
      <c r="E35" s="65">
        <f>ROUND('Taller 3'!H35,0)</f>
        <v>70</v>
      </c>
      <c r="F35" s="65">
        <f>ROUND('Taller 4'!H35,0)</f>
        <v>66</v>
      </c>
      <c r="G35" s="68">
        <f>ROUND('Taller 5'!H35,0)</f>
        <v>69</v>
      </c>
      <c r="H35" s="68">
        <f>ROUND('Taller 6'!H35,0)</f>
        <v>10</v>
      </c>
      <c r="I35" s="65">
        <f>Avance!C34</f>
        <v>70</v>
      </c>
      <c r="J35" s="65">
        <f>Avance!D34</f>
        <v>70</v>
      </c>
      <c r="K35" s="65">
        <f>'Trabajo Final'!G35</f>
        <v>65.2</v>
      </c>
      <c r="L35" s="66">
        <f t="shared" si="5"/>
        <v>61</v>
      </c>
    </row>
    <row r="36" spans="1:12" ht="14.5" x14ac:dyDescent="0.35">
      <c r="A36" s="83"/>
      <c r="B36" s="67" t="s">
        <v>29</v>
      </c>
      <c r="C36" s="65">
        <f>ROUND('Taller 1'!H36,0)</f>
        <v>65</v>
      </c>
      <c r="D36" s="65">
        <f>ROUND('Taller 2'!H36,0)</f>
        <v>62</v>
      </c>
      <c r="E36" s="65">
        <f>ROUND('Taller 3'!H36,0)</f>
        <v>70</v>
      </c>
      <c r="F36" s="65">
        <f>ROUND('Taller 4'!H36,0)</f>
        <v>66</v>
      </c>
      <c r="G36" s="68">
        <f>ROUND('Taller 5'!H36,0)</f>
        <v>69</v>
      </c>
      <c r="H36" s="68">
        <f>ROUND('Taller 6'!H36,0)</f>
        <v>10</v>
      </c>
      <c r="I36" s="65">
        <f>Avance!C34</f>
        <v>70</v>
      </c>
      <c r="J36" s="65">
        <f>Avance!D34</f>
        <v>70</v>
      </c>
      <c r="K36" s="65">
        <f>'Trabajo Final'!G36</f>
        <v>65.2</v>
      </c>
      <c r="L36" s="66">
        <f t="shared" si="5"/>
        <v>61</v>
      </c>
    </row>
    <row r="37" spans="1:12" ht="14.5" thickBot="1" x14ac:dyDescent="0.35">
      <c r="C37" s="65"/>
      <c r="D37" s="65"/>
      <c r="E37" s="65"/>
      <c r="F37" s="65"/>
      <c r="G37" s="68"/>
      <c r="H37" s="68"/>
    </row>
    <row r="38" spans="1:12" ht="15" thickBot="1" x14ac:dyDescent="0.4">
      <c r="A38" s="7" t="s">
        <v>47</v>
      </c>
      <c r="B38" s="7" t="s">
        <v>48</v>
      </c>
      <c r="C38" s="69" t="s">
        <v>98</v>
      </c>
      <c r="D38" s="69" t="s">
        <v>99</v>
      </c>
      <c r="E38" s="69" t="s">
        <v>100</v>
      </c>
      <c r="F38" s="70" t="s">
        <v>101</v>
      </c>
      <c r="G38" s="70" t="s">
        <v>102</v>
      </c>
      <c r="H38" s="70" t="s">
        <v>103</v>
      </c>
      <c r="I38" s="70" t="s">
        <v>96</v>
      </c>
      <c r="J38" s="70" t="s">
        <v>97</v>
      </c>
      <c r="K38" s="70" t="s">
        <v>104</v>
      </c>
      <c r="L38" s="64" t="s">
        <v>54</v>
      </c>
    </row>
    <row r="39" spans="1:12" ht="14.5" x14ac:dyDescent="0.35">
      <c r="A39" s="82">
        <v>9</v>
      </c>
      <c r="B39" s="11" t="s">
        <v>31</v>
      </c>
      <c r="C39" s="65">
        <f>ROUND('Taller 1'!H39,0)</f>
        <v>65</v>
      </c>
      <c r="D39" s="65">
        <f>ROUND('Taller 2'!H39,0)</f>
        <v>66</v>
      </c>
      <c r="E39" s="65">
        <f>ROUND('Taller 3'!H39,0)</f>
        <v>65</v>
      </c>
      <c r="F39" s="65">
        <f>ROUND('Taller 4'!H39,0)</f>
        <v>67</v>
      </c>
      <c r="G39" s="68">
        <f>ROUND('Taller 5'!H39,0)</f>
        <v>60</v>
      </c>
      <c r="H39" s="68">
        <f>ROUND('Taller 6'!H39,0)</f>
        <v>65</v>
      </c>
      <c r="I39" s="65">
        <f>Avance!C39</f>
        <v>60</v>
      </c>
      <c r="J39" s="65">
        <f>Avance!D39</f>
        <v>40</v>
      </c>
      <c r="K39" s="65">
        <f>'Trabajo Final'!G39</f>
        <v>65.2</v>
      </c>
      <c r="L39" s="66">
        <f t="shared" ref="L39:L41" si="6">(C39*0.1+D39*0.1+E39*0.1+F39*0.1+G39*0.1+H39*0.1)+I39*0.05+J39*0.1+K39*0.25</f>
        <v>62.099999999999994</v>
      </c>
    </row>
    <row r="40" spans="1:12" ht="14.5" x14ac:dyDescent="0.35">
      <c r="A40" s="84"/>
      <c r="B40" s="11" t="s">
        <v>32</v>
      </c>
      <c r="C40" s="65">
        <f>ROUND('Taller 1'!H40,0)</f>
        <v>65</v>
      </c>
      <c r="D40" s="65">
        <f>ROUND('Taller 2'!H40,0)</f>
        <v>66</v>
      </c>
      <c r="E40" s="65">
        <f>ROUND('Taller 3'!H40,0)</f>
        <v>65</v>
      </c>
      <c r="F40" s="65">
        <f>ROUND('Taller 4'!H40,0)</f>
        <v>67</v>
      </c>
      <c r="G40" s="68">
        <f>ROUND('Taller 5'!H40,0)</f>
        <v>60</v>
      </c>
      <c r="H40" s="68">
        <f>ROUND('Taller 6'!H40,0)</f>
        <v>65</v>
      </c>
      <c r="I40" s="65">
        <f>Avance!C39</f>
        <v>60</v>
      </c>
      <c r="J40" s="65">
        <f>Avance!D39</f>
        <v>40</v>
      </c>
      <c r="K40" s="65">
        <f>'Trabajo Final'!G40</f>
        <v>65.2</v>
      </c>
      <c r="L40" s="66">
        <f t="shared" si="6"/>
        <v>62.099999999999994</v>
      </c>
    </row>
    <row r="41" spans="1:12" ht="14.5" x14ac:dyDescent="0.35">
      <c r="A41" s="83"/>
      <c r="B41" s="67" t="s">
        <v>33</v>
      </c>
      <c r="C41" s="65">
        <f>ROUND('Taller 1'!H41,0)</f>
        <v>65</v>
      </c>
      <c r="D41" s="65">
        <f>ROUND('Taller 2'!H41,0)</f>
        <v>66</v>
      </c>
      <c r="E41" s="65">
        <f>ROUND('Taller 3'!H41,0)</f>
        <v>65</v>
      </c>
      <c r="F41" s="65">
        <f>ROUND('Taller 4'!H41,0)</f>
        <v>67</v>
      </c>
      <c r="G41" s="68">
        <f>ROUND('Taller 5'!H41,0)</f>
        <v>60</v>
      </c>
      <c r="H41" s="68">
        <f>ROUND('Taller 6'!H41,0)</f>
        <v>65</v>
      </c>
      <c r="I41" s="65">
        <f>Avance!C39</f>
        <v>60</v>
      </c>
      <c r="J41" s="65">
        <f>Avance!D39</f>
        <v>40</v>
      </c>
      <c r="K41" s="65">
        <f>'Trabajo Final'!G41</f>
        <v>65.2</v>
      </c>
      <c r="L41" s="66">
        <f t="shared" si="6"/>
        <v>62.099999999999994</v>
      </c>
    </row>
    <row r="42" spans="1:12" ht="14.5" thickBot="1" x14ac:dyDescent="0.35">
      <c r="C42" s="65"/>
      <c r="D42" s="65"/>
      <c r="E42" s="65"/>
      <c r="F42" s="65"/>
      <c r="G42" s="68"/>
      <c r="H42" s="68"/>
    </row>
    <row r="43" spans="1:12" ht="15" thickBot="1" x14ac:dyDescent="0.4">
      <c r="A43" s="7" t="s">
        <v>47</v>
      </c>
      <c r="B43" s="7" t="s">
        <v>48</v>
      </c>
      <c r="C43" s="69" t="s">
        <v>98</v>
      </c>
      <c r="D43" s="69" t="s">
        <v>99</v>
      </c>
      <c r="E43" s="69" t="s">
        <v>100</v>
      </c>
      <c r="F43" s="70" t="s">
        <v>101</v>
      </c>
      <c r="G43" s="70" t="s">
        <v>102</v>
      </c>
      <c r="H43" s="70" t="s">
        <v>103</v>
      </c>
      <c r="I43" s="70" t="s">
        <v>96</v>
      </c>
      <c r="J43" s="70" t="s">
        <v>97</v>
      </c>
      <c r="K43" s="70" t="s">
        <v>104</v>
      </c>
      <c r="L43" s="64" t="s">
        <v>54</v>
      </c>
    </row>
    <row r="44" spans="1:12" ht="14.5" x14ac:dyDescent="0.35">
      <c r="A44" s="82">
        <v>10</v>
      </c>
      <c r="B44" s="11" t="s">
        <v>35</v>
      </c>
      <c r="C44" s="65">
        <f>ROUND('Taller 1'!H44,0)</f>
        <v>61</v>
      </c>
      <c r="D44" s="65">
        <f>ROUND('Taller 2'!H44,0)</f>
        <v>65</v>
      </c>
      <c r="E44" s="65">
        <f>ROUND('Taller 3'!H44,0)</f>
        <v>70</v>
      </c>
      <c r="F44" s="65">
        <f>ROUND('Taller 4'!H44,0)</f>
        <v>70</v>
      </c>
      <c r="G44" s="68">
        <f>ROUND('Taller 5'!H44,0)</f>
        <v>64</v>
      </c>
      <c r="H44" s="68">
        <f>ROUND('Taller 6'!H44,0)</f>
        <v>66</v>
      </c>
      <c r="I44" s="65">
        <f>Avance!C44</f>
        <v>70</v>
      </c>
      <c r="J44" s="65">
        <f>Avance!D44</f>
        <v>70</v>
      </c>
      <c r="K44" s="65">
        <f>'Trabajo Final'!G44</f>
        <v>65.2</v>
      </c>
      <c r="L44" s="66">
        <f t="shared" ref="L44:L45" si="7">(C44*0.1+D44*0.1+E44*0.1+F44*0.1+G44*0.1+H44*0.1)+I44*0.05+J44*0.1+K44*0.25</f>
        <v>66.400000000000006</v>
      </c>
    </row>
    <row r="45" spans="1:12" ht="28.75" customHeight="1" x14ac:dyDescent="0.35">
      <c r="A45" s="83"/>
      <c r="B45" s="24" t="s">
        <v>36</v>
      </c>
      <c r="C45" s="65">
        <f>ROUND('Taller 1'!H45,0)</f>
        <v>61</v>
      </c>
      <c r="D45" s="65">
        <f>ROUND('Taller 2'!H45,0)</f>
        <v>65</v>
      </c>
      <c r="E45" s="65">
        <f>ROUND('Taller 3'!H45,0)</f>
        <v>70</v>
      </c>
      <c r="F45" s="65">
        <f>ROUND('Taller 4'!H45,0)</f>
        <v>70</v>
      </c>
      <c r="G45" s="68">
        <f>ROUND('Taller 5'!H45,0)</f>
        <v>64</v>
      </c>
      <c r="H45" s="68">
        <f>ROUND('Taller 6'!H45,0)</f>
        <v>66</v>
      </c>
      <c r="I45" s="65">
        <f>Avance!C44</f>
        <v>70</v>
      </c>
      <c r="J45" s="65">
        <f>Avance!D44</f>
        <v>70</v>
      </c>
      <c r="K45" s="65">
        <f>'Trabajo Final'!G45</f>
        <v>65.2</v>
      </c>
      <c r="L45" s="66">
        <f t="shared" si="7"/>
        <v>66.400000000000006</v>
      </c>
    </row>
    <row r="46" spans="1:12" ht="14.5" thickBot="1" x14ac:dyDescent="0.35">
      <c r="C46" s="65"/>
      <c r="D46" s="65"/>
      <c r="E46" s="65"/>
      <c r="F46" s="65"/>
      <c r="G46" s="68"/>
      <c r="H46" s="68"/>
    </row>
    <row r="47" spans="1:12" ht="15" thickBot="1" x14ac:dyDescent="0.4">
      <c r="A47" s="7" t="s">
        <v>47</v>
      </c>
      <c r="B47" s="7" t="s">
        <v>48</v>
      </c>
      <c r="C47" s="69" t="s">
        <v>98</v>
      </c>
      <c r="D47" s="69" t="s">
        <v>99</v>
      </c>
      <c r="E47" s="69" t="s">
        <v>100</v>
      </c>
      <c r="F47" s="70" t="s">
        <v>101</v>
      </c>
      <c r="G47" s="70" t="s">
        <v>102</v>
      </c>
      <c r="H47" s="70" t="s">
        <v>103</v>
      </c>
      <c r="I47" s="70" t="s">
        <v>96</v>
      </c>
      <c r="J47" s="70" t="s">
        <v>97</v>
      </c>
      <c r="K47" s="70" t="s">
        <v>104</v>
      </c>
      <c r="L47" s="64" t="s">
        <v>54</v>
      </c>
    </row>
    <row r="48" spans="1:12" ht="14.5" x14ac:dyDescent="0.35">
      <c r="A48" s="82">
        <v>11</v>
      </c>
      <c r="B48" s="11" t="s">
        <v>38</v>
      </c>
      <c r="C48" s="65">
        <f>ROUND('Taller 1'!H48,0)</f>
        <v>67</v>
      </c>
      <c r="D48" s="65">
        <f>ROUND('Taller 2'!H48,0)</f>
        <v>63</v>
      </c>
      <c r="E48" s="65">
        <f>ROUND('Taller 3'!H48,0)</f>
        <v>62</v>
      </c>
      <c r="F48" s="65">
        <f>ROUND('Taller 4'!H48,0)</f>
        <v>70</v>
      </c>
      <c r="G48" s="68">
        <f>ROUND('Taller 5'!H48,0)</f>
        <v>66</v>
      </c>
      <c r="H48" s="68">
        <f>ROUND('Taller 6'!H48,0)</f>
        <v>67</v>
      </c>
      <c r="I48" s="65">
        <f>Avance!C48</f>
        <v>30</v>
      </c>
      <c r="J48" s="65">
        <f>Avance!D48</f>
        <v>30</v>
      </c>
      <c r="K48" s="65">
        <f>'Trabajo Final'!G48</f>
        <v>43.9</v>
      </c>
      <c r="L48" s="66">
        <f t="shared" ref="L48:L49" si="8">(C48*0.1+D48*0.1+E48*0.1+F48*0.1+G48*0.1+H48*0.1)+I48*0.05+J48*0.1+K48*0.25</f>
        <v>54.975000000000001</v>
      </c>
    </row>
    <row r="49" spans="1:12" ht="14.5" x14ac:dyDescent="0.35">
      <c r="A49" s="83"/>
      <c r="B49" s="11" t="s">
        <v>39</v>
      </c>
      <c r="C49" s="65">
        <f>ROUND('Taller 1'!H49,0)</f>
        <v>67</v>
      </c>
      <c r="D49" s="65">
        <f>ROUND('Taller 2'!H49,0)</f>
        <v>63</v>
      </c>
      <c r="E49" s="65">
        <f>ROUND('Taller 3'!H49,0)</f>
        <v>62</v>
      </c>
      <c r="F49" s="65">
        <f>ROUND('Taller 4'!H49,0)</f>
        <v>70</v>
      </c>
      <c r="G49" s="68">
        <f>ROUND('Taller 5'!H49,0)</f>
        <v>66</v>
      </c>
      <c r="H49" s="68">
        <f>ROUND('Taller 6'!H49,0)</f>
        <v>67</v>
      </c>
      <c r="I49" s="65">
        <f>Avance!C48</f>
        <v>30</v>
      </c>
      <c r="J49" s="65">
        <f>Avance!D48</f>
        <v>30</v>
      </c>
      <c r="K49" s="65">
        <f>'Trabajo Final'!G49</f>
        <v>43.9</v>
      </c>
      <c r="L49" s="66">
        <f t="shared" si="8"/>
        <v>54.975000000000001</v>
      </c>
    </row>
    <row r="50" spans="1:12" ht="14.5" thickBot="1" x14ac:dyDescent="0.35">
      <c r="C50" s="65"/>
      <c r="D50" s="65"/>
      <c r="E50" s="65"/>
      <c r="F50" s="65"/>
      <c r="G50" s="68"/>
      <c r="H50" s="68"/>
    </row>
    <row r="51" spans="1:12" ht="15" thickBot="1" x14ac:dyDescent="0.4">
      <c r="A51" s="7" t="s">
        <v>47</v>
      </c>
      <c r="B51" s="7" t="s">
        <v>48</v>
      </c>
      <c r="C51" s="69" t="s">
        <v>98</v>
      </c>
      <c r="D51" s="69" t="s">
        <v>99</v>
      </c>
      <c r="E51" s="69" t="s">
        <v>100</v>
      </c>
      <c r="F51" s="70" t="s">
        <v>101</v>
      </c>
      <c r="G51" s="70" t="s">
        <v>102</v>
      </c>
      <c r="H51" s="70" t="s">
        <v>103</v>
      </c>
      <c r="I51" s="70" t="s">
        <v>96</v>
      </c>
      <c r="J51" s="70" t="s">
        <v>97</v>
      </c>
      <c r="K51" s="70" t="s">
        <v>104</v>
      </c>
      <c r="L51" s="64" t="s">
        <v>54</v>
      </c>
    </row>
    <row r="52" spans="1:12" ht="14.5" x14ac:dyDescent="0.35">
      <c r="A52" s="82">
        <v>12</v>
      </c>
      <c r="B52" s="11" t="s">
        <v>41</v>
      </c>
      <c r="C52" s="65">
        <f>ROUND('Taller 1'!H52,0)</f>
        <v>66</v>
      </c>
      <c r="D52" s="65">
        <f>ROUND('Taller 2'!H52,0)</f>
        <v>66</v>
      </c>
      <c r="E52" s="65">
        <f>ROUND('Taller 3'!H52,0)</f>
        <v>45</v>
      </c>
      <c r="F52" s="65">
        <f>ROUND('Taller 4'!H52,0)</f>
        <v>70</v>
      </c>
      <c r="G52" s="68">
        <f>ROUND('Taller 5'!H52,0)</f>
        <v>63</v>
      </c>
      <c r="H52" s="68">
        <f>ROUND('Taller 6'!H52,0)</f>
        <v>10</v>
      </c>
      <c r="I52" s="65">
        <f>Avance!C52</f>
        <v>70</v>
      </c>
      <c r="J52" s="65">
        <f>Avance!D52</f>
        <v>70</v>
      </c>
      <c r="K52" s="65">
        <f>'Trabajo Final'!G52</f>
        <v>58.9</v>
      </c>
      <c r="L52" s="66">
        <f t="shared" ref="L52:L53" si="9">(C52*0.1+D52*0.1+E52*0.1+F52*0.1+G52*0.1+H52*0.1)+I52*0.05+J52*0.1+K52*0.25</f>
        <v>57.225000000000001</v>
      </c>
    </row>
    <row r="53" spans="1:12" ht="14.5" x14ac:dyDescent="0.35">
      <c r="A53" s="83"/>
      <c r="B53" s="11" t="s">
        <v>42</v>
      </c>
      <c r="C53" s="65">
        <f>ROUND('Taller 1'!H53,0)</f>
        <v>66</v>
      </c>
      <c r="D53" s="65">
        <f>ROUND('Taller 2'!H53,0)</f>
        <v>66</v>
      </c>
      <c r="E53" s="65">
        <f>ROUND('Taller 3'!H53,0)</f>
        <v>45</v>
      </c>
      <c r="F53" s="65">
        <f>ROUND('Taller 4'!H53,0)</f>
        <v>70</v>
      </c>
      <c r="G53" s="68">
        <f>ROUND('Taller 5'!H53,0)</f>
        <v>63</v>
      </c>
      <c r="H53" s="68">
        <f>ROUND('Taller 6'!H53,0)</f>
        <v>10</v>
      </c>
      <c r="I53" s="65">
        <f>Avance!C52</f>
        <v>70</v>
      </c>
      <c r="J53" s="65">
        <f>Avance!D52</f>
        <v>70</v>
      </c>
      <c r="K53" s="65">
        <f>'Trabajo Final'!G53</f>
        <v>58.9</v>
      </c>
      <c r="L53" s="66">
        <f t="shared" si="9"/>
        <v>57.225000000000001</v>
      </c>
    </row>
    <row r="54" spans="1:12" ht="14.5" thickBot="1" x14ac:dyDescent="0.35">
      <c r="C54" s="65"/>
      <c r="D54" s="65"/>
      <c r="E54" s="65"/>
      <c r="F54" s="65"/>
      <c r="G54" s="68"/>
      <c r="H54" s="68"/>
    </row>
    <row r="55" spans="1:12" ht="15" thickBot="1" x14ac:dyDescent="0.4">
      <c r="A55" s="7" t="s">
        <v>47</v>
      </c>
      <c r="B55" s="7" t="s">
        <v>48</v>
      </c>
      <c r="C55" s="69" t="s">
        <v>98</v>
      </c>
      <c r="D55" s="69" t="s">
        <v>99</v>
      </c>
      <c r="E55" s="69" t="s">
        <v>100</v>
      </c>
      <c r="F55" s="70" t="s">
        <v>101</v>
      </c>
      <c r="G55" s="70" t="s">
        <v>102</v>
      </c>
      <c r="H55" s="70" t="s">
        <v>103</v>
      </c>
      <c r="I55" s="70" t="s">
        <v>96</v>
      </c>
      <c r="J55" s="70" t="s">
        <v>97</v>
      </c>
      <c r="K55" s="70" t="s">
        <v>104</v>
      </c>
      <c r="L55" s="64" t="s">
        <v>54</v>
      </c>
    </row>
    <row r="56" spans="1:12" ht="14.5" x14ac:dyDescent="0.35">
      <c r="A56" s="82">
        <v>13</v>
      </c>
      <c r="B56" s="11" t="s">
        <v>44</v>
      </c>
      <c r="C56" s="65">
        <f>ROUND('Taller 1'!H56,0)</f>
        <v>67</v>
      </c>
      <c r="D56" s="65">
        <f>ROUND('Taller 2'!H56,0)</f>
        <v>66</v>
      </c>
      <c r="E56" s="65">
        <f>ROUND('Taller 3'!H56,0)</f>
        <v>69</v>
      </c>
      <c r="F56" s="65">
        <f>ROUND('Taller 4'!H56,0)</f>
        <v>70</v>
      </c>
      <c r="G56" s="68">
        <f>ROUND('Taller 5'!H56,0)</f>
        <v>70</v>
      </c>
      <c r="H56" s="68">
        <f>ROUND('Taller 6'!H56,0)</f>
        <v>69</v>
      </c>
      <c r="I56" s="65">
        <f>Avance!C56</f>
        <v>70</v>
      </c>
      <c r="J56" s="65">
        <f>Avance!D56</f>
        <v>70</v>
      </c>
      <c r="K56" s="65">
        <f>'Trabajo Final'!G56</f>
        <v>70</v>
      </c>
      <c r="L56" s="66">
        <f t="shared" ref="L56:L57" si="10">(C56*0.1+D56*0.1+E56*0.1+F56*0.1+G56*0.1+H56*0.1)+I56*0.05+J56*0.1+K56*0.25</f>
        <v>69.099999999999994</v>
      </c>
    </row>
    <row r="57" spans="1:12" ht="14.5" x14ac:dyDescent="0.35">
      <c r="A57" s="83"/>
      <c r="B57" s="11" t="s">
        <v>45</v>
      </c>
      <c r="C57" s="65">
        <f>ROUND('Taller 1'!H57,0)</f>
        <v>67</v>
      </c>
      <c r="D57" s="65">
        <f>ROUND('Taller 2'!H57,0)</f>
        <v>66</v>
      </c>
      <c r="E57" s="65">
        <f>ROUND('Taller 3'!H57,0)</f>
        <v>69</v>
      </c>
      <c r="F57" s="65">
        <f>ROUND('Taller 4'!H57,0)</f>
        <v>70</v>
      </c>
      <c r="G57" s="68">
        <f>ROUND('Taller 5'!H57,0)</f>
        <v>70</v>
      </c>
      <c r="H57" s="68">
        <f>ROUND('Taller 6'!H57,0)</f>
        <v>69</v>
      </c>
      <c r="I57" s="65">
        <f>Avance!C56</f>
        <v>70</v>
      </c>
      <c r="J57" s="65">
        <f>Avance!D56</f>
        <v>70</v>
      </c>
      <c r="K57" s="65">
        <f>'Trabajo Final'!G57</f>
        <v>68</v>
      </c>
      <c r="L57" s="66">
        <f t="shared" si="10"/>
        <v>68.599999999999994</v>
      </c>
    </row>
  </sheetData>
  <mergeCells count="14">
    <mergeCell ref="A56:A57"/>
    <mergeCell ref="C1:K1"/>
    <mergeCell ref="A48:A49"/>
    <mergeCell ref="A52:A53"/>
    <mergeCell ref="A39:A41"/>
    <mergeCell ref="A44:A45"/>
    <mergeCell ref="A30:A31"/>
    <mergeCell ref="A34:A36"/>
    <mergeCell ref="A20:A22"/>
    <mergeCell ref="A25:A27"/>
    <mergeCell ref="A11:A13"/>
    <mergeCell ref="A16:A17"/>
    <mergeCell ref="A3:A4"/>
    <mergeCell ref="A7:A8"/>
  </mergeCells>
  <phoneticPr fontId="11" type="noConversion"/>
  <pageMargins left="0.7" right="0.7" top="0.75" bottom="0.75" header="0.3" footer="0.3"/>
  <pageSetup scale="6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BABD-811E-46A5-AAB2-6BA2E81B12F6}">
  <dimension ref="A1:H57"/>
  <sheetViews>
    <sheetView workbookViewId="0">
      <selection activeCell="B27" sqref="B27"/>
    </sheetView>
  </sheetViews>
  <sheetFormatPr defaultColWidth="10.58203125" defaultRowHeight="14.5" x14ac:dyDescent="0.35"/>
  <cols>
    <col min="1" max="1" width="5.9140625" style="41" bestFit="1" customWidth="1"/>
    <col min="2" max="2" width="18" style="41" bestFit="1" customWidth="1"/>
    <col min="3" max="4" width="8.58203125" style="41" bestFit="1" customWidth="1"/>
    <col min="5" max="5" width="10.58203125" style="41" customWidth="1"/>
    <col min="6" max="6" width="0.33203125" style="41" customWidth="1"/>
    <col min="7" max="7" width="11.58203125" style="41" bestFit="1" customWidth="1"/>
    <col min="8" max="8" width="8.58203125" style="41" bestFit="1" customWidth="1"/>
    <col min="9" max="16384" width="10.58203125" style="41"/>
  </cols>
  <sheetData>
    <row r="1" spans="1:8" ht="15" thickBot="1" x14ac:dyDescent="0.4">
      <c r="C1" s="74" t="s">
        <v>46</v>
      </c>
      <c r="D1" s="75"/>
    </row>
    <row r="2" spans="1:8" ht="15" thickBot="1" x14ac:dyDescent="0.4">
      <c r="A2" s="42" t="s">
        <v>47</v>
      </c>
      <c r="B2" s="42" t="s">
        <v>48</v>
      </c>
      <c r="C2" s="42" t="s">
        <v>49</v>
      </c>
      <c r="D2" s="42" t="s">
        <v>50</v>
      </c>
      <c r="E2" s="42" t="s">
        <v>51</v>
      </c>
      <c r="F2" s="42" t="s">
        <v>52</v>
      </c>
      <c r="G2" s="42" t="s">
        <v>53</v>
      </c>
      <c r="H2" s="42" t="s">
        <v>54</v>
      </c>
    </row>
    <row r="3" spans="1:8" x14ac:dyDescent="0.35">
      <c r="A3" s="76">
        <v>1</v>
      </c>
      <c r="B3" s="43" t="s">
        <v>3</v>
      </c>
      <c r="C3" s="77">
        <v>64</v>
      </c>
      <c r="D3" s="77">
        <v>64</v>
      </c>
      <c r="E3" s="43">
        <v>61</v>
      </c>
      <c r="F3" s="43">
        <v>69</v>
      </c>
      <c r="G3" s="43">
        <v>70</v>
      </c>
      <c r="H3" s="43">
        <f>C3*0.25+D3*0.25+E3*0.3+F3*0.1+G3*0.1</f>
        <v>64.199999999999989</v>
      </c>
    </row>
    <row r="4" spans="1:8" x14ac:dyDescent="0.35">
      <c r="A4" s="77"/>
      <c r="B4" s="44" t="s">
        <v>4</v>
      </c>
      <c r="C4" s="78"/>
      <c r="D4" s="78"/>
      <c r="E4" s="44">
        <v>61</v>
      </c>
      <c r="F4" s="44">
        <v>70</v>
      </c>
      <c r="G4" s="44">
        <v>70</v>
      </c>
      <c r="H4" s="44">
        <f>C3*0.25+D3*0.25+E4*0.3+F4*0.1+G4*0.1</f>
        <v>64.3</v>
      </c>
    </row>
    <row r="5" spans="1:8" ht="15" thickBot="1" x14ac:dyDescent="0.4"/>
    <row r="6" spans="1:8" ht="15" thickBot="1" x14ac:dyDescent="0.4">
      <c r="A6" s="42" t="s">
        <v>47</v>
      </c>
      <c r="B6" s="42" t="s">
        <v>48</v>
      </c>
      <c r="C6" s="42" t="s">
        <v>49</v>
      </c>
      <c r="D6" s="42" t="s">
        <v>50</v>
      </c>
      <c r="E6" s="42" t="s">
        <v>51</v>
      </c>
      <c r="F6" s="42" t="s">
        <v>52</v>
      </c>
      <c r="G6" s="42" t="s">
        <v>53</v>
      </c>
      <c r="H6" s="45" t="s">
        <v>54</v>
      </c>
    </row>
    <row r="7" spans="1:8" x14ac:dyDescent="0.35">
      <c r="A7" s="76">
        <v>2</v>
      </c>
      <c r="B7" s="44" t="s">
        <v>6</v>
      </c>
      <c r="C7" s="77">
        <v>70</v>
      </c>
      <c r="D7" s="77">
        <v>70</v>
      </c>
      <c r="E7" s="43">
        <v>61</v>
      </c>
      <c r="F7" s="43">
        <v>70</v>
      </c>
      <c r="G7" s="43">
        <v>70</v>
      </c>
      <c r="H7" s="44">
        <f>C7*0.25+D7*0.25+E7*0.3+F7*0.1+G7*0.1</f>
        <v>67.3</v>
      </c>
    </row>
    <row r="8" spans="1:8" x14ac:dyDescent="0.35">
      <c r="A8" s="77"/>
      <c r="B8" s="44" t="s">
        <v>7</v>
      </c>
      <c r="C8" s="78"/>
      <c r="D8" s="78"/>
      <c r="E8" s="44">
        <v>61</v>
      </c>
      <c r="F8" s="44">
        <v>70</v>
      </c>
      <c r="G8" s="44">
        <v>70</v>
      </c>
      <c r="H8" s="44">
        <f>C7*0.25+D7*0.25+E8*0.3+F8*0.1+G8*0.1</f>
        <v>67.3</v>
      </c>
    </row>
    <row r="9" spans="1:8" ht="15" thickBot="1" x14ac:dyDescent="0.4"/>
    <row r="10" spans="1:8" ht="15" thickBot="1" x14ac:dyDescent="0.4">
      <c r="A10" s="42" t="s">
        <v>47</v>
      </c>
      <c r="B10" s="42" t="s">
        <v>48</v>
      </c>
      <c r="C10" s="42" t="s">
        <v>49</v>
      </c>
      <c r="D10" s="42" t="s">
        <v>50</v>
      </c>
      <c r="E10" s="42" t="s">
        <v>51</v>
      </c>
      <c r="F10" s="42" t="s">
        <v>52</v>
      </c>
      <c r="G10" s="42" t="s">
        <v>53</v>
      </c>
      <c r="H10" s="45" t="s">
        <v>54</v>
      </c>
    </row>
    <row r="11" spans="1:8" x14ac:dyDescent="0.35">
      <c r="A11" s="76">
        <v>3</v>
      </c>
      <c r="B11" s="44" t="s">
        <v>9</v>
      </c>
      <c r="C11" s="76">
        <v>70</v>
      </c>
      <c r="D11" s="76">
        <v>65</v>
      </c>
      <c r="E11" s="46">
        <v>61</v>
      </c>
      <c r="F11" s="43">
        <v>70</v>
      </c>
      <c r="G11" s="43">
        <v>70</v>
      </c>
      <c r="H11" s="44">
        <f>C11*0.25+D11*0.25+E11*0.3+F11*0.1+G11*0.1</f>
        <v>66.05</v>
      </c>
    </row>
    <row r="12" spans="1:8" x14ac:dyDescent="0.35">
      <c r="A12" s="76"/>
      <c r="B12" s="44" t="s">
        <v>10</v>
      </c>
      <c r="C12" s="76"/>
      <c r="D12" s="76"/>
      <c r="E12" s="47">
        <v>61</v>
      </c>
      <c r="F12" s="44">
        <v>70</v>
      </c>
      <c r="G12" s="44">
        <v>70</v>
      </c>
      <c r="H12" s="44">
        <f>C11*0.25+D11*0.25+E12*0.3+F12*0.1+G12*0.1</f>
        <v>66.05</v>
      </c>
    </row>
    <row r="13" spans="1:8" x14ac:dyDescent="0.35">
      <c r="A13" s="79"/>
      <c r="B13" s="44" t="s">
        <v>11</v>
      </c>
      <c r="C13" s="79"/>
      <c r="D13" s="79"/>
      <c r="E13" s="44">
        <v>61</v>
      </c>
      <c r="F13" s="44">
        <v>70</v>
      </c>
      <c r="G13" s="44">
        <v>70</v>
      </c>
      <c r="H13" s="44">
        <f>C11*0.25+D11*0.25+E13*0.3+F13*0.1+G13*0.1</f>
        <v>66.05</v>
      </c>
    </row>
    <row r="14" spans="1:8" ht="15" thickBot="1" x14ac:dyDescent="0.4"/>
    <row r="15" spans="1:8" ht="15" thickBot="1" x14ac:dyDescent="0.4">
      <c r="A15" s="42" t="s">
        <v>47</v>
      </c>
      <c r="B15" s="42" t="s">
        <v>48</v>
      </c>
      <c r="C15" s="42" t="s">
        <v>49</v>
      </c>
      <c r="D15" s="42" t="s">
        <v>50</v>
      </c>
      <c r="E15" s="42" t="s">
        <v>51</v>
      </c>
      <c r="F15" s="42" t="s">
        <v>52</v>
      </c>
      <c r="G15" s="42" t="s">
        <v>53</v>
      </c>
      <c r="H15" s="45" t="s">
        <v>54</v>
      </c>
    </row>
    <row r="16" spans="1:8" x14ac:dyDescent="0.35">
      <c r="A16" s="76">
        <v>4</v>
      </c>
      <c r="B16" s="44" t="s">
        <v>13</v>
      </c>
      <c r="C16" s="77">
        <v>70</v>
      </c>
      <c r="D16" s="77">
        <v>40</v>
      </c>
      <c r="E16" s="43">
        <v>61</v>
      </c>
      <c r="F16" s="43">
        <v>70</v>
      </c>
      <c r="G16" s="43">
        <v>70</v>
      </c>
      <c r="H16" s="44">
        <f>C16*0.25+D16*0.25+E16*0.3+F16*0.1+G16*0.1</f>
        <v>59.8</v>
      </c>
    </row>
    <row r="17" spans="1:8" x14ac:dyDescent="0.35">
      <c r="A17" s="77"/>
      <c r="B17" s="44" t="s">
        <v>14</v>
      </c>
      <c r="C17" s="78"/>
      <c r="D17" s="78"/>
      <c r="E17" s="44">
        <v>61</v>
      </c>
      <c r="F17" s="44">
        <v>70</v>
      </c>
      <c r="G17" s="44">
        <v>70</v>
      </c>
      <c r="H17" s="44">
        <f>C16*0.25+D16*0.25+E17*0.3+F17*0.1+G17*0.1</f>
        <v>59.8</v>
      </c>
    </row>
    <row r="18" spans="1:8" ht="15" thickBot="1" x14ac:dyDescent="0.4"/>
    <row r="19" spans="1:8" ht="15" thickBot="1" x14ac:dyDescent="0.4">
      <c r="A19" s="42" t="s">
        <v>47</v>
      </c>
      <c r="B19" s="42" t="s">
        <v>48</v>
      </c>
      <c r="C19" s="42" t="s">
        <v>49</v>
      </c>
      <c r="D19" s="42" t="s">
        <v>50</v>
      </c>
      <c r="E19" s="42" t="s">
        <v>51</v>
      </c>
      <c r="F19" s="42" t="s">
        <v>52</v>
      </c>
      <c r="G19" s="42" t="s">
        <v>53</v>
      </c>
      <c r="H19" s="45" t="s">
        <v>54</v>
      </c>
    </row>
    <row r="20" spans="1:8" x14ac:dyDescent="0.35">
      <c r="A20" s="76">
        <v>5</v>
      </c>
      <c r="B20" s="44" t="s">
        <v>16</v>
      </c>
      <c r="C20" s="76">
        <v>70</v>
      </c>
      <c r="D20" s="76">
        <v>65</v>
      </c>
      <c r="E20" s="46">
        <v>61</v>
      </c>
      <c r="F20" s="43">
        <v>70</v>
      </c>
      <c r="G20" s="43">
        <v>70</v>
      </c>
      <c r="H20" s="44">
        <f>C20*0.25+D20*0.25+E20*0.3+F20*0.1+G20*0.1</f>
        <v>66.05</v>
      </c>
    </row>
    <row r="21" spans="1:8" x14ac:dyDescent="0.35">
      <c r="A21" s="76"/>
      <c r="B21" s="44" t="s">
        <v>17</v>
      </c>
      <c r="C21" s="76"/>
      <c r="D21" s="76"/>
      <c r="E21" s="47">
        <v>61</v>
      </c>
      <c r="F21" s="44">
        <v>70</v>
      </c>
      <c r="G21" s="44">
        <v>70</v>
      </c>
      <c r="H21" s="44">
        <f>C20*0.25+D20*0.25+E21*0.3+F21*0.1+G21*0.1</f>
        <v>66.05</v>
      </c>
    </row>
    <row r="22" spans="1:8" x14ac:dyDescent="0.35">
      <c r="A22" s="79"/>
      <c r="B22" s="44" t="s">
        <v>18</v>
      </c>
      <c r="C22" s="79"/>
      <c r="D22" s="79"/>
      <c r="E22" s="44">
        <v>61</v>
      </c>
      <c r="F22" s="44">
        <v>70</v>
      </c>
      <c r="G22" s="44">
        <v>70</v>
      </c>
      <c r="H22" s="44">
        <f>C20*0.25+D20*0.25+E22*0.3+F22*0.1+G22*0.1</f>
        <v>66.05</v>
      </c>
    </row>
    <row r="23" spans="1:8" ht="15" thickBot="1" x14ac:dyDescent="0.4"/>
    <row r="24" spans="1:8" ht="15" thickBot="1" x14ac:dyDescent="0.4">
      <c r="A24" s="42" t="s">
        <v>47</v>
      </c>
      <c r="B24" s="42" t="s">
        <v>48</v>
      </c>
      <c r="C24" s="42" t="s">
        <v>49</v>
      </c>
      <c r="D24" s="42" t="s">
        <v>50</v>
      </c>
      <c r="E24" s="42" t="s">
        <v>51</v>
      </c>
      <c r="F24" s="42" t="s">
        <v>52</v>
      </c>
      <c r="G24" s="42" t="s">
        <v>53</v>
      </c>
      <c r="H24" s="45" t="s">
        <v>54</v>
      </c>
    </row>
    <row r="25" spans="1:8" x14ac:dyDescent="0.35">
      <c r="A25" s="76">
        <v>6</v>
      </c>
      <c r="B25" s="44" t="s">
        <v>20</v>
      </c>
      <c r="C25" s="76">
        <v>70</v>
      </c>
      <c r="D25" s="76">
        <v>60</v>
      </c>
      <c r="E25" s="46">
        <v>61</v>
      </c>
      <c r="F25" s="43">
        <v>70</v>
      </c>
      <c r="G25" s="43">
        <v>70</v>
      </c>
      <c r="H25" s="44">
        <f>C25*0.25+D25*0.25+E25*0.3+F25*0.1+G25*0.1</f>
        <v>64.8</v>
      </c>
    </row>
    <row r="26" spans="1:8" x14ac:dyDescent="0.35">
      <c r="A26" s="76"/>
      <c r="B26" s="44" t="s">
        <v>21</v>
      </c>
      <c r="C26" s="76"/>
      <c r="D26" s="76"/>
      <c r="E26" s="47">
        <v>61</v>
      </c>
      <c r="F26" s="44">
        <v>70</v>
      </c>
      <c r="G26" s="44">
        <v>70</v>
      </c>
      <c r="H26" s="44">
        <f>C25*0.25+D25*0.25+E26*0.3+F26*0.1+G26*0.1</f>
        <v>64.8</v>
      </c>
    </row>
    <row r="27" spans="1:8" x14ac:dyDescent="0.35">
      <c r="A27" s="79"/>
      <c r="B27" s="44" t="s">
        <v>22</v>
      </c>
      <c r="C27" s="79"/>
      <c r="D27" s="79"/>
      <c r="E27" s="44">
        <v>61</v>
      </c>
      <c r="F27" s="44">
        <v>70</v>
      </c>
      <c r="G27" s="44">
        <v>70</v>
      </c>
      <c r="H27" s="44">
        <f>C25*0.25+D25*0.25+E27*0.3+F27*0.1+G27*0.1</f>
        <v>64.8</v>
      </c>
    </row>
    <row r="28" spans="1:8" ht="15" thickBot="1" x14ac:dyDescent="0.4"/>
    <row r="29" spans="1:8" ht="15" thickBot="1" x14ac:dyDescent="0.4">
      <c r="A29" s="42" t="s">
        <v>47</v>
      </c>
      <c r="B29" s="42" t="s">
        <v>48</v>
      </c>
      <c r="C29" s="42" t="s">
        <v>49</v>
      </c>
      <c r="D29" s="42" t="s">
        <v>50</v>
      </c>
      <c r="E29" s="42" t="s">
        <v>51</v>
      </c>
      <c r="F29" s="42" t="s">
        <v>52</v>
      </c>
      <c r="G29" s="42" t="s">
        <v>53</v>
      </c>
      <c r="H29" s="45" t="s">
        <v>54</v>
      </c>
    </row>
    <row r="30" spans="1:8" x14ac:dyDescent="0.35">
      <c r="A30" s="76">
        <v>7</v>
      </c>
      <c r="B30" s="44" t="s">
        <v>24</v>
      </c>
      <c r="C30" s="77">
        <v>66</v>
      </c>
      <c r="D30" s="77">
        <v>66</v>
      </c>
      <c r="E30" s="48">
        <v>40</v>
      </c>
      <c r="F30" s="48">
        <v>40</v>
      </c>
      <c r="G30" s="49">
        <v>70</v>
      </c>
      <c r="H30" s="44">
        <f>C30*0.25+D30*0.25+E30*0.3+F30*0.1+G30*0.1</f>
        <v>56</v>
      </c>
    </row>
    <row r="31" spans="1:8" x14ac:dyDescent="0.35">
      <c r="A31" s="77"/>
      <c r="B31" s="44" t="s">
        <v>25</v>
      </c>
      <c r="C31" s="78"/>
      <c r="D31" s="78"/>
      <c r="E31" s="50">
        <v>40</v>
      </c>
      <c r="F31" s="50">
        <v>40</v>
      </c>
      <c r="G31" s="51">
        <v>70</v>
      </c>
      <c r="H31" s="44">
        <f>C30*0.25+D30*0.25+E31*0.3+F31*0.1+G31*0.1</f>
        <v>56</v>
      </c>
    </row>
    <row r="32" spans="1:8" ht="15" thickBot="1" x14ac:dyDescent="0.4"/>
    <row r="33" spans="1:8" ht="15" thickBot="1" x14ac:dyDescent="0.4">
      <c r="A33" s="42" t="s">
        <v>47</v>
      </c>
      <c r="B33" s="42" t="s">
        <v>48</v>
      </c>
      <c r="C33" s="42" t="s">
        <v>49</v>
      </c>
      <c r="D33" s="42" t="s">
        <v>50</v>
      </c>
      <c r="E33" s="42" t="s">
        <v>51</v>
      </c>
      <c r="F33" s="42" t="s">
        <v>52</v>
      </c>
      <c r="G33" s="42" t="s">
        <v>53</v>
      </c>
      <c r="H33" s="45" t="s">
        <v>54</v>
      </c>
    </row>
    <row r="34" spans="1:8" x14ac:dyDescent="0.35">
      <c r="A34" s="76">
        <v>8</v>
      </c>
      <c r="B34" s="44" t="s">
        <v>27</v>
      </c>
      <c r="C34" s="76">
        <v>70</v>
      </c>
      <c r="D34" s="76">
        <v>60</v>
      </c>
      <c r="E34" s="52">
        <v>61</v>
      </c>
      <c r="F34" s="43">
        <v>70</v>
      </c>
      <c r="G34" s="43">
        <v>70</v>
      </c>
      <c r="H34" s="44">
        <f>C34*0.25+D34*0.25+E34*0.3+F34*0.1+G34*0.1</f>
        <v>64.8</v>
      </c>
    </row>
    <row r="35" spans="1:8" x14ac:dyDescent="0.35">
      <c r="A35" s="76"/>
      <c r="B35" s="44" t="s">
        <v>28</v>
      </c>
      <c r="C35" s="76"/>
      <c r="D35" s="76"/>
      <c r="E35" s="53">
        <v>61</v>
      </c>
      <c r="F35" s="44">
        <v>70</v>
      </c>
      <c r="G35" s="44">
        <v>70</v>
      </c>
      <c r="H35" s="44">
        <f>C34*0.25+D34*0.25+E35*0.3+F35*0.1+G35*0.1</f>
        <v>64.8</v>
      </c>
    </row>
    <row r="36" spans="1:8" x14ac:dyDescent="0.35">
      <c r="A36" s="79"/>
      <c r="B36" s="44" t="s">
        <v>29</v>
      </c>
      <c r="C36" s="79"/>
      <c r="D36" s="79"/>
      <c r="E36" s="51">
        <v>61</v>
      </c>
      <c r="F36" s="44">
        <v>70</v>
      </c>
      <c r="G36" s="44">
        <v>70</v>
      </c>
      <c r="H36" s="44">
        <f>C34*0.25+D34*0.25+E36*0.3+F36*0.1+G36*0.1</f>
        <v>64.8</v>
      </c>
    </row>
    <row r="37" spans="1:8" ht="15" thickBot="1" x14ac:dyDescent="0.4"/>
    <row r="38" spans="1:8" ht="15" thickBot="1" x14ac:dyDescent="0.4">
      <c r="A38" s="42" t="s">
        <v>47</v>
      </c>
      <c r="B38" s="42" t="s">
        <v>48</v>
      </c>
      <c r="C38" s="42" t="s">
        <v>49</v>
      </c>
      <c r="D38" s="42" t="s">
        <v>50</v>
      </c>
      <c r="E38" s="42" t="s">
        <v>51</v>
      </c>
      <c r="F38" s="42" t="s">
        <v>52</v>
      </c>
      <c r="G38" s="42" t="s">
        <v>53</v>
      </c>
      <c r="H38" s="45" t="s">
        <v>54</v>
      </c>
    </row>
    <row r="39" spans="1:8" x14ac:dyDescent="0.35">
      <c r="A39" s="76">
        <v>9</v>
      </c>
      <c r="B39" s="44" t="s">
        <v>31</v>
      </c>
      <c r="C39" s="76">
        <v>70</v>
      </c>
      <c r="D39" s="76">
        <v>61</v>
      </c>
      <c r="E39" s="46">
        <v>61</v>
      </c>
      <c r="F39" s="43">
        <v>70</v>
      </c>
      <c r="G39" s="43">
        <v>70</v>
      </c>
      <c r="H39" s="44">
        <f>C39*0.25+D39*0.25+E39*0.3+F39*0.1+G39*0.1</f>
        <v>65.05</v>
      </c>
    </row>
    <row r="40" spans="1:8" x14ac:dyDescent="0.35">
      <c r="A40" s="76"/>
      <c r="B40" s="44" t="s">
        <v>32</v>
      </c>
      <c r="C40" s="76"/>
      <c r="D40" s="76"/>
      <c r="E40" s="47">
        <v>61</v>
      </c>
      <c r="F40" s="44">
        <v>70</v>
      </c>
      <c r="G40" s="44">
        <v>70</v>
      </c>
      <c r="H40" s="44">
        <f>C39*0.25+D39*0.25+E40*0.3+F40*0.1+G40*0.1</f>
        <v>65.05</v>
      </c>
    </row>
    <row r="41" spans="1:8" x14ac:dyDescent="0.35">
      <c r="A41" s="79"/>
      <c r="B41" s="44" t="s">
        <v>33</v>
      </c>
      <c r="C41" s="79"/>
      <c r="D41" s="79"/>
      <c r="E41" s="44">
        <v>61</v>
      </c>
      <c r="F41" s="44">
        <v>70</v>
      </c>
      <c r="G41" s="44">
        <v>70</v>
      </c>
      <c r="H41" s="44">
        <f>C39*0.25+D39*0.25+E41*0.3+F41*0.1+G41*0.1</f>
        <v>65.05</v>
      </c>
    </row>
    <row r="42" spans="1:8" ht="15" thickBot="1" x14ac:dyDescent="0.4"/>
    <row r="43" spans="1:8" ht="15" thickBot="1" x14ac:dyDescent="0.4">
      <c r="A43" s="42" t="s">
        <v>47</v>
      </c>
      <c r="B43" s="42" t="s">
        <v>48</v>
      </c>
      <c r="C43" s="42" t="s">
        <v>49</v>
      </c>
      <c r="D43" s="42" t="s">
        <v>50</v>
      </c>
      <c r="E43" s="42" t="s">
        <v>51</v>
      </c>
      <c r="F43" s="42" t="s">
        <v>52</v>
      </c>
      <c r="G43" s="42" t="s">
        <v>53</v>
      </c>
      <c r="H43" s="45" t="s">
        <v>54</v>
      </c>
    </row>
    <row r="44" spans="1:8" x14ac:dyDescent="0.35">
      <c r="A44" s="76">
        <v>10</v>
      </c>
      <c r="B44" s="44" t="s">
        <v>35</v>
      </c>
      <c r="C44" s="77">
        <v>70</v>
      </c>
      <c r="D44" s="77">
        <v>70</v>
      </c>
      <c r="E44" s="48">
        <v>40</v>
      </c>
      <c r="F44" s="43">
        <v>70</v>
      </c>
      <c r="G44" s="43">
        <v>70</v>
      </c>
      <c r="H44" s="44">
        <f>C44*0.25+D44*0.25+E44*0.3+F44*0.1+G44*0.1</f>
        <v>61</v>
      </c>
    </row>
    <row r="45" spans="1:8" x14ac:dyDescent="0.35">
      <c r="A45" s="77"/>
      <c r="B45" s="54" t="s">
        <v>36</v>
      </c>
      <c r="C45" s="78"/>
      <c r="D45" s="78"/>
      <c r="E45" s="50">
        <v>40</v>
      </c>
      <c r="F45" s="44">
        <v>70</v>
      </c>
      <c r="G45" s="44">
        <v>70</v>
      </c>
      <c r="H45" s="44">
        <f>C44*0.25+D44*0.25+E45*0.3+F45*0.1+G45*0.1</f>
        <v>61</v>
      </c>
    </row>
    <row r="46" spans="1:8" ht="15" thickBot="1" x14ac:dyDescent="0.4"/>
    <row r="47" spans="1:8" ht="15" thickBot="1" x14ac:dyDescent="0.4">
      <c r="A47" s="42" t="s">
        <v>47</v>
      </c>
      <c r="B47" s="42" t="s">
        <v>48</v>
      </c>
      <c r="C47" s="42" t="s">
        <v>49</v>
      </c>
      <c r="D47" s="42" t="s">
        <v>50</v>
      </c>
      <c r="E47" s="42" t="s">
        <v>51</v>
      </c>
      <c r="F47" s="42" t="s">
        <v>52</v>
      </c>
      <c r="G47" s="42" t="s">
        <v>53</v>
      </c>
      <c r="H47" s="45" t="s">
        <v>54</v>
      </c>
    </row>
    <row r="48" spans="1:8" x14ac:dyDescent="0.35">
      <c r="A48" s="76">
        <v>11</v>
      </c>
      <c r="B48" s="44" t="s">
        <v>38</v>
      </c>
      <c r="C48" s="77">
        <v>70</v>
      </c>
      <c r="D48" s="77">
        <v>70</v>
      </c>
      <c r="E48" s="43">
        <v>61</v>
      </c>
      <c r="F48" s="43">
        <v>70</v>
      </c>
      <c r="G48" s="43">
        <v>70</v>
      </c>
      <c r="H48" s="44">
        <f>C48*0.25+D48*0.25+E48*0.3+F48*0.1+G48*0.1</f>
        <v>67.3</v>
      </c>
    </row>
    <row r="49" spans="1:8" x14ac:dyDescent="0.35">
      <c r="A49" s="77"/>
      <c r="B49" s="44" t="s">
        <v>39</v>
      </c>
      <c r="C49" s="78"/>
      <c r="D49" s="78"/>
      <c r="E49" s="44">
        <v>61</v>
      </c>
      <c r="F49" s="44">
        <v>70</v>
      </c>
      <c r="G49" s="44">
        <v>70</v>
      </c>
      <c r="H49" s="44">
        <f>C48*0.25+D48*0.25+E49*0.3+F49*0.1+G49*0.1</f>
        <v>67.3</v>
      </c>
    </row>
    <row r="50" spans="1:8" ht="15" thickBot="1" x14ac:dyDescent="0.4"/>
    <row r="51" spans="1:8" ht="15" thickBot="1" x14ac:dyDescent="0.4">
      <c r="A51" s="42" t="s">
        <v>47</v>
      </c>
      <c r="B51" s="42" t="s">
        <v>48</v>
      </c>
      <c r="C51" s="42" t="s">
        <v>49</v>
      </c>
      <c r="D51" s="42" t="s">
        <v>50</v>
      </c>
      <c r="E51" s="42" t="s">
        <v>51</v>
      </c>
      <c r="F51" s="42" t="s">
        <v>52</v>
      </c>
      <c r="G51" s="42" t="s">
        <v>53</v>
      </c>
      <c r="H51" s="45" t="s">
        <v>54</v>
      </c>
    </row>
    <row r="52" spans="1:8" x14ac:dyDescent="0.35">
      <c r="A52" s="76">
        <v>12</v>
      </c>
      <c r="B52" s="44" t="s">
        <v>41</v>
      </c>
      <c r="C52" s="77">
        <v>70</v>
      </c>
      <c r="D52" s="77">
        <v>70</v>
      </c>
      <c r="E52" s="43">
        <v>56</v>
      </c>
      <c r="F52" s="43">
        <v>70</v>
      </c>
      <c r="G52" s="43">
        <v>70</v>
      </c>
      <c r="H52" s="44">
        <f>C52*0.25+D52*0.25+E52*0.3+F52*0.1+G52*0.1</f>
        <v>65.8</v>
      </c>
    </row>
    <row r="53" spans="1:8" x14ac:dyDescent="0.35">
      <c r="A53" s="77"/>
      <c r="B53" s="44" t="s">
        <v>42</v>
      </c>
      <c r="C53" s="78"/>
      <c r="D53" s="78"/>
      <c r="E53" s="44">
        <v>56</v>
      </c>
      <c r="F53" s="44">
        <v>70</v>
      </c>
      <c r="G53" s="44">
        <v>70</v>
      </c>
      <c r="H53" s="44">
        <f>C52*0.25+D52*0.25+E53*0.3+F53*0.1+G53*0.1</f>
        <v>65.8</v>
      </c>
    </row>
    <row r="54" spans="1:8" ht="15" thickBot="1" x14ac:dyDescent="0.4"/>
    <row r="55" spans="1:8" ht="15" thickBot="1" x14ac:dyDescent="0.4">
      <c r="A55" s="42" t="s">
        <v>47</v>
      </c>
      <c r="B55" s="42" t="s">
        <v>48</v>
      </c>
      <c r="C55" s="42" t="s">
        <v>49</v>
      </c>
      <c r="D55" s="42" t="s">
        <v>50</v>
      </c>
      <c r="E55" s="42" t="s">
        <v>51</v>
      </c>
      <c r="F55" s="42" t="s">
        <v>52</v>
      </c>
      <c r="G55" s="42" t="s">
        <v>53</v>
      </c>
      <c r="H55" s="45" t="s">
        <v>54</v>
      </c>
    </row>
    <row r="56" spans="1:8" x14ac:dyDescent="0.35">
      <c r="A56" s="76">
        <v>13</v>
      </c>
      <c r="B56" s="44" t="s">
        <v>44</v>
      </c>
      <c r="C56" s="77">
        <v>70</v>
      </c>
      <c r="D56" s="77">
        <v>70</v>
      </c>
      <c r="E56" s="43">
        <v>61</v>
      </c>
      <c r="F56" s="43">
        <v>70</v>
      </c>
      <c r="G56" s="43">
        <v>70</v>
      </c>
      <c r="H56" s="44">
        <f>C56*0.25+D56*0.25+E56*0.3+F56*0.1+G56*0.1</f>
        <v>67.3</v>
      </c>
    </row>
    <row r="57" spans="1:8" x14ac:dyDescent="0.35">
      <c r="A57" s="77"/>
      <c r="B57" s="44" t="s">
        <v>45</v>
      </c>
      <c r="C57" s="78"/>
      <c r="D57" s="78"/>
      <c r="E57" s="44">
        <v>61</v>
      </c>
      <c r="F57" s="44">
        <v>70</v>
      </c>
      <c r="G57" s="44">
        <v>70</v>
      </c>
      <c r="H57" s="44">
        <f>C56*0.25+D56*0.25+E57*0.3+F57*0.1+G57*0.1</f>
        <v>67.3</v>
      </c>
    </row>
  </sheetData>
  <mergeCells count="40">
    <mergeCell ref="A56:A57"/>
    <mergeCell ref="C56:C57"/>
    <mergeCell ref="D56:D57"/>
    <mergeCell ref="A48:A49"/>
    <mergeCell ref="C48:C49"/>
    <mergeCell ref="D48:D49"/>
    <mergeCell ref="A52:A53"/>
    <mergeCell ref="C52:C53"/>
    <mergeCell ref="D52:D53"/>
    <mergeCell ref="A39:A41"/>
    <mergeCell ref="C39:C41"/>
    <mergeCell ref="D39:D41"/>
    <mergeCell ref="A44:A45"/>
    <mergeCell ref="C44:C45"/>
    <mergeCell ref="D44:D45"/>
    <mergeCell ref="A30:A31"/>
    <mergeCell ref="C30:C31"/>
    <mergeCell ref="D30:D31"/>
    <mergeCell ref="A34:A36"/>
    <mergeCell ref="C34:C36"/>
    <mergeCell ref="D34:D36"/>
    <mergeCell ref="A20:A22"/>
    <mergeCell ref="C20:C22"/>
    <mergeCell ref="D20:D22"/>
    <mergeCell ref="A25:A27"/>
    <mergeCell ref="C25:C27"/>
    <mergeCell ref="D25:D27"/>
    <mergeCell ref="A11:A13"/>
    <mergeCell ref="C11:C13"/>
    <mergeCell ref="D11:D13"/>
    <mergeCell ref="A16:A17"/>
    <mergeCell ref="C16:C17"/>
    <mergeCell ref="D16:D17"/>
    <mergeCell ref="C1:D1"/>
    <mergeCell ref="A3:A4"/>
    <mergeCell ref="C3:C4"/>
    <mergeCell ref="D3:D4"/>
    <mergeCell ref="A7:A8"/>
    <mergeCell ref="C7:C8"/>
    <mergeCell ref="D7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4D43-E728-46F3-A29E-79FFAD776895}">
  <dimension ref="A1:K57"/>
  <sheetViews>
    <sheetView workbookViewId="0">
      <selection activeCell="C39" sqref="C39:C41"/>
    </sheetView>
  </sheetViews>
  <sheetFormatPr defaultColWidth="10" defaultRowHeight="14.5" x14ac:dyDescent="0.35"/>
  <cols>
    <col min="1" max="1" width="5.9140625" style="41" bestFit="1" customWidth="1"/>
    <col min="2" max="2" width="18" style="41" bestFit="1" customWidth="1"/>
    <col min="3" max="4" width="8.58203125" style="41" bestFit="1" customWidth="1"/>
    <col min="5" max="5" width="10.58203125" style="41" customWidth="1"/>
    <col min="6" max="6" width="13.1640625" style="41" customWidth="1"/>
    <col min="7" max="7" width="11.58203125" style="41" customWidth="1"/>
    <col min="8" max="8" width="8.58203125" style="41" customWidth="1"/>
    <col min="9" max="16384" width="10" style="41"/>
  </cols>
  <sheetData>
    <row r="1" spans="1:8" ht="15" thickBot="1" x14ac:dyDescent="0.4">
      <c r="C1" s="74" t="s">
        <v>46</v>
      </c>
      <c r="D1" s="75"/>
    </row>
    <row r="2" spans="1:8" ht="15" thickBot="1" x14ac:dyDescent="0.4">
      <c r="A2" s="42" t="s">
        <v>47</v>
      </c>
      <c r="B2" s="42" t="s">
        <v>48</v>
      </c>
      <c r="C2" s="42" t="s">
        <v>49</v>
      </c>
      <c r="D2" s="42" t="s">
        <v>50</v>
      </c>
      <c r="E2" s="42" t="s">
        <v>51</v>
      </c>
      <c r="F2" s="42" t="s">
        <v>52</v>
      </c>
      <c r="G2" s="42" t="s">
        <v>53</v>
      </c>
      <c r="H2" s="42" t="s">
        <v>54</v>
      </c>
    </row>
    <row r="3" spans="1:8" x14ac:dyDescent="0.35">
      <c r="A3" s="76">
        <v>1</v>
      </c>
      <c r="B3" s="43" t="s">
        <v>3</v>
      </c>
      <c r="C3" s="77">
        <v>70</v>
      </c>
      <c r="D3" s="77">
        <v>70</v>
      </c>
      <c r="E3" s="43">
        <v>58</v>
      </c>
      <c r="F3" s="43">
        <v>70</v>
      </c>
      <c r="G3" s="43">
        <v>70</v>
      </c>
      <c r="H3" s="43">
        <f>C3*0.25+D3*0.25+E3*0.3+F3*0.1+G3*0.1</f>
        <v>66.400000000000006</v>
      </c>
    </row>
    <row r="4" spans="1:8" x14ac:dyDescent="0.35">
      <c r="A4" s="77"/>
      <c r="B4" s="44" t="s">
        <v>4</v>
      </c>
      <c r="C4" s="78"/>
      <c r="D4" s="78"/>
      <c r="E4" s="44">
        <v>58</v>
      </c>
      <c r="F4" s="44">
        <v>70</v>
      </c>
      <c r="G4" s="44">
        <v>70</v>
      </c>
      <c r="H4" s="44">
        <f>C3*0.25+D3*0.25+E4*0.3+F4*0.1+G4*0.1</f>
        <v>66.400000000000006</v>
      </c>
    </row>
    <row r="5" spans="1:8" ht="15" thickBot="1" x14ac:dyDescent="0.4"/>
    <row r="6" spans="1:8" ht="15" thickBot="1" x14ac:dyDescent="0.4">
      <c r="A6" s="42" t="s">
        <v>47</v>
      </c>
      <c r="B6" s="42" t="s">
        <v>48</v>
      </c>
      <c r="C6" s="42" t="s">
        <v>49</v>
      </c>
      <c r="D6" s="42" t="s">
        <v>50</v>
      </c>
      <c r="E6" s="42" t="s">
        <v>51</v>
      </c>
      <c r="F6" s="42" t="s">
        <v>52</v>
      </c>
      <c r="G6" s="42" t="s">
        <v>53</v>
      </c>
      <c r="H6" s="45" t="s">
        <v>54</v>
      </c>
    </row>
    <row r="7" spans="1:8" x14ac:dyDescent="0.35">
      <c r="A7" s="76">
        <v>2</v>
      </c>
      <c r="B7" s="44" t="s">
        <v>6</v>
      </c>
      <c r="C7" s="77">
        <v>70</v>
      </c>
      <c r="D7" s="77">
        <v>70</v>
      </c>
      <c r="E7" s="43">
        <v>67</v>
      </c>
      <c r="F7" s="43">
        <v>70</v>
      </c>
      <c r="G7" s="48">
        <v>60</v>
      </c>
      <c r="H7" s="44">
        <f>C7*0.25+D7*0.25+E7*0.3+F7*0.1+G7*0.1</f>
        <v>68.099999999999994</v>
      </c>
    </row>
    <row r="8" spans="1:8" x14ac:dyDescent="0.35">
      <c r="A8" s="77"/>
      <c r="B8" s="44" t="s">
        <v>7</v>
      </c>
      <c r="C8" s="78"/>
      <c r="D8" s="78"/>
      <c r="E8" s="44">
        <v>67</v>
      </c>
      <c r="F8" s="50">
        <v>60</v>
      </c>
      <c r="G8" s="44">
        <v>70</v>
      </c>
      <c r="H8" s="44">
        <f>C7*0.25+D7*0.25+E8*0.3+F8*0.1+G8*0.1</f>
        <v>68.099999999999994</v>
      </c>
    </row>
    <row r="9" spans="1:8" ht="15" thickBot="1" x14ac:dyDescent="0.4"/>
    <row r="10" spans="1:8" ht="15" thickBot="1" x14ac:dyDescent="0.4">
      <c r="A10" s="42" t="s">
        <v>47</v>
      </c>
      <c r="B10" s="42" t="s">
        <v>48</v>
      </c>
      <c r="C10" s="42" t="s">
        <v>49</v>
      </c>
      <c r="D10" s="42" t="s">
        <v>50</v>
      </c>
      <c r="E10" s="42" t="s">
        <v>51</v>
      </c>
      <c r="F10" s="42" t="s">
        <v>52</v>
      </c>
      <c r="G10" s="42" t="s">
        <v>53</v>
      </c>
      <c r="H10" s="45" t="s">
        <v>54</v>
      </c>
    </row>
    <row r="11" spans="1:8" x14ac:dyDescent="0.35">
      <c r="A11" s="76">
        <v>3</v>
      </c>
      <c r="B11" s="44" t="s">
        <v>9</v>
      </c>
      <c r="C11" s="76">
        <v>40</v>
      </c>
      <c r="D11" s="76">
        <v>67</v>
      </c>
      <c r="E11" s="46">
        <v>65</v>
      </c>
      <c r="F11" s="48">
        <v>60</v>
      </c>
      <c r="G11" s="43">
        <v>70</v>
      </c>
      <c r="H11" s="44">
        <f>C11*0.25+D11*0.25+E11*0.3+F11*0.1+G11*0.1</f>
        <v>59.25</v>
      </c>
    </row>
    <row r="12" spans="1:8" x14ac:dyDescent="0.35">
      <c r="A12" s="76"/>
      <c r="B12" s="44" t="s">
        <v>10</v>
      </c>
      <c r="C12" s="76"/>
      <c r="D12" s="76"/>
      <c r="E12" s="47">
        <v>65</v>
      </c>
      <c r="F12" s="48">
        <v>60</v>
      </c>
      <c r="G12" s="44">
        <v>70</v>
      </c>
      <c r="H12" s="44">
        <f>C11*0.25+D11*0.25+E12*0.3+F12*0.1+G12*0.1</f>
        <v>59.25</v>
      </c>
    </row>
    <row r="13" spans="1:8" x14ac:dyDescent="0.35">
      <c r="A13" s="79"/>
      <c r="B13" s="44" t="s">
        <v>11</v>
      </c>
      <c r="C13" s="79"/>
      <c r="D13" s="79"/>
      <c r="E13" s="44">
        <v>65</v>
      </c>
      <c r="F13" s="48">
        <v>60</v>
      </c>
      <c r="G13" s="44">
        <v>70</v>
      </c>
      <c r="H13" s="44">
        <f>C11*0.25+D11*0.25+E13*0.3+F13*0.1+G13*0.1</f>
        <v>59.25</v>
      </c>
    </row>
    <row r="14" spans="1:8" ht="15" thickBot="1" x14ac:dyDescent="0.4"/>
    <row r="15" spans="1:8" ht="15" thickBot="1" x14ac:dyDescent="0.4">
      <c r="A15" s="42" t="s">
        <v>47</v>
      </c>
      <c r="B15" s="42" t="s">
        <v>48</v>
      </c>
      <c r="C15" s="42" t="s">
        <v>49</v>
      </c>
      <c r="D15" s="42" t="s">
        <v>50</v>
      </c>
      <c r="E15" s="42" t="s">
        <v>51</v>
      </c>
      <c r="F15" s="42" t="s">
        <v>52</v>
      </c>
      <c r="G15" s="42" t="s">
        <v>53</v>
      </c>
      <c r="H15" s="45" t="s">
        <v>54</v>
      </c>
    </row>
    <row r="16" spans="1:8" x14ac:dyDescent="0.35">
      <c r="A16" s="76">
        <v>4</v>
      </c>
      <c r="B16" s="44" t="s">
        <v>13</v>
      </c>
      <c r="C16" s="77">
        <v>65</v>
      </c>
      <c r="D16" s="77">
        <v>40</v>
      </c>
      <c r="E16" s="43">
        <v>58</v>
      </c>
      <c r="F16" s="43">
        <v>70</v>
      </c>
      <c r="G16" s="43">
        <v>70</v>
      </c>
      <c r="H16" s="44">
        <f>C16*0.25+D16*0.25+E16*0.3+F16*0.1+G16*0.1</f>
        <v>57.65</v>
      </c>
    </row>
    <row r="17" spans="1:8" x14ac:dyDescent="0.35">
      <c r="A17" s="77"/>
      <c r="B17" s="44" t="s">
        <v>14</v>
      </c>
      <c r="C17" s="78"/>
      <c r="D17" s="78"/>
      <c r="E17" s="44">
        <v>58</v>
      </c>
      <c r="F17" s="44">
        <v>70</v>
      </c>
      <c r="G17" s="44">
        <v>70</v>
      </c>
      <c r="H17" s="44">
        <f>C16*0.25+D16*0.25+E17*0.3+F17*0.1+G17*0.1</f>
        <v>57.65</v>
      </c>
    </row>
    <row r="18" spans="1:8" ht="15" thickBot="1" x14ac:dyDescent="0.4"/>
    <row r="19" spans="1:8" ht="15" thickBot="1" x14ac:dyDescent="0.4">
      <c r="A19" s="42" t="s">
        <v>47</v>
      </c>
      <c r="B19" s="42" t="s">
        <v>48</v>
      </c>
      <c r="C19" s="42" t="s">
        <v>49</v>
      </c>
      <c r="D19" s="42" t="s">
        <v>50</v>
      </c>
      <c r="E19" s="42" t="s">
        <v>51</v>
      </c>
      <c r="F19" s="42" t="s">
        <v>52</v>
      </c>
      <c r="G19" s="42" t="s">
        <v>53</v>
      </c>
      <c r="H19" s="45" t="s">
        <v>54</v>
      </c>
    </row>
    <row r="20" spans="1:8" x14ac:dyDescent="0.35">
      <c r="A20" s="76">
        <v>5</v>
      </c>
      <c r="B20" s="44" t="s">
        <v>16</v>
      </c>
      <c r="C20" s="76">
        <v>70</v>
      </c>
      <c r="D20" s="76">
        <v>55</v>
      </c>
      <c r="E20" s="46">
        <v>58</v>
      </c>
      <c r="F20" s="43">
        <v>70</v>
      </c>
      <c r="G20" s="43">
        <v>70</v>
      </c>
      <c r="H20" s="44">
        <f>C20*0.25+D20*0.25+E20*0.3+F20*0.1+G20*0.1</f>
        <v>62.65</v>
      </c>
    </row>
    <row r="21" spans="1:8" x14ac:dyDescent="0.35">
      <c r="A21" s="76"/>
      <c r="B21" s="44" t="s">
        <v>17</v>
      </c>
      <c r="C21" s="76"/>
      <c r="D21" s="76"/>
      <c r="E21" s="47">
        <v>58</v>
      </c>
      <c r="F21" s="44">
        <v>70</v>
      </c>
      <c r="G21" s="44">
        <v>70</v>
      </c>
      <c r="H21" s="44">
        <f>C20*0.25+D20*0.25+E21*0.3+F21*0.1+G21*0.1</f>
        <v>62.65</v>
      </c>
    </row>
    <row r="22" spans="1:8" x14ac:dyDescent="0.35">
      <c r="A22" s="79"/>
      <c r="B22" s="44" t="s">
        <v>18</v>
      </c>
      <c r="C22" s="79"/>
      <c r="D22" s="79"/>
      <c r="E22" s="44">
        <v>58</v>
      </c>
      <c r="F22" s="44">
        <v>70</v>
      </c>
      <c r="G22" s="44">
        <v>70</v>
      </c>
      <c r="H22" s="44">
        <f>C20*0.25+D20*0.25+E22*0.3+F22*0.1+G22*0.1</f>
        <v>62.65</v>
      </c>
    </row>
    <row r="23" spans="1:8" ht="15" thickBot="1" x14ac:dyDescent="0.4"/>
    <row r="24" spans="1:8" ht="15" thickBot="1" x14ac:dyDescent="0.4">
      <c r="A24" s="42" t="s">
        <v>47</v>
      </c>
      <c r="B24" s="42" t="s">
        <v>48</v>
      </c>
      <c r="C24" s="42" t="s">
        <v>49</v>
      </c>
      <c r="D24" s="42" t="s">
        <v>50</v>
      </c>
      <c r="E24" s="42" t="s">
        <v>51</v>
      </c>
      <c r="F24" s="42" t="s">
        <v>52</v>
      </c>
      <c r="G24" s="42" t="s">
        <v>53</v>
      </c>
      <c r="H24" s="45" t="s">
        <v>54</v>
      </c>
    </row>
    <row r="25" spans="1:8" x14ac:dyDescent="0.35">
      <c r="A25" s="76">
        <v>6</v>
      </c>
      <c r="B25" s="44" t="s">
        <v>20</v>
      </c>
      <c r="C25" s="76">
        <v>70</v>
      </c>
      <c r="D25" s="76">
        <v>70</v>
      </c>
      <c r="E25" s="46">
        <v>59</v>
      </c>
      <c r="F25" s="43">
        <v>70</v>
      </c>
      <c r="G25" s="43">
        <v>70</v>
      </c>
      <c r="H25" s="44">
        <f>C25*0.25+D25*0.25+E25*0.3+F25*0.1+G25*0.1</f>
        <v>66.7</v>
      </c>
    </row>
    <row r="26" spans="1:8" x14ac:dyDescent="0.35">
      <c r="A26" s="76"/>
      <c r="B26" s="44" t="s">
        <v>21</v>
      </c>
      <c r="C26" s="76"/>
      <c r="D26" s="76"/>
      <c r="E26" s="47">
        <v>59</v>
      </c>
      <c r="F26" s="44">
        <v>70</v>
      </c>
      <c r="G26" s="44">
        <v>70</v>
      </c>
      <c r="H26" s="44">
        <f>C25*0.25+D25*0.25+E26*0.3+F26*0.1+G26*0.1</f>
        <v>66.7</v>
      </c>
    </row>
    <row r="27" spans="1:8" x14ac:dyDescent="0.35">
      <c r="A27" s="79"/>
      <c r="B27" s="44" t="s">
        <v>22</v>
      </c>
      <c r="C27" s="79"/>
      <c r="D27" s="79"/>
      <c r="E27" s="44">
        <v>59</v>
      </c>
      <c r="F27" s="44">
        <v>70</v>
      </c>
      <c r="G27" s="44">
        <v>70</v>
      </c>
      <c r="H27" s="44">
        <f>C25*0.25+D25*0.25+E27*0.3+F27*0.1+G27*0.1</f>
        <v>66.7</v>
      </c>
    </row>
    <row r="28" spans="1:8" ht="15" thickBot="1" x14ac:dyDescent="0.4"/>
    <row r="29" spans="1:8" ht="15" thickBot="1" x14ac:dyDescent="0.4">
      <c r="A29" s="42" t="s">
        <v>47</v>
      </c>
      <c r="B29" s="42" t="s">
        <v>48</v>
      </c>
      <c r="C29" s="42" t="s">
        <v>49</v>
      </c>
      <c r="D29" s="42" t="s">
        <v>50</v>
      </c>
      <c r="E29" s="42" t="s">
        <v>51</v>
      </c>
      <c r="F29" s="42" t="s">
        <v>52</v>
      </c>
      <c r="G29" s="42" t="s">
        <v>53</v>
      </c>
      <c r="H29" s="45" t="s">
        <v>54</v>
      </c>
    </row>
    <row r="30" spans="1:8" x14ac:dyDescent="0.35">
      <c r="A30" s="76">
        <v>7</v>
      </c>
      <c r="B30" s="44" t="s">
        <v>24</v>
      </c>
      <c r="C30" s="77">
        <v>65</v>
      </c>
      <c r="D30" s="77">
        <v>66</v>
      </c>
      <c r="E30" s="49">
        <v>50</v>
      </c>
      <c r="F30" s="49">
        <v>70</v>
      </c>
      <c r="G30" s="49">
        <v>70</v>
      </c>
      <c r="H30" s="44">
        <f>C30*0.25+D30*0.25+E30*0.3+F30*0.1+G30*0.1</f>
        <v>61.75</v>
      </c>
    </row>
    <row r="31" spans="1:8" x14ac:dyDescent="0.35">
      <c r="A31" s="77"/>
      <c r="B31" s="44" t="s">
        <v>25</v>
      </c>
      <c r="C31" s="78"/>
      <c r="D31" s="78"/>
      <c r="E31" s="51">
        <v>50</v>
      </c>
      <c r="F31" s="51">
        <v>70</v>
      </c>
      <c r="G31" s="51">
        <v>70</v>
      </c>
      <c r="H31" s="44">
        <f>C30*0.25+D30*0.25+E31*0.3+F31*0.1+G31*0.1</f>
        <v>61.75</v>
      </c>
    </row>
    <row r="32" spans="1:8" ht="15" thickBot="1" x14ac:dyDescent="0.4"/>
    <row r="33" spans="1:11" ht="15" thickBot="1" x14ac:dyDescent="0.4">
      <c r="A33" s="42" t="s">
        <v>47</v>
      </c>
      <c r="B33" s="42" t="s">
        <v>48</v>
      </c>
      <c r="C33" s="42" t="s">
        <v>49</v>
      </c>
      <c r="D33" s="42" t="s">
        <v>50</v>
      </c>
      <c r="E33" s="42" t="s">
        <v>51</v>
      </c>
      <c r="F33" s="42" t="s">
        <v>52</v>
      </c>
      <c r="G33" s="42" t="s">
        <v>53</v>
      </c>
      <c r="H33" s="45" t="s">
        <v>54</v>
      </c>
    </row>
    <row r="34" spans="1:11" x14ac:dyDescent="0.35">
      <c r="A34" s="76">
        <v>8</v>
      </c>
      <c r="B34" s="44" t="s">
        <v>27</v>
      </c>
      <c r="C34" s="76">
        <v>65</v>
      </c>
      <c r="D34" s="76">
        <v>58</v>
      </c>
      <c r="E34" s="52">
        <v>58</v>
      </c>
      <c r="F34" s="43">
        <v>70</v>
      </c>
      <c r="G34" s="43">
        <v>70</v>
      </c>
      <c r="H34" s="44">
        <f>C34*0.25+D34*0.25+E34*0.3+F34*0.1+G34*0.1</f>
        <v>62.15</v>
      </c>
    </row>
    <row r="35" spans="1:11" x14ac:dyDescent="0.35">
      <c r="A35" s="76"/>
      <c r="B35" s="44" t="s">
        <v>28</v>
      </c>
      <c r="C35" s="76"/>
      <c r="D35" s="76"/>
      <c r="E35" s="53">
        <v>58</v>
      </c>
      <c r="F35" s="43">
        <v>70</v>
      </c>
      <c r="G35" s="43">
        <v>70</v>
      </c>
      <c r="H35" s="44">
        <f>C34*0.25+D34*0.25+E35*0.3+F35*0.1+G35*0.1</f>
        <v>62.15</v>
      </c>
    </row>
    <row r="36" spans="1:11" x14ac:dyDescent="0.35">
      <c r="A36" s="79"/>
      <c r="B36" s="44" t="s">
        <v>29</v>
      </c>
      <c r="C36" s="79"/>
      <c r="D36" s="79"/>
      <c r="E36" s="51">
        <v>58</v>
      </c>
      <c r="F36" s="43">
        <v>70</v>
      </c>
      <c r="G36" s="43">
        <v>70</v>
      </c>
      <c r="H36" s="44">
        <f>C34*0.25+D34*0.25+E36*0.3+F36*0.1+G36*0.1</f>
        <v>62.15</v>
      </c>
    </row>
    <row r="37" spans="1:11" ht="15" thickBot="1" x14ac:dyDescent="0.4"/>
    <row r="38" spans="1:11" ht="15" thickBot="1" x14ac:dyDescent="0.4">
      <c r="A38" s="42" t="s">
        <v>47</v>
      </c>
      <c r="B38" s="42" t="s">
        <v>48</v>
      </c>
      <c r="C38" s="42" t="s">
        <v>49</v>
      </c>
      <c r="D38" s="42" t="s">
        <v>50</v>
      </c>
      <c r="E38" s="42" t="s">
        <v>51</v>
      </c>
      <c r="F38" s="42" t="s">
        <v>52</v>
      </c>
      <c r="G38" s="42" t="s">
        <v>53</v>
      </c>
      <c r="H38" s="45" t="s">
        <v>54</v>
      </c>
    </row>
    <row r="39" spans="1:11" x14ac:dyDescent="0.35">
      <c r="A39" s="76">
        <v>9</v>
      </c>
      <c r="B39" s="44" t="s">
        <v>31</v>
      </c>
      <c r="C39" s="76">
        <v>68</v>
      </c>
      <c r="D39" s="76">
        <v>70</v>
      </c>
      <c r="E39" s="46">
        <v>58</v>
      </c>
      <c r="F39" s="43">
        <v>70</v>
      </c>
      <c r="G39" s="43">
        <v>70</v>
      </c>
      <c r="H39" s="44">
        <f>C39*0.25+D39*0.25+E39*0.3+F39*0.1+G39*0.1</f>
        <v>65.900000000000006</v>
      </c>
    </row>
    <row r="40" spans="1:11" x14ac:dyDescent="0.35">
      <c r="A40" s="76"/>
      <c r="B40" s="44" t="s">
        <v>32</v>
      </c>
      <c r="C40" s="76"/>
      <c r="D40" s="76"/>
      <c r="E40" s="47">
        <v>58</v>
      </c>
      <c r="F40" s="43">
        <v>70</v>
      </c>
      <c r="G40" s="43">
        <v>70</v>
      </c>
      <c r="H40" s="44">
        <f>C39*0.25+D39*0.25+E40*0.3+F40*0.1+G40*0.1</f>
        <v>65.900000000000006</v>
      </c>
    </row>
    <row r="41" spans="1:11" x14ac:dyDescent="0.35">
      <c r="A41" s="79"/>
      <c r="B41" s="44" t="s">
        <v>33</v>
      </c>
      <c r="C41" s="79"/>
      <c r="D41" s="79"/>
      <c r="E41" s="44">
        <v>58</v>
      </c>
      <c r="F41" s="43">
        <v>70</v>
      </c>
      <c r="G41" s="43">
        <v>70</v>
      </c>
      <c r="H41" s="44">
        <f>C39*0.25+D39*0.25+E41*0.3+F41*0.1+G41*0.1</f>
        <v>65.900000000000006</v>
      </c>
    </row>
    <row r="42" spans="1:11" ht="15" thickBot="1" x14ac:dyDescent="0.4"/>
    <row r="43" spans="1:11" ht="15" thickBot="1" x14ac:dyDescent="0.4">
      <c r="A43" s="42" t="s">
        <v>47</v>
      </c>
      <c r="B43" s="42" t="s">
        <v>48</v>
      </c>
      <c r="C43" s="42" t="s">
        <v>49</v>
      </c>
      <c r="D43" s="42" t="s">
        <v>50</v>
      </c>
      <c r="E43" s="42" t="s">
        <v>51</v>
      </c>
      <c r="F43" s="42" t="s">
        <v>52</v>
      </c>
      <c r="G43" s="42" t="s">
        <v>53</v>
      </c>
      <c r="H43" s="45" t="s">
        <v>54</v>
      </c>
    </row>
    <row r="44" spans="1:11" x14ac:dyDescent="0.35">
      <c r="A44" s="76">
        <v>10</v>
      </c>
      <c r="B44" s="44" t="s">
        <v>35</v>
      </c>
      <c r="C44" s="77">
        <v>70</v>
      </c>
      <c r="D44" s="77">
        <v>70</v>
      </c>
      <c r="E44" s="49">
        <v>58</v>
      </c>
      <c r="F44" s="43">
        <v>70</v>
      </c>
      <c r="G44" s="48">
        <v>60</v>
      </c>
      <c r="H44" s="44">
        <f>C44*0.25+D44*0.25+E44*0.3+F44*0.1+G44*0.1</f>
        <v>65.400000000000006</v>
      </c>
      <c r="K44" s="55"/>
    </row>
    <row r="45" spans="1:11" x14ac:dyDescent="0.35">
      <c r="A45" s="77"/>
      <c r="B45" s="54" t="s">
        <v>36</v>
      </c>
      <c r="C45" s="78"/>
      <c r="D45" s="78"/>
      <c r="E45" s="51">
        <v>58</v>
      </c>
      <c r="F45" s="43">
        <v>70</v>
      </c>
      <c r="G45" s="50">
        <v>60</v>
      </c>
      <c r="H45" s="44">
        <f>C44*0.25+D44*0.25+E45*0.3+F45*0.1+G45*0.1</f>
        <v>65.400000000000006</v>
      </c>
      <c r="K45" s="55"/>
    </row>
    <row r="46" spans="1:11" ht="15" thickBot="1" x14ac:dyDescent="0.4">
      <c r="K46" s="55"/>
    </row>
    <row r="47" spans="1:11" ht="15" thickBot="1" x14ac:dyDescent="0.4">
      <c r="A47" s="42" t="s">
        <v>47</v>
      </c>
      <c r="B47" s="42" t="s">
        <v>48</v>
      </c>
      <c r="C47" s="42" t="s">
        <v>49</v>
      </c>
      <c r="D47" s="42" t="s">
        <v>50</v>
      </c>
      <c r="E47" s="42" t="s">
        <v>51</v>
      </c>
      <c r="F47" s="42" t="s">
        <v>52</v>
      </c>
      <c r="G47" s="42" t="s">
        <v>53</v>
      </c>
      <c r="H47" s="45" t="s">
        <v>54</v>
      </c>
      <c r="K47" s="55"/>
    </row>
    <row r="48" spans="1:11" x14ac:dyDescent="0.35">
      <c r="A48" s="76">
        <v>11</v>
      </c>
      <c r="B48" s="44" t="s">
        <v>38</v>
      </c>
      <c r="C48" s="77">
        <v>58</v>
      </c>
      <c r="D48" s="77">
        <v>68</v>
      </c>
      <c r="E48" s="43">
        <v>58</v>
      </c>
      <c r="F48" s="43">
        <v>70</v>
      </c>
      <c r="G48" s="43">
        <v>70</v>
      </c>
      <c r="H48" s="44">
        <f>C48*0.25+D48*0.25+E48*0.3+F48*0.1+G48*0.1</f>
        <v>62.9</v>
      </c>
    </row>
    <row r="49" spans="1:8" x14ac:dyDescent="0.35">
      <c r="A49" s="77"/>
      <c r="B49" s="44" t="s">
        <v>39</v>
      </c>
      <c r="C49" s="78"/>
      <c r="D49" s="78"/>
      <c r="E49" s="44">
        <v>58</v>
      </c>
      <c r="F49" s="43">
        <v>70</v>
      </c>
      <c r="G49" s="43">
        <v>70</v>
      </c>
      <c r="H49" s="44">
        <f>C48*0.25+D48*0.25+E49*0.3+F49*0.1+G49*0.1</f>
        <v>62.9</v>
      </c>
    </row>
    <row r="50" spans="1:8" ht="15" thickBot="1" x14ac:dyDescent="0.4"/>
    <row r="51" spans="1:8" ht="15" thickBot="1" x14ac:dyDescent="0.4">
      <c r="A51" s="42" t="s">
        <v>47</v>
      </c>
      <c r="B51" s="42" t="s">
        <v>48</v>
      </c>
      <c r="C51" s="42" t="s">
        <v>49</v>
      </c>
      <c r="D51" s="42" t="s">
        <v>50</v>
      </c>
      <c r="E51" s="42" t="s">
        <v>51</v>
      </c>
      <c r="F51" s="42" t="s">
        <v>52</v>
      </c>
      <c r="G51" s="42" t="s">
        <v>53</v>
      </c>
      <c r="H51" s="45" t="s">
        <v>54</v>
      </c>
    </row>
    <row r="52" spans="1:8" x14ac:dyDescent="0.35">
      <c r="A52" s="76">
        <v>12</v>
      </c>
      <c r="B52" s="44" t="s">
        <v>41</v>
      </c>
      <c r="C52" s="77">
        <v>70</v>
      </c>
      <c r="D52" s="77">
        <v>70</v>
      </c>
      <c r="E52" s="43">
        <v>58</v>
      </c>
      <c r="F52" s="43">
        <v>70</v>
      </c>
      <c r="G52" s="43">
        <v>70</v>
      </c>
      <c r="H52" s="44">
        <f>C52*0.25+D52*0.25+E52*0.3+F52*0.1+G52*0.1</f>
        <v>66.400000000000006</v>
      </c>
    </row>
    <row r="53" spans="1:8" x14ac:dyDescent="0.35">
      <c r="A53" s="77"/>
      <c r="B53" s="44" t="s">
        <v>42</v>
      </c>
      <c r="C53" s="78"/>
      <c r="D53" s="78"/>
      <c r="E53" s="44">
        <v>58</v>
      </c>
      <c r="F53" s="44">
        <v>70</v>
      </c>
      <c r="G53" s="44">
        <v>70</v>
      </c>
      <c r="H53" s="44">
        <f>C52*0.25+D52*0.25+E53*0.3+F53*0.1+G53*0.1</f>
        <v>66.400000000000006</v>
      </c>
    </row>
    <row r="54" spans="1:8" ht="15" thickBot="1" x14ac:dyDescent="0.4"/>
    <row r="55" spans="1:8" ht="15" thickBot="1" x14ac:dyDescent="0.4">
      <c r="A55" s="42" t="s">
        <v>47</v>
      </c>
      <c r="B55" s="42" t="s">
        <v>48</v>
      </c>
      <c r="C55" s="42" t="s">
        <v>49</v>
      </c>
      <c r="D55" s="42" t="s">
        <v>50</v>
      </c>
      <c r="E55" s="42" t="s">
        <v>51</v>
      </c>
      <c r="F55" s="42" t="s">
        <v>52</v>
      </c>
      <c r="G55" s="42" t="s">
        <v>53</v>
      </c>
      <c r="H55" s="45" t="s">
        <v>54</v>
      </c>
    </row>
    <row r="56" spans="1:8" x14ac:dyDescent="0.35">
      <c r="A56" s="76">
        <v>13</v>
      </c>
      <c r="B56" s="44" t="s">
        <v>44</v>
      </c>
      <c r="C56" s="77">
        <v>70</v>
      </c>
      <c r="D56" s="77">
        <v>70</v>
      </c>
      <c r="E56" s="43">
        <v>58</v>
      </c>
      <c r="F56" s="43">
        <v>70</v>
      </c>
      <c r="G56" s="43">
        <v>70</v>
      </c>
      <c r="H56" s="44">
        <f>C56*0.25+D56*0.25+E56*0.3+F56*0.1+G56*0.1</f>
        <v>66.400000000000006</v>
      </c>
    </row>
    <row r="57" spans="1:8" x14ac:dyDescent="0.35">
      <c r="A57" s="77"/>
      <c r="B57" s="44" t="s">
        <v>45</v>
      </c>
      <c r="C57" s="78"/>
      <c r="D57" s="78"/>
      <c r="E57" s="44">
        <v>58</v>
      </c>
      <c r="F57" s="44">
        <v>70</v>
      </c>
      <c r="G57" s="44">
        <v>70</v>
      </c>
      <c r="H57" s="44">
        <f>C56*0.25+D56*0.25+E57*0.3+F57*0.1+G57*0.1</f>
        <v>66.400000000000006</v>
      </c>
    </row>
  </sheetData>
  <mergeCells count="40">
    <mergeCell ref="A56:A57"/>
    <mergeCell ref="C56:C57"/>
    <mergeCell ref="D56:D57"/>
    <mergeCell ref="A48:A49"/>
    <mergeCell ref="C48:C49"/>
    <mergeCell ref="D48:D49"/>
    <mergeCell ref="A52:A53"/>
    <mergeCell ref="C52:C53"/>
    <mergeCell ref="D52:D53"/>
    <mergeCell ref="A39:A41"/>
    <mergeCell ref="C39:C41"/>
    <mergeCell ref="D39:D41"/>
    <mergeCell ref="A44:A45"/>
    <mergeCell ref="C44:C45"/>
    <mergeCell ref="D44:D45"/>
    <mergeCell ref="A30:A31"/>
    <mergeCell ref="C30:C31"/>
    <mergeCell ref="D30:D31"/>
    <mergeCell ref="A34:A36"/>
    <mergeCell ref="C34:C36"/>
    <mergeCell ref="D34:D36"/>
    <mergeCell ref="A20:A22"/>
    <mergeCell ref="C20:C22"/>
    <mergeCell ref="D20:D22"/>
    <mergeCell ref="A25:A27"/>
    <mergeCell ref="C25:C27"/>
    <mergeCell ref="D25:D27"/>
    <mergeCell ref="A11:A13"/>
    <mergeCell ref="C11:C13"/>
    <mergeCell ref="D11:D13"/>
    <mergeCell ref="A16:A17"/>
    <mergeCell ref="C16:C17"/>
    <mergeCell ref="D16:D17"/>
    <mergeCell ref="C1:D1"/>
    <mergeCell ref="A3:A4"/>
    <mergeCell ref="C3:C4"/>
    <mergeCell ref="D3:D4"/>
    <mergeCell ref="A7:A8"/>
    <mergeCell ref="C7:C8"/>
    <mergeCell ref="D7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opLeftCell="A7" workbookViewId="0">
      <selection activeCell="E27" sqref="E27"/>
    </sheetView>
  </sheetViews>
  <sheetFormatPr defaultColWidth="12.6640625" defaultRowHeight="15" customHeight="1" x14ac:dyDescent="0.3"/>
  <cols>
    <col min="1" max="1" width="5.6640625" customWidth="1"/>
    <col min="2" max="2" width="17.1640625" customWidth="1"/>
    <col min="3" max="4" width="8.1640625" customWidth="1"/>
    <col min="5" max="5" width="10.1640625" customWidth="1"/>
    <col min="6" max="6" width="12.5" customWidth="1"/>
    <col min="7" max="7" width="11.1640625" customWidth="1"/>
    <col min="8" max="8" width="8.1640625" customWidth="1"/>
    <col min="9" max="9" width="76.4140625" customWidth="1"/>
    <col min="10" max="26" width="10.1640625" customWidth="1"/>
  </cols>
  <sheetData>
    <row r="1" spans="1:9" ht="14.25" customHeight="1" x14ac:dyDescent="0.35">
      <c r="C1" s="80" t="s">
        <v>46</v>
      </c>
      <c r="D1" s="81"/>
    </row>
    <row r="2" spans="1:9" ht="14.25" customHeight="1" x14ac:dyDescent="0.3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8" t="s">
        <v>55</v>
      </c>
    </row>
    <row r="3" spans="1:9" ht="14.25" customHeight="1" x14ac:dyDescent="0.35">
      <c r="A3" s="82">
        <v>1</v>
      </c>
      <c r="B3" s="9" t="s">
        <v>3</v>
      </c>
      <c r="C3" s="82">
        <v>70</v>
      </c>
      <c r="D3" s="82">
        <v>50</v>
      </c>
      <c r="E3" s="9">
        <v>65</v>
      </c>
      <c r="F3" s="9">
        <v>70</v>
      </c>
      <c r="G3" s="9">
        <v>70</v>
      </c>
      <c r="H3" s="9">
        <f>C3*0.25+D3*0.25+E3*0.3+F3*0.1+G3*0.1</f>
        <v>63.5</v>
      </c>
      <c r="I3" s="10" t="s">
        <v>56</v>
      </c>
    </row>
    <row r="4" spans="1:9" ht="14.25" customHeight="1" x14ac:dyDescent="0.35">
      <c r="A4" s="83"/>
      <c r="B4" s="11" t="s">
        <v>4</v>
      </c>
      <c r="C4" s="83"/>
      <c r="D4" s="83"/>
      <c r="E4" s="11">
        <v>65</v>
      </c>
      <c r="F4" s="11">
        <v>70</v>
      </c>
      <c r="G4" s="11">
        <v>70</v>
      </c>
      <c r="H4" s="11">
        <f>C3*0.25+D3*0.25+E4*0.3+F4*0.1+G4*0.1</f>
        <v>63.5</v>
      </c>
      <c r="I4" s="12" t="s">
        <v>57</v>
      </c>
    </row>
    <row r="5" spans="1:9" ht="14.25" customHeight="1" x14ac:dyDescent="0.3"/>
    <row r="6" spans="1:9" ht="14.25" customHeight="1" x14ac:dyDescent="0.35">
      <c r="A6" s="7" t="s">
        <v>47</v>
      </c>
      <c r="B6" s="7" t="s">
        <v>48</v>
      </c>
      <c r="C6" s="7" t="s">
        <v>49</v>
      </c>
      <c r="D6" s="7" t="s">
        <v>50</v>
      </c>
      <c r="E6" s="7" t="s">
        <v>51</v>
      </c>
      <c r="F6" s="7" t="s">
        <v>52</v>
      </c>
      <c r="G6" s="7" t="s">
        <v>53</v>
      </c>
      <c r="H6" s="13" t="s">
        <v>54</v>
      </c>
    </row>
    <row r="7" spans="1:9" ht="14.25" customHeight="1" x14ac:dyDescent="0.35">
      <c r="A7" s="82">
        <v>2</v>
      </c>
      <c r="B7" s="11" t="s">
        <v>6</v>
      </c>
      <c r="C7" s="82">
        <v>70</v>
      </c>
      <c r="D7" s="82">
        <v>70</v>
      </c>
      <c r="E7" s="9">
        <v>70</v>
      </c>
      <c r="F7" s="9">
        <v>70</v>
      </c>
      <c r="G7" s="9">
        <v>70</v>
      </c>
      <c r="H7" s="11">
        <f>C7*0.25+D7*0.25+E7*0.3+F7*0.1+G7*0.1</f>
        <v>70</v>
      </c>
      <c r="I7" s="12" t="s">
        <v>58</v>
      </c>
    </row>
    <row r="8" spans="1:9" ht="14.25" customHeight="1" x14ac:dyDescent="0.35">
      <c r="A8" s="83"/>
      <c r="B8" s="11" t="s">
        <v>7</v>
      </c>
      <c r="C8" s="83"/>
      <c r="D8" s="83"/>
      <c r="E8" s="11">
        <v>70</v>
      </c>
      <c r="F8" s="11">
        <v>70</v>
      </c>
      <c r="G8" s="11">
        <v>70</v>
      </c>
      <c r="H8" s="11">
        <f>C7*0.25+D7*0.25+E8*0.3+F8*0.1+G8*0.1</f>
        <v>70</v>
      </c>
    </row>
    <row r="9" spans="1:9" ht="14.25" customHeight="1" x14ac:dyDescent="0.3"/>
    <row r="10" spans="1:9" ht="14.25" customHeight="1" x14ac:dyDescent="0.35">
      <c r="A10" s="7" t="s">
        <v>47</v>
      </c>
      <c r="B10" s="7" t="s">
        <v>48</v>
      </c>
      <c r="C10" s="7" t="s">
        <v>49</v>
      </c>
      <c r="D10" s="7" t="s">
        <v>50</v>
      </c>
      <c r="E10" s="7" t="s">
        <v>51</v>
      </c>
      <c r="F10" s="7" t="s">
        <v>52</v>
      </c>
      <c r="G10" s="7" t="s">
        <v>53</v>
      </c>
      <c r="H10" s="13" t="s">
        <v>54</v>
      </c>
    </row>
    <row r="11" spans="1:9" ht="14.25" customHeight="1" x14ac:dyDescent="0.35">
      <c r="A11" s="82">
        <v>3</v>
      </c>
      <c r="B11" s="11" t="s">
        <v>9</v>
      </c>
      <c r="C11" s="82">
        <v>50</v>
      </c>
      <c r="D11" s="82">
        <v>70</v>
      </c>
      <c r="E11" s="14">
        <v>70</v>
      </c>
      <c r="F11" s="9">
        <v>60</v>
      </c>
      <c r="G11" s="9">
        <v>70</v>
      </c>
      <c r="H11" s="11">
        <f>C11*0.25+D11*0.25+E11*0.3+F11*0.1+G11*0.1</f>
        <v>64</v>
      </c>
      <c r="I11" s="10" t="s">
        <v>59</v>
      </c>
    </row>
    <row r="12" spans="1:9" ht="14.25" customHeight="1" x14ac:dyDescent="0.35">
      <c r="A12" s="84"/>
      <c r="B12" s="11" t="s">
        <v>10</v>
      </c>
      <c r="C12" s="84"/>
      <c r="D12" s="84"/>
      <c r="E12" s="14">
        <v>70</v>
      </c>
      <c r="F12" s="9">
        <v>70</v>
      </c>
      <c r="G12" s="11">
        <v>70</v>
      </c>
      <c r="H12" s="11">
        <f>C11*0.25+D11*0.25+E12*0.3+F12*0.1+G12*0.1</f>
        <v>65</v>
      </c>
    </row>
    <row r="13" spans="1:9" ht="14.25" customHeight="1" x14ac:dyDescent="0.35">
      <c r="A13" s="83"/>
      <c r="B13" s="11" t="s">
        <v>11</v>
      </c>
      <c r="C13" s="83"/>
      <c r="D13" s="83"/>
      <c r="E13" s="14">
        <v>70</v>
      </c>
      <c r="F13" s="15">
        <v>70</v>
      </c>
      <c r="G13" s="11">
        <v>70</v>
      </c>
      <c r="H13" s="11">
        <f>C11*0.25+D11*0.25+E13*0.3+F13*0.1+G13*0.1</f>
        <v>65</v>
      </c>
    </row>
    <row r="14" spans="1:9" ht="14.25" customHeight="1" x14ac:dyDescent="0.3"/>
    <row r="15" spans="1:9" ht="14.25" customHeight="1" x14ac:dyDescent="0.35">
      <c r="A15" s="7" t="s">
        <v>47</v>
      </c>
      <c r="B15" s="7" t="s">
        <v>48</v>
      </c>
      <c r="C15" s="7" t="s">
        <v>49</v>
      </c>
      <c r="D15" s="7" t="s">
        <v>50</v>
      </c>
      <c r="E15" s="7" t="s">
        <v>51</v>
      </c>
      <c r="F15" s="7" t="s">
        <v>52</v>
      </c>
      <c r="G15" s="7" t="s">
        <v>53</v>
      </c>
      <c r="H15" s="13" t="s">
        <v>54</v>
      </c>
    </row>
    <row r="16" spans="1:9" ht="14.25" customHeight="1" x14ac:dyDescent="0.35">
      <c r="A16" s="82">
        <v>4</v>
      </c>
      <c r="B16" s="11" t="s">
        <v>13</v>
      </c>
      <c r="C16" s="82">
        <v>70</v>
      </c>
      <c r="D16" s="82">
        <v>65</v>
      </c>
      <c r="E16" s="15">
        <v>70</v>
      </c>
      <c r="F16" s="15">
        <v>70</v>
      </c>
      <c r="G16" s="15">
        <v>70</v>
      </c>
      <c r="H16" s="11">
        <f>C16*0.25+D16*0.25+E16*0.3+F16*0.1+G16*0.1</f>
        <v>68.75</v>
      </c>
      <c r="I16" s="10" t="s">
        <v>60</v>
      </c>
    </row>
    <row r="17" spans="1:9" ht="14.25" customHeight="1" x14ac:dyDescent="0.35">
      <c r="A17" s="83"/>
      <c r="B17" s="11" t="s">
        <v>14</v>
      </c>
      <c r="C17" s="83"/>
      <c r="D17" s="83"/>
      <c r="E17" s="15">
        <v>70</v>
      </c>
      <c r="F17" s="15">
        <v>70</v>
      </c>
      <c r="G17" s="15">
        <v>70</v>
      </c>
      <c r="H17" s="11">
        <f>C16*0.25+D16*0.25+E17*0.3+F17*0.1+G17*0.1</f>
        <v>68.75</v>
      </c>
    </row>
    <row r="18" spans="1:9" ht="14.25" customHeight="1" x14ac:dyDescent="0.3"/>
    <row r="19" spans="1:9" ht="14.25" customHeight="1" x14ac:dyDescent="0.35">
      <c r="A19" s="7" t="s">
        <v>47</v>
      </c>
      <c r="B19" s="7" t="s">
        <v>48</v>
      </c>
      <c r="C19" s="7" t="s">
        <v>49</v>
      </c>
      <c r="D19" s="7" t="s">
        <v>50</v>
      </c>
      <c r="E19" s="7" t="s">
        <v>51</v>
      </c>
      <c r="F19" s="7" t="s">
        <v>52</v>
      </c>
      <c r="G19" s="7" t="s">
        <v>53</v>
      </c>
      <c r="H19" s="13" t="s">
        <v>54</v>
      </c>
    </row>
    <row r="20" spans="1:9" ht="14.25" customHeight="1" x14ac:dyDescent="0.35">
      <c r="A20" s="82">
        <v>5</v>
      </c>
      <c r="B20" s="11" t="s">
        <v>16</v>
      </c>
      <c r="C20" s="82">
        <v>70</v>
      </c>
      <c r="D20" s="82">
        <v>40</v>
      </c>
      <c r="E20" s="16">
        <v>10</v>
      </c>
      <c r="F20" s="9">
        <v>70</v>
      </c>
      <c r="G20" s="9">
        <v>70</v>
      </c>
      <c r="H20" s="11">
        <f>C20*0.25+D20*0.25+E20*0.3+F20*0.1+G20*0.1</f>
        <v>44.5</v>
      </c>
      <c r="I20" s="12" t="s">
        <v>61</v>
      </c>
    </row>
    <row r="21" spans="1:9" ht="14.25" customHeight="1" x14ac:dyDescent="0.35">
      <c r="A21" s="84"/>
      <c r="B21" s="11" t="s">
        <v>17</v>
      </c>
      <c r="C21" s="84"/>
      <c r="D21" s="84"/>
      <c r="E21" s="16">
        <v>10</v>
      </c>
      <c r="F21" s="11">
        <v>70</v>
      </c>
      <c r="G21" s="11">
        <v>70</v>
      </c>
      <c r="H21" s="11">
        <f>C20*0.25+D20*0.25+E21*0.3+F21*0.1+G21*0.1</f>
        <v>44.5</v>
      </c>
    </row>
    <row r="22" spans="1:9" ht="14.25" customHeight="1" x14ac:dyDescent="0.35">
      <c r="A22" s="83"/>
      <c r="B22" s="11" t="s">
        <v>18</v>
      </c>
      <c r="C22" s="83"/>
      <c r="D22" s="83"/>
      <c r="E22" s="16">
        <v>10</v>
      </c>
      <c r="F22" s="11">
        <v>70</v>
      </c>
      <c r="G22" s="11">
        <v>70</v>
      </c>
      <c r="H22" s="11">
        <f>C20*0.25+D20*0.25+E22*0.3+F22*0.1+G22*0.1</f>
        <v>44.5</v>
      </c>
    </row>
    <row r="23" spans="1:9" ht="14.25" customHeight="1" x14ac:dyDescent="0.3"/>
    <row r="24" spans="1:9" ht="14.25" customHeight="1" x14ac:dyDescent="0.35">
      <c r="A24" s="7" t="s">
        <v>47</v>
      </c>
      <c r="B24" s="7" t="s">
        <v>48</v>
      </c>
      <c r="C24" s="7" t="s">
        <v>49</v>
      </c>
      <c r="D24" s="7" t="s">
        <v>50</v>
      </c>
      <c r="E24" s="7" t="s">
        <v>51</v>
      </c>
      <c r="F24" s="7" t="s">
        <v>52</v>
      </c>
      <c r="G24" s="7" t="s">
        <v>53</v>
      </c>
      <c r="H24" s="13" t="s">
        <v>54</v>
      </c>
    </row>
    <row r="25" spans="1:9" ht="14.25" customHeight="1" x14ac:dyDescent="0.35">
      <c r="A25" s="82">
        <v>6</v>
      </c>
      <c r="B25" s="11" t="s">
        <v>20</v>
      </c>
      <c r="C25" s="82">
        <v>67</v>
      </c>
      <c r="D25" s="82">
        <v>40</v>
      </c>
      <c r="E25" s="14">
        <v>60</v>
      </c>
      <c r="F25" s="15">
        <v>70</v>
      </c>
      <c r="G25" s="15">
        <v>70</v>
      </c>
      <c r="H25" s="11">
        <f>C25*0.25+D25*0.25+E25*0.3+F25*0.1+G25*0.1</f>
        <v>58.75</v>
      </c>
      <c r="I25" s="10" t="s">
        <v>62</v>
      </c>
    </row>
    <row r="26" spans="1:9" ht="14.25" customHeight="1" x14ac:dyDescent="0.35">
      <c r="A26" s="84"/>
      <c r="B26" s="11" t="s">
        <v>21</v>
      </c>
      <c r="C26" s="84"/>
      <c r="D26" s="84"/>
      <c r="E26" s="14">
        <v>60</v>
      </c>
      <c r="F26" s="15">
        <v>70</v>
      </c>
      <c r="G26" s="15">
        <v>70</v>
      </c>
      <c r="H26" s="11">
        <f>C25*0.25+D25*0.25+E26*0.3+F26*0.1+G26*0.1</f>
        <v>58.75</v>
      </c>
    </row>
    <row r="27" spans="1:9" ht="14.25" customHeight="1" x14ac:dyDescent="0.35">
      <c r="A27" s="83"/>
      <c r="B27" s="11" t="s">
        <v>22</v>
      </c>
      <c r="C27" s="83"/>
      <c r="D27" s="83"/>
      <c r="E27" s="16">
        <v>10</v>
      </c>
      <c r="F27" s="15">
        <v>70</v>
      </c>
      <c r="G27" s="15">
        <v>70</v>
      </c>
      <c r="H27" s="11">
        <f>C25*0.25+D25*0.25+E27*0.3+F27*0.1+G27*0.1</f>
        <v>43.75</v>
      </c>
    </row>
    <row r="28" spans="1:9" ht="14.25" customHeight="1" x14ac:dyDescent="0.35">
      <c r="B28" s="17"/>
    </row>
    <row r="29" spans="1:9" ht="14.25" customHeight="1" x14ac:dyDescent="0.35">
      <c r="A29" s="7" t="s">
        <v>47</v>
      </c>
      <c r="B29" s="7" t="s">
        <v>48</v>
      </c>
      <c r="C29" s="7" t="s">
        <v>49</v>
      </c>
      <c r="D29" s="7" t="s">
        <v>50</v>
      </c>
      <c r="E29" s="7" t="s">
        <v>51</v>
      </c>
      <c r="F29" s="7" t="s">
        <v>52</v>
      </c>
      <c r="G29" s="7" t="s">
        <v>53</v>
      </c>
      <c r="H29" s="13" t="s">
        <v>54</v>
      </c>
    </row>
    <row r="30" spans="1:9" ht="14.25" customHeight="1" x14ac:dyDescent="0.35">
      <c r="A30" s="82">
        <v>7</v>
      </c>
      <c r="B30" s="11" t="s">
        <v>24</v>
      </c>
      <c r="C30" s="82">
        <v>55</v>
      </c>
      <c r="D30" s="82">
        <v>70</v>
      </c>
      <c r="E30" s="18">
        <v>10</v>
      </c>
      <c r="F30" s="18">
        <v>70</v>
      </c>
      <c r="G30" s="18">
        <v>70</v>
      </c>
      <c r="H30" s="11">
        <f>C30*0.25+D30*0.25+E30*0.3+F30*0.1+G30*0.1</f>
        <v>48.25</v>
      </c>
      <c r="I30" s="12" t="s">
        <v>63</v>
      </c>
    </row>
    <row r="31" spans="1:9" ht="14.25" customHeight="1" x14ac:dyDescent="0.35">
      <c r="A31" s="83"/>
      <c r="B31" s="11" t="s">
        <v>25</v>
      </c>
      <c r="C31" s="83"/>
      <c r="D31" s="83"/>
      <c r="E31" s="18">
        <v>10</v>
      </c>
      <c r="F31" s="19">
        <v>70</v>
      </c>
      <c r="G31" s="19">
        <v>70</v>
      </c>
      <c r="H31" s="11">
        <f>C30*0.25+D30*0.25+E31*0.3+F31*0.1+G31*0.1</f>
        <v>48.25</v>
      </c>
    </row>
    <row r="32" spans="1:9" ht="14.25" customHeight="1" x14ac:dyDescent="0.3"/>
    <row r="33" spans="1:11" ht="14.25" customHeight="1" x14ac:dyDescent="0.35">
      <c r="A33" s="7" t="s">
        <v>47</v>
      </c>
      <c r="B33" s="7" t="s">
        <v>48</v>
      </c>
      <c r="C33" s="7" t="s">
        <v>49</v>
      </c>
      <c r="D33" s="7" t="s">
        <v>50</v>
      </c>
      <c r="E33" s="7" t="s">
        <v>51</v>
      </c>
      <c r="F33" s="7" t="s">
        <v>52</v>
      </c>
      <c r="G33" s="7" t="s">
        <v>53</v>
      </c>
      <c r="H33" s="13" t="s">
        <v>54</v>
      </c>
    </row>
    <row r="34" spans="1:11" ht="14.25" customHeight="1" x14ac:dyDescent="0.35">
      <c r="A34" s="82">
        <v>8</v>
      </c>
      <c r="B34" s="11" t="s">
        <v>27</v>
      </c>
      <c r="C34" s="82">
        <v>70</v>
      </c>
      <c r="D34" s="82">
        <v>70</v>
      </c>
      <c r="E34" s="20">
        <v>70</v>
      </c>
      <c r="F34" s="9">
        <v>70</v>
      </c>
      <c r="G34" s="9">
        <v>70</v>
      </c>
      <c r="H34" s="11">
        <f>C34*0.25+D34*0.25+E34*0.3+F34*0.1+G34*0.1</f>
        <v>70</v>
      </c>
    </row>
    <row r="35" spans="1:11" ht="14.25" customHeight="1" x14ac:dyDescent="0.35">
      <c r="A35" s="84"/>
      <c r="B35" s="11" t="s">
        <v>28</v>
      </c>
      <c r="C35" s="84"/>
      <c r="D35" s="84"/>
      <c r="E35" s="21">
        <v>70</v>
      </c>
      <c r="F35" s="9">
        <v>70</v>
      </c>
      <c r="G35" s="9">
        <v>70</v>
      </c>
      <c r="H35" s="11">
        <f>C34*0.25+D34*0.25+E35*0.3+F35*0.1+G35*0.1</f>
        <v>70</v>
      </c>
      <c r="I35" s="12" t="s">
        <v>58</v>
      </c>
    </row>
    <row r="36" spans="1:11" ht="14.25" customHeight="1" x14ac:dyDescent="0.35">
      <c r="A36" s="83"/>
      <c r="B36" s="11" t="s">
        <v>29</v>
      </c>
      <c r="C36" s="83"/>
      <c r="D36" s="83"/>
      <c r="E36" s="19">
        <v>70</v>
      </c>
      <c r="F36" s="9">
        <v>70</v>
      </c>
      <c r="G36" s="9">
        <v>70</v>
      </c>
      <c r="H36" s="11">
        <f>C34*0.25+D34*0.25+E36*0.3+F36*0.1+G36*0.1</f>
        <v>70</v>
      </c>
    </row>
    <row r="37" spans="1:11" ht="14.25" customHeight="1" x14ac:dyDescent="0.3"/>
    <row r="38" spans="1:11" ht="14.25" customHeight="1" x14ac:dyDescent="0.35">
      <c r="A38" s="7" t="s">
        <v>47</v>
      </c>
      <c r="B38" s="7" t="s">
        <v>48</v>
      </c>
      <c r="C38" s="7" t="s">
        <v>49</v>
      </c>
      <c r="D38" s="7" t="s">
        <v>50</v>
      </c>
      <c r="E38" s="7" t="s">
        <v>51</v>
      </c>
      <c r="F38" s="7" t="s">
        <v>52</v>
      </c>
      <c r="G38" s="7" t="s">
        <v>53</v>
      </c>
      <c r="H38" s="13" t="s">
        <v>54</v>
      </c>
    </row>
    <row r="39" spans="1:11" ht="14.25" customHeight="1" x14ac:dyDescent="0.35">
      <c r="A39" s="82">
        <v>9</v>
      </c>
      <c r="B39" s="11" t="s">
        <v>31</v>
      </c>
      <c r="C39" s="82">
        <v>70</v>
      </c>
      <c r="D39" s="82">
        <v>55</v>
      </c>
      <c r="E39" s="16">
        <v>65</v>
      </c>
      <c r="F39" s="15">
        <v>70</v>
      </c>
      <c r="G39" s="9">
        <v>70</v>
      </c>
      <c r="H39" s="11">
        <f>C39*0.25+D39*0.25+E39*0.3+F39*0.1+G39*0.1</f>
        <v>64.75</v>
      </c>
      <c r="I39" s="10"/>
    </row>
    <row r="40" spans="1:11" ht="14.25" customHeight="1" x14ac:dyDescent="0.35">
      <c r="A40" s="84"/>
      <c r="B40" s="11" t="s">
        <v>32</v>
      </c>
      <c r="C40" s="84"/>
      <c r="D40" s="84"/>
      <c r="E40" s="22">
        <v>65</v>
      </c>
      <c r="F40" s="9">
        <v>70</v>
      </c>
      <c r="G40" s="9">
        <v>70</v>
      </c>
      <c r="H40" s="11">
        <f>C39*0.25+D39*0.25+E40*0.3+F40*0.1+G40*0.1</f>
        <v>64.75</v>
      </c>
      <c r="I40" s="12" t="s">
        <v>64</v>
      </c>
    </row>
    <row r="41" spans="1:11" ht="14.25" customHeight="1" x14ac:dyDescent="0.35">
      <c r="A41" s="83"/>
      <c r="B41" s="11" t="s">
        <v>33</v>
      </c>
      <c r="C41" s="83"/>
      <c r="D41" s="83"/>
      <c r="E41" s="11">
        <v>65</v>
      </c>
      <c r="F41" s="15">
        <v>70</v>
      </c>
      <c r="G41" s="9">
        <v>70</v>
      </c>
      <c r="H41" s="11">
        <f>C39*0.25+D39*0.25+E41*0.3+F41*0.1+G41*0.1</f>
        <v>64.75</v>
      </c>
    </row>
    <row r="42" spans="1:11" ht="14.25" customHeight="1" x14ac:dyDescent="0.3"/>
    <row r="43" spans="1:11" ht="14.25" customHeight="1" x14ac:dyDescent="0.35">
      <c r="A43" s="7" t="s">
        <v>47</v>
      </c>
      <c r="B43" s="7" t="s">
        <v>48</v>
      </c>
      <c r="C43" s="7" t="s">
        <v>49</v>
      </c>
      <c r="D43" s="7" t="s">
        <v>50</v>
      </c>
      <c r="E43" s="7" t="s">
        <v>51</v>
      </c>
      <c r="F43" s="7" t="s">
        <v>52</v>
      </c>
      <c r="G43" s="7" t="s">
        <v>53</v>
      </c>
      <c r="H43" s="13" t="s">
        <v>54</v>
      </c>
    </row>
    <row r="44" spans="1:11" ht="14.25" customHeight="1" x14ac:dyDescent="0.35">
      <c r="A44" s="82">
        <v>10</v>
      </c>
      <c r="B44" s="11" t="s">
        <v>35</v>
      </c>
      <c r="C44" s="82">
        <v>70</v>
      </c>
      <c r="D44" s="82">
        <v>70</v>
      </c>
      <c r="E44" s="18">
        <v>70</v>
      </c>
      <c r="F44" s="9">
        <v>70</v>
      </c>
      <c r="G44" s="9">
        <v>70</v>
      </c>
      <c r="H44" s="11">
        <f>C44*0.25+D44*0.25+E44*0.3+F44*0.1+G44*0.1</f>
        <v>70</v>
      </c>
      <c r="I44" s="12" t="s">
        <v>58</v>
      </c>
      <c r="K44" s="23"/>
    </row>
    <row r="45" spans="1:11" ht="14.25" customHeight="1" x14ac:dyDescent="0.35">
      <c r="A45" s="83"/>
      <c r="B45" s="24" t="s">
        <v>36</v>
      </c>
      <c r="C45" s="83"/>
      <c r="D45" s="83"/>
      <c r="E45" s="19">
        <v>70</v>
      </c>
      <c r="F45" s="9">
        <v>70</v>
      </c>
      <c r="G45" s="11">
        <v>70</v>
      </c>
      <c r="H45" s="11">
        <f>C44*0.25+D44*0.25+E45*0.3+F45*0.1+G45*0.1</f>
        <v>70</v>
      </c>
      <c r="K45" s="23"/>
    </row>
    <row r="46" spans="1:11" ht="14.25" customHeight="1" x14ac:dyDescent="0.35">
      <c r="K46" s="23"/>
    </row>
    <row r="47" spans="1:11" ht="14.25" customHeight="1" x14ac:dyDescent="0.35">
      <c r="A47" s="7" t="s">
        <v>47</v>
      </c>
      <c r="B47" s="7" t="s">
        <v>48</v>
      </c>
      <c r="C47" s="7" t="s">
        <v>49</v>
      </c>
      <c r="D47" s="7" t="s">
        <v>50</v>
      </c>
      <c r="E47" s="7" t="s">
        <v>51</v>
      </c>
      <c r="F47" s="7" t="s">
        <v>52</v>
      </c>
      <c r="G47" s="7" t="s">
        <v>53</v>
      </c>
      <c r="H47" s="13" t="s">
        <v>54</v>
      </c>
      <c r="K47" s="23"/>
    </row>
    <row r="48" spans="1:11" ht="14.25" customHeight="1" x14ac:dyDescent="0.35">
      <c r="A48" s="82">
        <v>11</v>
      </c>
      <c r="B48" s="11" t="s">
        <v>38</v>
      </c>
      <c r="C48" s="82">
        <v>60</v>
      </c>
      <c r="D48" s="82">
        <v>60</v>
      </c>
      <c r="E48" s="9">
        <v>60</v>
      </c>
      <c r="F48" s="9">
        <v>70</v>
      </c>
      <c r="G48" s="9">
        <v>70</v>
      </c>
      <c r="H48" s="11">
        <f>C48*0.25+D48*0.25+E48*0.3+F48*0.1+G48*0.1</f>
        <v>62</v>
      </c>
      <c r="I48" s="12" t="s">
        <v>65</v>
      </c>
    </row>
    <row r="49" spans="1:9" ht="14.25" customHeight="1" x14ac:dyDescent="0.35">
      <c r="A49" s="83"/>
      <c r="B49" s="11" t="s">
        <v>39</v>
      </c>
      <c r="C49" s="83"/>
      <c r="D49" s="83"/>
      <c r="E49" s="9">
        <v>60</v>
      </c>
      <c r="F49" s="9">
        <v>70</v>
      </c>
      <c r="G49" s="9">
        <v>70</v>
      </c>
      <c r="H49" s="11">
        <f>C48*0.25+D48*0.25+E49*0.3+F49*0.1+G49*0.1</f>
        <v>62</v>
      </c>
    </row>
    <row r="50" spans="1:9" ht="14.25" customHeight="1" x14ac:dyDescent="0.3"/>
    <row r="51" spans="1:9" ht="14.25" customHeight="1" x14ac:dyDescent="0.35">
      <c r="A51" s="7" t="s">
        <v>47</v>
      </c>
      <c r="B51" s="7" t="s">
        <v>48</v>
      </c>
      <c r="C51" s="7" t="s">
        <v>49</v>
      </c>
      <c r="D51" s="7" t="s">
        <v>50</v>
      </c>
      <c r="E51" s="7" t="s">
        <v>51</v>
      </c>
      <c r="F51" s="7" t="s">
        <v>52</v>
      </c>
      <c r="G51" s="7" t="s">
        <v>53</v>
      </c>
      <c r="H51" s="13" t="s">
        <v>54</v>
      </c>
    </row>
    <row r="52" spans="1:9" ht="14.25" customHeight="1" x14ac:dyDescent="0.35">
      <c r="A52" s="82">
        <v>12</v>
      </c>
      <c r="B52" s="11" t="s">
        <v>41</v>
      </c>
      <c r="C52" s="82">
        <v>40</v>
      </c>
      <c r="D52" s="82">
        <v>70</v>
      </c>
      <c r="E52" s="9">
        <v>10</v>
      </c>
      <c r="F52" s="9">
        <v>70</v>
      </c>
      <c r="G52" s="9">
        <v>70</v>
      </c>
      <c r="H52" s="11">
        <f>C52*0.25+D52*0.25+E52*0.3+F52*0.1+G52*0.1</f>
        <v>44.5</v>
      </c>
      <c r="I52" s="12" t="s">
        <v>66</v>
      </c>
    </row>
    <row r="53" spans="1:9" ht="14.25" customHeight="1" x14ac:dyDescent="0.35">
      <c r="A53" s="83"/>
      <c r="B53" s="11" t="s">
        <v>42</v>
      </c>
      <c r="C53" s="83"/>
      <c r="D53" s="83"/>
      <c r="E53" s="9">
        <v>10</v>
      </c>
      <c r="F53" s="11">
        <v>70</v>
      </c>
      <c r="G53" s="11">
        <v>70</v>
      </c>
      <c r="H53" s="11">
        <f>C52*0.25+D52*0.25+E53*0.3+F53*0.1+G53*0.1</f>
        <v>44.5</v>
      </c>
    </row>
    <row r="54" spans="1:9" ht="14.25" customHeight="1" x14ac:dyDescent="0.3"/>
    <row r="55" spans="1:9" ht="14.25" customHeight="1" x14ac:dyDescent="0.35">
      <c r="A55" s="7" t="s">
        <v>47</v>
      </c>
      <c r="B55" s="7" t="s">
        <v>48</v>
      </c>
      <c r="C55" s="7" t="s">
        <v>49</v>
      </c>
      <c r="D55" s="7" t="s">
        <v>50</v>
      </c>
      <c r="E55" s="7" t="s">
        <v>51</v>
      </c>
      <c r="F55" s="7" t="s">
        <v>52</v>
      </c>
      <c r="G55" s="7" t="s">
        <v>53</v>
      </c>
      <c r="H55" s="13" t="s">
        <v>54</v>
      </c>
    </row>
    <row r="56" spans="1:9" ht="14.25" customHeight="1" x14ac:dyDescent="0.35">
      <c r="A56" s="82">
        <v>13</v>
      </c>
      <c r="B56" s="11" t="s">
        <v>44</v>
      </c>
      <c r="C56" s="82">
        <v>67</v>
      </c>
      <c r="D56" s="82">
        <v>67</v>
      </c>
      <c r="E56" s="9">
        <v>70</v>
      </c>
      <c r="F56" s="15">
        <v>70</v>
      </c>
      <c r="G56" s="9">
        <v>70</v>
      </c>
      <c r="H56" s="11">
        <f>C56*0.25+D56*0.25+E56*0.3+F56*0.1+G56*0.1</f>
        <v>68.5</v>
      </c>
      <c r="I56" s="10" t="s">
        <v>67</v>
      </c>
    </row>
    <row r="57" spans="1:9" ht="14.25" customHeight="1" x14ac:dyDescent="0.35">
      <c r="A57" s="83"/>
      <c r="B57" s="11" t="s">
        <v>45</v>
      </c>
      <c r="C57" s="83"/>
      <c r="D57" s="83"/>
      <c r="E57" s="11">
        <v>70</v>
      </c>
      <c r="F57" s="11">
        <v>70</v>
      </c>
      <c r="G57" s="11">
        <v>70</v>
      </c>
      <c r="H57" s="11">
        <f>C56*0.25+D56*0.25+E57*0.3+F57*0.1+G57*0.1</f>
        <v>68.5</v>
      </c>
      <c r="I57" s="12" t="s">
        <v>68</v>
      </c>
    </row>
    <row r="58" spans="1:9" ht="14.25" customHeight="1" x14ac:dyDescent="0.3"/>
    <row r="59" spans="1:9" ht="14.25" customHeight="1" x14ac:dyDescent="0.3"/>
    <row r="60" spans="1:9" ht="14.25" customHeight="1" x14ac:dyDescent="0.3"/>
    <row r="61" spans="1:9" ht="14.25" customHeight="1" x14ac:dyDescent="0.3"/>
    <row r="62" spans="1:9" ht="14.25" customHeight="1" x14ac:dyDescent="0.3"/>
    <row r="63" spans="1:9" ht="14.25" customHeight="1" x14ac:dyDescent="0.3"/>
    <row r="64" spans="1: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0">
    <mergeCell ref="A44:A45"/>
    <mergeCell ref="A48:A49"/>
    <mergeCell ref="A52:A53"/>
    <mergeCell ref="A56:A57"/>
    <mergeCell ref="A11:A13"/>
    <mergeCell ref="A16:A17"/>
    <mergeCell ref="A20:A22"/>
    <mergeCell ref="A25:A27"/>
    <mergeCell ref="A30:A31"/>
    <mergeCell ref="A34:A36"/>
    <mergeCell ref="A39:A41"/>
    <mergeCell ref="C48:C49"/>
    <mergeCell ref="D48:D49"/>
    <mergeCell ref="C52:C53"/>
    <mergeCell ref="D52:D53"/>
    <mergeCell ref="C56:C57"/>
    <mergeCell ref="D56:D57"/>
    <mergeCell ref="C20:C22"/>
    <mergeCell ref="D20:D22"/>
    <mergeCell ref="D25:D27"/>
    <mergeCell ref="C44:C45"/>
    <mergeCell ref="D44:D45"/>
    <mergeCell ref="C25:C27"/>
    <mergeCell ref="C30:C31"/>
    <mergeCell ref="D30:D31"/>
    <mergeCell ref="C34:C36"/>
    <mergeCell ref="D34:D36"/>
    <mergeCell ref="C39:C41"/>
    <mergeCell ref="D39:D41"/>
    <mergeCell ref="D11:D13"/>
    <mergeCell ref="C7:C8"/>
    <mergeCell ref="C11:C13"/>
    <mergeCell ref="C16:C17"/>
    <mergeCell ref="D16:D17"/>
    <mergeCell ref="C1:D1"/>
    <mergeCell ref="A3:A4"/>
    <mergeCell ref="C3:C4"/>
    <mergeCell ref="D3:D4"/>
    <mergeCell ref="A7:A8"/>
    <mergeCell ref="D7:D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2.6640625" defaultRowHeight="15" customHeight="1" x14ac:dyDescent="0.3"/>
  <cols>
    <col min="1" max="1" width="5.6640625" customWidth="1"/>
    <col min="2" max="2" width="17.1640625" customWidth="1"/>
    <col min="3" max="4" width="8.1640625" customWidth="1"/>
    <col min="5" max="5" width="10.1640625" customWidth="1"/>
    <col min="6" max="6" width="12.5" customWidth="1"/>
    <col min="7" max="7" width="11.1640625" customWidth="1"/>
    <col min="8" max="8" width="8.1640625" customWidth="1"/>
    <col min="9" max="9" width="76.4140625" customWidth="1"/>
    <col min="10" max="26" width="10.1640625" customWidth="1"/>
  </cols>
  <sheetData>
    <row r="1" spans="1:9" ht="14.25" customHeight="1" x14ac:dyDescent="0.35">
      <c r="C1" s="80" t="s">
        <v>46</v>
      </c>
      <c r="D1" s="81"/>
    </row>
    <row r="2" spans="1:9" ht="14.25" customHeight="1" x14ac:dyDescent="0.3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8" t="s">
        <v>55</v>
      </c>
    </row>
    <row r="3" spans="1:9" ht="14.25" customHeight="1" x14ac:dyDescent="0.35">
      <c r="A3" s="82">
        <v>1</v>
      </c>
      <c r="B3" s="9" t="s">
        <v>3</v>
      </c>
      <c r="C3" s="82">
        <v>70</v>
      </c>
      <c r="D3" s="82">
        <v>70</v>
      </c>
      <c r="E3" s="15">
        <v>70</v>
      </c>
      <c r="F3" s="15">
        <v>70</v>
      </c>
      <c r="G3" s="15">
        <v>70</v>
      </c>
      <c r="H3" s="9">
        <f>C3*0.25+D3*0.25+E3*0.3+F3*0.1+G3*0.1</f>
        <v>70</v>
      </c>
      <c r="I3" s="10" t="s">
        <v>58</v>
      </c>
    </row>
    <row r="4" spans="1:9" ht="14.25" customHeight="1" x14ac:dyDescent="0.35">
      <c r="A4" s="83"/>
      <c r="B4" s="11" t="s">
        <v>4</v>
      </c>
      <c r="C4" s="83"/>
      <c r="D4" s="83"/>
      <c r="E4" s="25">
        <v>70</v>
      </c>
      <c r="F4" s="15">
        <v>70</v>
      </c>
      <c r="G4" s="15">
        <v>70</v>
      </c>
      <c r="H4" s="11">
        <f>C3*0.25+D3*0.25+E4*0.3+F4*0.1+G4*0.1</f>
        <v>70</v>
      </c>
    </row>
    <row r="5" spans="1:9" ht="14.25" customHeight="1" x14ac:dyDescent="0.3"/>
    <row r="6" spans="1:9" ht="14.25" customHeight="1" x14ac:dyDescent="0.35">
      <c r="A6" s="7" t="s">
        <v>47</v>
      </c>
      <c r="B6" s="7" t="s">
        <v>48</v>
      </c>
      <c r="C6" s="7" t="s">
        <v>49</v>
      </c>
      <c r="D6" s="7" t="s">
        <v>50</v>
      </c>
      <c r="E6" s="7" t="s">
        <v>51</v>
      </c>
      <c r="F6" s="7" t="s">
        <v>52</v>
      </c>
      <c r="G6" s="7" t="s">
        <v>53</v>
      </c>
      <c r="H6" s="13" t="s">
        <v>54</v>
      </c>
    </row>
    <row r="7" spans="1:9" ht="14.25" customHeight="1" x14ac:dyDescent="0.35">
      <c r="A7" s="82">
        <v>2</v>
      </c>
      <c r="B7" s="11" t="s">
        <v>6</v>
      </c>
      <c r="C7" s="82">
        <v>70</v>
      </c>
      <c r="D7" s="82">
        <v>70</v>
      </c>
      <c r="E7" s="15">
        <v>70</v>
      </c>
      <c r="F7" s="15">
        <v>70</v>
      </c>
      <c r="G7" s="15">
        <v>70</v>
      </c>
      <c r="H7" s="11">
        <f>C7*0.25+D7*0.25+E7*0.3+F7*0.1+G7*0.1</f>
        <v>70</v>
      </c>
      <c r="I7" s="10" t="s">
        <v>69</v>
      </c>
    </row>
    <row r="8" spans="1:9" ht="14.25" customHeight="1" x14ac:dyDescent="0.35">
      <c r="A8" s="83"/>
      <c r="B8" s="11" t="s">
        <v>7</v>
      </c>
      <c r="C8" s="83"/>
      <c r="D8" s="83"/>
      <c r="E8" s="25">
        <v>70</v>
      </c>
      <c r="F8" s="25">
        <v>70</v>
      </c>
      <c r="G8" s="25">
        <v>70</v>
      </c>
      <c r="H8" s="11">
        <f>C7*0.25+D7*0.25+E8*0.3+F8*0.1+G8*0.1</f>
        <v>70</v>
      </c>
    </row>
    <row r="9" spans="1:9" ht="14.25" customHeight="1" x14ac:dyDescent="0.3"/>
    <row r="10" spans="1:9" ht="14.25" customHeight="1" x14ac:dyDescent="0.35">
      <c r="A10" s="7" t="s">
        <v>47</v>
      </c>
      <c r="B10" s="7" t="s">
        <v>48</v>
      </c>
      <c r="C10" s="7" t="s">
        <v>49</v>
      </c>
      <c r="D10" s="7" t="s">
        <v>50</v>
      </c>
      <c r="E10" s="7" t="s">
        <v>51</v>
      </c>
      <c r="F10" s="7" t="s">
        <v>52</v>
      </c>
      <c r="G10" s="7" t="s">
        <v>53</v>
      </c>
      <c r="H10" s="13" t="s">
        <v>54</v>
      </c>
    </row>
    <row r="11" spans="1:9" ht="14.25" customHeight="1" x14ac:dyDescent="0.35">
      <c r="A11" s="82">
        <v>3</v>
      </c>
      <c r="B11" s="11" t="s">
        <v>9</v>
      </c>
      <c r="C11" s="82">
        <v>70</v>
      </c>
      <c r="D11" s="82">
        <v>70</v>
      </c>
      <c r="E11" s="14">
        <v>70</v>
      </c>
      <c r="F11" s="15">
        <v>70</v>
      </c>
      <c r="G11" s="15">
        <v>70</v>
      </c>
      <c r="H11" s="11">
        <f>C11*0.25+D11*0.25+E11*0.3+F11*0.1+G11*0.1</f>
        <v>70</v>
      </c>
    </row>
    <row r="12" spans="1:9" ht="14.25" customHeight="1" x14ac:dyDescent="0.35">
      <c r="A12" s="84"/>
      <c r="B12" s="11" t="s">
        <v>10</v>
      </c>
      <c r="C12" s="84"/>
      <c r="D12" s="84"/>
      <c r="E12" s="14">
        <v>70</v>
      </c>
      <c r="F12" s="15">
        <v>70</v>
      </c>
      <c r="G12" s="15">
        <v>70</v>
      </c>
      <c r="H12" s="11">
        <f>C11*0.25+D11*0.25+E12*0.3+F12*0.1+G12*0.1</f>
        <v>70</v>
      </c>
      <c r="I12" s="10" t="s">
        <v>58</v>
      </c>
    </row>
    <row r="13" spans="1:9" ht="14.25" customHeight="1" x14ac:dyDescent="0.35">
      <c r="A13" s="83"/>
      <c r="B13" s="11" t="s">
        <v>11</v>
      </c>
      <c r="C13" s="83"/>
      <c r="D13" s="83"/>
      <c r="E13" s="14">
        <v>70</v>
      </c>
      <c r="F13" s="15">
        <v>70</v>
      </c>
      <c r="G13" s="15">
        <v>70</v>
      </c>
      <c r="H13" s="11">
        <f>C11*0.25+D11*0.25+E13*0.3+F13*0.1+G13*0.1</f>
        <v>70</v>
      </c>
    </row>
    <row r="14" spans="1:9" ht="14.25" customHeight="1" x14ac:dyDescent="0.3"/>
    <row r="15" spans="1:9" ht="14.25" customHeight="1" x14ac:dyDescent="0.35">
      <c r="A15" s="7" t="s">
        <v>47</v>
      </c>
      <c r="B15" s="7" t="s">
        <v>48</v>
      </c>
      <c r="C15" s="7" t="s">
        <v>49</v>
      </c>
      <c r="D15" s="7" t="s">
        <v>50</v>
      </c>
      <c r="E15" s="7" t="s">
        <v>51</v>
      </c>
      <c r="F15" s="7" t="s">
        <v>52</v>
      </c>
      <c r="G15" s="7" t="s">
        <v>53</v>
      </c>
      <c r="H15" s="13" t="s">
        <v>54</v>
      </c>
    </row>
    <row r="16" spans="1:9" ht="14.25" customHeight="1" x14ac:dyDescent="0.35">
      <c r="A16" s="82">
        <v>4</v>
      </c>
      <c r="B16" s="11" t="s">
        <v>13</v>
      </c>
      <c r="C16" s="82">
        <v>70</v>
      </c>
      <c r="D16" s="82">
        <v>70</v>
      </c>
      <c r="E16" s="15">
        <v>70</v>
      </c>
      <c r="F16" s="15">
        <v>70</v>
      </c>
      <c r="G16" s="15">
        <v>70</v>
      </c>
      <c r="H16" s="11">
        <f>C16*0.25+D16*0.25+E16*0.3+F16*0.1+G16*0.1</f>
        <v>70</v>
      </c>
      <c r="I16" s="10" t="s">
        <v>58</v>
      </c>
    </row>
    <row r="17" spans="1:9" ht="14.25" customHeight="1" x14ac:dyDescent="0.35">
      <c r="A17" s="83"/>
      <c r="B17" s="11" t="s">
        <v>14</v>
      </c>
      <c r="C17" s="83"/>
      <c r="D17" s="83"/>
      <c r="E17" s="15">
        <v>70</v>
      </c>
      <c r="F17" s="15">
        <v>70</v>
      </c>
      <c r="G17" s="15">
        <v>70</v>
      </c>
      <c r="H17" s="11">
        <f>C16*0.25+D16*0.25+E17*0.3+F17*0.1+G17*0.1</f>
        <v>70</v>
      </c>
    </row>
    <row r="18" spans="1:9" ht="14.25" customHeight="1" x14ac:dyDescent="0.3"/>
    <row r="19" spans="1:9" ht="14.25" customHeight="1" x14ac:dyDescent="0.35">
      <c r="A19" s="7" t="s">
        <v>47</v>
      </c>
      <c r="B19" s="7" t="s">
        <v>48</v>
      </c>
      <c r="C19" s="7" t="s">
        <v>49</v>
      </c>
      <c r="D19" s="7" t="s">
        <v>50</v>
      </c>
      <c r="E19" s="7" t="s">
        <v>51</v>
      </c>
      <c r="F19" s="7" t="s">
        <v>52</v>
      </c>
      <c r="G19" s="7" t="s">
        <v>53</v>
      </c>
      <c r="H19" s="13" t="s">
        <v>54</v>
      </c>
    </row>
    <row r="20" spans="1:9" ht="14.25" customHeight="1" x14ac:dyDescent="0.35">
      <c r="A20" s="82">
        <v>5</v>
      </c>
      <c r="B20" s="11" t="s">
        <v>16</v>
      </c>
      <c r="C20" s="82">
        <v>70</v>
      </c>
      <c r="D20" s="82">
        <v>68</v>
      </c>
      <c r="E20" s="14">
        <v>70</v>
      </c>
      <c r="F20" s="15">
        <v>70</v>
      </c>
      <c r="G20" s="15">
        <v>70</v>
      </c>
      <c r="H20" s="11">
        <f>C20*0.25+D20*0.25+E20*0.3+F20*0.1+G20*0.1</f>
        <v>69.5</v>
      </c>
      <c r="I20" s="10" t="s">
        <v>70</v>
      </c>
    </row>
    <row r="21" spans="1:9" ht="14.25" customHeight="1" x14ac:dyDescent="0.35">
      <c r="A21" s="84"/>
      <c r="B21" s="11" t="s">
        <v>17</v>
      </c>
      <c r="C21" s="84"/>
      <c r="D21" s="84"/>
      <c r="E21" s="14">
        <v>70</v>
      </c>
      <c r="F21" s="15">
        <v>70</v>
      </c>
      <c r="G21" s="25">
        <v>70</v>
      </c>
      <c r="H21" s="11">
        <f>C20*0.25+D20*0.25+E21*0.3+F21*0.1+G21*0.1</f>
        <v>69.5</v>
      </c>
    </row>
    <row r="22" spans="1:9" ht="14.25" customHeight="1" x14ac:dyDescent="0.35">
      <c r="A22" s="83"/>
      <c r="B22" s="11" t="s">
        <v>18</v>
      </c>
      <c r="C22" s="83"/>
      <c r="D22" s="83"/>
      <c r="E22" s="14">
        <v>70</v>
      </c>
      <c r="F22" s="15">
        <v>70</v>
      </c>
      <c r="G22" s="25">
        <v>70</v>
      </c>
      <c r="H22" s="11">
        <f>C20*0.25+D20*0.25+E22*0.3+F22*0.1+G22*0.1</f>
        <v>69.5</v>
      </c>
    </row>
    <row r="23" spans="1:9" ht="14.25" customHeight="1" x14ac:dyDescent="0.3"/>
    <row r="24" spans="1:9" ht="14.25" customHeight="1" x14ac:dyDescent="0.35">
      <c r="A24" s="7" t="s">
        <v>47</v>
      </c>
      <c r="B24" s="7" t="s">
        <v>48</v>
      </c>
      <c r="C24" s="7" t="s">
        <v>49</v>
      </c>
      <c r="D24" s="7" t="s">
        <v>50</v>
      </c>
      <c r="E24" s="7" t="s">
        <v>51</v>
      </c>
      <c r="F24" s="7" t="s">
        <v>52</v>
      </c>
      <c r="G24" s="7" t="s">
        <v>53</v>
      </c>
      <c r="H24" s="13" t="s">
        <v>54</v>
      </c>
    </row>
    <row r="25" spans="1:9" ht="14.25" customHeight="1" x14ac:dyDescent="0.35">
      <c r="A25" s="82">
        <v>6</v>
      </c>
      <c r="B25" s="11" t="s">
        <v>20</v>
      </c>
      <c r="C25" s="82">
        <v>70</v>
      </c>
      <c r="D25" s="82">
        <v>70</v>
      </c>
      <c r="E25" s="14">
        <v>70</v>
      </c>
      <c r="F25" s="15">
        <v>70</v>
      </c>
      <c r="G25" s="15">
        <v>70</v>
      </c>
      <c r="H25" s="11">
        <f>C25*0.25+D25*0.25+E25*0.3+F25*0.1+G25*0.1</f>
        <v>70</v>
      </c>
      <c r="I25" s="10" t="s">
        <v>71</v>
      </c>
    </row>
    <row r="26" spans="1:9" ht="14.25" customHeight="1" x14ac:dyDescent="0.35">
      <c r="A26" s="84"/>
      <c r="B26" s="11" t="s">
        <v>21</v>
      </c>
      <c r="C26" s="84"/>
      <c r="D26" s="84"/>
      <c r="E26" s="14">
        <v>70</v>
      </c>
      <c r="F26" s="15">
        <v>10</v>
      </c>
      <c r="G26" s="15">
        <v>70</v>
      </c>
      <c r="H26" s="11">
        <f>C25*0.25+D25*0.25+E26*0.3+F26*0.1+G26*0.1</f>
        <v>64</v>
      </c>
    </row>
    <row r="27" spans="1:9" ht="14.25" customHeight="1" x14ac:dyDescent="0.35">
      <c r="A27" s="83"/>
      <c r="B27" s="11" t="s">
        <v>22</v>
      </c>
      <c r="C27" s="83"/>
      <c r="D27" s="83"/>
      <c r="E27" s="14">
        <v>10</v>
      </c>
      <c r="F27" s="15">
        <v>10</v>
      </c>
      <c r="G27" s="15">
        <v>10</v>
      </c>
      <c r="H27" s="11">
        <f>C25*0.25+D25*0.25+E27*0.3+F27*0.1+G27*0.1</f>
        <v>40</v>
      </c>
    </row>
    <row r="28" spans="1:9" ht="14.25" customHeight="1" x14ac:dyDescent="0.35">
      <c r="B28" s="17"/>
    </row>
    <row r="29" spans="1:9" ht="14.25" customHeight="1" x14ac:dyDescent="0.35">
      <c r="A29" s="7" t="s">
        <v>47</v>
      </c>
      <c r="B29" s="7" t="s">
        <v>48</v>
      </c>
      <c r="C29" s="7" t="s">
        <v>49</v>
      </c>
      <c r="D29" s="7" t="s">
        <v>50</v>
      </c>
      <c r="E29" s="7" t="s">
        <v>51</v>
      </c>
      <c r="F29" s="7" t="s">
        <v>52</v>
      </c>
      <c r="G29" s="7" t="s">
        <v>53</v>
      </c>
      <c r="H29" s="13" t="s">
        <v>54</v>
      </c>
    </row>
    <row r="30" spans="1:9" ht="14.25" customHeight="1" x14ac:dyDescent="0.35">
      <c r="A30" s="82">
        <v>7</v>
      </c>
      <c r="B30" s="11" t="s">
        <v>24</v>
      </c>
      <c r="C30" s="82">
        <v>70</v>
      </c>
      <c r="D30" s="82">
        <v>60</v>
      </c>
      <c r="E30" s="26">
        <v>10</v>
      </c>
      <c r="F30" s="26">
        <v>70</v>
      </c>
      <c r="G30" s="26">
        <v>70</v>
      </c>
      <c r="H30" s="11">
        <f>C30*0.25+D30*0.25+E30*0.3+F30*0.1+G30*0.1</f>
        <v>49.5</v>
      </c>
      <c r="I30" s="10" t="s">
        <v>72</v>
      </c>
    </row>
    <row r="31" spans="1:9" ht="14.25" customHeight="1" x14ac:dyDescent="0.35">
      <c r="A31" s="83"/>
      <c r="B31" s="11" t="s">
        <v>25</v>
      </c>
      <c r="C31" s="83"/>
      <c r="D31" s="83"/>
      <c r="E31" s="26">
        <v>10</v>
      </c>
      <c r="F31" s="27">
        <v>70</v>
      </c>
      <c r="G31" s="27">
        <v>70</v>
      </c>
      <c r="H31" s="11">
        <f>C30*0.25+D30*0.25+E31*0.3+F31*0.1+G31*0.1</f>
        <v>49.5</v>
      </c>
    </row>
    <row r="32" spans="1:9" ht="14.25" customHeight="1" x14ac:dyDescent="0.3"/>
    <row r="33" spans="1:11" ht="14.25" customHeight="1" x14ac:dyDescent="0.35">
      <c r="A33" s="7" t="s">
        <v>47</v>
      </c>
      <c r="B33" s="7" t="s">
        <v>48</v>
      </c>
      <c r="C33" s="7" t="s">
        <v>49</v>
      </c>
      <c r="D33" s="7" t="s">
        <v>50</v>
      </c>
      <c r="E33" s="7" t="s">
        <v>51</v>
      </c>
      <c r="F33" s="7" t="s">
        <v>52</v>
      </c>
      <c r="G33" s="7" t="s">
        <v>53</v>
      </c>
      <c r="H33" s="13" t="s">
        <v>54</v>
      </c>
    </row>
    <row r="34" spans="1:11" ht="14.25" customHeight="1" x14ac:dyDescent="0.35">
      <c r="A34" s="82">
        <v>8</v>
      </c>
      <c r="B34" s="11" t="s">
        <v>27</v>
      </c>
      <c r="C34" s="82">
        <v>55</v>
      </c>
      <c r="D34" s="82">
        <v>70</v>
      </c>
      <c r="E34" s="28">
        <v>70</v>
      </c>
      <c r="F34" s="15">
        <v>70</v>
      </c>
      <c r="G34" s="15">
        <v>70</v>
      </c>
      <c r="H34" s="11">
        <f>C34*0.25+D34*0.25+E34*0.3+F34*0.1+G34*0.1</f>
        <v>66.25</v>
      </c>
    </row>
    <row r="35" spans="1:11" ht="14.25" customHeight="1" x14ac:dyDescent="0.35">
      <c r="A35" s="84"/>
      <c r="B35" s="11" t="s">
        <v>28</v>
      </c>
      <c r="C35" s="84"/>
      <c r="D35" s="84"/>
      <c r="E35" s="28">
        <v>70</v>
      </c>
      <c r="F35" s="15">
        <v>70</v>
      </c>
      <c r="G35" s="15">
        <v>70</v>
      </c>
      <c r="H35" s="11">
        <f>C34*0.25+D34*0.25+E35*0.3+F35*0.1+G35*0.1</f>
        <v>66.25</v>
      </c>
      <c r="I35" s="10" t="s">
        <v>73</v>
      </c>
    </row>
    <row r="36" spans="1:11" ht="14.25" customHeight="1" x14ac:dyDescent="0.35">
      <c r="A36" s="83"/>
      <c r="B36" s="11" t="s">
        <v>29</v>
      </c>
      <c r="C36" s="83"/>
      <c r="D36" s="83"/>
      <c r="E36" s="28">
        <v>70</v>
      </c>
      <c r="F36" s="15">
        <v>70</v>
      </c>
      <c r="G36" s="15">
        <v>70</v>
      </c>
      <c r="H36" s="11">
        <f>C34*0.25+D34*0.25+E36*0.3+F36*0.1+G36*0.1</f>
        <v>66.25</v>
      </c>
    </row>
    <row r="37" spans="1:11" ht="14.25" customHeight="1" x14ac:dyDescent="0.3"/>
    <row r="38" spans="1:11" ht="14.25" customHeight="1" x14ac:dyDescent="0.35">
      <c r="A38" s="7" t="s">
        <v>47</v>
      </c>
      <c r="B38" s="7" t="s">
        <v>48</v>
      </c>
      <c r="C38" s="7" t="s">
        <v>49</v>
      </c>
      <c r="D38" s="7" t="s">
        <v>50</v>
      </c>
      <c r="E38" s="7" t="s">
        <v>51</v>
      </c>
      <c r="F38" s="7" t="s">
        <v>52</v>
      </c>
      <c r="G38" s="7" t="s">
        <v>53</v>
      </c>
      <c r="H38" s="13" t="s">
        <v>54</v>
      </c>
    </row>
    <row r="39" spans="1:11" ht="14.25" customHeight="1" x14ac:dyDescent="0.35">
      <c r="A39" s="82">
        <v>9</v>
      </c>
      <c r="B39" s="11" t="s">
        <v>31</v>
      </c>
      <c r="C39" s="82">
        <v>70</v>
      </c>
      <c r="D39" s="82">
        <v>68</v>
      </c>
      <c r="E39" s="14">
        <v>60</v>
      </c>
      <c r="F39" s="15">
        <v>70</v>
      </c>
      <c r="G39" s="15">
        <v>70</v>
      </c>
      <c r="H39" s="11">
        <f>C39*0.25+D39*0.25+E39*0.3+F39*0.1+G39*0.1</f>
        <v>66.5</v>
      </c>
      <c r="I39" s="10"/>
    </row>
    <row r="40" spans="1:11" ht="14.25" customHeight="1" x14ac:dyDescent="0.35">
      <c r="A40" s="84"/>
      <c r="B40" s="11" t="s">
        <v>32</v>
      </c>
      <c r="C40" s="84"/>
      <c r="D40" s="84"/>
      <c r="E40" s="29">
        <v>60</v>
      </c>
      <c r="F40" s="15">
        <v>70</v>
      </c>
      <c r="G40" s="15">
        <v>70</v>
      </c>
      <c r="H40" s="11">
        <f>C39*0.25+D39*0.25+E40*0.3+F40*0.1+G40*0.1</f>
        <v>66.5</v>
      </c>
      <c r="I40" s="10" t="s">
        <v>74</v>
      </c>
    </row>
    <row r="41" spans="1:11" ht="14.25" customHeight="1" x14ac:dyDescent="0.35">
      <c r="A41" s="83"/>
      <c r="B41" s="11" t="s">
        <v>33</v>
      </c>
      <c r="C41" s="83"/>
      <c r="D41" s="83"/>
      <c r="E41" s="25">
        <v>60</v>
      </c>
      <c r="F41" s="15">
        <v>70</v>
      </c>
      <c r="G41" s="15">
        <v>70</v>
      </c>
      <c r="H41" s="11">
        <f>C39*0.25+D39*0.25+E41*0.3+F41*0.1+G41*0.1</f>
        <v>66.5</v>
      </c>
    </row>
    <row r="42" spans="1:11" ht="14.25" customHeight="1" x14ac:dyDescent="0.3"/>
    <row r="43" spans="1:11" ht="14.25" customHeight="1" x14ac:dyDescent="0.35">
      <c r="A43" s="7" t="s">
        <v>47</v>
      </c>
      <c r="B43" s="7" t="s">
        <v>48</v>
      </c>
      <c r="C43" s="7" t="s">
        <v>49</v>
      </c>
      <c r="D43" s="7" t="s">
        <v>50</v>
      </c>
      <c r="E43" s="7" t="s">
        <v>51</v>
      </c>
      <c r="F43" s="7" t="s">
        <v>52</v>
      </c>
      <c r="G43" s="7" t="s">
        <v>53</v>
      </c>
      <c r="H43" s="13" t="s">
        <v>54</v>
      </c>
    </row>
    <row r="44" spans="1:11" ht="14.25" customHeight="1" x14ac:dyDescent="0.35">
      <c r="A44" s="82">
        <v>10</v>
      </c>
      <c r="B44" s="11" t="s">
        <v>35</v>
      </c>
      <c r="C44" s="82">
        <v>70</v>
      </c>
      <c r="D44" s="82">
        <v>70</v>
      </c>
      <c r="E44" s="26">
        <v>70</v>
      </c>
      <c r="F44" s="15">
        <v>70</v>
      </c>
      <c r="G44" s="15">
        <v>70</v>
      </c>
      <c r="H44" s="11">
        <f>C44*0.25+D44*0.25+E44*0.3+F44*0.1+G44*0.1</f>
        <v>70</v>
      </c>
      <c r="I44" s="10" t="s">
        <v>58</v>
      </c>
      <c r="K44" s="23"/>
    </row>
    <row r="45" spans="1:11" ht="14.25" customHeight="1" x14ac:dyDescent="0.35">
      <c r="A45" s="83"/>
      <c r="B45" s="24" t="s">
        <v>36</v>
      </c>
      <c r="C45" s="83"/>
      <c r="D45" s="83"/>
      <c r="E45" s="26">
        <v>70</v>
      </c>
      <c r="F45" s="15">
        <v>70</v>
      </c>
      <c r="G45" s="15">
        <v>70</v>
      </c>
      <c r="H45" s="11">
        <f>C44*0.25+D44*0.25+E45*0.3+F45*0.1+G45*0.1</f>
        <v>70</v>
      </c>
      <c r="K45" s="23"/>
    </row>
    <row r="46" spans="1:11" ht="14.25" customHeight="1" x14ac:dyDescent="0.35">
      <c r="K46" s="23"/>
    </row>
    <row r="47" spans="1:11" ht="14.25" customHeight="1" x14ac:dyDescent="0.35">
      <c r="A47" s="7" t="s">
        <v>47</v>
      </c>
      <c r="B47" s="7" t="s">
        <v>48</v>
      </c>
      <c r="C47" s="7" t="s">
        <v>49</v>
      </c>
      <c r="D47" s="7" t="s">
        <v>50</v>
      </c>
      <c r="E47" s="7" t="s">
        <v>51</v>
      </c>
      <c r="F47" s="7" t="s">
        <v>52</v>
      </c>
      <c r="G47" s="7" t="s">
        <v>53</v>
      </c>
      <c r="H47" s="13" t="s">
        <v>54</v>
      </c>
      <c r="K47" s="23"/>
    </row>
    <row r="48" spans="1:11" ht="14.25" customHeight="1" x14ac:dyDescent="0.35">
      <c r="A48" s="82">
        <v>11</v>
      </c>
      <c r="B48" s="11" t="s">
        <v>38</v>
      </c>
      <c r="C48" s="82">
        <v>70</v>
      </c>
      <c r="D48" s="82">
        <v>70</v>
      </c>
      <c r="E48" s="15">
        <v>70</v>
      </c>
      <c r="F48" s="15">
        <v>70</v>
      </c>
      <c r="G48" s="15">
        <v>70</v>
      </c>
      <c r="H48" s="11">
        <f>C48*0.25+D48*0.25+E48*0.3+F48*0.1+G48*0.1</f>
        <v>70</v>
      </c>
      <c r="I48" s="10" t="s">
        <v>58</v>
      </c>
    </row>
    <row r="49" spans="1:9" ht="14.25" customHeight="1" x14ac:dyDescent="0.35">
      <c r="A49" s="83"/>
      <c r="B49" s="11" t="s">
        <v>39</v>
      </c>
      <c r="C49" s="83"/>
      <c r="D49" s="83"/>
      <c r="E49" s="15">
        <v>70</v>
      </c>
      <c r="F49" s="15">
        <v>70</v>
      </c>
      <c r="G49" s="15">
        <v>70</v>
      </c>
      <c r="H49" s="11">
        <f>C48*0.25+D48*0.25+E49*0.3+F49*0.1+G49*0.1</f>
        <v>70</v>
      </c>
    </row>
    <row r="50" spans="1:9" ht="14.25" customHeight="1" x14ac:dyDescent="0.3"/>
    <row r="51" spans="1:9" ht="14.25" customHeight="1" x14ac:dyDescent="0.35">
      <c r="A51" s="7" t="s">
        <v>47</v>
      </c>
      <c r="B51" s="7" t="s">
        <v>48</v>
      </c>
      <c r="C51" s="7" t="s">
        <v>49</v>
      </c>
      <c r="D51" s="7" t="s">
        <v>50</v>
      </c>
      <c r="E51" s="7" t="s">
        <v>51</v>
      </c>
      <c r="F51" s="7" t="s">
        <v>52</v>
      </c>
      <c r="G51" s="7" t="s">
        <v>53</v>
      </c>
      <c r="H51" s="13" t="s">
        <v>54</v>
      </c>
    </row>
    <row r="52" spans="1:9" ht="14.25" customHeight="1" x14ac:dyDescent="0.35">
      <c r="A52" s="82">
        <v>12</v>
      </c>
      <c r="B52" s="11" t="s">
        <v>41</v>
      </c>
      <c r="C52" s="82">
        <v>70</v>
      </c>
      <c r="D52" s="82">
        <v>70</v>
      </c>
      <c r="E52" s="15">
        <v>70</v>
      </c>
      <c r="F52" s="15">
        <v>70</v>
      </c>
      <c r="G52" s="15">
        <v>70</v>
      </c>
      <c r="H52" s="11">
        <f>C52*0.25+D52*0.25+E52*0.3+F52*0.1+G52*0.1</f>
        <v>70</v>
      </c>
      <c r="I52" s="10" t="s">
        <v>58</v>
      </c>
    </row>
    <row r="53" spans="1:9" ht="14.25" customHeight="1" x14ac:dyDescent="0.35">
      <c r="A53" s="83"/>
      <c r="B53" s="11" t="s">
        <v>42</v>
      </c>
      <c r="C53" s="83"/>
      <c r="D53" s="83"/>
      <c r="E53" s="15">
        <v>70</v>
      </c>
      <c r="F53" s="15">
        <v>70</v>
      </c>
      <c r="G53" s="15">
        <v>70</v>
      </c>
      <c r="H53" s="11">
        <f>C52*0.25+D52*0.25+E53*0.3+F53*0.1+G53*0.1</f>
        <v>70</v>
      </c>
    </row>
    <row r="54" spans="1:9" ht="14.25" customHeight="1" x14ac:dyDescent="0.3"/>
    <row r="55" spans="1:9" ht="14.25" customHeight="1" x14ac:dyDescent="0.35">
      <c r="A55" s="7" t="s">
        <v>47</v>
      </c>
      <c r="B55" s="7" t="s">
        <v>48</v>
      </c>
      <c r="C55" s="7" t="s">
        <v>49</v>
      </c>
      <c r="D55" s="7" t="s">
        <v>50</v>
      </c>
      <c r="E55" s="7" t="s">
        <v>51</v>
      </c>
      <c r="F55" s="7" t="s">
        <v>52</v>
      </c>
      <c r="G55" s="7" t="s">
        <v>53</v>
      </c>
      <c r="H55" s="13" t="s">
        <v>54</v>
      </c>
    </row>
    <row r="56" spans="1:9" ht="14.25" customHeight="1" x14ac:dyDescent="0.35">
      <c r="A56" s="82">
        <v>13</v>
      </c>
      <c r="B56" s="11" t="s">
        <v>44</v>
      </c>
      <c r="C56" s="82">
        <v>70</v>
      </c>
      <c r="D56" s="82">
        <v>70</v>
      </c>
      <c r="E56" s="15">
        <v>70</v>
      </c>
      <c r="F56" s="15">
        <v>70</v>
      </c>
      <c r="G56" s="15">
        <v>70</v>
      </c>
      <c r="H56" s="11">
        <f>C56*0.25+D56*0.25+E56*0.3+F56*0.1+G56*0.1</f>
        <v>70</v>
      </c>
      <c r="I56" s="10" t="s">
        <v>58</v>
      </c>
    </row>
    <row r="57" spans="1:9" ht="14.25" customHeight="1" x14ac:dyDescent="0.35">
      <c r="A57" s="83"/>
      <c r="B57" s="11" t="s">
        <v>45</v>
      </c>
      <c r="C57" s="83"/>
      <c r="D57" s="83"/>
      <c r="E57" s="25">
        <v>70</v>
      </c>
      <c r="F57" s="15">
        <v>70</v>
      </c>
      <c r="G57" s="15">
        <v>70</v>
      </c>
      <c r="H57" s="11">
        <f>C56*0.25+D56*0.25+E57*0.3+F57*0.1+G57*0.1</f>
        <v>70</v>
      </c>
    </row>
    <row r="58" spans="1:9" ht="14.25" customHeight="1" x14ac:dyDescent="0.3"/>
    <row r="59" spans="1:9" ht="14.25" customHeight="1" x14ac:dyDescent="0.3"/>
    <row r="60" spans="1:9" ht="14.25" customHeight="1" x14ac:dyDescent="0.3"/>
    <row r="61" spans="1:9" ht="14.25" customHeight="1" x14ac:dyDescent="0.3"/>
    <row r="62" spans="1:9" ht="14.25" customHeight="1" x14ac:dyDescent="0.3"/>
    <row r="63" spans="1:9" ht="14.25" customHeight="1" x14ac:dyDescent="0.3"/>
    <row r="64" spans="1: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40">
    <mergeCell ref="A44:A45"/>
    <mergeCell ref="A48:A49"/>
    <mergeCell ref="A52:A53"/>
    <mergeCell ref="A56:A57"/>
    <mergeCell ref="A11:A13"/>
    <mergeCell ref="A16:A17"/>
    <mergeCell ref="A20:A22"/>
    <mergeCell ref="A25:A27"/>
    <mergeCell ref="A30:A31"/>
    <mergeCell ref="A34:A36"/>
    <mergeCell ref="A39:A41"/>
    <mergeCell ref="C48:C49"/>
    <mergeCell ref="D48:D49"/>
    <mergeCell ref="C52:C53"/>
    <mergeCell ref="D52:D53"/>
    <mergeCell ref="C56:C57"/>
    <mergeCell ref="D56:D57"/>
    <mergeCell ref="C20:C22"/>
    <mergeCell ref="D20:D22"/>
    <mergeCell ref="D25:D27"/>
    <mergeCell ref="C44:C45"/>
    <mergeCell ref="D44:D45"/>
    <mergeCell ref="C25:C27"/>
    <mergeCell ref="C30:C31"/>
    <mergeCell ref="D30:D31"/>
    <mergeCell ref="C34:C36"/>
    <mergeCell ref="D34:D36"/>
    <mergeCell ref="C39:C41"/>
    <mergeCell ref="D39:D41"/>
    <mergeCell ref="D11:D13"/>
    <mergeCell ref="C7:C8"/>
    <mergeCell ref="C11:C13"/>
    <mergeCell ref="C16:C17"/>
    <mergeCell ref="D16:D17"/>
    <mergeCell ref="C1:D1"/>
    <mergeCell ref="A3:A4"/>
    <mergeCell ref="C3:C4"/>
    <mergeCell ref="D3:D4"/>
    <mergeCell ref="A7:A8"/>
    <mergeCell ref="D7:D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sqref="A1:XFD1"/>
    </sheetView>
  </sheetViews>
  <sheetFormatPr defaultColWidth="12.6640625" defaultRowHeight="15" customHeight="1" x14ac:dyDescent="0.3"/>
  <cols>
    <col min="1" max="1" width="5.6640625" customWidth="1"/>
    <col min="2" max="2" width="17.1640625" customWidth="1"/>
    <col min="3" max="4" width="8.1640625" customWidth="1"/>
    <col min="5" max="5" width="10.1640625" customWidth="1"/>
    <col min="6" max="6" width="12.5" customWidth="1"/>
    <col min="7" max="7" width="11.1640625" customWidth="1"/>
    <col min="8" max="8" width="8.1640625" customWidth="1"/>
    <col min="9" max="9" width="76.4140625" customWidth="1"/>
    <col min="10" max="26" width="10.1640625" customWidth="1"/>
  </cols>
  <sheetData>
    <row r="1" spans="1:9" ht="14.25" customHeight="1" x14ac:dyDescent="0.35">
      <c r="C1" s="80" t="s">
        <v>46</v>
      </c>
      <c r="D1" s="81"/>
    </row>
    <row r="2" spans="1:9" ht="14.25" customHeight="1" x14ac:dyDescent="0.3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8" t="s">
        <v>55</v>
      </c>
    </row>
    <row r="3" spans="1:9" ht="14.25" customHeight="1" x14ac:dyDescent="0.35">
      <c r="A3" s="82">
        <v>1</v>
      </c>
      <c r="B3" s="9" t="s">
        <v>3</v>
      </c>
      <c r="C3" s="82">
        <v>70</v>
      </c>
      <c r="D3" s="82">
        <v>55</v>
      </c>
      <c r="E3" s="15">
        <v>65</v>
      </c>
      <c r="F3" s="15">
        <v>70</v>
      </c>
      <c r="G3" s="15">
        <v>70</v>
      </c>
      <c r="H3" s="30">
        <f t="shared" ref="H3:H4" si="0">$C$3*0.25 + $D$3 * 0.25 +E3 * 0.3 + F3 * 0.1 + G3 * 0.1</f>
        <v>64.75</v>
      </c>
      <c r="I3" s="87" t="s">
        <v>75</v>
      </c>
    </row>
    <row r="4" spans="1:9" ht="14.25" customHeight="1" x14ac:dyDescent="0.35">
      <c r="A4" s="83"/>
      <c r="B4" s="11" t="s">
        <v>4</v>
      </c>
      <c r="C4" s="83"/>
      <c r="D4" s="83"/>
      <c r="E4" s="25">
        <v>65</v>
      </c>
      <c r="F4" s="15">
        <v>70</v>
      </c>
      <c r="G4" s="15">
        <v>70</v>
      </c>
      <c r="H4" s="30">
        <f t="shared" si="0"/>
        <v>64.75</v>
      </c>
      <c r="I4" s="86"/>
    </row>
    <row r="5" spans="1:9" ht="14.25" customHeight="1" x14ac:dyDescent="0.35">
      <c r="H5" s="30"/>
    </row>
    <row r="6" spans="1:9" ht="14.25" customHeight="1" x14ac:dyDescent="0.35">
      <c r="A6" s="7" t="s">
        <v>47</v>
      </c>
      <c r="B6" s="7" t="s">
        <v>48</v>
      </c>
      <c r="C6" s="7" t="s">
        <v>49</v>
      </c>
      <c r="D6" s="7" t="s">
        <v>50</v>
      </c>
      <c r="E6" s="7" t="s">
        <v>51</v>
      </c>
      <c r="F6" s="7" t="s">
        <v>52</v>
      </c>
      <c r="G6" s="7" t="s">
        <v>53</v>
      </c>
      <c r="H6" s="31" t="s">
        <v>54</v>
      </c>
    </row>
    <row r="7" spans="1:9" ht="14.25" customHeight="1" x14ac:dyDescent="0.35">
      <c r="A7" s="82">
        <v>2</v>
      </c>
      <c r="B7" s="11" t="s">
        <v>6</v>
      </c>
      <c r="C7" s="82">
        <v>70</v>
      </c>
      <c r="D7" s="82">
        <v>70</v>
      </c>
      <c r="E7" s="15">
        <v>70</v>
      </c>
      <c r="F7" s="15">
        <v>70</v>
      </c>
      <c r="G7" s="15">
        <v>70</v>
      </c>
      <c r="H7" s="30">
        <f>C7*0.25 + D7 * 0.25 +E7 * 0.3 + F7 * 0.1 + G7 * 0.1</f>
        <v>70</v>
      </c>
      <c r="I7" s="85" t="s">
        <v>58</v>
      </c>
    </row>
    <row r="8" spans="1:9" ht="14.25" customHeight="1" x14ac:dyDescent="0.35">
      <c r="A8" s="83"/>
      <c r="B8" s="11" t="s">
        <v>7</v>
      </c>
      <c r="C8" s="83"/>
      <c r="D8" s="83"/>
      <c r="E8" s="25">
        <v>70</v>
      </c>
      <c r="F8" s="25">
        <v>70</v>
      </c>
      <c r="G8" s="25">
        <v>70</v>
      </c>
      <c r="H8" s="32">
        <v>70</v>
      </c>
      <c r="I8" s="86"/>
    </row>
    <row r="9" spans="1:9" ht="14.25" customHeight="1" x14ac:dyDescent="0.35">
      <c r="H9" s="30"/>
    </row>
    <row r="10" spans="1:9" ht="14.25" customHeight="1" x14ac:dyDescent="0.35">
      <c r="A10" s="7" t="s">
        <v>47</v>
      </c>
      <c r="B10" s="7" t="s">
        <v>48</v>
      </c>
      <c r="C10" s="7" t="s">
        <v>49</v>
      </c>
      <c r="D10" s="7" t="s">
        <v>50</v>
      </c>
      <c r="E10" s="7" t="s">
        <v>51</v>
      </c>
      <c r="F10" s="7" t="s">
        <v>52</v>
      </c>
      <c r="G10" s="7" t="s">
        <v>53</v>
      </c>
      <c r="H10" s="31" t="s">
        <v>54</v>
      </c>
    </row>
    <row r="11" spans="1:9" ht="14.25" customHeight="1" x14ac:dyDescent="0.35">
      <c r="A11" s="82">
        <v>3</v>
      </c>
      <c r="B11" s="11" t="s">
        <v>9</v>
      </c>
      <c r="C11" s="82">
        <v>70</v>
      </c>
      <c r="D11" s="82"/>
      <c r="E11" s="14">
        <v>70</v>
      </c>
      <c r="F11" s="15">
        <v>70</v>
      </c>
      <c r="G11" s="15">
        <v>70</v>
      </c>
      <c r="H11" s="30">
        <f t="shared" ref="H11:H13" si="1">$C$11*0.25 + $D$11 * 0.25 +E11 * 0.3 + F11 * 0.1 + G11 * 0.1</f>
        <v>52.5</v>
      </c>
      <c r="I11" s="85" t="s">
        <v>76</v>
      </c>
    </row>
    <row r="12" spans="1:9" ht="14.25" customHeight="1" x14ac:dyDescent="0.35">
      <c r="A12" s="84"/>
      <c r="B12" s="11" t="s">
        <v>10</v>
      </c>
      <c r="C12" s="84"/>
      <c r="D12" s="84"/>
      <c r="E12" s="14">
        <v>70</v>
      </c>
      <c r="F12" s="15">
        <v>70</v>
      </c>
      <c r="G12" s="15">
        <v>70</v>
      </c>
      <c r="H12" s="30">
        <f t="shared" si="1"/>
        <v>52.5</v>
      </c>
      <c r="I12" s="86"/>
    </row>
    <row r="13" spans="1:9" ht="14.25" customHeight="1" x14ac:dyDescent="0.35">
      <c r="A13" s="83"/>
      <c r="B13" s="11" t="s">
        <v>11</v>
      </c>
      <c r="C13" s="83"/>
      <c r="D13" s="83"/>
      <c r="E13" s="14">
        <v>70</v>
      </c>
      <c r="F13" s="15">
        <v>70</v>
      </c>
      <c r="G13" s="15">
        <v>70</v>
      </c>
      <c r="H13" s="30">
        <f t="shared" si="1"/>
        <v>52.5</v>
      </c>
      <c r="I13" s="86"/>
    </row>
    <row r="14" spans="1:9" ht="14.25" customHeight="1" x14ac:dyDescent="0.35">
      <c r="H14" s="30"/>
    </row>
    <row r="15" spans="1:9" ht="14.25" customHeight="1" x14ac:dyDescent="0.35">
      <c r="A15" s="7" t="s">
        <v>47</v>
      </c>
      <c r="B15" s="7" t="s">
        <v>48</v>
      </c>
      <c r="C15" s="7" t="s">
        <v>49</v>
      </c>
      <c r="D15" s="7" t="s">
        <v>50</v>
      </c>
      <c r="E15" s="7" t="s">
        <v>51</v>
      </c>
      <c r="F15" s="7" t="s">
        <v>52</v>
      </c>
      <c r="G15" s="7" t="s">
        <v>53</v>
      </c>
      <c r="H15" s="31" t="s">
        <v>54</v>
      </c>
    </row>
    <row r="16" spans="1:9" ht="14.25" customHeight="1" x14ac:dyDescent="0.35">
      <c r="A16" s="82">
        <v>4</v>
      </c>
      <c r="B16" s="11" t="s">
        <v>13</v>
      </c>
      <c r="C16" s="82"/>
      <c r="D16" s="82"/>
      <c r="E16" s="15"/>
      <c r="F16" s="15">
        <v>70</v>
      </c>
      <c r="G16" s="15">
        <v>70</v>
      </c>
      <c r="H16" s="30">
        <f t="shared" ref="H16:H17" si="2">C16*0.25 + D16 * 0.25 +E16 * 0.3 + F16 * 0.1 + G16 * 0.1</f>
        <v>14</v>
      </c>
      <c r="I16" s="88" t="s">
        <v>77</v>
      </c>
    </row>
    <row r="17" spans="1:9" ht="14.25" customHeight="1" x14ac:dyDescent="0.35">
      <c r="A17" s="83"/>
      <c r="B17" s="11" t="s">
        <v>14</v>
      </c>
      <c r="C17" s="83"/>
      <c r="D17" s="83"/>
      <c r="E17" s="15"/>
      <c r="F17" s="15">
        <v>70</v>
      </c>
      <c r="G17" s="15">
        <v>70</v>
      </c>
      <c r="H17" s="30">
        <f t="shared" si="2"/>
        <v>14</v>
      </c>
      <c r="I17" s="86"/>
    </row>
    <row r="18" spans="1:9" ht="14.25" customHeight="1" x14ac:dyDescent="0.35">
      <c r="H18" s="30"/>
    </row>
    <row r="19" spans="1:9" ht="14.25" customHeight="1" x14ac:dyDescent="0.35">
      <c r="A19" s="7" t="s">
        <v>47</v>
      </c>
      <c r="B19" s="7" t="s">
        <v>48</v>
      </c>
      <c r="C19" s="7" t="s">
        <v>49</v>
      </c>
      <c r="D19" s="7" t="s">
        <v>50</v>
      </c>
      <c r="E19" s="7" t="s">
        <v>51</v>
      </c>
      <c r="F19" s="7" t="s">
        <v>52</v>
      </c>
      <c r="G19" s="7" t="s">
        <v>53</v>
      </c>
      <c r="H19" s="31" t="s">
        <v>54</v>
      </c>
    </row>
    <row r="20" spans="1:9" ht="14.25" customHeight="1" x14ac:dyDescent="0.35">
      <c r="A20" s="82">
        <v>5</v>
      </c>
      <c r="B20" s="11" t="s">
        <v>16</v>
      </c>
      <c r="C20" s="82">
        <v>70</v>
      </c>
      <c r="D20" s="82">
        <v>55</v>
      </c>
      <c r="E20" s="14"/>
      <c r="F20" s="15"/>
      <c r="G20" s="15"/>
      <c r="H20" s="30">
        <f t="shared" ref="H20:H22" si="3">$C$20*0.25 + $D$20 * 0.25 +E20 * 0.3 + F20 * 0.1 + G20 * 0.1</f>
        <v>31.25</v>
      </c>
      <c r="I20" s="88" t="s">
        <v>78</v>
      </c>
    </row>
    <row r="21" spans="1:9" ht="14.25" customHeight="1" x14ac:dyDescent="0.35">
      <c r="A21" s="84"/>
      <c r="B21" s="11" t="s">
        <v>17</v>
      </c>
      <c r="C21" s="84"/>
      <c r="D21" s="84"/>
      <c r="E21" s="14"/>
      <c r="F21" s="15"/>
      <c r="G21" s="25"/>
      <c r="H21" s="30">
        <f t="shared" si="3"/>
        <v>31.25</v>
      </c>
      <c r="I21" s="86"/>
    </row>
    <row r="22" spans="1:9" ht="14.25" customHeight="1" x14ac:dyDescent="0.35">
      <c r="A22" s="83"/>
      <c r="B22" s="11" t="s">
        <v>18</v>
      </c>
      <c r="C22" s="83"/>
      <c r="D22" s="83"/>
      <c r="E22" s="14"/>
      <c r="F22" s="15"/>
      <c r="G22" s="25"/>
      <c r="H22" s="30">
        <f t="shared" si="3"/>
        <v>31.25</v>
      </c>
      <c r="I22" s="86"/>
    </row>
    <row r="23" spans="1:9" ht="14.25" customHeight="1" x14ac:dyDescent="0.35">
      <c r="H23" s="30"/>
    </row>
    <row r="24" spans="1:9" ht="14.25" customHeight="1" x14ac:dyDescent="0.35">
      <c r="A24" s="7" t="s">
        <v>47</v>
      </c>
      <c r="B24" s="7" t="s">
        <v>48</v>
      </c>
      <c r="C24" s="7" t="s">
        <v>49</v>
      </c>
      <c r="D24" s="7" t="s">
        <v>50</v>
      </c>
      <c r="E24" s="7" t="s">
        <v>51</v>
      </c>
      <c r="F24" s="7" t="s">
        <v>52</v>
      </c>
      <c r="G24" s="7" t="s">
        <v>53</v>
      </c>
      <c r="H24" s="31" t="s">
        <v>54</v>
      </c>
    </row>
    <row r="25" spans="1:9" ht="14.25" customHeight="1" x14ac:dyDescent="0.35">
      <c r="A25" s="82">
        <v>6</v>
      </c>
      <c r="B25" s="11" t="s">
        <v>20</v>
      </c>
      <c r="C25" s="82">
        <v>70</v>
      </c>
      <c r="D25" s="82"/>
      <c r="E25" s="14">
        <v>70</v>
      </c>
      <c r="F25" s="15">
        <v>70</v>
      </c>
      <c r="G25" s="15">
        <v>70</v>
      </c>
      <c r="H25" s="30">
        <f t="shared" ref="H25:H27" si="4">$C$25*0.25 + $D$25 * 0.25 +E25 * 0.3 + F25 * 0.1 + G25 * 0.1</f>
        <v>52.5</v>
      </c>
      <c r="I25" s="88" t="s">
        <v>79</v>
      </c>
    </row>
    <row r="26" spans="1:9" ht="14.25" customHeight="1" x14ac:dyDescent="0.35">
      <c r="A26" s="84"/>
      <c r="B26" s="11" t="s">
        <v>21</v>
      </c>
      <c r="C26" s="84"/>
      <c r="D26" s="84"/>
      <c r="E26" s="14">
        <v>70</v>
      </c>
      <c r="F26" s="15">
        <v>70</v>
      </c>
      <c r="G26" s="15">
        <v>70</v>
      </c>
      <c r="H26" s="30">
        <f t="shared" si="4"/>
        <v>52.5</v>
      </c>
      <c r="I26" s="86"/>
    </row>
    <row r="27" spans="1:9" ht="14.25" customHeight="1" x14ac:dyDescent="0.35">
      <c r="A27" s="83"/>
      <c r="B27" s="11" t="s">
        <v>22</v>
      </c>
      <c r="C27" s="83"/>
      <c r="D27" s="83"/>
      <c r="E27" s="14">
        <v>70</v>
      </c>
      <c r="F27" s="15">
        <v>70</v>
      </c>
      <c r="G27" s="15">
        <v>70</v>
      </c>
      <c r="H27" s="30">
        <f t="shared" si="4"/>
        <v>52.5</v>
      </c>
      <c r="I27" s="86"/>
    </row>
    <row r="28" spans="1:9" ht="14.25" customHeight="1" x14ac:dyDescent="0.35">
      <c r="B28" s="17"/>
      <c r="H28" s="30"/>
    </row>
    <row r="29" spans="1:9" ht="14.25" customHeight="1" x14ac:dyDescent="0.35">
      <c r="A29" s="7" t="s">
        <v>47</v>
      </c>
      <c r="B29" s="7" t="s">
        <v>48</v>
      </c>
      <c r="C29" s="7" t="s">
        <v>49</v>
      </c>
      <c r="D29" s="7" t="s">
        <v>50</v>
      </c>
      <c r="E29" s="7" t="s">
        <v>51</v>
      </c>
      <c r="F29" s="7" t="s">
        <v>52</v>
      </c>
      <c r="G29" s="7" t="s">
        <v>53</v>
      </c>
      <c r="H29" s="31" t="s">
        <v>54</v>
      </c>
    </row>
    <row r="30" spans="1:9" ht="14.25" customHeight="1" x14ac:dyDescent="0.35">
      <c r="A30" s="82">
        <v>7</v>
      </c>
      <c r="B30" s="11" t="s">
        <v>24</v>
      </c>
      <c r="C30" s="82">
        <v>40</v>
      </c>
      <c r="D30" s="82">
        <v>50</v>
      </c>
      <c r="E30" s="26">
        <v>65</v>
      </c>
      <c r="F30" s="26">
        <v>70</v>
      </c>
      <c r="G30" s="26">
        <v>70</v>
      </c>
      <c r="H30" s="30">
        <f t="shared" ref="H30:H31" si="5">$C$30*0.25 + $D$30 * 0.25 +E30 * 0.3 + F30 * 0.1 + G30 * 0.1</f>
        <v>56</v>
      </c>
      <c r="I30" s="85" t="s">
        <v>80</v>
      </c>
    </row>
    <row r="31" spans="1:9" ht="14.25" customHeight="1" x14ac:dyDescent="0.35">
      <c r="A31" s="83"/>
      <c r="B31" s="11" t="s">
        <v>25</v>
      </c>
      <c r="C31" s="83"/>
      <c r="D31" s="83"/>
      <c r="E31" s="26">
        <v>65</v>
      </c>
      <c r="F31" s="27">
        <v>70</v>
      </c>
      <c r="G31" s="27">
        <v>70</v>
      </c>
      <c r="H31" s="30">
        <f t="shared" si="5"/>
        <v>56</v>
      </c>
      <c r="I31" s="86"/>
    </row>
    <row r="32" spans="1:9" ht="14.25" customHeight="1" x14ac:dyDescent="0.35">
      <c r="H32" s="30"/>
    </row>
    <row r="33" spans="1:11" ht="14.25" customHeight="1" x14ac:dyDescent="0.35">
      <c r="A33" s="7" t="s">
        <v>47</v>
      </c>
      <c r="B33" s="7" t="s">
        <v>48</v>
      </c>
      <c r="C33" s="7" t="s">
        <v>49</v>
      </c>
      <c r="D33" s="7" t="s">
        <v>50</v>
      </c>
      <c r="E33" s="7" t="s">
        <v>51</v>
      </c>
      <c r="F33" s="7" t="s">
        <v>52</v>
      </c>
      <c r="G33" s="7" t="s">
        <v>53</v>
      </c>
      <c r="H33" s="31" t="s">
        <v>54</v>
      </c>
    </row>
    <row r="34" spans="1:11" ht="14.25" customHeight="1" x14ac:dyDescent="0.35">
      <c r="A34" s="82">
        <v>8</v>
      </c>
      <c r="B34" s="11" t="s">
        <v>27</v>
      </c>
      <c r="C34" s="82">
        <v>70</v>
      </c>
      <c r="D34" s="82">
        <v>65</v>
      </c>
      <c r="E34" s="28">
        <v>70</v>
      </c>
      <c r="F34" s="15">
        <v>70</v>
      </c>
      <c r="G34" s="15">
        <v>70</v>
      </c>
      <c r="H34" s="30">
        <f t="shared" ref="H34:H36" si="6">$C$34*0.25 + $D$34 * 0.25 +E34 * 0.3 + F34 * 0.1 + G34 * 0.1</f>
        <v>68.75</v>
      </c>
      <c r="I34" s="85" t="s">
        <v>81</v>
      </c>
    </row>
    <row r="35" spans="1:11" ht="14.25" customHeight="1" x14ac:dyDescent="0.35">
      <c r="A35" s="84"/>
      <c r="B35" s="11" t="s">
        <v>28</v>
      </c>
      <c r="C35" s="84"/>
      <c r="D35" s="84"/>
      <c r="E35" s="28">
        <v>70</v>
      </c>
      <c r="F35" s="15">
        <v>70</v>
      </c>
      <c r="G35" s="15">
        <v>70</v>
      </c>
      <c r="H35" s="30">
        <f t="shared" si="6"/>
        <v>68.75</v>
      </c>
      <c r="I35" s="86"/>
    </row>
    <row r="36" spans="1:11" ht="14.25" customHeight="1" x14ac:dyDescent="0.35">
      <c r="A36" s="83"/>
      <c r="B36" s="11" t="s">
        <v>29</v>
      </c>
      <c r="C36" s="83"/>
      <c r="D36" s="83"/>
      <c r="E36" s="28">
        <v>70</v>
      </c>
      <c r="F36" s="15">
        <v>70</v>
      </c>
      <c r="G36" s="15">
        <v>70</v>
      </c>
      <c r="H36" s="30">
        <f t="shared" si="6"/>
        <v>68.75</v>
      </c>
      <c r="I36" s="86"/>
    </row>
    <row r="37" spans="1:11" ht="14.25" customHeight="1" x14ac:dyDescent="0.35">
      <c r="H37" s="30"/>
    </row>
    <row r="38" spans="1:11" ht="14.25" customHeight="1" x14ac:dyDescent="0.35">
      <c r="A38" s="7" t="s">
        <v>47</v>
      </c>
      <c r="B38" s="7" t="s">
        <v>48</v>
      </c>
      <c r="C38" s="7" t="s">
        <v>49</v>
      </c>
      <c r="D38" s="7" t="s">
        <v>50</v>
      </c>
      <c r="E38" s="7" t="s">
        <v>51</v>
      </c>
      <c r="F38" s="7" t="s">
        <v>52</v>
      </c>
      <c r="G38" s="7" t="s">
        <v>53</v>
      </c>
      <c r="H38" s="31" t="s">
        <v>54</v>
      </c>
    </row>
    <row r="39" spans="1:11" ht="14.25" customHeight="1" x14ac:dyDescent="0.35">
      <c r="A39" s="82">
        <v>9</v>
      </c>
      <c r="B39" s="11" t="s">
        <v>31</v>
      </c>
      <c r="C39" s="82">
        <v>55</v>
      </c>
      <c r="D39" s="82">
        <v>50</v>
      </c>
      <c r="E39" s="14">
        <v>67</v>
      </c>
      <c r="F39" s="15">
        <v>70</v>
      </c>
      <c r="G39" s="15">
        <v>70</v>
      </c>
      <c r="H39" s="30">
        <f t="shared" ref="H39:H41" si="7">$C$39*0.25 + $D$39 * 0.25 +E39 * 0.3 + F39 * 0.1 + G39 * 0.1</f>
        <v>60.349999999999994</v>
      </c>
      <c r="I39" s="85" t="s">
        <v>82</v>
      </c>
    </row>
    <row r="40" spans="1:11" ht="14.25" customHeight="1" x14ac:dyDescent="0.35">
      <c r="A40" s="84"/>
      <c r="B40" s="11" t="s">
        <v>32</v>
      </c>
      <c r="C40" s="84"/>
      <c r="D40" s="84"/>
      <c r="E40" s="29">
        <v>67</v>
      </c>
      <c r="F40" s="15">
        <v>70</v>
      </c>
      <c r="G40" s="15">
        <v>70</v>
      </c>
      <c r="H40" s="30">
        <f t="shared" si="7"/>
        <v>60.349999999999994</v>
      </c>
      <c r="I40" s="86"/>
    </row>
    <row r="41" spans="1:11" ht="14.25" customHeight="1" x14ac:dyDescent="0.35">
      <c r="A41" s="83"/>
      <c r="B41" s="11" t="s">
        <v>33</v>
      </c>
      <c r="C41" s="83"/>
      <c r="D41" s="83"/>
      <c r="E41" s="25">
        <v>67</v>
      </c>
      <c r="F41" s="15">
        <v>70</v>
      </c>
      <c r="G41" s="15">
        <v>70</v>
      </c>
      <c r="H41" s="30">
        <f t="shared" si="7"/>
        <v>60.349999999999994</v>
      </c>
      <c r="I41" s="86"/>
    </row>
    <row r="42" spans="1:11" ht="14.25" customHeight="1" x14ac:dyDescent="0.35">
      <c r="H42" s="30"/>
    </row>
    <row r="43" spans="1:11" ht="14.25" customHeight="1" x14ac:dyDescent="0.35">
      <c r="A43" s="7" t="s">
        <v>47</v>
      </c>
      <c r="B43" s="7" t="s">
        <v>48</v>
      </c>
      <c r="C43" s="7" t="s">
        <v>49</v>
      </c>
      <c r="D43" s="7" t="s">
        <v>50</v>
      </c>
      <c r="E43" s="7" t="s">
        <v>51</v>
      </c>
      <c r="F43" s="7" t="s">
        <v>52</v>
      </c>
      <c r="G43" s="7" t="s">
        <v>53</v>
      </c>
      <c r="H43" s="31" t="s">
        <v>54</v>
      </c>
    </row>
    <row r="44" spans="1:11" ht="14.25" customHeight="1" x14ac:dyDescent="0.35">
      <c r="A44" s="82">
        <v>10</v>
      </c>
      <c r="B44" s="11" t="s">
        <v>35</v>
      </c>
      <c r="C44" s="82">
        <v>60</v>
      </c>
      <c r="D44" s="82">
        <v>55</v>
      </c>
      <c r="E44" s="26">
        <v>70</v>
      </c>
      <c r="F44" s="15">
        <v>70</v>
      </c>
      <c r="G44" s="15">
        <v>70</v>
      </c>
      <c r="H44" s="30">
        <f t="shared" ref="H44:H45" si="8">$C$44*0.25 + $D$44 * 0.25 +E44 * 0.3 + F44 * 0.1 + G44 * 0.1</f>
        <v>63.75</v>
      </c>
      <c r="I44" s="85" t="s">
        <v>83</v>
      </c>
      <c r="K44" s="23"/>
    </row>
    <row r="45" spans="1:11" ht="14.25" customHeight="1" x14ac:dyDescent="0.35">
      <c r="A45" s="83"/>
      <c r="B45" s="24" t="s">
        <v>36</v>
      </c>
      <c r="C45" s="83"/>
      <c r="D45" s="83"/>
      <c r="E45" s="26">
        <v>70</v>
      </c>
      <c r="F45" s="15">
        <v>70</v>
      </c>
      <c r="G45" s="15">
        <v>70</v>
      </c>
      <c r="H45" s="30">
        <f t="shared" si="8"/>
        <v>63.75</v>
      </c>
      <c r="I45" s="86"/>
      <c r="K45" s="23"/>
    </row>
    <row r="46" spans="1:11" ht="14.25" customHeight="1" x14ac:dyDescent="0.35">
      <c r="H46" s="30"/>
      <c r="K46" s="23"/>
    </row>
    <row r="47" spans="1:11" ht="14.25" customHeight="1" x14ac:dyDescent="0.35">
      <c r="A47" s="7" t="s">
        <v>47</v>
      </c>
      <c r="B47" s="7" t="s">
        <v>48</v>
      </c>
      <c r="C47" s="7" t="s">
        <v>49</v>
      </c>
      <c r="D47" s="7" t="s">
        <v>50</v>
      </c>
      <c r="E47" s="7" t="s">
        <v>51</v>
      </c>
      <c r="F47" s="7" t="s">
        <v>52</v>
      </c>
      <c r="G47" s="7" t="s">
        <v>53</v>
      </c>
      <c r="H47" s="31" t="s">
        <v>54</v>
      </c>
      <c r="K47" s="23"/>
    </row>
    <row r="48" spans="1:11" ht="14.25" customHeight="1" x14ac:dyDescent="0.35">
      <c r="A48" s="82">
        <v>11</v>
      </c>
      <c r="B48" s="11" t="s">
        <v>38</v>
      </c>
      <c r="C48" s="82">
        <v>70</v>
      </c>
      <c r="D48" s="82">
        <v>55</v>
      </c>
      <c r="E48" s="15">
        <v>70</v>
      </c>
      <c r="F48" s="15">
        <v>70</v>
      </c>
      <c r="G48" s="15">
        <v>70</v>
      </c>
      <c r="H48" s="30">
        <f t="shared" ref="H48:H49" si="9">$C$48*0.25 + $D$48 * 0.25 +E48 * 0.3 + F48 * 0.1 + G48 * 0.1</f>
        <v>66.25</v>
      </c>
      <c r="I48" s="85" t="s">
        <v>75</v>
      </c>
    </row>
    <row r="49" spans="1:9" ht="14.25" customHeight="1" x14ac:dyDescent="0.35">
      <c r="A49" s="83"/>
      <c r="B49" s="11" t="s">
        <v>39</v>
      </c>
      <c r="C49" s="83"/>
      <c r="D49" s="83"/>
      <c r="E49" s="15">
        <v>70</v>
      </c>
      <c r="F49" s="15">
        <v>70</v>
      </c>
      <c r="G49" s="15">
        <v>70</v>
      </c>
      <c r="H49" s="30">
        <f t="shared" si="9"/>
        <v>66.25</v>
      </c>
      <c r="I49" s="86"/>
    </row>
    <row r="50" spans="1:9" ht="14.25" customHeight="1" x14ac:dyDescent="0.35">
      <c r="H50" s="30"/>
    </row>
    <row r="51" spans="1:9" ht="14.25" customHeight="1" x14ac:dyDescent="0.35">
      <c r="A51" s="7" t="s">
        <v>47</v>
      </c>
      <c r="B51" s="7" t="s">
        <v>48</v>
      </c>
      <c r="C51" s="7" t="s">
        <v>49</v>
      </c>
      <c r="D51" s="7" t="s">
        <v>50</v>
      </c>
      <c r="E51" s="7" t="s">
        <v>51</v>
      </c>
      <c r="F51" s="7" t="s">
        <v>52</v>
      </c>
      <c r="G51" s="7" t="s">
        <v>53</v>
      </c>
      <c r="H51" s="31" t="s">
        <v>54</v>
      </c>
    </row>
    <row r="52" spans="1:9" ht="14.25" customHeight="1" x14ac:dyDescent="0.35">
      <c r="A52" s="82">
        <v>12</v>
      </c>
      <c r="B52" s="11" t="s">
        <v>41</v>
      </c>
      <c r="C52" s="82">
        <v>60</v>
      </c>
      <c r="D52" s="82">
        <v>55</v>
      </c>
      <c r="E52" s="15">
        <v>67</v>
      </c>
      <c r="F52" s="15">
        <v>70</v>
      </c>
      <c r="G52" s="15">
        <v>70</v>
      </c>
      <c r="H52" s="30">
        <f t="shared" ref="H52:H53" si="10">$C$52*0.25 + $D$52 * 0.25 +E52 * 0.3 + F52 * 0.1 + G52 * 0.1</f>
        <v>62.849999999999994</v>
      </c>
      <c r="I52" s="85" t="s">
        <v>84</v>
      </c>
    </row>
    <row r="53" spans="1:9" ht="14.25" customHeight="1" x14ac:dyDescent="0.35">
      <c r="A53" s="83"/>
      <c r="B53" s="11" t="s">
        <v>42</v>
      </c>
      <c r="C53" s="83"/>
      <c r="D53" s="83"/>
      <c r="E53" s="15">
        <v>67</v>
      </c>
      <c r="F53" s="15">
        <v>70</v>
      </c>
      <c r="G53" s="15">
        <v>70</v>
      </c>
      <c r="H53" s="30">
        <f t="shared" si="10"/>
        <v>62.849999999999994</v>
      </c>
      <c r="I53" s="86"/>
    </row>
    <row r="54" spans="1:9" ht="14.25" customHeight="1" x14ac:dyDescent="0.35">
      <c r="H54" s="30"/>
    </row>
    <row r="55" spans="1:9" ht="14.25" customHeight="1" x14ac:dyDescent="0.35">
      <c r="A55" s="7" t="s">
        <v>47</v>
      </c>
      <c r="B55" s="7" t="s">
        <v>48</v>
      </c>
      <c r="C55" s="7" t="s">
        <v>49</v>
      </c>
      <c r="D55" s="7" t="s">
        <v>50</v>
      </c>
      <c r="E55" s="7" t="s">
        <v>51</v>
      </c>
      <c r="F55" s="7" t="s">
        <v>52</v>
      </c>
      <c r="G55" s="7" t="s">
        <v>53</v>
      </c>
      <c r="H55" s="31" t="s">
        <v>54</v>
      </c>
    </row>
    <row r="56" spans="1:9" ht="14.25" customHeight="1" x14ac:dyDescent="0.35">
      <c r="A56" s="82">
        <v>13</v>
      </c>
      <c r="B56" s="11" t="s">
        <v>44</v>
      </c>
      <c r="C56" s="82">
        <v>70</v>
      </c>
      <c r="D56" s="82">
        <v>70</v>
      </c>
      <c r="E56" s="15">
        <v>70</v>
      </c>
      <c r="F56" s="15">
        <v>70</v>
      </c>
      <c r="G56" s="15">
        <v>70</v>
      </c>
      <c r="H56" s="30">
        <f t="shared" ref="H56:H57" si="11">$C$56*0.25 + $D$56 * 0.25 +E56 * 0.3 + F56 * 0.1 + G56 * 0.1</f>
        <v>70</v>
      </c>
      <c r="I56" s="85" t="s">
        <v>58</v>
      </c>
    </row>
    <row r="57" spans="1:9" ht="14.25" customHeight="1" x14ac:dyDescent="0.35">
      <c r="A57" s="83"/>
      <c r="B57" s="11" t="s">
        <v>45</v>
      </c>
      <c r="C57" s="83"/>
      <c r="D57" s="83"/>
      <c r="E57" s="25">
        <v>70</v>
      </c>
      <c r="F57" s="15">
        <v>70</v>
      </c>
      <c r="G57" s="15">
        <v>70</v>
      </c>
      <c r="H57" s="30">
        <f t="shared" si="11"/>
        <v>70</v>
      </c>
      <c r="I57" s="86"/>
    </row>
    <row r="58" spans="1:9" ht="14.25" customHeight="1" x14ac:dyDescent="0.3"/>
    <row r="59" spans="1:9" ht="14.25" customHeight="1" x14ac:dyDescent="0.3"/>
    <row r="60" spans="1:9" ht="14.25" customHeight="1" x14ac:dyDescent="0.3"/>
    <row r="61" spans="1:9" ht="14.25" customHeight="1" x14ac:dyDescent="0.3"/>
    <row r="62" spans="1:9" ht="14.25" customHeight="1" x14ac:dyDescent="0.3"/>
    <row r="63" spans="1:9" ht="14.25" customHeight="1" x14ac:dyDescent="0.3"/>
    <row r="64" spans="1: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3">
    <mergeCell ref="A44:A45"/>
    <mergeCell ref="A48:A49"/>
    <mergeCell ref="A52:A53"/>
    <mergeCell ref="A56:A57"/>
    <mergeCell ref="A11:A13"/>
    <mergeCell ref="A16:A17"/>
    <mergeCell ref="A20:A22"/>
    <mergeCell ref="A25:A27"/>
    <mergeCell ref="A30:A31"/>
    <mergeCell ref="A34:A36"/>
    <mergeCell ref="A39:A41"/>
    <mergeCell ref="C56:C57"/>
    <mergeCell ref="D56:D57"/>
    <mergeCell ref="C25:C27"/>
    <mergeCell ref="C30:C31"/>
    <mergeCell ref="D30:D31"/>
    <mergeCell ref="C34:C36"/>
    <mergeCell ref="D34:D36"/>
    <mergeCell ref="C39:C41"/>
    <mergeCell ref="D39:D41"/>
    <mergeCell ref="C44:C45"/>
    <mergeCell ref="D44:D45"/>
    <mergeCell ref="C48:C49"/>
    <mergeCell ref="D48:D49"/>
    <mergeCell ref="C52:C53"/>
    <mergeCell ref="D52:D53"/>
    <mergeCell ref="I44:I45"/>
    <mergeCell ref="I48:I49"/>
    <mergeCell ref="I52:I53"/>
    <mergeCell ref="I56:I57"/>
    <mergeCell ref="I3:I4"/>
    <mergeCell ref="I7:I8"/>
    <mergeCell ref="I11:I13"/>
    <mergeCell ref="I16:I17"/>
    <mergeCell ref="I20:I22"/>
    <mergeCell ref="I25:I27"/>
    <mergeCell ref="I30:I31"/>
    <mergeCell ref="C20:C22"/>
    <mergeCell ref="D20:D22"/>
    <mergeCell ref="D25:D27"/>
    <mergeCell ref="I34:I36"/>
    <mergeCell ref="I39:I41"/>
    <mergeCell ref="D11:D13"/>
    <mergeCell ref="C7:C8"/>
    <mergeCell ref="C11:C13"/>
    <mergeCell ref="C16:C17"/>
    <mergeCell ref="D16:D17"/>
    <mergeCell ref="C1:D1"/>
    <mergeCell ref="A3:A4"/>
    <mergeCell ref="C3:C4"/>
    <mergeCell ref="D3:D4"/>
    <mergeCell ref="A7:A8"/>
    <mergeCell ref="D7:D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57"/>
  <sheetViews>
    <sheetView topLeftCell="A13" workbookViewId="0">
      <selection activeCell="G11" sqref="G11"/>
    </sheetView>
  </sheetViews>
  <sheetFormatPr defaultColWidth="12.6640625" defaultRowHeight="15" customHeight="1" x14ac:dyDescent="0.3"/>
  <cols>
    <col min="1" max="1" width="5.83203125" bestFit="1" customWidth="1"/>
    <col min="2" max="2" width="17.1640625" customWidth="1"/>
    <col min="9" max="9" width="55.6640625" style="58" customWidth="1"/>
  </cols>
  <sheetData>
    <row r="1" spans="1:9" s="60" customFormat="1" ht="14.25" customHeight="1" thickBot="1" x14ac:dyDescent="0.4">
      <c r="C1" s="80" t="s">
        <v>46</v>
      </c>
      <c r="D1" s="81"/>
    </row>
    <row r="2" spans="1:9" ht="14.25" customHeight="1" thickBot="1" x14ac:dyDescent="0.4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57" t="s">
        <v>55</v>
      </c>
    </row>
    <row r="3" spans="1:9" ht="14.25" customHeight="1" x14ac:dyDescent="0.35">
      <c r="A3" s="82">
        <v>1</v>
      </c>
      <c r="B3" s="9" t="s">
        <v>3</v>
      </c>
      <c r="C3" s="82">
        <v>50</v>
      </c>
      <c r="D3" s="82">
        <v>50</v>
      </c>
      <c r="E3" s="33">
        <v>10</v>
      </c>
      <c r="F3" s="33">
        <v>10</v>
      </c>
      <c r="G3" s="33">
        <v>10</v>
      </c>
      <c r="H3" s="56">
        <f>C3*0.25+D3*0.25+E3*0.3+F3*0.1+G3*0.1</f>
        <v>30</v>
      </c>
      <c r="I3" s="97" t="s">
        <v>87</v>
      </c>
    </row>
    <row r="4" spans="1:9" ht="14.25" customHeight="1" thickBot="1" x14ac:dyDescent="0.4">
      <c r="A4" s="83"/>
      <c r="B4" s="11" t="s">
        <v>4</v>
      </c>
      <c r="C4" s="83"/>
      <c r="D4" s="83"/>
      <c r="E4" s="34">
        <v>10</v>
      </c>
      <c r="F4" s="33">
        <v>10</v>
      </c>
      <c r="G4" s="33">
        <v>10</v>
      </c>
      <c r="H4" s="56">
        <f>C3*0.25+D3*0.25+E4*0.3+F4*0.1+G4*0.1</f>
        <v>30</v>
      </c>
      <c r="I4" s="91"/>
    </row>
    <row r="5" spans="1:9" ht="14.25" customHeight="1" thickBot="1" x14ac:dyDescent="0.4">
      <c r="H5" s="30"/>
    </row>
    <row r="6" spans="1:9" ht="14.25" customHeight="1" thickBot="1" x14ac:dyDescent="0.4">
      <c r="A6" s="7" t="s">
        <v>47</v>
      </c>
      <c r="B6" s="7" t="s">
        <v>48</v>
      </c>
      <c r="C6" s="7" t="s">
        <v>49</v>
      </c>
      <c r="D6" s="7" t="s">
        <v>50</v>
      </c>
      <c r="E6" s="7" t="s">
        <v>51</v>
      </c>
      <c r="F6" s="7" t="s">
        <v>52</v>
      </c>
      <c r="G6" s="7" t="s">
        <v>53</v>
      </c>
      <c r="H6" s="31" t="s">
        <v>54</v>
      </c>
    </row>
    <row r="7" spans="1:9" ht="14.25" customHeight="1" x14ac:dyDescent="0.35">
      <c r="A7" s="82">
        <v>2</v>
      </c>
      <c r="B7" s="11" t="s">
        <v>6</v>
      </c>
      <c r="C7" s="82">
        <v>60</v>
      </c>
      <c r="D7" s="82">
        <v>60</v>
      </c>
      <c r="E7" s="33">
        <v>60</v>
      </c>
      <c r="F7" s="33">
        <v>70</v>
      </c>
      <c r="G7" s="33">
        <v>70</v>
      </c>
      <c r="H7" s="56">
        <f t="shared" ref="H7" si="0">C7*0.25 + D7 * 0.25 +E7 * 0.3 + F7 * 0.1 + G7 * 0.1</f>
        <v>62</v>
      </c>
      <c r="I7" s="89" t="s">
        <v>92</v>
      </c>
    </row>
    <row r="8" spans="1:9" ht="14.25" customHeight="1" thickBot="1" x14ac:dyDescent="0.4">
      <c r="A8" s="83"/>
      <c r="B8" s="11" t="s">
        <v>7</v>
      </c>
      <c r="C8" s="83"/>
      <c r="D8" s="83"/>
      <c r="E8" s="34">
        <v>60</v>
      </c>
      <c r="F8" s="34">
        <v>70</v>
      </c>
      <c r="G8" s="34">
        <v>70</v>
      </c>
      <c r="H8" s="56">
        <f>C7*0.25 + D7 * 0.25 +E8 * 0.3 + F8 * 0.1 + G8 * 0.1</f>
        <v>62</v>
      </c>
      <c r="I8" s="91"/>
    </row>
    <row r="9" spans="1:9" ht="14.25" customHeight="1" thickBot="1" x14ac:dyDescent="0.4">
      <c r="H9" s="30"/>
    </row>
    <row r="10" spans="1:9" ht="14.25" customHeight="1" thickBot="1" x14ac:dyDescent="0.4">
      <c r="A10" s="7" t="s">
        <v>47</v>
      </c>
      <c r="B10" s="7" t="s">
        <v>48</v>
      </c>
      <c r="C10" s="35" t="s">
        <v>49</v>
      </c>
      <c r="D10" s="7" t="s">
        <v>50</v>
      </c>
      <c r="E10" s="7" t="s">
        <v>51</v>
      </c>
      <c r="F10" s="7" t="s">
        <v>52</v>
      </c>
      <c r="G10" s="7" t="s">
        <v>53</v>
      </c>
      <c r="H10" s="31" t="s">
        <v>54</v>
      </c>
    </row>
    <row r="11" spans="1:9" ht="14.25" customHeight="1" x14ac:dyDescent="0.35">
      <c r="A11" s="82">
        <v>3</v>
      </c>
      <c r="B11" s="11" t="s">
        <v>9</v>
      </c>
      <c r="C11" s="82">
        <v>60</v>
      </c>
      <c r="D11" s="82">
        <v>60</v>
      </c>
      <c r="E11" s="36">
        <v>10</v>
      </c>
      <c r="F11" s="33">
        <v>70</v>
      </c>
      <c r="G11" s="33">
        <v>70</v>
      </c>
      <c r="H11" s="56">
        <f>C11*0.25+D11*0.25+E11*0.3+F11*0.1+G11*0.1</f>
        <v>47</v>
      </c>
      <c r="I11" s="89" t="s">
        <v>105</v>
      </c>
    </row>
    <row r="12" spans="1:9" ht="14.25" customHeight="1" x14ac:dyDescent="0.35">
      <c r="A12" s="84"/>
      <c r="B12" s="11" t="s">
        <v>10</v>
      </c>
      <c r="C12" s="84"/>
      <c r="D12" s="84"/>
      <c r="E12" s="36">
        <v>10</v>
      </c>
      <c r="F12" s="33">
        <v>70</v>
      </c>
      <c r="G12" s="33">
        <v>70</v>
      </c>
      <c r="H12" s="56">
        <f>C11*0.25+D11*0.25+E12*0.3+F12*0.1+G12*0.1</f>
        <v>47</v>
      </c>
      <c r="I12" s="90"/>
    </row>
    <row r="13" spans="1:9" ht="14.25" customHeight="1" thickBot="1" x14ac:dyDescent="0.4">
      <c r="A13" s="83"/>
      <c r="B13" s="11" t="s">
        <v>11</v>
      </c>
      <c r="C13" s="83"/>
      <c r="D13" s="83"/>
      <c r="E13" s="36">
        <v>10</v>
      </c>
      <c r="F13" s="33">
        <v>70</v>
      </c>
      <c r="G13" s="33">
        <v>70</v>
      </c>
      <c r="H13" s="56">
        <f>C11*0.25+D11*0.25+E13*0.3+F13*0.1+G13*0.1</f>
        <v>47</v>
      </c>
      <c r="I13" s="91"/>
    </row>
    <row r="14" spans="1:9" ht="14.25" customHeight="1" thickBot="1" x14ac:dyDescent="0.4">
      <c r="H14" s="30"/>
    </row>
    <row r="15" spans="1:9" ht="14.25" customHeight="1" thickBot="1" x14ac:dyDescent="0.4">
      <c r="A15" s="7" t="s">
        <v>47</v>
      </c>
      <c r="B15" s="7" t="s">
        <v>48</v>
      </c>
      <c r="C15" s="7" t="s">
        <v>49</v>
      </c>
      <c r="D15" s="7" t="s">
        <v>50</v>
      </c>
      <c r="E15" s="7" t="s">
        <v>51</v>
      </c>
      <c r="F15" s="7" t="s">
        <v>52</v>
      </c>
      <c r="G15" s="7" t="s">
        <v>53</v>
      </c>
      <c r="H15" s="31" t="s">
        <v>54</v>
      </c>
    </row>
    <row r="16" spans="1:9" ht="14.25" customHeight="1" x14ac:dyDescent="0.35">
      <c r="A16" s="82">
        <v>4</v>
      </c>
      <c r="B16" s="11" t="s">
        <v>13</v>
      </c>
      <c r="C16" s="82">
        <v>60</v>
      </c>
      <c r="D16" s="82">
        <v>60</v>
      </c>
      <c r="E16" s="15">
        <v>60</v>
      </c>
      <c r="F16" s="33">
        <v>70</v>
      </c>
      <c r="G16" s="33">
        <v>70</v>
      </c>
      <c r="H16" s="56">
        <f t="shared" ref="H16" si="1">C16*0.25 + D16 * 0.25 +E16 * 0.3 + F16 * 0.1 + G16 * 0.1</f>
        <v>62</v>
      </c>
      <c r="I16" s="92" t="s">
        <v>86</v>
      </c>
    </row>
    <row r="17" spans="1:9" ht="14.25" customHeight="1" thickBot="1" x14ac:dyDescent="0.4">
      <c r="A17" s="83"/>
      <c r="B17" s="11" t="s">
        <v>14</v>
      </c>
      <c r="C17" s="83"/>
      <c r="D17" s="83"/>
      <c r="E17" s="15">
        <v>60</v>
      </c>
      <c r="F17" s="33">
        <v>70</v>
      </c>
      <c r="G17" s="33">
        <v>70</v>
      </c>
      <c r="H17" s="56">
        <f>C16*0.25 + D16 * 0.25 +E17 * 0.3 + F17 * 0.1 + G17 * 0.1</f>
        <v>62</v>
      </c>
      <c r="I17" s="91"/>
    </row>
    <row r="18" spans="1:9" ht="14.25" customHeight="1" thickBot="1" x14ac:dyDescent="0.4">
      <c r="H18" s="30"/>
    </row>
    <row r="19" spans="1:9" ht="14.25" customHeight="1" thickBot="1" x14ac:dyDescent="0.4">
      <c r="A19" s="7" t="s">
        <v>47</v>
      </c>
      <c r="B19" s="7" t="s">
        <v>48</v>
      </c>
      <c r="C19" s="7" t="s">
        <v>49</v>
      </c>
      <c r="D19" s="7" t="s">
        <v>50</v>
      </c>
      <c r="E19" s="7" t="s">
        <v>51</v>
      </c>
      <c r="F19" s="7" t="s">
        <v>52</v>
      </c>
      <c r="G19" s="7" t="s">
        <v>53</v>
      </c>
      <c r="H19" s="31" t="s">
        <v>54</v>
      </c>
    </row>
    <row r="20" spans="1:9" ht="14.25" customHeight="1" x14ac:dyDescent="0.35">
      <c r="A20" s="82">
        <v>5</v>
      </c>
      <c r="B20" s="11" t="s">
        <v>16</v>
      </c>
      <c r="C20" s="82">
        <v>65</v>
      </c>
      <c r="D20" s="82">
        <v>65</v>
      </c>
      <c r="E20" s="14">
        <v>60</v>
      </c>
      <c r="F20" s="15">
        <v>70</v>
      </c>
      <c r="G20" s="15">
        <v>70</v>
      </c>
      <c r="H20" s="56">
        <f>C20*0.25+D20*0.25+E20*0.3+F20*0.1+G20*0.1</f>
        <v>64.5</v>
      </c>
      <c r="I20" s="92" t="s">
        <v>88</v>
      </c>
    </row>
    <row r="21" spans="1:9" ht="14.25" customHeight="1" x14ac:dyDescent="0.35">
      <c r="A21" s="84"/>
      <c r="B21" s="11" t="s">
        <v>17</v>
      </c>
      <c r="C21" s="84"/>
      <c r="D21" s="84"/>
      <c r="E21" s="14">
        <v>60</v>
      </c>
      <c r="F21" s="15">
        <v>70</v>
      </c>
      <c r="G21" s="25">
        <v>70</v>
      </c>
      <c r="H21" s="56">
        <f>C20*0.25+D20*0.25+E21*0.3+F21*0.1+G21*0.1</f>
        <v>64.5</v>
      </c>
      <c r="I21" s="90"/>
    </row>
    <row r="22" spans="1:9" ht="14.25" customHeight="1" thickBot="1" x14ac:dyDescent="0.4">
      <c r="A22" s="83"/>
      <c r="B22" s="11" t="s">
        <v>18</v>
      </c>
      <c r="C22" s="83"/>
      <c r="D22" s="83"/>
      <c r="E22" s="59">
        <v>60</v>
      </c>
      <c r="F22" s="15">
        <v>70</v>
      </c>
      <c r="G22" s="25">
        <v>70</v>
      </c>
      <c r="H22" s="56">
        <f>C20*0.25+D20*0.25+E22*0.3+F22*0.1+G22*0.1</f>
        <v>64.5</v>
      </c>
      <c r="I22" s="91"/>
    </row>
    <row r="23" spans="1:9" ht="14.25" customHeight="1" thickBot="1" x14ac:dyDescent="0.4">
      <c r="H23" s="30"/>
    </row>
    <row r="24" spans="1:9" ht="14.25" customHeight="1" thickBot="1" x14ac:dyDescent="0.4">
      <c r="A24" s="7" t="s">
        <v>47</v>
      </c>
      <c r="B24" s="7" t="s">
        <v>48</v>
      </c>
      <c r="C24" s="7" t="s">
        <v>49</v>
      </c>
      <c r="D24" s="7" t="s">
        <v>50</v>
      </c>
      <c r="E24" s="7" t="s">
        <v>51</v>
      </c>
      <c r="F24" s="7" t="s">
        <v>52</v>
      </c>
      <c r="G24" s="7" t="s">
        <v>53</v>
      </c>
      <c r="H24" s="31" t="s">
        <v>54</v>
      </c>
    </row>
    <row r="25" spans="1:9" ht="14.25" customHeight="1" x14ac:dyDescent="0.35">
      <c r="A25" s="82">
        <v>6</v>
      </c>
      <c r="B25" s="11" t="s">
        <v>20</v>
      </c>
      <c r="C25" s="82">
        <v>40</v>
      </c>
      <c r="D25" s="82">
        <v>40</v>
      </c>
      <c r="E25" s="36">
        <v>60</v>
      </c>
      <c r="F25" s="33">
        <v>70</v>
      </c>
      <c r="G25" s="33">
        <v>70</v>
      </c>
      <c r="H25" s="56">
        <f>C25*0.25 + D25 * 0.25 +E25 * 0.3 + F25 * 0.1 + G25 * 0.1</f>
        <v>52</v>
      </c>
      <c r="I25" s="99" t="s">
        <v>95</v>
      </c>
    </row>
    <row r="26" spans="1:9" ht="14.25" customHeight="1" x14ac:dyDescent="0.35">
      <c r="A26" s="84"/>
      <c r="B26" s="11" t="s">
        <v>21</v>
      </c>
      <c r="C26" s="84"/>
      <c r="D26" s="84"/>
      <c r="E26" s="36">
        <v>60</v>
      </c>
      <c r="F26" s="33">
        <v>70</v>
      </c>
      <c r="G26" s="33">
        <v>70</v>
      </c>
      <c r="H26" s="56">
        <f>$C$25*0.25 + $D$25 * 0.25 +E26 * 0.3 + F26 * 0.1 + G26 * 0.1</f>
        <v>52</v>
      </c>
      <c r="I26" s="94"/>
    </row>
    <row r="27" spans="1:9" ht="14.25" customHeight="1" thickBot="1" x14ac:dyDescent="0.4">
      <c r="A27" s="83"/>
      <c r="B27" s="11" t="s">
        <v>22</v>
      </c>
      <c r="C27" s="83"/>
      <c r="D27" s="83"/>
      <c r="E27" s="36">
        <v>60</v>
      </c>
      <c r="F27" s="33">
        <v>70</v>
      </c>
      <c r="G27" s="33">
        <v>70</v>
      </c>
      <c r="H27" s="56">
        <f>$C$25*0.25 + $D$25 * 0.25 +E27 * 0.3 + F27 * 0.1 + G27 * 0.1</f>
        <v>52</v>
      </c>
      <c r="I27" s="95"/>
    </row>
    <row r="28" spans="1:9" ht="14.25" customHeight="1" thickBot="1" x14ac:dyDescent="0.4">
      <c r="B28" s="17"/>
      <c r="H28" s="30"/>
    </row>
    <row r="29" spans="1:9" ht="14.25" customHeight="1" thickBot="1" x14ac:dyDescent="0.4">
      <c r="A29" s="7" t="s">
        <v>47</v>
      </c>
      <c r="B29" s="7" t="s">
        <v>48</v>
      </c>
      <c r="C29" s="7" t="s">
        <v>49</v>
      </c>
      <c r="D29" s="7" t="s">
        <v>50</v>
      </c>
      <c r="E29" s="7" t="s">
        <v>51</v>
      </c>
      <c r="F29" s="7" t="s">
        <v>52</v>
      </c>
      <c r="G29" s="7" t="s">
        <v>53</v>
      </c>
      <c r="H29" s="31" t="s">
        <v>54</v>
      </c>
    </row>
    <row r="30" spans="1:9" ht="14.25" customHeight="1" x14ac:dyDescent="0.35">
      <c r="A30" s="82">
        <v>7</v>
      </c>
      <c r="B30" s="11" t="s">
        <v>24</v>
      </c>
      <c r="C30" s="82">
        <v>30</v>
      </c>
      <c r="D30" s="82">
        <v>30</v>
      </c>
      <c r="E30" s="37">
        <v>50</v>
      </c>
      <c r="F30" s="37">
        <v>70</v>
      </c>
      <c r="G30" s="37">
        <v>70</v>
      </c>
      <c r="H30" s="56">
        <f>C30*0.25 + D30 * 0.25 +E30 * 0.3 + F30 * 0.1 + G30 * 0.1</f>
        <v>44</v>
      </c>
      <c r="I30" s="89" t="s">
        <v>89</v>
      </c>
    </row>
    <row r="31" spans="1:9" ht="14.25" customHeight="1" thickBot="1" x14ac:dyDescent="0.4">
      <c r="A31" s="83"/>
      <c r="B31" s="11" t="s">
        <v>25</v>
      </c>
      <c r="C31" s="83"/>
      <c r="D31" s="83"/>
      <c r="E31" s="37">
        <v>50</v>
      </c>
      <c r="F31" s="38">
        <v>70</v>
      </c>
      <c r="G31" s="38">
        <v>70</v>
      </c>
      <c r="H31" s="56">
        <f>$C$30*0.25 + $D$30 * 0.25 +E31 * 0.3 + F31 * 0.1 + G31 * 0.1</f>
        <v>44</v>
      </c>
      <c r="I31" s="98"/>
    </row>
    <row r="32" spans="1:9" ht="14.25" customHeight="1" thickBot="1" x14ac:dyDescent="0.4">
      <c r="H32" s="30"/>
    </row>
    <row r="33" spans="1:11" ht="14.25" customHeight="1" thickBot="1" x14ac:dyDescent="0.4">
      <c r="A33" s="7" t="s">
        <v>47</v>
      </c>
      <c r="B33" s="7" t="s">
        <v>48</v>
      </c>
      <c r="C33" s="7" t="s">
        <v>49</v>
      </c>
      <c r="D33" s="7" t="s">
        <v>50</v>
      </c>
      <c r="E33" s="7" t="s">
        <v>51</v>
      </c>
      <c r="F33" s="7" t="s">
        <v>52</v>
      </c>
      <c r="G33" s="7" t="s">
        <v>53</v>
      </c>
      <c r="H33" s="31" t="s">
        <v>54</v>
      </c>
    </row>
    <row r="34" spans="1:11" ht="14.25" customHeight="1" x14ac:dyDescent="0.35">
      <c r="A34" s="82">
        <v>8</v>
      </c>
      <c r="B34" s="11" t="s">
        <v>27</v>
      </c>
      <c r="C34" s="82">
        <v>10</v>
      </c>
      <c r="D34" s="82">
        <v>10</v>
      </c>
      <c r="E34" s="39">
        <v>10</v>
      </c>
      <c r="F34" s="39">
        <v>10</v>
      </c>
      <c r="G34" s="39">
        <v>10</v>
      </c>
      <c r="H34" s="56">
        <f>C34*0.25+D34*0.25+E34*0.3+F34*0.1+G34*0.1</f>
        <v>10</v>
      </c>
      <c r="I34" s="93" t="s">
        <v>90</v>
      </c>
    </row>
    <row r="35" spans="1:11" ht="14.25" customHeight="1" x14ac:dyDescent="0.35">
      <c r="A35" s="84"/>
      <c r="B35" s="11" t="s">
        <v>28</v>
      </c>
      <c r="C35" s="84"/>
      <c r="D35" s="84"/>
      <c r="E35" s="39">
        <v>10</v>
      </c>
      <c r="F35" s="39">
        <v>10</v>
      </c>
      <c r="G35" s="39">
        <v>10</v>
      </c>
      <c r="H35" s="56">
        <f>C34*0.25+D34*0.25+E35*0.3+F35*0.1+G35*0.1</f>
        <v>10</v>
      </c>
      <c r="I35" s="94"/>
    </row>
    <row r="36" spans="1:11" ht="14.25" customHeight="1" thickBot="1" x14ac:dyDescent="0.4">
      <c r="A36" s="83"/>
      <c r="B36" s="11" t="s">
        <v>29</v>
      </c>
      <c r="C36" s="83"/>
      <c r="D36" s="83"/>
      <c r="E36" s="39">
        <v>10</v>
      </c>
      <c r="F36" s="39">
        <v>10</v>
      </c>
      <c r="G36" s="39">
        <v>10</v>
      </c>
      <c r="H36" s="56">
        <f>C34*0.25+D34*0.25+E36*0.3+F36*0.1+G36*0.1</f>
        <v>10</v>
      </c>
      <c r="I36" s="95"/>
    </row>
    <row r="37" spans="1:11" ht="14.25" customHeight="1" thickBot="1" x14ac:dyDescent="0.4">
      <c r="H37" s="30"/>
    </row>
    <row r="38" spans="1:11" ht="14.25" customHeight="1" thickBot="1" x14ac:dyDescent="0.4">
      <c r="A38" s="7" t="s">
        <v>47</v>
      </c>
      <c r="B38" s="7" t="s">
        <v>48</v>
      </c>
      <c r="C38" s="7" t="s">
        <v>49</v>
      </c>
      <c r="D38" s="7" t="s">
        <v>50</v>
      </c>
      <c r="E38" s="7" t="s">
        <v>51</v>
      </c>
      <c r="F38" s="7" t="s">
        <v>52</v>
      </c>
      <c r="G38" s="7" t="s">
        <v>53</v>
      </c>
      <c r="H38" s="31" t="s">
        <v>54</v>
      </c>
    </row>
    <row r="39" spans="1:11" ht="14.25" customHeight="1" x14ac:dyDescent="0.35">
      <c r="A39" s="82">
        <v>9</v>
      </c>
      <c r="B39" s="11" t="s">
        <v>31</v>
      </c>
      <c r="C39" s="82">
        <v>65</v>
      </c>
      <c r="D39" s="82">
        <v>65</v>
      </c>
      <c r="E39" s="36">
        <v>62</v>
      </c>
      <c r="F39" s="33">
        <v>70</v>
      </c>
      <c r="G39" s="33">
        <v>70</v>
      </c>
      <c r="H39" s="56">
        <f>C39*0.25+D39*0.25+E39*0.3+F39*0.1+G39*0.1</f>
        <v>65.099999999999994</v>
      </c>
      <c r="I39" s="93" t="s">
        <v>91</v>
      </c>
    </row>
    <row r="40" spans="1:11" ht="14.25" customHeight="1" x14ac:dyDescent="0.35">
      <c r="A40" s="84"/>
      <c r="B40" s="11" t="s">
        <v>32</v>
      </c>
      <c r="C40" s="84"/>
      <c r="D40" s="84"/>
      <c r="E40" s="40">
        <v>62</v>
      </c>
      <c r="F40" s="33">
        <v>70</v>
      </c>
      <c r="G40" s="33">
        <v>70</v>
      </c>
      <c r="H40" s="56">
        <f>C39*0.25+D39*0.25+E40*0.3+F40*0.1+G40*0.1</f>
        <v>65.099999999999994</v>
      </c>
      <c r="I40" s="94"/>
    </row>
    <row r="41" spans="1:11" ht="14.25" customHeight="1" thickBot="1" x14ac:dyDescent="0.4">
      <c r="A41" s="83"/>
      <c r="B41" s="11" t="s">
        <v>33</v>
      </c>
      <c r="C41" s="83"/>
      <c r="D41" s="83"/>
      <c r="E41" s="34">
        <v>62</v>
      </c>
      <c r="F41" s="33">
        <v>70</v>
      </c>
      <c r="G41" s="33">
        <v>70</v>
      </c>
      <c r="H41" s="56">
        <f>C39*0.25+D39*0.25+E41*0.3+F41*0.1+G41*0.1</f>
        <v>65.099999999999994</v>
      </c>
      <c r="I41" s="95"/>
    </row>
    <row r="42" spans="1:11" ht="14.25" customHeight="1" thickBot="1" x14ac:dyDescent="0.4">
      <c r="H42" s="30"/>
    </row>
    <row r="43" spans="1:11" ht="14.25" customHeight="1" thickBot="1" x14ac:dyDescent="0.4">
      <c r="A43" s="7" t="s">
        <v>47</v>
      </c>
      <c r="B43" s="7" t="s">
        <v>48</v>
      </c>
      <c r="C43" s="7" t="s">
        <v>49</v>
      </c>
      <c r="D43" s="7" t="s">
        <v>50</v>
      </c>
      <c r="E43" s="7" t="s">
        <v>51</v>
      </c>
      <c r="F43" s="7" t="s">
        <v>52</v>
      </c>
      <c r="G43" s="7" t="s">
        <v>53</v>
      </c>
      <c r="H43" s="31" t="s">
        <v>54</v>
      </c>
    </row>
    <row r="44" spans="1:11" ht="14.25" customHeight="1" x14ac:dyDescent="0.35">
      <c r="A44" s="82">
        <v>10</v>
      </c>
      <c r="B44" s="11" t="s">
        <v>35</v>
      </c>
      <c r="C44" s="82">
        <v>50</v>
      </c>
      <c r="D44" s="82">
        <v>50</v>
      </c>
      <c r="E44" s="33">
        <v>55</v>
      </c>
      <c r="F44" s="33">
        <v>70</v>
      </c>
      <c r="G44" s="33">
        <v>70</v>
      </c>
      <c r="H44" s="56">
        <f>$C$48*0.25 + $D$48 * 0.25 +E44 * 0.3 + F44 * 0.1 + G44 * 0.1</f>
        <v>65.5</v>
      </c>
      <c r="I44" s="89" t="s">
        <v>93</v>
      </c>
      <c r="K44" s="23"/>
    </row>
    <row r="45" spans="1:11" ht="14.25" customHeight="1" thickBot="1" x14ac:dyDescent="0.4">
      <c r="A45" s="83"/>
      <c r="B45" s="24" t="s">
        <v>36</v>
      </c>
      <c r="C45" s="83"/>
      <c r="D45" s="83"/>
      <c r="E45" s="33">
        <v>55</v>
      </c>
      <c r="F45" s="33">
        <v>70</v>
      </c>
      <c r="G45" s="33">
        <v>70</v>
      </c>
      <c r="H45" s="56">
        <f>$C$48*0.25 + $D$48 * 0.25 +E45 * 0.3 + F45 * 0.1 + G45 * 0.1</f>
        <v>65.5</v>
      </c>
      <c r="I45" s="91"/>
      <c r="K45" s="23"/>
    </row>
    <row r="46" spans="1:11" ht="14.25" customHeight="1" thickBot="1" x14ac:dyDescent="0.4">
      <c r="H46" s="30"/>
      <c r="K46" s="23"/>
    </row>
    <row r="47" spans="1:11" ht="14.25" customHeight="1" thickBot="1" x14ac:dyDescent="0.4">
      <c r="A47" s="7" t="s">
        <v>47</v>
      </c>
      <c r="B47" s="7" t="s">
        <v>48</v>
      </c>
      <c r="C47" s="7" t="s">
        <v>49</v>
      </c>
      <c r="D47" s="7" t="s">
        <v>50</v>
      </c>
      <c r="E47" s="7" t="s">
        <v>51</v>
      </c>
      <c r="F47" s="7" t="s">
        <v>52</v>
      </c>
      <c r="G47" s="7" t="s">
        <v>53</v>
      </c>
      <c r="H47" s="31" t="s">
        <v>54</v>
      </c>
      <c r="K47" s="23"/>
    </row>
    <row r="48" spans="1:11" ht="14.25" customHeight="1" x14ac:dyDescent="0.35">
      <c r="A48" s="82">
        <v>11</v>
      </c>
      <c r="B48" s="11" t="s">
        <v>38</v>
      </c>
      <c r="C48" s="82">
        <v>70</v>
      </c>
      <c r="D48" s="82">
        <v>70</v>
      </c>
      <c r="E48" s="33">
        <v>60</v>
      </c>
      <c r="F48" s="33">
        <v>70</v>
      </c>
      <c r="G48" s="33">
        <v>70</v>
      </c>
      <c r="H48" s="56">
        <f>$C$48*0.25 + $D$48 * 0.25 +E48 * 0.3 + F48 * 0.1 + G48 * 0.1</f>
        <v>67</v>
      </c>
      <c r="I48" s="89" t="s">
        <v>94</v>
      </c>
    </row>
    <row r="49" spans="1:9" ht="14.25" customHeight="1" thickBot="1" x14ac:dyDescent="0.4">
      <c r="A49" s="83"/>
      <c r="B49" s="11" t="s">
        <v>39</v>
      </c>
      <c r="C49" s="83"/>
      <c r="D49" s="83"/>
      <c r="E49" s="33">
        <v>60</v>
      </c>
      <c r="F49" s="33">
        <v>70</v>
      </c>
      <c r="G49" s="33">
        <v>70</v>
      </c>
      <c r="H49" s="56">
        <f>$C$48*0.25 + $D$48 * 0.25 +E49 * 0.3 + F49 * 0.1 + G49 * 0.1</f>
        <v>67</v>
      </c>
      <c r="I49" s="91"/>
    </row>
    <row r="50" spans="1:9" ht="14.25" customHeight="1" thickBot="1" x14ac:dyDescent="0.4">
      <c r="H50" s="30"/>
    </row>
    <row r="51" spans="1:9" ht="14.25" customHeight="1" thickBot="1" x14ac:dyDescent="0.4">
      <c r="A51" s="7" t="s">
        <v>47</v>
      </c>
      <c r="B51" s="7" t="s">
        <v>48</v>
      </c>
      <c r="C51" s="7" t="s">
        <v>49</v>
      </c>
      <c r="D51" s="7" t="s">
        <v>50</v>
      </c>
      <c r="E51" s="7" t="s">
        <v>51</v>
      </c>
      <c r="F51" s="7" t="s">
        <v>52</v>
      </c>
      <c r="G51" s="7" t="s">
        <v>53</v>
      </c>
      <c r="H51" s="31" t="s">
        <v>54</v>
      </c>
    </row>
    <row r="52" spans="1:9" ht="14.25" customHeight="1" x14ac:dyDescent="0.35">
      <c r="A52" s="82">
        <v>12</v>
      </c>
      <c r="B52" s="11" t="s">
        <v>41</v>
      </c>
      <c r="C52" s="82">
        <v>10</v>
      </c>
      <c r="D52" s="82">
        <v>10</v>
      </c>
      <c r="E52" s="33">
        <v>10</v>
      </c>
      <c r="F52" s="33">
        <v>10</v>
      </c>
      <c r="G52" s="33">
        <v>10</v>
      </c>
      <c r="H52" s="56">
        <f>C52*0.25+D52*0.25+E52*0.3+F52*0.1+G52*0.1</f>
        <v>10</v>
      </c>
      <c r="I52" s="96" t="s">
        <v>90</v>
      </c>
    </row>
    <row r="53" spans="1:9" ht="14.25" customHeight="1" thickBot="1" x14ac:dyDescent="0.4">
      <c r="A53" s="83"/>
      <c r="B53" s="11" t="s">
        <v>42</v>
      </c>
      <c r="C53" s="83"/>
      <c r="D53" s="83"/>
      <c r="E53" s="33">
        <v>10</v>
      </c>
      <c r="F53" s="33">
        <v>10</v>
      </c>
      <c r="G53" s="33">
        <v>10</v>
      </c>
      <c r="H53" s="56">
        <f>C52*0.25+D52*0.25+E53*0.3+F53*0.1+G53*0.1</f>
        <v>10</v>
      </c>
      <c r="I53" s="95"/>
    </row>
    <row r="54" spans="1:9" ht="14.25" customHeight="1" thickBot="1" x14ac:dyDescent="0.4">
      <c r="H54" s="30"/>
    </row>
    <row r="55" spans="1:9" ht="14.25" customHeight="1" thickBot="1" x14ac:dyDescent="0.4">
      <c r="A55" s="7" t="s">
        <v>47</v>
      </c>
      <c r="B55" s="7" t="s">
        <v>48</v>
      </c>
      <c r="C55" s="7" t="s">
        <v>49</v>
      </c>
      <c r="D55" s="7" t="s">
        <v>50</v>
      </c>
      <c r="E55" s="7" t="s">
        <v>51</v>
      </c>
      <c r="F55" s="7" t="s">
        <v>52</v>
      </c>
      <c r="G55" s="7" t="s">
        <v>53</v>
      </c>
      <c r="H55" s="31" t="s">
        <v>54</v>
      </c>
    </row>
    <row r="56" spans="1:9" ht="14.25" customHeight="1" x14ac:dyDescent="0.35">
      <c r="A56" s="82">
        <v>13</v>
      </c>
      <c r="B56" s="11" t="s">
        <v>44</v>
      </c>
      <c r="C56" s="82">
        <v>70</v>
      </c>
      <c r="D56" s="82">
        <v>70</v>
      </c>
      <c r="E56" s="33">
        <v>65</v>
      </c>
      <c r="F56" s="33">
        <v>70</v>
      </c>
      <c r="G56" s="33">
        <v>70</v>
      </c>
      <c r="H56" s="56">
        <f>$C$56*0.25 + $D$56 * 0.25 +E56 * 0.3 + F56 * 0.1 + G56 * 0.1</f>
        <v>68.5</v>
      </c>
      <c r="I56" s="93" t="s">
        <v>85</v>
      </c>
    </row>
    <row r="57" spans="1:9" ht="14.25" customHeight="1" thickBot="1" x14ac:dyDescent="0.4">
      <c r="A57" s="83"/>
      <c r="B57" s="11" t="s">
        <v>45</v>
      </c>
      <c r="C57" s="83"/>
      <c r="D57" s="83"/>
      <c r="E57" s="34">
        <v>65</v>
      </c>
      <c r="F57" s="33">
        <v>70</v>
      </c>
      <c r="G57" s="33">
        <v>70</v>
      </c>
      <c r="H57" s="56">
        <f>$C$56*0.25 + $D$56 * 0.25 +E57 * 0.3 + F57 * 0.1 + G57 * 0.1</f>
        <v>68.5</v>
      </c>
      <c r="I57" s="95"/>
    </row>
  </sheetData>
  <mergeCells count="53">
    <mergeCell ref="C1:D1"/>
    <mergeCell ref="D11:D13"/>
    <mergeCell ref="C7:C8"/>
    <mergeCell ref="A3:A4"/>
    <mergeCell ref="C3:C4"/>
    <mergeCell ref="D3:D4"/>
    <mergeCell ref="A7:A8"/>
    <mergeCell ref="D7:D8"/>
    <mergeCell ref="A52:A53"/>
    <mergeCell ref="A56:A57"/>
    <mergeCell ref="A11:A13"/>
    <mergeCell ref="A16:A17"/>
    <mergeCell ref="A20:A22"/>
    <mergeCell ref="A25:A27"/>
    <mergeCell ref="A30:A31"/>
    <mergeCell ref="A34:A36"/>
    <mergeCell ref="A39:A41"/>
    <mergeCell ref="D25:D27"/>
    <mergeCell ref="I34:I36"/>
    <mergeCell ref="C44:C45"/>
    <mergeCell ref="A44:A45"/>
    <mergeCell ref="A48:A49"/>
    <mergeCell ref="D44:D45"/>
    <mergeCell ref="C48:C49"/>
    <mergeCell ref="D48:D49"/>
    <mergeCell ref="I3:I4"/>
    <mergeCell ref="I7:I8"/>
    <mergeCell ref="I30:I31"/>
    <mergeCell ref="I20:I22"/>
    <mergeCell ref="I25:I27"/>
    <mergeCell ref="C56:C57"/>
    <mergeCell ref="D56:D57"/>
    <mergeCell ref="I11:I13"/>
    <mergeCell ref="I16:I17"/>
    <mergeCell ref="I39:I41"/>
    <mergeCell ref="I44:I45"/>
    <mergeCell ref="I48:I49"/>
    <mergeCell ref="I52:I53"/>
    <mergeCell ref="I56:I57"/>
    <mergeCell ref="C25:C27"/>
    <mergeCell ref="C30:C31"/>
    <mergeCell ref="C11:C13"/>
    <mergeCell ref="C16:C17"/>
    <mergeCell ref="D16:D17"/>
    <mergeCell ref="C20:C22"/>
    <mergeCell ref="D20:D22"/>
    <mergeCell ref="C52:C53"/>
    <mergeCell ref="D52:D53"/>
    <mergeCell ref="D30:D31"/>
    <mergeCell ref="C34:C36"/>
    <mergeCell ref="D34:D36"/>
    <mergeCell ref="C39:C41"/>
    <mergeCell ref="D39:D4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429E-E132-48A5-A27D-B0092BACD033}">
  <sheetPr>
    <pageSetUpPr fitToPage="1"/>
  </sheetPr>
  <dimension ref="A1:E57"/>
  <sheetViews>
    <sheetView workbookViewId="0">
      <selection activeCell="E56" sqref="E56:E57"/>
    </sheetView>
  </sheetViews>
  <sheetFormatPr defaultRowHeight="14" x14ac:dyDescent="0.3"/>
  <cols>
    <col min="2" max="2" width="17.83203125" bestFit="1" customWidth="1"/>
    <col min="5" max="5" width="55.6640625" style="58" customWidth="1"/>
  </cols>
  <sheetData>
    <row r="1" spans="1:5" s="60" customFormat="1" ht="14.25" customHeight="1" thickBot="1" x14ac:dyDescent="0.4">
      <c r="C1" s="80" t="s">
        <v>46</v>
      </c>
      <c r="D1" s="81"/>
      <c r="E1" s="73"/>
    </row>
    <row r="2" spans="1:5" ht="15" thickBot="1" x14ac:dyDescent="0.4">
      <c r="A2" s="7" t="s">
        <v>47</v>
      </c>
      <c r="B2" s="7" t="s">
        <v>48</v>
      </c>
      <c r="C2" s="7" t="s">
        <v>96</v>
      </c>
      <c r="D2" s="7" t="s">
        <v>97</v>
      </c>
      <c r="E2" s="72" t="s">
        <v>55</v>
      </c>
    </row>
    <row r="3" spans="1:5" ht="14.5" x14ac:dyDescent="0.35">
      <c r="A3" s="82">
        <v>1</v>
      </c>
      <c r="B3" s="9" t="s">
        <v>3</v>
      </c>
      <c r="C3" s="82">
        <v>50</v>
      </c>
      <c r="D3" s="82">
        <v>40</v>
      </c>
      <c r="E3" s="97" t="s">
        <v>107</v>
      </c>
    </row>
    <row r="4" spans="1:5" ht="15" thickBot="1" x14ac:dyDescent="0.4">
      <c r="A4" s="83"/>
      <c r="B4" s="11" t="s">
        <v>4</v>
      </c>
      <c r="C4" s="83"/>
      <c r="D4" s="83"/>
      <c r="E4" s="91"/>
    </row>
    <row r="5" spans="1:5" ht="14.5" thickBot="1" x14ac:dyDescent="0.35">
      <c r="A5" s="60"/>
      <c r="B5" s="60"/>
      <c r="C5" s="60"/>
    </row>
    <row r="6" spans="1:5" ht="15" thickBot="1" x14ac:dyDescent="0.4">
      <c r="A6" s="7" t="s">
        <v>47</v>
      </c>
      <c r="B6" s="7" t="s">
        <v>48</v>
      </c>
      <c r="C6" s="7" t="s">
        <v>96</v>
      </c>
      <c r="D6" s="7" t="s">
        <v>97</v>
      </c>
    </row>
    <row r="7" spans="1:5" ht="14.5" x14ac:dyDescent="0.35">
      <c r="A7" s="82">
        <v>2</v>
      </c>
      <c r="B7" s="11" t="s">
        <v>6</v>
      </c>
      <c r="C7" s="82">
        <v>10</v>
      </c>
      <c r="D7" s="82">
        <v>10</v>
      </c>
      <c r="E7" s="89"/>
    </row>
    <row r="8" spans="1:5" ht="15" thickBot="1" x14ac:dyDescent="0.4">
      <c r="A8" s="83"/>
      <c r="B8" s="11" t="s">
        <v>7</v>
      </c>
      <c r="C8" s="83"/>
      <c r="D8" s="83"/>
      <c r="E8" s="91"/>
    </row>
    <row r="9" spans="1:5" ht="14.5" thickBot="1" x14ac:dyDescent="0.35">
      <c r="A9" s="60"/>
      <c r="B9" s="60"/>
      <c r="C9" s="60"/>
    </row>
    <row r="10" spans="1:5" ht="15" thickBot="1" x14ac:dyDescent="0.4">
      <c r="A10" s="7" t="s">
        <v>47</v>
      </c>
      <c r="B10" s="7" t="s">
        <v>48</v>
      </c>
      <c r="C10" s="7" t="s">
        <v>96</v>
      </c>
      <c r="D10" s="7" t="s">
        <v>97</v>
      </c>
    </row>
    <row r="11" spans="1:5" ht="14.5" x14ac:dyDescent="0.35">
      <c r="A11" s="82">
        <v>3</v>
      </c>
      <c r="B11" s="11" t="s">
        <v>9</v>
      </c>
      <c r="C11" s="82">
        <v>50</v>
      </c>
      <c r="D11" s="82">
        <v>40</v>
      </c>
      <c r="E11" s="89" t="s">
        <v>107</v>
      </c>
    </row>
    <row r="12" spans="1:5" ht="14.5" x14ac:dyDescent="0.35">
      <c r="A12" s="84"/>
      <c r="B12" s="11" t="s">
        <v>10</v>
      </c>
      <c r="C12" s="84"/>
      <c r="D12" s="84"/>
      <c r="E12" s="90"/>
    </row>
    <row r="13" spans="1:5" ht="15" thickBot="1" x14ac:dyDescent="0.4">
      <c r="A13" s="83"/>
      <c r="B13" s="11" t="s">
        <v>11</v>
      </c>
      <c r="C13" s="83"/>
      <c r="D13" s="83"/>
      <c r="E13" s="91"/>
    </row>
    <row r="14" spans="1:5" ht="14.5" thickBot="1" x14ac:dyDescent="0.35">
      <c r="A14" s="60"/>
      <c r="B14" s="60"/>
      <c r="C14" s="60"/>
    </row>
    <row r="15" spans="1:5" ht="15" thickBot="1" x14ac:dyDescent="0.4">
      <c r="A15" s="7" t="s">
        <v>47</v>
      </c>
      <c r="B15" s="7" t="s">
        <v>48</v>
      </c>
      <c r="C15" s="7" t="s">
        <v>96</v>
      </c>
      <c r="D15" s="7" t="s">
        <v>97</v>
      </c>
    </row>
    <row r="16" spans="1:5" ht="14.5" x14ac:dyDescent="0.35">
      <c r="A16" s="82">
        <v>4</v>
      </c>
      <c r="B16" s="11" t="s">
        <v>13</v>
      </c>
      <c r="C16" s="82">
        <v>50</v>
      </c>
      <c r="D16" s="82">
        <v>40</v>
      </c>
      <c r="E16" s="92" t="s">
        <v>107</v>
      </c>
    </row>
    <row r="17" spans="1:5" ht="15" thickBot="1" x14ac:dyDescent="0.4">
      <c r="A17" s="83"/>
      <c r="B17" s="11" t="s">
        <v>14</v>
      </c>
      <c r="C17" s="83"/>
      <c r="D17" s="83"/>
      <c r="E17" s="91"/>
    </row>
    <row r="18" spans="1:5" ht="14.5" thickBot="1" x14ac:dyDescent="0.35">
      <c r="A18" s="60"/>
      <c r="B18" s="60"/>
      <c r="C18" s="60"/>
    </row>
    <row r="19" spans="1:5" ht="15" thickBot="1" x14ac:dyDescent="0.4">
      <c r="A19" s="7" t="s">
        <v>47</v>
      </c>
      <c r="B19" s="7" t="s">
        <v>48</v>
      </c>
      <c r="C19" s="7" t="s">
        <v>96</v>
      </c>
      <c r="D19" s="7" t="s">
        <v>97</v>
      </c>
    </row>
    <row r="20" spans="1:5" ht="14.5" x14ac:dyDescent="0.35">
      <c r="A20" s="82">
        <v>5</v>
      </c>
      <c r="B20" s="11" t="s">
        <v>16</v>
      </c>
      <c r="C20" s="82">
        <v>30</v>
      </c>
      <c r="D20" s="82">
        <v>30</v>
      </c>
      <c r="E20" s="92" t="s">
        <v>108</v>
      </c>
    </row>
    <row r="21" spans="1:5" ht="14.5" x14ac:dyDescent="0.35">
      <c r="A21" s="84"/>
      <c r="B21" s="11" t="s">
        <v>17</v>
      </c>
      <c r="C21" s="84"/>
      <c r="D21" s="84"/>
      <c r="E21" s="90"/>
    </row>
    <row r="22" spans="1:5" ht="15" thickBot="1" x14ac:dyDescent="0.4">
      <c r="A22" s="83"/>
      <c r="B22" s="11" t="s">
        <v>18</v>
      </c>
      <c r="C22" s="83"/>
      <c r="D22" s="83"/>
      <c r="E22" s="91"/>
    </row>
    <row r="23" spans="1:5" ht="14.5" thickBot="1" x14ac:dyDescent="0.35">
      <c r="A23" s="60"/>
      <c r="B23" s="60"/>
      <c r="C23" s="60"/>
    </row>
    <row r="24" spans="1:5" ht="15" thickBot="1" x14ac:dyDescent="0.4">
      <c r="A24" s="7" t="s">
        <v>47</v>
      </c>
      <c r="B24" s="7" t="s">
        <v>48</v>
      </c>
      <c r="C24" s="7" t="s">
        <v>96</v>
      </c>
      <c r="D24" s="7" t="s">
        <v>97</v>
      </c>
    </row>
    <row r="25" spans="1:5" ht="14.5" x14ac:dyDescent="0.35">
      <c r="A25" s="82">
        <v>6</v>
      </c>
      <c r="B25" s="11" t="s">
        <v>20</v>
      </c>
      <c r="C25" s="82">
        <v>30</v>
      </c>
      <c r="D25" s="82">
        <v>30</v>
      </c>
      <c r="E25" s="92" t="s">
        <v>108</v>
      </c>
    </row>
    <row r="26" spans="1:5" ht="14.5" x14ac:dyDescent="0.35">
      <c r="A26" s="84"/>
      <c r="B26" s="11" t="s">
        <v>21</v>
      </c>
      <c r="C26" s="84"/>
      <c r="D26" s="84"/>
      <c r="E26" s="90"/>
    </row>
    <row r="27" spans="1:5" ht="15" thickBot="1" x14ac:dyDescent="0.4">
      <c r="A27" s="83"/>
      <c r="B27" s="11" t="s">
        <v>22</v>
      </c>
      <c r="C27" s="83"/>
      <c r="D27" s="83"/>
      <c r="E27" s="91"/>
    </row>
    <row r="28" spans="1:5" ht="15" thickBot="1" x14ac:dyDescent="0.4">
      <c r="A28" s="60"/>
      <c r="B28" s="17"/>
      <c r="C28" s="60"/>
    </row>
    <row r="29" spans="1:5" ht="15" thickBot="1" x14ac:dyDescent="0.4">
      <c r="A29" s="7" t="s">
        <v>47</v>
      </c>
      <c r="B29" s="7" t="s">
        <v>48</v>
      </c>
      <c r="C29" s="7" t="s">
        <v>96</v>
      </c>
      <c r="D29" s="7" t="s">
        <v>97</v>
      </c>
    </row>
    <row r="30" spans="1:5" ht="14.5" x14ac:dyDescent="0.35">
      <c r="A30" s="82">
        <v>7</v>
      </c>
      <c r="B30" s="11" t="s">
        <v>24</v>
      </c>
      <c r="C30" s="82">
        <v>30</v>
      </c>
      <c r="D30" s="82">
        <v>30</v>
      </c>
      <c r="E30" s="89" t="s">
        <v>108</v>
      </c>
    </row>
    <row r="31" spans="1:5" ht="15" thickBot="1" x14ac:dyDescent="0.4">
      <c r="A31" s="83"/>
      <c r="B31" s="11" t="s">
        <v>25</v>
      </c>
      <c r="C31" s="83"/>
      <c r="D31" s="83"/>
      <c r="E31" s="98"/>
    </row>
    <row r="32" spans="1:5" ht="14.5" thickBot="1" x14ac:dyDescent="0.35">
      <c r="A32" s="60"/>
      <c r="B32" s="60"/>
      <c r="C32" s="60"/>
    </row>
    <row r="33" spans="1:5" ht="15" thickBot="1" x14ac:dyDescent="0.4">
      <c r="A33" s="7" t="s">
        <v>47</v>
      </c>
      <c r="B33" s="7" t="s">
        <v>48</v>
      </c>
      <c r="C33" s="61" t="s">
        <v>96</v>
      </c>
      <c r="D33" s="61" t="s">
        <v>97</v>
      </c>
    </row>
    <row r="34" spans="1:5" ht="14.5" x14ac:dyDescent="0.35">
      <c r="A34" s="82">
        <v>8</v>
      </c>
      <c r="B34" s="11" t="s">
        <v>27</v>
      </c>
      <c r="C34" s="100">
        <v>70</v>
      </c>
      <c r="D34" s="100">
        <v>70</v>
      </c>
      <c r="E34" s="93" t="s">
        <v>110</v>
      </c>
    </row>
    <row r="35" spans="1:5" ht="14.5" x14ac:dyDescent="0.35">
      <c r="A35" s="84"/>
      <c r="B35" s="11" t="s">
        <v>28</v>
      </c>
      <c r="C35" s="101"/>
      <c r="D35" s="101"/>
      <c r="E35" s="94"/>
    </row>
    <row r="36" spans="1:5" ht="15" thickBot="1" x14ac:dyDescent="0.4">
      <c r="A36" s="83"/>
      <c r="B36" s="11" t="s">
        <v>29</v>
      </c>
      <c r="C36" s="102"/>
      <c r="D36" s="102"/>
      <c r="E36" s="95"/>
    </row>
    <row r="37" spans="1:5" ht="14.5" thickBot="1" x14ac:dyDescent="0.35">
      <c r="A37" s="60"/>
      <c r="B37" s="60"/>
      <c r="C37" s="60"/>
    </row>
    <row r="38" spans="1:5" ht="15" thickBot="1" x14ac:dyDescent="0.4">
      <c r="A38" s="7" t="s">
        <v>47</v>
      </c>
      <c r="B38" s="7" t="s">
        <v>48</v>
      </c>
      <c r="C38" s="61" t="s">
        <v>96</v>
      </c>
      <c r="D38" s="61" t="s">
        <v>97</v>
      </c>
    </row>
    <row r="39" spans="1:5" ht="14.5" x14ac:dyDescent="0.35">
      <c r="A39" s="82">
        <v>9</v>
      </c>
      <c r="B39" s="11" t="s">
        <v>31</v>
      </c>
      <c r="C39" s="100">
        <v>60</v>
      </c>
      <c r="D39" s="100">
        <v>40</v>
      </c>
      <c r="E39" s="93" t="s">
        <v>109</v>
      </c>
    </row>
    <row r="40" spans="1:5" ht="14.5" x14ac:dyDescent="0.35">
      <c r="A40" s="84"/>
      <c r="B40" s="11" t="s">
        <v>32</v>
      </c>
      <c r="C40" s="101"/>
      <c r="D40" s="101"/>
      <c r="E40" s="94"/>
    </row>
    <row r="41" spans="1:5" ht="15" thickBot="1" x14ac:dyDescent="0.4">
      <c r="A41" s="83"/>
      <c r="B41" s="11" t="s">
        <v>33</v>
      </c>
      <c r="C41" s="102"/>
      <c r="D41" s="102"/>
      <c r="E41" s="95"/>
    </row>
    <row r="42" spans="1:5" ht="14.5" thickBot="1" x14ac:dyDescent="0.35">
      <c r="A42" s="60"/>
      <c r="B42" s="60"/>
      <c r="C42" s="60"/>
    </row>
    <row r="43" spans="1:5" ht="15" thickBot="1" x14ac:dyDescent="0.4">
      <c r="A43" s="7" t="s">
        <v>47</v>
      </c>
      <c r="B43" s="7" t="s">
        <v>48</v>
      </c>
      <c r="C43" s="7" t="s">
        <v>96</v>
      </c>
      <c r="D43" s="7" t="s">
        <v>97</v>
      </c>
    </row>
    <row r="44" spans="1:5" ht="14.5" x14ac:dyDescent="0.35">
      <c r="A44" s="82">
        <v>10</v>
      </c>
      <c r="B44" s="11" t="s">
        <v>35</v>
      </c>
      <c r="C44" s="82">
        <v>70</v>
      </c>
      <c r="D44" s="82">
        <v>70</v>
      </c>
      <c r="E44" s="89" t="s">
        <v>110</v>
      </c>
    </row>
    <row r="45" spans="1:5" ht="28.75" customHeight="1" thickBot="1" x14ac:dyDescent="0.4">
      <c r="A45" s="83"/>
      <c r="B45" s="24" t="s">
        <v>36</v>
      </c>
      <c r="C45" s="83"/>
      <c r="D45" s="83"/>
      <c r="E45" s="91"/>
    </row>
    <row r="46" spans="1:5" ht="14.5" thickBot="1" x14ac:dyDescent="0.35">
      <c r="A46" s="60"/>
      <c r="B46" s="60"/>
      <c r="C46" s="60"/>
    </row>
    <row r="47" spans="1:5" ht="15" thickBot="1" x14ac:dyDescent="0.4">
      <c r="A47" s="7" t="s">
        <v>47</v>
      </c>
      <c r="B47" s="7" t="s">
        <v>48</v>
      </c>
      <c r="C47" s="7" t="s">
        <v>96</v>
      </c>
      <c r="D47" s="7" t="s">
        <v>97</v>
      </c>
    </row>
    <row r="48" spans="1:5" ht="14.5" x14ac:dyDescent="0.35">
      <c r="A48" s="82">
        <v>11</v>
      </c>
      <c r="B48" s="11" t="s">
        <v>38</v>
      </c>
      <c r="C48" s="82">
        <v>30</v>
      </c>
      <c r="D48" s="82">
        <v>30</v>
      </c>
      <c r="E48" s="89" t="s">
        <v>108</v>
      </c>
    </row>
    <row r="49" spans="1:5" ht="15" thickBot="1" x14ac:dyDescent="0.4">
      <c r="A49" s="83"/>
      <c r="B49" s="11" t="s">
        <v>39</v>
      </c>
      <c r="C49" s="83"/>
      <c r="D49" s="83"/>
      <c r="E49" s="98"/>
    </row>
    <row r="50" spans="1:5" ht="14.5" thickBot="1" x14ac:dyDescent="0.35">
      <c r="A50" s="60"/>
      <c r="B50" s="60"/>
      <c r="C50" s="60"/>
    </row>
    <row r="51" spans="1:5" ht="15" thickBot="1" x14ac:dyDescent="0.4">
      <c r="A51" s="7" t="s">
        <v>47</v>
      </c>
      <c r="B51" s="7" t="s">
        <v>48</v>
      </c>
      <c r="C51" s="7" t="s">
        <v>96</v>
      </c>
      <c r="D51" s="7" t="s">
        <v>97</v>
      </c>
    </row>
    <row r="52" spans="1:5" ht="14.5" x14ac:dyDescent="0.35">
      <c r="A52" s="82">
        <v>12</v>
      </c>
      <c r="B52" s="11" t="s">
        <v>41</v>
      </c>
      <c r="C52" s="82">
        <v>70</v>
      </c>
      <c r="D52" s="82">
        <v>70</v>
      </c>
      <c r="E52" s="89" t="s">
        <v>110</v>
      </c>
    </row>
    <row r="53" spans="1:5" ht="15" thickBot="1" x14ac:dyDescent="0.4">
      <c r="A53" s="83"/>
      <c r="B53" s="11" t="s">
        <v>42</v>
      </c>
      <c r="C53" s="83"/>
      <c r="D53" s="83"/>
      <c r="E53" s="91"/>
    </row>
    <row r="54" spans="1:5" ht="14.5" thickBot="1" x14ac:dyDescent="0.35">
      <c r="A54" s="60"/>
      <c r="B54" s="60"/>
      <c r="C54" s="60"/>
    </row>
    <row r="55" spans="1:5" ht="15" thickBot="1" x14ac:dyDescent="0.4">
      <c r="A55" s="7" t="s">
        <v>47</v>
      </c>
      <c r="B55" s="7" t="s">
        <v>48</v>
      </c>
      <c r="C55" s="7" t="s">
        <v>96</v>
      </c>
      <c r="D55" s="7" t="s">
        <v>97</v>
      </c>
    </row>
    <row r="56" spans="1:5" ht="14.5" x14ac:dyDescent="0.35">
      <c r="A56" s="82">
        <v>13</v>
      </c>
      <c r="B56" s="11" t="s">
        <v>44</v>
      </c>
      <c r="C56" s="82">
        <v>70</v>
      </c>
      <c r="D56" s="82">
        <v>70</v>
      </c>
      <c r="E56" s="89" t="s">
        <v>110</v>
      </c>
    </row>
    <row r="57" spans="1:5" ht="15" thickBot="1" x14ac:dyDescent="0.4">
      <c r="A57" s="83"/>
      <c r="B57" s="11" t="s">
        <v>45</v>
      </c>
      <c r="C57" s="83"/>
      <c r="D57" s="83"/>
      <c r="E57" s="91"/>
    </row>
  </sheetData>
  <mergeCells count="53">
    <mergeCell ref="E56:E57"/>
    <mergeCell ref="E30:E31"/>
    <mergeCell ref="E34:E36"/>
    <mergeCell ref="E39:E41"/>
    <mergeCell ref="E44:E45"/>
    <mergeCell ref="E48:E49"/>
    <mergeCell ref="E52:E53"/>
    <mergeCell ref="E3:E4"/>
    <mergeCell ref="E7:E8"/>
    <mergeCell ref="E11:E13"/>
    <mergeCell ref="E16:E17"/>
    <mergeCell ref="E20:E22"/>
    <mergeCell ref="E25:E27"/>
    <mergeCell ref="D11:D13"/>
    <mergeCell ref="D20:D22"/>
    <mergeCell ref="D25:D27"/>
    <mergeCell ref="D34:D36"/>
    <mergeCell ref="D39:D41"/>
    <mergeCell ref="C1:D1"/>
    <mergeCell ref="A56:A57"/>
    <mergeCell ref="C56:C57"/>
    <mergeCell ref="D3:D4"/>
    <mergeCell ref="D7:D8"/>
    <mergeCell ref="D16:D17"/>
    <mergeCell ref="D30:D31"/>
    <mergeCell ref="D44:D45"/>
    <mergeCell ref="D48:D49"/>
    <mergeCell ref="D52:D53"/>
    <mergeCell ref="D56:D57"/>
    <mergeCell ref="A44:A45"/>
    <mergeCell ref="C44:C45"/>
    <mergeCell ref="A48:A49"/>
    <mergeCell ref="C48:C49"/>
    <mergeCell ref="A52:A53"/>
    <mergeCell ref="C52:C53"/>
    <mergeCell ref="A30:A31"/>
    <mergeCell ref="C30:C31"/>
    <mergeCell ref="A34:A36"/>
    <mergeCell ref="C34:C36"/>
    <mergeCell ref="A39:A41"/>
    <mergeCell ref="C39:C41"/>
    <mergeCell ref="A16:A17"/>
    <mergeCell ref="C16:C17"/>
    <mergeCell ref="A20:A22"/>
    <mergeCell ref="C20:C22"/>
    <mergeCell ref="A25:A27"/>
    <mergeCell ref="C25:C27"/>
    <mergeCell ref="A3:A4"/>
    <mergeCell ref="C3:C4"/>
    <mergeCell ref="A7:A8"/>
    <mergeCell ref="C7:C8"/>
    <mergeCell ref="A11:A13"/>
    <mergeCell ref="C11:C13"/>
  </mergeCells>
  <pageMargins left="0.7" right="0.7" top="0.75" bottom="0.75" header="0.3" footer="0.3"/>
  <pageSetup scale="5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5DE2-A36B-4A1E-9B28-4904B10C47FB}">
  <sheetPr>
    <outlinePr summaryBelow="0" summaryRight="0"/>
    <pageSetUpPr fitToPage="1"/>
  </sheetPr>
  <dimension ref="A1:J57"/>
  <sheetViews>
    <sheetView topLeftCell="A34" workbookViewId="0">
      <selection activeCell="G47" sqref="G47"/>
    </sheetView>
  </sheetViews>
  <sheetFormatPr defaultColWidth="12.6640625" defaultRowHeight="15" customHeight="1" x14ac:dyDescent="0.3"/>
  <cols>
    <col min="1" max="1" width="12.6640625" style="60"/>
    <col min="2" max="2" width="17.1640625" style="60" customWidth="1"/>
    <col min="3" max="4" width="12.6640625" style="60"/>
    <col min="5" max="6" width="0.1640625" style="60" customWidth="1"/>
    <col min="7" max="7" width="12.6640625" style="60"/>
    <col min="8" max="8" width="55.6640625" style="58" customWidth="1"/>
    <col min="9" max="16384" width="12.6640625" style="60"/>
  </cols>
  <sheetData>
    <row r="1" spans="1:8" ht="15" customHeight="1" thickBot="1" x14ac:dyDescent="0.35">
      <c r="H1" s="73"/>
    </row>
    <row r="2" spans="1:8" ht="14.25" customHeight="1" thickBot="1" x14ac:dyDescent="0.4">
      <c r="A2" s="7" t="s">
        <v>47</v>
      </c>
      <c r="B2" s="7" t="s">
        <v>48</v>
      </c>
      <c r="C2" s="71" t="s">
        <v>106</v>
      </c>
      <c r="D2" s="7" t="s">
        <v>51</v>
      </c>
      <c r="E2" s="7" t="s">
        <v>52</v>
      </c>
      <c r="F2" s="7" t="s">
        <v>53</v>
      </c>
      <c r="G2" s="62" t="s">
        <v>54</v>
      </c>
      <c r="H2" s="72" t="s">
        <v>55</v>
      </c>
    </row>
    <row r="3" spans="1:8" ht="14.25" customHeight="1" x14ac:dyDescent="0.35">
      <c r="A3" s="82">
        <v>1</v>
      </c>
      <c r="B3" s="9" t="s">
        <v>3</v>
      </c>
      <c r="C3" s="82">
        <f>10*0.5+30*0.25+70*0.15+70*0.1</f>
        <v>30</v>
      </c>
      <c r="D3" s="33">
        <v>10</v>
      </c>
      <c r="E3" s="33">
        <v>70</v>
      </c>
      <c r="F3" s="33">
        <v>70</v>
      </c>
      <c r="G3" s="56">
        <f>C3*0.5+D3*0.3+E3*0.1+F3*0.1</f>
        <v>32</v>
      </c>
      <c r="H3" s="97" t="s">
        <v>112</v>
      </c>
    </row>
    <row r="4" spans="1:8" ht="14.25" customHeight="1" thickBot="1" x14ac:dyDescent="0.4">
      <c r="A4" s="83"/>
      <c r="B4" s="11" t="s">
        <v>4</v>
      </c>
      <c r="C4" s="83"/>
      <c r="D4" s="34">
        <v>10</v>
      </c>
      <c r="E4" s="33">
        <v>70</v>
      </c>
      <c r="F4" s="33">
        <v>70</v>
      </c>
      <c r="G4" s="56">
        <f>C3*0.5+D4*0.3+E4*0.1+F4*0.1</f>
        <v>32</v>
      </c>
      <c r="H4" s="91"/>
    </row>
    <row r="5" spans="1:8" ht="14.25" customHeight="1" thickBot="1" x14ac:dyDescent="0.4">
      <c r="G5" s="30"/>
    </row>
    <row r="6" spans="1:8" ht="14.25" customHeight="1" thickBot="1" x14ac:dyDescent="0.4">
      <c r="A6" s="7" t="s">
        <v>47</v>
      </c>
      <c r="B6" s="7" t="s">
        <v>48</v>
      </c>
      <c r="C6" s="71" t="s">
        <v>106</v>
      </c>
      <c r="D6" s="7" t="s">
        <v>51</v>
      </c>
      <c r="E6" s="7" t="s">
        <v>52</v>
      </c>
      <c r="F6" s="7" t="s">
        <v>53</v>
      </c>
      <c r="G6" s="31" t="s">
        <v>54</v>
      </c>
    </row>
    <row r="7" spans="1:8" ht="14.25" customHeight="1" x14ac:dyDescent="0.35">
      <c r="A7" s="82">
        <v>2</v>
      </c>
      <c r="B7" s="11" t="s">
        <v>6</v>
      </c>
      <c r="C7" s="82">
        <f>10*0.5+50*0.25+50*0.15+50*0.1</f>
        <v>30</v>
      </c>
      <c r="D7" s="33">
        <v>54</v>
      </c>
      <c r="E7" s="33">
        <v>70</v>
      </c>
      <c r="F7" s="33">
        <v>70</v>
      </c>
      <c r="G7" s="56">
        <f>C7*0.5+D7*0.3+E7*0.1+F7*0.1</f>
        <v>45.2</v>
      </c>
      <c r="H7" s="89" t="s">
        <v>114</v>
      </c>
    </row>
    <row r="8" spans="1:8" ht="14.25" customHeight="1" thickBot="1" x14ac:dyDescent="0.4">
      <c r="A8" s="83"/>
      <c r="B8" s="11" t="s">
        <v>7</v>
      </c>
      <c r="C8" s="83"/>
      <c r="D8" s="34">
        <v>54</v>
      </c>
      <c r="E8" s="34">
        <v>70</v>
      </c>
      <c r="F8" s="34">
        <v>70</v>
      </c>
      <c r="G8" s="56">
        <f>C7*0.5+D8*0.3+E8*0.1+F8*0.1</f>
        <v>45.2</v>
      </c>
      <c r="H8" s="91"/>
    </row>
    <row r="9" spans="1:8" ht="14.25" customHeight="1" thickBot="1" x14ac:dyDescent="0.4">
      <c r="G9" s="30"/>
    </row>
    <row r="10" spans="1:8" ht="14.25" customHeight="1" thickBot="1" x14ac:dyDescent="0.4">
      <c r="A10" s="7" t="s">
        <v>47</v>
      </c>
      <c r="B10" s="7" t="s">
        <v>48</v>
      </c>
      <c r="C10" s="71" t="s">
        <v>106</v>
      </c>
      <c r="D10" s="7" t="s">
        <v>51</v>
      </c>
      <c r="E10" s="7" t="s">
        <v>52</v>
      </c>
      <c r="F10" s="7" t="s">
        <v>53</v>
      </c>
      <c r="G10" s="31" t="s">
        <v>54</v>
      </c>
    </row>
    <row r="11" spans="1:8" ht="14.25" customHeight="1" x14ac:dyDescent="0.35">
      <c r="A11" s="82">
        <v>3</v>
      </c>
      <c r="B11" s="11" t="s">
        <v>9</v>
      </c>
      <c r="C11" s="82">
        <f>10*0.5+50*0.25+50*0.15+50*0.1</f>
        <v>30</v>
      </c>
      <c r="D11" s="36">
        <v>10</v>
      </c>
      <c r="E11" s="33">
        <v>70</v>
      </c>
      <c r="F11" s="33">
        <v>70</v>
      </c>
      <c r="G11" s="56">
        <f>C11*0.5+D11*0.3+E11*0.1+F11*0.1</f>
        <v>32</v>
      </c>
      <c r="H11" s="89" t="s">
        <v>113</v>
      </c>
    </row>
    <row r="12" spans="1:8" ht="14.25" customHeight="1" x14ac:dyDescent="0.35">
      <c r="A12" s="84"/>
      <c r="B12" s="11" t="s">
        <v>10</v>
      </c>
      <c r="C12" s="84"/>
      <c r="D12" s="36">
        <v>10</v>
      </c>
      <c r="E12" s="33">
        <v>70</v>
      </c>
      <c r="F12" s="33">
        <v>70</v>
      </c>
      <c r="G12" s="56">
        <f>C11*0.5+D12*0.3+E12*0.1+F12*0.1</f>
        <v>32</v>
      </c>
      <c r="H12" s="90"/>
    </row>
    <row r="13" spans="1:8" ht="14.25" customHeight="1" thickBot="1" x14ac:dyDescent="0.4">
      <c r="A13" s="83"/>
      <c r="B13" s="11" t="s">
        <v>11</v>
      </c>
      <c r="C13" s="83"/>
      <c r="D13" s="36">
        <v>10</v>
      </c>
      <c r="E13" s="33">
        <v>70</v>
      </c>
      <c r="F13" s="33">
        <v>70</v>
      </c>
      <c r="G13" s="56">
        <f>C11*0.5+D13*0.3+E13*0.1+F13*0.1</f>
        <v>32</v>
      </c>
      <c r="H13" s="91"/>
    </row>
    <row r="14" spans="1:8" ht="14.25" customHeight="1" thickBot="1" x14ac:dyDescent="0.4">
      <c r="G14" s="30"/>
    </row>
    <row r="15" spans="1:8" ht="14.25" customHeight="1" thickBot="1" x14ac:dyDescent="0.4">
      <c r="A15" s="7" t="s">
        <v>47</v>
      </c>
      <c r="B15" s="7" t="s">
        <v>48</v>
      </c>
      <c r="C15" s="71" t="s">
        <v>106</v>
      </c>
      <c r="D15" s="7" t="s">
        <v>51</v>
      </c>
      <c r="E15" s="7" t="s">
        <v>52</v>
      </c>
      <c r="F15" s="7" t="s">
        <v>53</v>
      </c>
      <c r="G15" s="31" t="s">
        <v>54</v>
      </c>
    </row>
    <row r="16" spans="1:8" ht="14.25" customHeight="1" x14ac:dyDescent="0.35">
      <c r="A16" s="82">
        <v>4</v>
      </c>
      <c r="B16" s="11" t="s">
        <v>13</v>
      </c>
      <c r="C16" s="82">
        <v>10</v>
      </c>
      <c r="D16" s="15">
        <v>10</v>
      </c>
      <c r="E16" s="33">
        <v>10</v>
      </c>
      <c r="F16" s="33">
        <v>10</v>
      </c>
      <c r="G16" s="56">
        <f>C16*0.5+D16*0.3+E16*0.1+F16*0.1</f>
        <v>10</v>
      </c>
      <c r="H16" s="92" t="s">
        <v>111</v>
      </c>
    </row>
    <row r="17" spans="1:8" ht="14.25" customHeight="1" thickBot="1" x14ac:dyDescent="0.4">
      <c r="A17" s="83"/>
      <c r="B17" s="11" t="s">
        <v>14</v>
      </c>
      <c r="C17" s="83"/>
      <c r="D17" s="15">
        <v>10</v>
      </c>
      <c r="E17" s="33">
        <v>10</v>
      </c>
      <c r="F17" s="33">
        <v>10</v>
      </c>
      <c r="G17" s="56">
        <f>C16*0.5+D17*0.3+E17*0.1+F17*0.1</f>
        <v>10</v>
      </c>
      <c r="H17" s="91"/>
    </row>
    <row r="18" spans="1:8" ht="14.25" customHeight="1" thickBot="1" x14ac:dyDescent="0.4">
      <c r="G18" s="30"/>
    </row>
    <row r="19" spans="1:8" ht="14.25" customHeight="1" thickBot="1" x14ac:dyDescent="0.4">
      <c r="A19" s="7" t="s">
        <v>47</v>
      </c>
      <c r="B19" s="7" t="s">
        <v>48</v>
      </c>
      <c r="C19" s="71" t="s">
        <v>106</v>
      </c>
      <c r="D19" s="7" t="s">
        <v>51</v>
      </c>
      <c r="E19" s="7" t="s">
        <v>52</v>
      </c>
      <c r="F19" s="7" t="s">
        <v>53</v>
      </c>
      <c r="G19" s="31" t="s">
        <v>54</v>
      </c>
    </row>
    <row r="20" spans="1:8" ht="14.25" customHeight="1" x14ac:dyDescent="0.35">
      <c r="A20" s="82">
        <v>5</v>
      </c>
      <c r="B20" s="11" t="s">
        <v>16</v>
      </c>
      <c r="C20" s="82">
        <f>10*0.5+50*0.25+50*0.15+50*0.1</f>
        <v>30</v>
      </c>
      <c r="D20" s="14">
        <v>54</v>
      </c>
      <c r="E20" s="15">
        <v>70</v>
      </c>
      <c r="F20" s="15">
        <v>70</v>
      </c>
      <c r="G20" s="56">
        <f>C20*0.5+D20*0.3+E20*0.1+F20*0.1</f>
        <v>45.2</v>
      </c>
      <c r="H20" s="92" t="s">
        <v>114</v>
      </c>
    </row>
    <row r="21" spans="1:8" ht="14.25" customHeight="1" x14ac:dyDescent="0.35">
      <c r="A21" s="84"/>
      <c r="B21" s="11" t="s">
        <v>17</v>
      </c>
      <c r="C21" s="84"/>
      <c r="D21" s="14">
        <v>54</v>
      </c>
      <c r="E21" s="15">
        <v>70</v>
      </c>
      <c r="F21" s="15">
        <v>70</v>
      </c>
      <c r="G21" s="56">
        <f>C20*0.5+D21*0.3+E21*0.1+F21*0.1</f>
        <v>45.2</v>
      </c>
      <c r="H21" s="90"/>
    </row>
    <row r="22" spans="1:8" ht="14.25" customHeight="1" thickBot="1" x14ac:dyDescent="0.4">
      <c r="A22" s="83"/>
      <c r="B22" s="11" t="s">
        <v>18</v>
      </c>
      <c r="C22" s="83"/>
      <c r="D22" s="59">
        <v>54</v>
      </c>
      <c r="E22" s="15">
        <v>70</v>
      </c>
      <c r="F22" s="15">
        <v>70</v>
      </c>
      <c r="G22" s="56">
        <f>C20*0.5+D22*0.3+E22*0.1+F22*0.1</f>
        <v>45.2</v>
      </c>
      <c r="H22" s="91"/>
    </row>
    <row r="23" spans="1:8" ht="14.25" customHeight="1" thickBot="1" x14ac:dyDescent="0.4">
      <c r="G23" s="30"/>
    </row>
    <row r="24" spans="1:8" ht="14.25" customHeight="1" thickBot="1" x14ac:dyDescent="0.4">
      <c r="A24" s="7" t="s">
        <v>47</v>
      </c>
      <c r="B24" s="7" t="s">
        <v>48</v>
      </c>
      <c r="C24" s="71" t="s">
        <v>106</v>
      </c>
      <c r="D24" s="7" t="s">
        <v>51</v>
      </c>
      <c r="E24" s="7" t="s">
        <v>52</v>
      </c>
      <c r="F24" s="7" t="s">
        <v>53</v>
      </c>
      <c r="G24" s="31" t="s">
        <v>54</v>
      </c>
    </row>
    <row r="25" spans="1:8" ht="14.25" customHeight="1" x14ac:dyDescent="0.35">
      <c r="A25" s="82">
        <v>6</v>
      </c>
      <c r="B25" s="11" t="s">
        <v>20</v>
      </c>
      <c r="C25" s="82">
        <f>10*0.5+50*0.25+50*0.15+50*0.1</f>
        <v>30</v>
      </c>
      <c r="D25" s="36">
        <v>50</v>
      </c>
      <c r="E25" s="15">
        <v>70</v>
      </c>
      <c r="F25" s="15">
        <v>70</v>
      </c>
      <c r="G25" s="56">
        <f>C25*0.5+D25*0.3+E25*0.1+F25*0.1</f>
        <v>44</v>
      </c>
      <c r="H25" s="99" t="s">
        <v>114</v>
      </c>
    </row>
    <row r="26" spans="1:8" ht="14.25" customHeight="1" x14ac:dyDescent="0.35">
      <c r="A26" s="84"/>
      <c r="B26" s="11" t="s">
        <v>21</v>
      </c>
      <c r="C26" s="84"/>
      <c r="D26" s="36">
        <v>50</v>
      </c>
      <c r="E26" s="15">
        <v>70</v>
      </c>
      <c r="F26" s="15">
        <v>70</v>
      </c>
      <c r="G26" s="56">
        <f>C25*0.5+D26*0.3+E26*0.1+F26*0.1</f>
        <v>44</v>
      </c>
      <c r="H26" s="94"/>
    </row>
    <row r="27" spans="1:8" ht="14.25" customHeight="1" thickBot="1" x14ac:dyDescent="0.4">
      <c r="A27" s="83"/>
      <c r="B27" s="11" t="s">
        <v>22</v>
      </c>
      <c r="C27" s="83"/>
      <c r="D27" s="36">
        <v>50</v>
      </c>
      <c r="E27" s="15">
        <v>70</v>
      </c>
      <c r="F27" s="15">
        <v>70</v>
      </c>
      <c r="G27" s="56">
        <f>C25*0.5+D27*0.3+E27*0.1+F27*0.1</f>
        <v>44</v>
      </c>
      <c r="H27" s="95"/>
    </row>
    <row r="28" spans="1:8" ht="14.25" customHeight="1" thickBot="1" x14ac:dyDescent="0.4">
      <c r="B28" s="17"/>
      <c r="G28" s="30"/>
    </row>
    <row r="29" spans="1:8" ht="14.25" customHeight="1" thickBot="1" x14ac:dyDescent="0.4">
      <c r="A29" s="7" t="s">
        <v>47</v>
      </c>
      <c r="B29" s="7" t="s">
        <v>48</v>
      </c>
      <c r="C29" s="71" t="s">
        <v>106</v>
      </c>
      <c r="D29" s="7" t="s">
        <v>51</v>
      </c>
      <c r="E29" s="7" t="s">
        <v>52</v>
      </c>
      <c r="F29" s="7" t="s">
        <v>53</v>
      </c>
      <c r="G29" s="31" t="s">
        <v>54</v>
      </c>
    </row>
    <row r="30" spans="1:8" ht="14.25" customHeight="1" x14ac:dyDescent="0.35">
      <c r="A30" s="82">
        <v>7</v>
      </c>
      <c r="B30" s="11" t="s">
        <v>24</v>
      </c>
      <c r="C30" s="82">
        <f>10*0.5+50*0.25+50*0.15+10*0.1</f>
        <v>26</v>
      </c>
      <c r="D30" s="37">
        <v>50</v>
      </c>
      <c r="E30" s="37">
        <v>70</v>
      </c>
      <c r="F30" s="37">
        <v>70</v>
      </c>
      <c r="G30" s="56">
        <f>C30*0.5+D30*0.3+E30*0.1+F30*0.1</f>
        <v>42</v>
      </c>
      <c r="H30" s="89" t="s">
        <v>114</v>
      </c>
    </row>
    <row r="31" spans="1:8" ht="14.25" customHeight="1" thickBot="1" x14ac:dyDescent="0.4">
      <c r="A31" s="83"/>
      <c r="B31" s="11" t="s">
        <v>25</v>
      </c>
      <c r="C31" s="83"/>
      <c r="D31" s="37">
        <v>50</v>
      </c>
      <c r="E31" s="38">
        <v>70</v>
      </c>
      <c r="F31" s="38">
        <v>70</v>
      </c>
      <c r="G31" s="56">
        <f>C30*0.5+D31*0.3+E31*0.1+F31*0.1</f>
        <v>42</v>
      </c>
      <c r="H31" s="98"/>
    </row>
    <row r="32" spans="1:8" ht="14.25" customHeight="1" thickBot="1" x14ac:dyDescent="0.4">
      <c r="G32" s="30"/>
    </row>
    <row r="33" spans="1:10" ht="14.25" customHeight="1" thickBot="1" x14ac:dyDescent="0.4">
      <c r="A33" s="7" t="s">
        <v>47</v>
      </c>
      <c r="B33" s="7" t="s">
        <v>48</v>
      </c>
      <c r="C33" s="71" t="s">
        <v>106</v>
      </c>
      <c r="D33" s="7" t="s">
        <v>51</v>
      </c>
      <c r="E33" s="7" t="s">
        <v>52</v>
      </c>
      <c r="F33" s="7" t="s">
        <v>53</v>
      </c>
      <c r="G33" s="31" t="s">
        <v>54</v>
      </c>
    </row>
    <row r="34" spans="1:10" ht="14.25" customHeight="1" x14ac:dyDescent="0.35">
      <c r="A34" s="82">
        <v>8</v>
      </c>
      <c r="B34" s="11" t="s">
        <v>27</v>
      </c>
      <c r="C34" s="82">
        <v>70</v>
      </c>
      <c r="D34" s="39">
        <v>54</v>
      </c>
      <c r="E34" s="39">
        <v>70</v>
      </c>
      <c r="F34" s="39">
        <v>70</v>
      </c>
      <c r="G34" s="56">
        <f>C34*0.5+D34*0.3+E34*0.1+F34*0.1</f>
        <v>65.2</v>
      </c>
      <c r="H34" s="93" t="s">
        <v>115</v>
      </c>
    </row>
    <row r="35" spans="1:10" ht="14.25" customHeight="1" x14ac:dyDescent="0.35">
      <c r="A35" s="84"/>
      <c r="B35" s="11" t="s">
        <v>28</v>
      </c>
      <c r="C35" s="84"/>
      <c r="D35" s="39">
        <v>54</v>
      </c>
      <c r="E35" s="39">
        <v>70</v>
      </c>
      <c r="F35" s="39">
        <v>70</v>
      </c>
      <c r="G35" s="56">
        <f>C34*0.5+D35*0.3+E35*0.1+F35*0.1</f>
        <v>65.2</v>
      </c>
      <c r="H35" s="94"/>
    </row>
    <row r="36" spans="1:10" ht="14.25" customHeight="1" thickBot="1" x14ac:dyDescent="0.4">
      <c r="A36" s="83"/>
      <c r="B36" s="11" t="s">
        <v>29</v>
      </c>
      <c r="C36" s="83"/>
      <c r="D36" s="39">
        <v>54</v>
      </c>
      <c r="E36" s="39">
        <v>70</v>
      </c>
      <c r="F36" s="39">
        <v>70</v>
      </c>
      <c r="G36" s="56">
        <f>C34*0.5+D36*0.3+E36*0.1+F36*0.1</f>
        <v>65.2</v>
      </c>
      <c r="H36" s="95"/>
    </row>
    <row r="37" spans="1:10" ht="14.25" customHeight="1" thickBot="1" x14ac:dyDescent="0.4">
      <c r="G37" s="30"/>
    </row>
    <row r="38" spans="1:10" ht="14.25" customHeight="1" thickBot="1" x14ac:dyDescent="0.4">
      <c r="A38" s="7" t="s">
        <v>47</v>
      </c>
      <c r="B38" s="7" t="s">
        <v>48</v>
      </c>
      <c r="C38" s="71" t="s">
        <v>106</v>
      </c>
      <c r="D38" s="7" t="s">
        <v>51</v>
      </c>
      <c r="E38" s="7" t="s">
        <v>52</v>
      </c>
      <c r="F38" s="7" t="s">
        <v>53</v>
      </c>
      <c r="G38" s="31" t="s">
        <v>54</v>
      </c>
    </row>
    <row r="39" spans="1:10" ht="14.25" customHeight="1" x14ac:dyDescent="0.35">
      <c r="A39" s="82">
        <v>9</v>
      </c>
      <c r="B39" s="11" t="s">
        <v>31</v>
      </c>
      <c r="C39" s="82">
        <v>70</v>
      </c>
      <c r="D39" s="36">
        <v>54</v>
      </c>
      <c r="E39" s="33">
        <v>70</v>
      </c>
      <c r="F39" s="33">
        <v>70</v>
      </c>
      <c r="G39" s="56">
        <f>C39*0.5+D39*0.3+E39*0.1+F39*0.1</f>
        <v>65.2</v>
      </c>
      <c r="H39" s="93" t="s">
        <v>115</v>
      </c>
    </row>
    <row r="40" spans="1:10" ht="14.25" customHeight="1" x14ac:dyDescent="0.35">
      <c r="A40" s="84"/>
      <c r="B40" s="11" t="s">
        <v>32</v>
      </c>
      <c r="C40" s="84"/>
      <c r="D40" s="40">
        <v>54</v>
      </c>
      <c r="E40" s="33">
        <v>70</v>
      </c>
      <c r="F40" s="33">
        <v>70</v>
      </c>
      <c r="G40" s="56">
        <f>C39*0.5+D40*0.3+E40*0.1+F40*0.1</f>
        <v>65.2</v>
      </c>
      <c r="H40" s="94"/>
    </row>
    <row r="41" spans="1:10" ht="14.25" customHeight="1" thickBot="1" x14ac:dyDescent="0.4">
      <c r="A41" s="83"/>
      <c r="B41" s="11" t="s">
        <v>33</v>
      </c>
      <c r="C41" s="83"/>
      <c r="D41" s="34">
        <v>54</v>
      </c>
      <c r="E41" s="33">
        <v>70</v>
      </c>
      <c r="F41" s="33">
        <v>70</v>
      </c>
      <c r="G41" s="56">
        <f>C39*0.5+D41*0.3+E41*0.1+F41*0.1</f>
        <v>65.2</v>
      </c>
      <c r="H41" s="95"/>
    </row>
    <row r="42" spans="1:10" ht="14.25" customHeight="1" thickBot="1" x14ac:dyDescent="0.4">
      <c r="G42" s="30"/>
    </row>
    <row r="43" spans="1:10" ht="14.25" customHeight="1" thickBot="1" x14ac:dyDescent="0.4">
      <c r="A43" s="7" t="s">
        <v>47</v>
      </c>
      <c r="B43" s="7" t="s">
        <v>48</v>
      </c>
      <c r="C43" s="71" t="s">
        <v>106</v>
      </c>
      <c r="D43" s="7" t="s">
        <v>51</v>
      </c>
      <c r="E43" s="7" t="s">
        <v>52</v>
      </c>
      <c r="F43" s="7" t="s">
        <v>53</v>
      </c>
      <c r="G43" s="31" t="s">
        <v>54</v>
      </c>
    </row>
    <row r="44" spans="1:10" ht="14.25" customHeight="1" x14ac:dyDescent="0.35">
      <c r="A44" s="82">
        <v>10</v>
      </c>
      <c r="B44" s="11" t="s">
        <v>35</v>
      </c>
      <c r="C44" s="82">
        <v>70</v>
      </c>
      <c r="D44" s="33">
        <v>54</v>
      </c>
      <c r="E44" s="33">
        <v>70</v>
      </c>
      <c r="F44" s="33">
        <v>70</v>
      </c>
      <c r="G44" s="56">
        <f>C44*0.5+D44*0.3+E44*0.1+F44*0.1</f>
        <v>65.2</v>
      </c>
      <c r="H44" s="89" t="s">
        <v>115</v>
      </c>
      <c r="J44" s="23"/>
    </row>
    <row r="45" spans="1:10" ht="14.25" customHeight="1" thickBot="1" x14ac:dyDescent="0.4">
      <c r="A45" s="83"/>
      <c r="B45" s="24" t="s">
        <v>36</v>
      </c>
      <c r="C45" s="83"/>
      <c r="D45" s="33">
        <v>54</v>
      </c>
      <c r="E45" s="33">
        <v>70</v>
      </c>
      <c r="F45" s="33">
        <v>70</v>
      </c>
      <c r="G45" s="56">
        <f>C44*0.5+D45*0.3+E45*0.1+F45*0.1</f>
        <v>65.2</v>
      </c>
      <c r="H45" s="91"/>
      <c r="J45" s="23"/>
    </row>
    <row r="46" spans="1:10" ht="14.25" customHeight="1" thickBot="1" x14ac:dyDescent="0.4">
      <c r="G46" s="30"/>
      <c r="J46" s="23"/>
    </row>
    <row r="47" spans="1:10" ht="14.25" customHeight="1" thickBot="1" x14ac:dyDescent="0.4">
      <c r="A47" s="7" t="s">
        <v>47</v>
      </c>
      <c r="B47" s="7" t="s">
        <v>48</v>
      </c>
      <c r="C47" s="71" t="s">
        <v>106</v>
      </c>
      <c r="D47" s="7" t="s">
        <v>51</v>
      </c>
      <c r="E47" s="7" t="s">
        <v>52</v>
      </c>
      <c r="F47" s="7" t="s">
        <v>53</v>
      </c>
      <c r="G47" s="31" t="s">
        <v>54</v>
      </c>
      <c r="J47" s="23"/>
    </row>
    <row r="48" spans="1:10" ht="14.25" customHeight="1" x14ac:dyDescent="0.35">
      <c r="A48" s="82">
        <v>11</v>
      </c>
      <c r="B48" s="11" t="s">
        <v>38</v>
      </c>
      <c r="C48" s="82">
        <f>10*0.5+50*0.25+50*0.15+30*0.1</f>
        <v>28</v>
      </c>
      <c r="D48" s="33">
        <v>53</v>
      </c>
      <c r="E48" s="33">
        <v>70</v>
      </c>
      <c r="F48" s="33">
        <v>70</v>
      </c>
      <c r="G48" s="56">
        <f>C48*0.5+D48*0.3+E48*0.1+F48*0.1</f>
        <v>43.9</v>
      </c>
      <c r="H48" s="89" t="s">
        <v>114</v>
      </c>
    </row>
    <row r="49" spans="1:8" ht="14.25" customHeight="1" thickBot="1" x14ac:dyDescent="0.4">
      <c r="A49" s="83"/>
      <c r="B49" s="11" t="s">
        <v>39</v>
      </c>
      <c r="C49" s="83"/>
      <c r="D49" s="33">
        <v>53</v>
      </c>
      <c r="E49" s="33">
        <v>70</v>
      </c>
      <c r="F49" s="33">
        <v>70</v>
      </c>
      <c r="G49" s="56">
        <f>C48*0.5+D49*0.3+E49*0.1+F49*0.1</f>
        <v>43.9</v>
      </c>
      <c r="H49" s="98"/>
    </row>
    <row r="50" spans="1:8" ht="14.25" customHeight="1" thickBot="1" x14ac:dyDescent="0.4">
      <c r="G50" s="30"/>
    </row>
    <row r="51" spans="1:8" ht="14.25" customHeight="1" thickBot="1" x14ac:dyDescent="0.4">
      <c r="A51" s="7" t="s">
        <v>47</v>
      </c>
      <c r="B51" s="7" t="s">
        <v>48</v>
      </c>
      <c r="C51" s="71" t="s">
        <v>106</v>
      </c>
      <c r="D51" s="7" t="s">
        <v>51</v>
      </c>
      <c r="E51" s="7" t="s">
        <v>52</v>
      </c>
      <c r="F51" s="7" t="s">
        <v>53</v>
      </c>
      <c r="G51" s="31" t="s">
        <v>54</v>
      </c>
    </row>
    <row r="52" spans="1:8" ht="14.25" customHeight="1" x14ac:dyDescent="0.35">
      <c r="A52" s="82">
        <v>12</v>
      </c>
      <c r="B52" s="11" t="s">
        <v>41</v>
      </c>
      <c r="C52" s="82">
        <f>50*0.5+70*0.25+70*0.15+50*0.1</f>
        <v>58</v>
      </c>
      <c r="D52" s="33">
        <v>53</v>
      </c>
      <c r="E52" s="33">
        <v>70</v>
      </c>
      <c r="F52" s="33">
        <v>70</v>
      </c>
      <c r="G52" s="56">
        <f>C52*0.5+D52*0.3+E52*0.1+F52*0.1</f>
        <v>58.9</v>
      </c>
      <c r="H52" s="103" t="s">
        <v>116</v>
      </c>
    </row>
    <row r="53" spans="1:8" ht="14.25" customHeight="1" thickBot="1" x14ac:dyDescent="0.4">
      <c r="A53" s="83"/>
      <c r="B53" s="11" t="s">
        <v>42</v>
      </c>
      <c r="C53" s="83"/>
      <c r="D53" s="33">
        <v>53</v>
      </c>
      <c r="E53" s="33">
        <v>70</v>
      </c>
      <c r="F53" s="33">
        <v>70</v>
      </c>
      <c r="G53" s="56">
        <f>C52*0.5+D53*0.3+E53*0.1+F53*0.1</f>
        <v>58.9</v>
      </c>
      <c r="H53" s="91"/>
    </row>
    <row r="54" spans="1:8" ht="14.25" customHeight="1" thickBot="1" x14ac:dyDescent="0.4">
      <c r="G54" s="30"/>
    </row>
    <row r="55" spans="1:8" ht="14.25" customHeight="1" thickBot="1" x14ac:dyDescent="0.4">
      <c r="A55" s="7" t="s">
        <v>47</v>
      </c>
      <c r="B55" s="7" t="s">
        <v>48</v>
      </c>
      <c r="C55" s="71" t="s">
        <v>106</v>
      </c>
      <c r="D55" s="7" t="s">
        <v>51</v>
      </c>
      <c r="E55" s="7" t="s">
        <v>52</v>
      </c>
      <c r="F55" s="7" t="s">
        <v>53</v>
      </c>
      <c r="G55" s="31" t="s">
        <v>54</v>
      </c>
    </row>
    <row r="56" spans="1:8" ht="14.25" customHeight="1" x14ac:dyDescent="0.35">
      <c r="A56" s="82">
        <v>13</v>
      </c>
      <c r="B56" s="11" t="s">
        <v>44</v>
      </c>
      <c r="C56" s="82">
        <v>70</v>
      </c>
      <c r="D56" s="33">
        <v>70</v>
      </c>
      <c r="E56" s="33">
        <v>70</v>
      </c>
      <c r="F56" s="33">
        <v>70</v>
      </c>
      <c r="G56" s="56">
        <f>C56*0.5+D56*0.3+E56*0.1+F56*0.1</f>
        <v>70</v>
      </c>
      <c r="H56" s="93" t="s">
        <v>117</v>
      </c>
    </row>
    <row r="57" spans="1:8" ht="14.25" customHeight="1" thickBot="1" x14ac:dyDescent="0.4">
      <c r="A57" s="83"/>
      <c r="B57" s="11" t="s">
        <v>45</v>
      </c>
      <c r="C57" s="83"/>
      <c r="D57" s="34">
        <v>70</v>
      </c>
      <c r="E57" s="33">
        <v>70</v>
      </c>
      <c r="F57" s="33">
        <v>50</v>
      </c>
      <c r="G57" s="56">
        <f>C56*0.5+D57*0.3+E57*0.1+F57*0.1</f>
        <v>68</v>
      </c>
      <c r="H57" s="95"/>
    </row>
  </sheetData>
  <mergeCells count="39">
    <mergeCell ref="A56:A57"/>
    <mergeCell ref="C56:C57"/>
    <mergeCell ref="H56:H57"/>
    <mergeCell ref="A48:A49"/>
    <mergeCell ref="C48:C49"/>
    <mergeCell ref="H48:H49"/>
    <mergeCell ref="A52:A53"/>
    <mergeCell ref="C52:C53"/>
    <mergeCell ref="H52:H53"/>
    <mergeCell ref="A39:A41"/>
    <mergeCell ref="C39:C41"/>
    <mergeCell ref="H39:H41"/>
    <mergeCell ref="A44:A45"/>
    <mergeCell ref="C44:C45"/>
    <mergeCell ref="H44:H45"/>
    <mergeCell ref="A30:A31"/>
    <mergeCell ref="C30:C31"/>
    <mergeCell ref="H30:H31"/>
    <mergeCell ref="A34:A36"/>
    <mergeCell ref="C34:C36"/>
    <mergeCell ref="H34:H36"/>
    <mergeCell ref="A20:A22"/>
    <mergeCell ref="C20:C22"/>
    <mergeCell ref="H20:H22"/>
    <mergeCell ref="A25:A27"/>
    <mergeCell ref="C25:C27"/>
    <mergeCell ref="H25:H27"/>
    <mergeCell ref="A11:A13"/>
    <mergeCell ref="C11:C13"/>
    <mergeCell ref="H11:H13"/>
    <mergeCell ref="A16:A17"/>
    <mergeCell ref="C16:C17"/>
    <mergeCell ref="H16:H17"/>
    <mergeCell ref="A3:A4"/>
    <mergeCell ref="C3:C4"/>
    <mergeCell ref="H3:H4"/>
    <mergeCell ref="A7:A8"/>
    <mergeCell ref="C7:C8"/>
    <mergeCell ref="H7:H8"/>
  </mergeCells>
  <pageMargins left="0.7" right="0.7" top="0.75" bottom="0.75" header="0.3" footer="0.3"/>
  <pageSetup scale="62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Grupos</vt:lpstr>
      <vt:lpstr>Taller 1</vt:lpstr>
      <vt:lpstr>Taller 2</vt:lpstr>
      <vt:lpstr>Taller 3</vt:lpstr>
      <vt:lpstr>Taller 4</vt:lpstr>
      <vt:lpstr>Taller 5</vt:lpstr>
      <vt:lpstr>Taller 6</vt:lpstr>
      <vt:lpstr>Avance</vt:lpstr>
      <vt:lpstr>Trabajo Final</vt:lpstr>
      <vt:lpstr>Nota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Vidal Silva</dc:creator>
  <cp:lastModifiedBy>Cristian Vidal Silva</cp:lastModifiedBy>
  <cp:lastPrinted>2021-07-21T14:02:50Z</cp:lastPrinted>
  <dcterms:created xsi:type="dcterms:W3CDTF">2021-03-31T15:30:12Z</dcterms:created>
  <dcterms:modified xsi:type="dcterms:W3CDTF">2022-07-28T13:58:24Z</dcterms:modified>
</cp:coreProperties>
</file>