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emp\Dropbox\Phd\Dissertation\ExplanationAnalysis\results\"/>
    </mc:Choice>
  </mc:AlternateContent>
  <bookViews>
    <workbookView xWindow="0" yWindow="0" windowWidth="25200" windowHeight="11985" activeTab="4"/>
  </bookViews>
  <sheets>
    <sheet name="studentsData" sheetId="1" r:id="rId1"/>
    <sheet name="Quiz2" sheetId="4" r:id="rId2"/>
    <sheet name="Quiz5" sheetId="2" r:id="rId3"/>
    <sheet name="Quiz 5 Copy" sheetId="5" r:id="rId4"/>
    <sheet name="Quiz11" sheetId="3" r:id="rId5"/>
  </sheets>
  <definedNames>
    <definedName name="_xlnm._FilterDatabase" localSheetId="0" hidden="1">studentsData!$A$1:$R$27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7" i="5" l="1"/>
  <c r="H27" i="5"/>
  <c r="I26" i="5"/>
  <c r="H26" i="5"/>
  <c r="I25" i="5"/>
  <c r="H25" i="5"/>
  <c r="I24" i="5"/>
  <c r="H24" i="5"/>
  <c r="I23" i="5"/>
  <c r="H23" i="5"/>
  <c r="I22" i="5"/>
  <c r="H22" i="5"/>
  <c r="I21" i="5"/>
  <c r="H21" i="5"/>
  <c r="I20" i="5"/>
  <c r="H20" i="5"/>
  <c r="I19" i="5"/>
  <c r="H19" i="5"/>
  <c r="I18" i="5"/>
  <c r="H18" i="5"/>
  <c r="I17" i="5"/>
  <c r="H17" i="5"/>
  <c r="I16" i="5"/>
  <c r="H16" i="5"/>
  <c r="I15" i="5"/>
  <c r="H15" i="5"/>
  <c r="I14" i="5"/>
  <c r="H14" i="5"/>
  <c r="I13" i="5"/>
  <c r="H13" i="5"/>
  <c r="I12" i="5"/>
  <c r="H12" i="5"/>
  <c r="I11" i="5"/>
  <c r="H11" i="5"/>
  <c r="I10" i="5"/>
  <c r="H10" i="5"/>
  <c r="I9" i="5"/>
  <c r="H9" i="5"/>
  <c r="I8" i="5"/>
  <c r="H8" i="5"/>
  <c r="I7" i="5"/>
  <c r="H7" i="5"/>
  <c r="I6" i="5"/>
  <c r="H6" i="5"/>
  <c r="I5" i="5"/>
  <c r="H5" i="5"/>
  <c r="I4" i="5"/>
  <c r="H4" i="5"/>
  <c r="I3" i="5"/>
  <c r="H3" i="5"/>
  <c r="I2" i="5"/>
  <c r="H2" i="5"/>
  <c r="J3" i="4" l="1"/>
  <c r="J4" i="4"/>
  <c r="J5" i="4"/>
  <c r="J6" i="4"/>
  <c r="J7" i="4"/>
  <c r="J8" i="4"/>
  <c r="J9" i="4"/>
  <c r="J10" i="4"/>
  <c r="J11" i="4"/>
  <c r="J12" i="4"/>
  <c r="J13" i="4"/>
  <c r="J14" i="4"/>
  <c r="J15" i="4"/>
  <c r="J16" i="4"/>
  <c r="J17" i="4"/>
  <c r="J18" i="4"/>
  <c r="J19" i="4"/>
  <c r="J20" i="4"/>
  <c r="J21" i="4"/>
  <c r="J22" i="4"/>
  <c r="J2" i="4"/>
  <c r="R5" i="1" l="1"/>
  <c r="Q7" i="1"/>
  <c r="R7" i="1"/>
  <c r="Q13" i="1"/>
  <c r="R13" i="1"/>
  <c r="Q8" i="1"/>
  <c r="R8" i="1"/>
  <c r="Q9" i="1"/>
  <c r="R9" i="1"/>
  <c r="Q2" i="1"/>
  <c r="R2" i="1"/>
  <c r="Q3" i="1"/>
  <c r="R3" i="1"/>
  <c r="Q10" i="1"/>
  <c r="R10" i="1"/>
  <c r="Q4" i="1"/>
  <c r="R4" i="1"/>
  <c r="Q11" i="1"/>
  <c r="R11" i="1"/>
  <c r="Q12" i="1"/>
  <c r="R12" i="1"/>
  <c r="Q14" i="1"/>
  <c r="R14" i="1"/>
  <c r="Q15" i="1"/>
  <c r="R15" i="1"/>
  <c r="Q16" i="1"/>
  <c r="R16" i="1"/>
  <c r="Q17" i="1"/>
  <c r="R17" i="1"/>
  <c r="R18" i="1"/>
  <c r="Q19" i="1"/>
  <c r="R19" i="1"/>
  <c r="Q20" i="1"/>
  <c r="R20" i="1"/>
  <c r="Q21" i="1"/>
  <c r="R21" i="1"/>
  <c r="Q22" i="1"/>
  <c r="R22" i="1"/>
  <c r="Q23" i="1"/>
  <c r="R23" i="1"/>
  <c r="Q24" i="1"/>
  <c r="R24" i="1"/>
  <c r="Q25" i="1"/>
  <c r="R25" i="1"/>
  <c r="Q26" i="1"/>
  <c r="R26" i="1"/>
  <c r="Q27" i="1"/>
  <c r="R27" i="1"/>
  <c r="R6" i="1"/>
  <c r="K3" i="3"/>
  <c r="L3" i="3"/>
  <c r="K4" i="3"/>
  <c r="L4" i="3"/>
  <c r="K5" i="3"/>
  <c r="L5" i="3"/>
  <c r="K6" i="3"/>
  <c r="L6" i="3"/>
  <c r="K7" i="3"/>
  <c r="Q5" i="1" s="1"/>
  <c r="L7" i="3"/>
  <c r="K8" i="3"/>
  <c r="Q18" i="1" s="1"/>
  <c r="L8" i="3"/>
  <c r="K9" i="3"/>
  <c r="Q6" i="1" s="1"/>
  <c r="L9" i="3"/>
  <c r="K10" i="3"/>
  <c r="L10" i="3"/>
  <c r="K11" i="3"/>
  <c r="L11" i="3"/>
  <c r="K12" i="3"/>
  <c r="L12" i="3"/>
  <c r="K13" i="3"/>
  <c r="L13" i="3"/>
  <c r="K14" i="3"/>
  <c r="L14" i="3"/>
  <c r="K15" i="3"/>
  <c r="L15" i="3"/>
  <c r="K16" i="3"/>
  <c r="L16" i="3"/>
  <c r="L2" i="3"/>
  <c r="K2" i="3"/>
  <c r="L5" i="1"/>
  <c r="L2" i="1"/>
  <c r="L4" i="1"/>
  <c r="L23" i="1"/>
  <c r="L24" i="1"/>
  <c r="L27" i="1"/>
  <c r="K7" i="1"/>
  <c r="K8" i="1"/>
  <c r="K3" i="1"/>
  <c r="K11" i="1"/>
  <c r="K12" i="1"/>
  <c r="K14" i="1"/>
  <c r="K17" i="1"/>
  <c r="K22" i="1"/>
  <c r="K27" i="1"/>
  <c r="K6" i="1"/>
  <c r="H3" i="2"/>
  <c r="K13" i="1" s="1"/>
  <c r="I3" i="2"/>
  <c r="L13" i="1" s="1"/>
  <c r="H4" i="2"/>
  <c r="K2" i="1" s="1"/>
  <c r="I4" i="2"/>
  <c r="H5" i="2"/>
  <c r="K20" i="1" s="1"/>
  <c r="I5" i="2"/>
  <c r="L20" i="1" s="1"/>
  <c r="H6" i="2"/>
  <c r="K24" i="1" s="1"/>
  <c r="I6" i="2"/>
  <c r="H7" i="2"/>
  <c r="K15" i="1" s="1"/>
  <c r="I7" i="2"/>
  <c r="L15" i="1" s="1"/>
  <c r="H8" i="2"/>
  <c r="I8" i="2"/>
  <c r="L11" i="1" s="1"/>
  <c r="H9" i="2"/>
  <c r="K26" i="1" s="1"/>
  <c r="I9" i="2"/>
  <c r="L26" i="1" s="1"/>
  <c r="H10" i="2"/>
  <c r="I10" i="2"/>
  <c r="L14" i="1" s="1"/>
  <c r="H11" i="2"/>
  <c r="K25" i="1" s="1"/>
  <c r="I11" i="2"/>
  <c r="L25" i="1" s="1"/>
  <c r="H12" i="2"/>
  <c r="I12" i="2"/>
  <c r="L7" i="1" s="1"/>
  <c r="H13" i="2"/>
  <c r="K5" i="1" s="1"/>
  <c r="I13" i="2"/>
  <c r="H14" i="2"/>
  <c r="K18" i="1" s="1"/>
  <c r="I14" i="2"/>
  <c r="L18" i="1" s="1"/>
  <c r="H15" i="2"/>
  <c r="K21" i="1" s="1"/>
  <c r="I15" i="2"/>
  <c r="L21" i="1" s="1"/>
  <c r="H16" i="2"/>
  <c r="I16" i="2"/>
  <c r="L6" i="1" s="1"/>
  <c r="H17" i="2"/>
  <c r="K23" i="1" s="1"/>
  <c r="I17" i="2"/>
  <c r="H18" i="2"/>
  <c r="K19" i="1" s="1"/>
  <c r="I18" i="2"/>
  <c r="L19" i="1" s="1"/>
  <c r="H19" i="2"/>
  <c r="K9" i="1" s="1"/>
  <c r="I19" i="2"/>
  <c r="L9" i="1" s="1"/>
  <c r="H20" i="2"/>
  <c r="I20" i="2"/>
  <c r="L17" i="1" s="1"/>
  <c r="H21" i="2"/>
  <c r="I21" i="2"/>
  <c r="L12" i="1" s="1"/>
  <c r="H22" i="2"/>
  <c r="I22" i="2"/>
  <c r="L3" i="1" s="1"/>
  <c r="H23" i="2"/>
  <c r="I23" i="2"/>
  <c r="L22" i="1" s="1"/>
  <c r="H24" i="2"/>
  <c r="K4" i="1" s="1"/>
  <c r="I24" i="2"/>
  <c r="H25" i="2"/>
  <c r="K10" i="1" s="1"/>
  <c r="I25" i="2"/>
  <c r="L10" i="1" s="1"/>
  <c r="H26" i="2"/>
  <c r="I26" i="2"/>
  <c r="L8" i="1" s="1"/>
  <c r="H27" i="2"/>
  <c r="K16" i="1" s="1"/>
  <c r="I27" i="2"/>
  <c r="L16" i="1" s="1"/>
  <c r="I2" i="2"/>
  <c r="H2" i="2"/>
  <c r="F21" i="1"/>
  <c r="F22" i="1"/>
  <c r="F15" i="1"/>
  <c r="F5" i="1"/>
  <c r="F16" i="1"/>
  <c r="F11" i="1"/>
  <c r="F13" i="1"/>
  <c r="F17" i="1"/>
  <c r="F19" i="1"/>
  <c r="F4" i="1"/>
  <c r="F27" i="1"/>
  <c r="F20" i="1"/>
  <c r="F25" i="1"/>
  <c r="F12" i="1"/>
  <c r="F2" i="1"/>
  <c r="F9" i="1"/>
  <c r="F24" i="1"/>
  <c r="F10" i="1"/>
  <c r="F18" i="1"/>
  <c r="F8" i="1"/>
  <c r="F14" i="1"/>
</calcChain>
</file>

<file path=xl/sharedStrings.xml><?xml version="1.0" encoding="utf-8"?>
<sst xmlns="http://schemas.openxmlformats.org/spreadsheetml/2006/main" count="493" uniqueCount="250">
  <si>
    <t>Student</t>
  </si>
  <si>
    <t>S1</t>
  </si>
  <si>
    <t>S25</t>
  </si>
  <si>
    <t>S9</t>
  </si>
  <si>
    <t>S14</t>
  </si>
  <si>
    <t>S26</t>
  </si>
  <si>
    <t>S15</t>
  </si>
  <si>
    <t>S17</t>
  </si>
  <si>
    <t>S19</t>
  </si>
  <si>
    <t>S22</t>
  </si>
  <si>
    <t>S24</t>
  </si>
  <si>
    <t>S3</t>
  </si>
  <si>
    <t>S23</t>
  </si>
  <si>
    <t>S11</t>
  </si>
  <si>
    <t>S12</t>
  </si>
  <si>
    <t>S7</t>
  </si>
  <si>
    <t>S5</t>
  </si>
  <si>
    <t>S2</t>
  </si>
  <si>
    <t>S6</t>
  </si>
  <si>
    <t>S8</t>
  </si>
  <si>
    <t>S10</t>
  </si>
  <si>
    <t>S18</t>
  </si>
  <si>
    <t>S20</t>
  </si>
  <si>
    <t>S21</t>
  </si>
  <si>
    <t>S13</t>
  </si>
  <si>
    <t>S16</t>
  </si>
  <si>
    <t>S4</t>
  </si>
  <si>
    <t>CourseGrade</t>
  </si>
  <si>
    <t>NA</t>
  </si>
  <si>
    <t>PriorCourses</t>
  </si>
  <si>
    <t>I have the ability to design an algorithm</t>
  </si>
  <si>
    <t xml:space="preserve">I have the ability to write a computer program. </t>
  </si>
  <si>
    <t>S27</t>
  </si>
  <si>
    <t>NumCategoriesAct5</t>
  </si>
  <si>
    <t>NumExplanationsAct5</t>
  </si>
  <si>
    <t>ClusterAct5</t>
  </si>
  <si>
    <t>wordsAct5</t>
  </si>
  <si>
    <t>NumCategoriesAct11</t>
  </si>
  <si>
    <t>NumExplanationsAct11</t>
  </si>
  <si>
    <t>ClusterAct11</t>
  </si>
  <si>
    <t>wordsAct11</t>
  </si>
  <si>
    <t>PerceivedAbility</t>
  </si>
  <si>
    <t>Because as the first number it is both the smallest and the biggest.</t>
  </si>
  <si>
    <t>It wouldn't work because the only time we would exit the loop would be the time we enter something bigger than the current biggest.</t>
  </si>
  <si>
    <t xml:space="preserve"> 
We include the line to have the biggest number represented. When there is only one number, biggest and smallest should be the same. We can replace biggest with other numbers as new inputs come in.</t>
  </si>
  <si>
    <t>If the while condtion becomes newnum &lt; biggest, then if newnum &lt; smallest, the program will not terminate, which is not what the program is asking for.</t>
  </si>
  <si>
    <t xml:space="preserve">This is important because it indicates that the biggest input is now the first input that was entered (smallest). This ensures that the function continues to look at the newest input that is entered. </t>
  </si>
  <si>
    <t>If this change were to be made, the while loop will not take into account the first input that was entered as smallest.</t>
  </si>
  <si>
    <t>This is an important step for the initial input. If the user has only input a single number, the biggest and smallest number will be equivalent to that input. It is important to have the biggest and smallest variable defined so that when the user inputs another number, the two inputs can be compared and designated to certain variables accordingly</t>
  </si>
  <si>
    <t>If we changed the condition for the loop, the loop would only occur if the latest input was smaller than the biggest number. This would create a problem in getting the correct output if the new number was greater than the previous biggest number, because the function would not go through the loop and redefine the biggest output. Therefore the function would return an incorrect biggest output.</t>
  </si>
  <si>
    <t>So that there is a value assigned to smallest that the while loop can compare the second inputted value with to decide whether or not to execute its first iteration</t>
  </si>
  <si>
    <t>The while loop would not execute a further iteration if the most recent inputted value of newnum is equal to biggest, leading to the end of the function and the output of the current value of biggest (which is equal to biggest).</t>
  </si>
  <si>
    <t>It's important to include the instruction biggest = smallest in the code since for the first number, the biggest number is also the smallest number. And as such, when we input the next value, we can have the first number be either the largest or smallest, depending on the value of the second number.</t>
  </si>
  <si>
    <t>If we changed the condition for the while-loop to newnum &lt; biggest, then the function would stop when the new number is equal to or greater than the biggest number.</t>
  </si>
  <si>
    <t xml:space="preserve"> 
It's important to include biggest = smallest because the only number inputted is both the biggest and the smallest number</t>
  </si>
  <si>
    <t>The while loop would continue until there was a number inputted that was larger than the biggest number, which is not what the program is trying to find. The user could then input numbers that were lower than the smallest number, and the program would not function as intended.</t>
  </si>
  <si>
    <t xml:space="preserve"> 
it will be the largest number when only one value has been obtained thus far until another number is gotten to compare it to; this will help give a basis for the while loop to follow</t>
  </si>
  <si>
    <t xml:space="preserve">the loop will no longer end when the next input is smaller than all the other numbers input up to that point. </t>
  </si>
  <si>
    <t>This creates the biggest variable outside of the loop, and allows us to do the comparison and replacement of biggest inside the loop later.</t>
  </si>
  <si>
    <t>This alters the exit condition of this loop, and means that the loop will only initiate/terminate when newnum is greater than biggest. It is important to note that when this condition is met, the loop will not have processed this newnum as the biggest, and will return the biggest number from all previous inputs, excluding the current.</t>
  </si>
  <si>
    <t>The instruction, "biggest=smallest," is important because in order to execute the commands after biggest would be defined. "biggest = max([newnum biggest]); " For this command, biggest should be defined to find the maximum value among newnum and biggest.</t>
  </si>
  <si>
    <t>If while-loop condition is "newnum &lt; biggest", the loop command will only be done when newly inputted value is smaller than previous inputted values. Therefore, The loop will not be terminated until input value is bigger than previous values. The biggest value that the function would provide is the second largest value, which is the first inputted number.</t>
  </si>
  <si>
    <t xml:space="preserve">Because so far we only have one number, it has to be the biggest and smallest number at the same time. If we only assign value to 'smallest', then we have no value to compare with if we want to decide which is the biggest one that should output.  </t>
  </si>
  <si>
    <t>Then it would keep asking for numbers until the most recent input is larger than all the numbers input so far. And the function should return as an output argument the largest number input by the user</t>
  </si>
  <si>
    <t>because otherwise biggest is not initiated. biggest is just the first number if we only have one number</t>
  </si>
  <si>
    <t>then the function will always return the 1st number user entered</t>
  </si>
  <si>
    <t>It is important to include the instruction biggest=smallest from the code because initially we want the input value to not only be the smallest number but also the biggest. Thus, we assign an initial value to 'biggest' so that when the while loop runs it can output the new biggest number</t>
  </si>
  <si>
    <t>if we change the condition for the while-loop to newnum&lt;biggest then the biggest number will always be the same, or the initial input value. instead, the value for the smallest will change.</t>
  </si>
  <si>
    <t>This assigns the initial value as both the smallest and the biggest value, allowing it to be compared on both sides. This way, the minimum and maximum values can be stored.</t>
  </si>
  <si>
    <t>This loop would only have the one step, newnum&lt;biggest and so it would end with only the smallest value input and display the first value input since it would be impossible to assign a new value to "biggest."</t>
  </si>
  <si>
    <t>Because when the first number is input, there is only one number so it is both the biggest and the smallest</t>
  </si>
  <si>
    <t xml:space="preserve">It would not stop when the new number was less than the smallest, which is what is desired to happen, because the number would still be smaller than the biggest. </t>
  </si>
  <si>
    <t xml:space="preserve">This way it store the first number as both the biggest and smallest number. This allows for a new number to be immediately compared to both the biggest and smallest number and replace it as either the largest or smallest. </t>
  </si>
  <si>
    <t xml:space="preserve">This would reverse the question. Thus, the function would not end until the user provided a number that is larger than the largest number. However, the larger will still be produced at the end of the function, since that is its output argrument. </t>
  </si>
  <si>
    <t>The instruction biggest = smallest must be included because there are lines of code in the while-loop that create a 2-number array containing newnum and either biggest or smallest. In the previous line of code, smallest was defined by the very first input. Had biggest not been defined, then the array [newnum biggest] would also be undefined. Consequently, we would not know what the largest value of all of the input variables is.</t>
  </si>
  <si>
    <t>Instead of ending the while-loop when the new input value is smaller than the most recent input value, the while-loop will now end when the new input value is larger than the most recent input value. "smallest" and "biggest" will not be affected since "smallest" will still be the smallest input value of all of the input values and "biggest" will still be the largest input value of all of the input values.</t>
  </si>
  <si>
    <t>A value needs to be assigned to biggest so that the biggest value will be saved and can be output at the end. Initially, the biggest number is also the smallest number, because it is the only number so far.</t>
  </si>
  <si>
    <t xml:space="preserve">The loop would only continue if the new number is smaller than any number input so far. Since the biggest number is the initial number, any number that is larger than the initial number would cause the while loop to end. </t>
  </si>
  <si>
    <t>at the point of one input the biggest and smallest inputs are the same value.
there is a comparison done with biggest that will not work if biggest has no value.</t>
  </si>
  <si>
    <t xml:space="preserve"> 
it will accept numbers until the new input is not larger than any previous numbers and then output the biggest number</t>
  </si>
  <si>
    <t>Since the first input is the only entry, it simultaneously represents the point of comparison for both the biggest and smallest numbers.</t>
  </si>
  <si>
    <t>The while loop would continue as long as the newest entry was less than the current biggest number. The loop would end when the new number entered is larger than the current biggest entry, and the function would then output the new number because it is the new biggest.</t>
  </si>
  <si>
    <t>This line of code is assigning the variable 'biggest' the value of the very first user input. This way, it provides a base to compare the future input values to. Once the new input is bigger than the assigned 'biggest' value, that new input value will become the new value of 'biggest.'</t>
  </si>
  <si>
    <t xml:space="preserve"> 
If the condition of the while loop is changed in such a way, the while loop would stop running (the program would stop asking the user for a new number) once the most recent input by the user is bigger than the assigned value of 'biggest.'</t>
  </si>
  <si>
    <t>The statement biggest = smallest stores whatever is in smallest in biggest. At the time it is called, smallest contains the first number input by the user. For the loop to work correctly, it is important that both "biggest" and "smallest" contain values; since the first value input by the user is at the time both the smallest and largest number, they are set to contain the same value.</t>
  </si>
  <si>
    <t xml:space="preserve"> 
The loop will iterate every time as long as the user input number is less than the biggest; in other words the loop will terminate when the number the user inputs is equal to or largest than the previous largest number.</t>
  </si>
  <si>
    <t>Biggest will be a persistent variable, it will later be assigned at least one other value from the while loop, unless the while loop never runs. Thus, we need to give biggest an initial value before the while loop is initiated and the biggest value in that point of the code is in fact also the smallest.</t>
  </si>
  <si>
    <t xml:space="preserve">The value for smallest will be equal to the first value set which equals the first input from the user, but the value for smallest in the loop will change and if a value exceeds the lowest number given the function will output the initial value given. </t>
  </si>
  <si>
    <t>The program specification stipulates that the function should return as an output argument the largest number input by the user. Therefore, at the beginning of the programme, we need to designate a separate variable 'biggest' to store the greatest number so far. Then, the function can compare every subsequent input with this value, and reassign it a new number if the input exceeds the current maximum. This way, when the time comes (the user inputs a number which is less than the minimum), the function can output 'biggest', which would be the largest input so far.</t>
  </si>
  <si>
    <t>Line 7 becomes redundant, and the output would be equal to the first input (irrespective of what numbers the user entered in between). The function would continue soliciting new inputs until the user inputs a number which is greater than the current maximum. Then, the function outputs 'biggest' (which would be the first number that the user entered into the program).</t>
  </si>
  <si>
    <t xml:space="preserve"> 
This sets the first biggest number for new numbers to be compared to, and then they are stored into it if they really are bigger.</t>
  </si>
  <si>
    <t>The loop would only execute while the number entered is smaller than the biggest number in store. Then, the smallest = min([newnum smallest]) code will come into play and set the number to the new smallest. It will still print the largest number however, which will also be the last number you enter.</t>
  </si>
  <si>
    <t xml:space="preserve">because for the first input the biggest so far is the number itself. </t>
  </si>
  <si>
    <t xml:space="preserve"> 
it will not meet our requirement because now the function will stop if there is a input that bigger than the current biggest number which is first input.</t>
  </si>
  <si>
    <t>Why is it important to include the instruction biggest = smallest from the code?</t>
  </si>
  <si>
    <t>What would happen if we change the condition for the while-loop to newnum &lt; biggest?</t>
  </si>
  <si>
    <t>Score</t>
  </si>
  <si>
    <t>Total Score</t>
  </si>
  <si>
    <t xml:space="preserve">A sparse matrix is used in order to only store and create a matrix of the non-zero elements of the matrix, since most of the values are irrelevant. </t>
  </si>
  <si>
    <t xml:space="preserve">This is because you do not want to take into account the values of the diagonals. </t>
  </si>
  <si>
    <t xml:space="preserve">The cutoff would be lower because this would create less non-zero numbers and thus make the matrix sparser. </t>
  </si>
  <si>
    <t>We use a sparse matrix to represent the individual positions of atoms in a matrix of 'blank space', zeros. Sparse matrices store the locations of the values instead of an entire matrix.A sparse matrix will allow us to only look at the values we need to focus on and makes the process of computing much more efficient.</t>
  </si>
  <si>
    <t>The index runs from n+1 in order to avoid counting twice. It can't begin at just 1 because we need it to run from a specific position . If it ran beginning at n, then n would be counted twice.</t>
  </si>
  <si>
    <t>The smaller is the cut off, the more zeros the matrix has, therefore it is more sparse.</t>
  </si>
  <si>
    <t>The matrix that we are dealing with is large and has primarily irrelevant numbers, so the sparse matrix stores the values that are nonzero and eliminates the large amount of useless values. Therefore, space is saved and the program will run more efficiently.</t>
  </si>
  <si>
    <t>The sparse matrix is only being utilized for the top triangle, which excludes the diagonal values and the values below that. Therefore, indexing m at 1 would reference the 1st column which does not fall into the upper triangle at all because its first value is (1,1) which is disregarded in this situation because the distance is irrelevant between the exact same atom. For the rest of the atoms, the first row will accommodate the distance between the first atom and the other atoms. Therefore the 1st column, and an index of 1 for m is not needed.
Additionally, m does not start at n because the values (n,n) are all along the diagonal. Once again, the distance between the exact same atom is irrelevant, and only the distances after that are relevant.</t>
  </si>
  <si>
    <t>To make the matrix sparser, the cutoff must be reduced to a smaller number. This accommodates less atoms because there are less values possible that will fit under the cutoff.</t>
  </si>
  <si>
    <t>Sparse matrix is used to denote the distance between atoms. Since distance for same set of atom combination should be same, using sparse matrix would easily show the distance for each set of atoms. Also, sparse matrix would only store non-zero values and take up less space</t>
  </si>
  <si>
    <t xml:space="preserve"> 
m runs from n+1 because we do not want to check for the distance between same atom. We would like to check distance between different atoms. By making index m from n+1, we can avoid obtaining distance between same atom or repeated set of atoms.</t>
  </si>
  <si>
    <t>The cutoff is compared to the length to determine whether to store the data. Therefore, when cutoff value decreases, less data will be stored into the bondmat, and the bondmat would be sparser.</t>
  </si>
  <si>
    <t xml:space="preserve">Using a matrix to store this data would be very inefficient. More than half of the matrix consists of irrelevant values. Therefore, this is more efficiently carried out by having a sparse matrix which only stores the non-zero value. </t>
  </si>
  <si>
    <t xml:space="preserve"> 
Instead of 1: Because we only use the upper triangle part. 
Instead of n: What we want to know is the distance between different atoms, the diagonal doesn't matter. </t>
  </si>
  <si>
    <t xml:space="preserve">Decrease the cutoff. </t>
  </si>
  <si>
    <t>since the problem asks us to write a program to identify the pairs of atoms closer than a given cutoff distance, the result should be another matrix relating each atom to the rest of them. We choose to use sparse matrix because:
1) we know we need a matrix to relate each atom to the rest
2) we know the matrix is sparse because we only care about upper half and there would be many pairs not in the cutoff range.</t>
  </si>
  <si>
    <t>The diagonal is not important because we only want to identify distances between atoms.</t>
  </si>
  <si>
    <t>make it lower, since then more 0 will occur</t>
  </si>
  <si>
    <t xml:space="preserve">sparse' matrix is used to store only the non-zero values to make the code more efficient. </t>
  </si>
  <si>
    <t xml:space="preserve"> 
the index m runs from n+1 instead of 1 or n because 'n+1' signifies '(1:N-1)+1' which essentially yield (1:N). </t>
  </si>
  <si>
    <t xml:space="preserve">i would change the cutoff to make the matrix bondmat sparser by making cutoff or the separation distance larger. </t>
  </si>
  <si>
    <t xml:space="preserve">The sparse matrix saves time and memory in this case because it allows to store only nonzero elements and the value of the elements, which is the information needed to find the desired result of which atoms are closer than the cutoff distance. The sparse matrix is useful for large matrices that contain a lot of zeros. </t>
  </si>
  <si>
    <t xml:space="preserve"> 
This avoids double counting. It starts at the next element (n+1) than the outer loop so that the first element is not double counted. </t>
  </si>
  <si>
    <t xml:space="preserve">To make the bondmat sparser, you could change the cutoff to be smaller. A smaller cutoff would produce less values where the atoms are less than the cutoff given and therefore would produce more zeros and the matrix bondmat would be sparser. </t>
  </si>
  <si>
    <t>Not using a sparse matrix would waste a lot of memory because most of the elements in the bondmat matrix are zero or irrelevant. First, we don't want the diagonal because we are trying to find distances between atoms. Next, the lower triangular part of the matrix will be the same as the upper part, so we can disregard the lower part as well. Therefore, to write the bondmat matrix in a more efficient manner, we use a sparse matrix to only have the nonzero elements.</t>
  </si>
  <si>
    <t>Since we only want the values in the upper triangular part of the matrix, we start from n+1 so that we disregard the elements in the lower triangular part, which are redundant to the elements in the upper triangular part. We don't start with n because elements that are in column n will be in the diagonal of the bondmat matrix, which we also want to disregard. Since we are finding distances between atoms, the diagonal is not of any use.</t>
  </si>
  <si>
    <t>If you made the cutoff a smaller value, then the bondmat matrix would be even sparser because fewer pairs of atoms would satisfy the condition len &lt; cutoff. In other words, the un-sparse bondmat matrix would be filled with more zeros for the pairs of atoms that have a distance between them which is larger than the cutoff distance. More zeros means that the sparse matrix will be smaller since the sparse matrix squeezes out any zero elements and keeps the nonzero elements.</t>
  </si>
  <si>
    <t>A sparse matrix is being used because there are many zero elements. There are many values in the matrix where the same information is given in 2 different spots (they represent the distance between the same two atoms), so only the top half of the matrix is needed. Also, the center diagonal values are not needed because the distance from a certain atom to the same atom is insignificant in this context.</t>
  </si>
  <si>
    <t>It runs from n+1 instead of 1 because this avoids double counting. Because n runs from 1 to n, it is not necessary to start at n because that would also be a repeat.</t>
  </si>
  <si>
    <t>To make the matrix sparser, you would decrease the cutoff value you input.</t>
  </si>
  <si>
    <t>Depending on the position of the atoms and the cutoff distance, there could be many irrelevant values (distances that are larger than the cutoff distance). If a sparse matrix is used, each of these values would have to be stored, even though they are not necessary. This would thus increase the amount of memory needed and slow computation time.</t>
  </si>
  <si>
    <t>Running m from n+1:N instead of from 1:N eliminates all redundancy arising from having a symmetric matrix. Since the distance between 2 and 1 is the same as the distance between 1 and 2, for example, only one value needs to be stored. Had the value been run from 1:N, both values would be stored. Running m from n+1:N instead of from n:N allows us to ignore values that lie on the main diagonal, since those values are all zero because they are the distance between an atom and itself.</t>
  </si>
  <si>
    <t>Decreasing the cutoff distance would cause the 'bondmat' matrix to contain fewer nonzero values.</t>
  </si>
  <si>
    <t>We are creating a sparse matrix in advance so that only when the calculated distance is less than cutoff, it's filled up with the value of len, and the matrix would only consist of nonzero values.</t>
  </si>
  <si>
    <t>It starts from n+1 because we are considering the previous row as the reference where the next row will be compared with and to calculate the distance between the two atoms.</t>
  </si>
  <si>
    <t>One could make the cutoff bigger to make bondmat sparser.</t>
  </si>
  <si>
    <t>We are using a sparse matrix in the problem because many of the data points are going to be zero and many of them are also going to represent the same data, i.e. i=j and sparse matrix will be symetric about the diagonal.</t>
  </si>
  <si>
    <t>We only want to enter data in the middle matrix that is within th bigger matrix since theoretically the perimeter values in the matrix are undefined whether they are close to atoms that don't exist in the matrix, these values are also most likely not close to the cutoff values since they have the greatest potential to be far from other atoms.</t>
  </si>
  <si>
    <t>my making the value of the cutoff smaller, for example if we changed the value of cutoff from 2 to 1 we would eliminate all distances that were greater then one and replace them with zeros making the matrix sparcer.</t>
  </si>
  <si>
    <t>We are anticipating a large matrix populated by many 0s. A sparse matrix only stores the few combinations of atoms for which the interatomic distance is indeed lower than the threshold, which saves memory.</t>
  </si>
  <si>
    <t>This way the nth atom is only compared to the atoms that come after it.
If m were to run from 1, there would be double counting - e.g. after the 1st atom has been compared to the 2nd when n=1, the 2nd atom will once again be compared with the 1st when n=2. 
If m were to run from n, each atom would be getting compared with itself, which is redundant.</t>
  </si>
  <si>
    <t xml:space="preserve">Lower the cut-off. There were be fewer pairs of atoms for which the interatomic distances are lower than the cut-off, more elements in the matrix will be '0', and therefore bondmat will be sparser. </t>
  </si>
  <si>
    <t xml:space="preserve">Because a lot of the values will be zero, we can save space by using a sparse  matrix.
</t>
  </si>
  <si>
    <t xml:space="preserve">The first value can be skipped because we will already calculate it once later in the row.
</t>
  </si>
  <si>
    <t>I would make the cutoff smaller. Then, more values will be zero.</t>
  </si>
  <si>
    <t>Why are we using a sparse matrix in this problem?</t>
  </si>
  <si>
    <t xml:space="preserve"> Why does the index m run from n+1 instead of 1? Instead of n?</t>
  </si>
  <si>
    <t>How would you change the cutoff to make the matrix bondmat sparser?</t>
  </si>
  <si>
    <t>The response is incorrect</t>
  </si>
  <si>
    <t>The response is correct</t>
  </si>
  <si>
    <t>The response is correct and makes appropriate connection with other steps in the program</t>
  </si>
  <si>
    <t>Rubric</t>
  </si>
  <si>
    <t>The response is limited</t>
  </si>
  <si>
    <t>The response is correct and makes appropriate connection with the goal in future steps in the program</t>
  </si>
  <si>
    <t>Total Rubric Score</t>
  </si>
  <si>
    <t>Value</t>
  </si>
  <si>
    <t>Description</t>
  </si>
  <si>
    <t>ScoreAct5</t>
  </si>
  <si>
    <t>RubricAct5</t>
  </si>
  <si>
    <t>ScoreAct11</t>
  </si>
  <si>
    <t>RubricAct11</t>
  </si>
  <si>
    <t>Midterm1</t>
  </si>
  <si>
    <t>Midterm2</t>
  </si>
  <si>
    <t>Exercise 02</t>
  </si>
  <si>
    <t>What is the operator ‘^’ doing in the MATLAB code?</t>
  </si>
  <si>
    <t>What is the significance of the case in which 4mp is larger than n*n?</t>
  </si>
  <si>
    <t>Why did we need to use the expression pi*A2/180 in the code?</t>
  </si>
  <si>
    <t>Why do we need two output arguments (c2a and c2b) for the code?</t>
  </si>
  <si>
    <t>Rising the variables to a certain power. Say c2^2 means c2 squared.</t>
  </si>
  <si>
    <t xml:space="preserve">When 4mp is larger than n*n, n^2 - 4mp &lt; 0, sqrt(n^2-4mp) produces imaginary numbers </t>
  </si>
  <si>
    <t xml:space="preserve">The operator '^' raises a number or variable to a power. </t>
  </si>
  <si>
    <t xml:space="preserve">If 4mp is larger than n*n then the value underneath the square root in the quadratic formula will be negative, and thus an imaginary number will output and thus the solutions are nonexistent. </t>
  </si>
  <si>
    <t xml:space="preserve">This expression converts the angle from degrees to radians because the cosine requires that it be in radians. </t>
  </si>
  <si>
    <t xml:space="preserve">Two output arguments are needed for the code in order to compensate for the quadratic equation that was used, since the quadratic equation, depending on the values of the variables used, yields two answers when solved for x. </t>
  </si>
  <si>
    <t>The operator '^' in MATLAB code raises the value before it to a power defined the value after said operator. For example, 2^3 would be raising 2 to the 3rd power.</t>
  </si>
  <si>
    <t>If there was a case in which 4mp&gt;n*n, this would cause the radicand in the quadratic formula to be negative. This would mean that you would not be able to take the root of the value and therefore would not be able to find a solution of the quadratic.</t>
  </si>
  <si>
    <t>In the instructions it said that the angle values we were given would be in the format of degrees. MATLAB, however, will compute trigonometric functions in radians. If we did not correct this, we would end up with the wrong values. In order to fix the problem, we convert A2 from degrees to radians by multiplying A2 by pi/180.</t>
  </si>
  <si>
    <t>We need two output arguments because quadratic equations will have two solutions. This is evident in the quadratic equation, which contains a plus-or-minus symbol. The code contains one output argument using the plus and one using the minus sign in order to take this into account.</t>
  </si>
  <si>
    <t>It raises the number before the operator by a power of the number after the operator.</t>
  </si>
  <si>
    <t>the solution to the quadratic equation becomes a complex number, meaning that there is no real solution to the parameters input.</t>
  </si>
  <si>
    <t>In order to convert the degree value of A2 into radians, which are used by matlab trigonometric functions.</t>
  </si>
  <si>
    <t>Because the quadratic equation has two potential solutions.</t>
  </si>
  <si>
    <t>The operator '^' raises the previous number (or variable) to a power of the number after the '^'. For example: in 2^3, the 2 is raised to the power of 3. In a^2, the a is raised to the power of 2</t>
  </si>
  <si>
    <t>If 4mp is larger than n*n, than the quadratic formula fails to output a solution since it will produce an imaginary number (negative radical one). Thus there will be zero solutions.</t>
  </si>
  <si>
    <t>We need to use the expression pi*A2/180 in order to change the solution from degrees to radians.</t>
  </si>
  <si>
    <t>We need two output arguments (c2a and c2b) for the code due to the two solutions the quadratic formula solves for. In the quadratic formula, there is a "plus-minus" sign, thus there are two solutions.</t>
  </si>
  <si>
    <t>raises to a power</t>
  </si>
  <si>
    <t>it creates an imaginary answer that cannot be considered a valid answer</t>
  </si>
  <si>
    <t>The angles are given in degrees, but the trig functions use radians</t>
  </si>
  <si>
    <t>the quadratic formula accounts for 2 solutions, one where the -n is + the discriminant, and one where -n is - the discriminant. Therefore c2a was the - solution and c2b accounted for the + solution.</t>
  </si>
  <si>
    <t>It raises the number to the left of the operator to power of the number right of the operator i.e. 2^3 would be raising 2 to the 3rd power.</t>
  </si>
  <si>
    <t>This would put a negative number under a square root, which makes the solution a complex number with an imaginary portion.</t>
  </si>
  <si>
    <t>This is needed because the cos function requires an input in radians. This expression takes the input 'A2' and converts to radians so that the cosineLaw function can receive its inputs in degree form. Alternatively, cosd can be used in place of cos that takes inputs in degrees.</t>
  </si>
  <si>
    <t>Because there are two possible solutions for the quadratic equation, one in which the + sign is used and another in which the - sign is used. The two outputs represent these two possible solutions.</t>
  </si>
  <si>
    <t>^ allows to write power in MATLAB. The number before ^ would be the base, and the number after ^ would the exponent.</t>
  </si>
  <si>
    <t>When 4mp is larger than n*n, the value for c2 would be an imaginary number, so the triangle would not exist. In the quadratic equation to find c2, square root of (n*n - 4mp) is contained. Since square root of negative value is imaginary number, there is no real triangle with the values of n, m, p.</t>
  </si>
  <si>
    <t>A2 is in degrees. The expression pi*A2/180 converts degrees to radians. Since MATLAB works angles with radian values, the value should be converted to radians.</t>
  </si>
  <si>
    <t>The quadratic formula used to find c2 contains "±". Therefore, the value of c2 should be separately found through two different equations using different signs. As a result, c2a depicts c2 when the sign is positive, and c2b shows c2 when the sign is negative.</t>
  </si>
  <si>
    <t xml:space="preserve">Matrix power, A^B is A to the power B, if B is a scalar. </t>
  </si>
  <si>
    <t xml:space="preserve">In this case, sqrt(n^2-4*m*p) would be complex number, which means no real solution for c2. </t>
  </si>
  <si>
    <t xml:space="preserve">Because we have to transform angles from degrees to radians. </t>
  </si>
  <si>
    <t xml:space="preserve">Because there would be at most two possible solutions for c2. We have to leave enough space for these answers. </t>
  </si>
  <si>
    <t xml:space="preserve">^' is an arithmetic operator in this particular code. It is raising a number to a certain power. </t>
  </si>
  <si>
    <t xml:space="preserve">The significance in which 4mp is larger than n*n is that we would get a negative square root; thus, this would yield a non-real or a non-existent answer. The measurement of a side must have a definite value; as a result, in this case, there will be no real value for the measurement of side c2. </t>
  </si>
  <si>
    <t xml:space="preserve">We needed to use the expression pi*A2/180 in the code because MATLAB reads trig functions in terms of radians. As a result, we needed to convert the degrees into radians. </t>
  </si>
  <si>
    <t xml:space="preserve">we need two output arguments for the code because c2 is in the form of a quadratic equation: (-n±sqrt(n^2-4*m*p))/2*m. There is a '±' in front of the sqrt. As a result, there are two possible answers: c2a which corresponds to the plus sign, and c2b which corresponds to the minus sign. </t>
  </si>
  <si>
    <t>raising a number or variable to a power</t>
  </si>
  <si>
    <t>the answer would be nonreal because there would be a negative under the radical.</t>
  </si>
  <si>
    <t xml:space="preserve">to convert the angle to radians. </t>
  </si>
  <si>
    <t xml:space="preserve">the quadratic formula requires a plus or minus sign, therefore the equation must be broken up into c2a in which the plus sign is incorporated and c2b, in which the minus sign is incorporated. </t>
  </si>
  <si>
    <t>That means that you are using an exponent.</t>
  </si>
  <si>
    <t xml:space="preserve">This means that the number inside the radical sign will be negative and  in order to solve this quadratic equation you must use imaginary numbers. </t>
  </si>
  <si>
    <t xml:space="preserve">This means that you are putting A2 in radians since it originally comes in degrees. This is needed so MATlab can properly solve the cosine part of the equation. </t>
  </si>
  <si>
    <t xml:space="preserve">This is because there is a plus and minus sign in the quadratic formula. Because of the this it is simplest to have two outputs. </t>
  </si>
  <si>
    <t>The operator ‘^’ causes the following number to be an exponent. For example, 2^3 would equal 8 because 2^3 means two to the power of three.</t>
  </si>
  <si>
    <t>If 4mp is larger than n*n, then non-real answers will be produced because the quadratic equation will include the square root of a negative number. In other words, the values assigned to c2a and c2b will include i.</t>
  </si>
  <si>
    <t>Since the value of A2 is in degrees, and the angle must be in radians in order to employ the cosine operation, A2 must be converted into radians. Therefore, A2 must be multiplied by pi and divided by 180 to produce an angle in radians.</t>
  </si>
  <si>
    <t>Because the quadratic formula must be used, 2 potential solutions are produced. Therefore, there must be two output arguments, c2a and c2b, to represent each solution</t>
  </si>
  <si>
    <t>^' tells MATLAB to raise the value directly before the carrot to the power of the number that follows the carrot.</t>
  </si>
  <si>
    <t>If 4mp is larger than n*n, because we are subtracting 4mp from n*n, the value under the square root will be negative, and therefore it will not produce an real number.</t>
  </si>
  <si>
    <t xml:space="preserve">The expression pi*A2/180 is used because A2 is given in degrees and it needs to be converted to radians to be used in the calculations with cosine. </t>
  </si>
  <si>
    <t>We need two output arguments because the quadratic formula has a "plus or minus" term in it, so there are two possible solutions. Each solution needs a distinct name.</t>
  </si>
  <si>
    <t>Its "to the power of" for preceding number or variable</t>
  </si>
  <si>
    <t>there is no answer because there is a square root of a negative</t>
  </si>
  <si>
    <t>changes from degrees to radians for matlab</t>
  </si>
  <si>
    <t>there are two possible answers from a quadratic</t>
  </si>
  <si>
    <t>It raises the variable to a power of some number. For example, when it says a^2, ^ is raising the variable a to the second power.</t>
  </si>
  <si>
    <t>if 4mp is larger than n*n, the quadratic formula would generate imaginary roots because the term inside the square root (n^2-4mp) would become negative.</t>
  </si>
  <si>
    <t>The cos operator in matlab requires angles in radians. Therefore, the angle must be converted from degrees to radians by multiplying it by (pi/180).</t>
  </si>
  <si>
    <t>Two output arguments are required because the quadratic formula generates up to 2 roots. Thus, when the program solves for the quadratic formula in the script, it will spit out up to two answers.</t>
  </si>
  <si>
    <t>The '^' operator is used for exponentiation; it tells the compiler to raise the number left of it to the power of the number to its right. The expression a^b, for example, would be evaluated to be the number stored in a raised to the number stored in b.</t>
  </si>
  <si>
    <t>When 4mp is greater than n^2, the determinant is negative, meaning the quadratic has no real roots. This in itself means that there are no real solutions to for the length; however in this circumstance, a solution must be real and positive as well.</t>
  </si>
  <si>
    <t>The cosine function in MATLAB takes its argument in radians, so the above expression converts the number of degrees stored in A2 to radians.</t>
  </si>
  <si>
    <t>Because the equation returns two values, and it is possible to have two solutions for the length c2, our function must return two arguments so we can pass all of the possible solutions back.</t>
  </si>
  <si>
    <t xml:space="preserve">The '^' acts as an arithmetic operator in our code effectively allowing the variables we specify to get raised by a power, this power is always two in our specific code. </t>
  </si>
  <si>
    <t>If 4mp is greater the n*n we yield a negative determinant, which would effectively give use two non-real, non-existent answers. Meaning we are not defining a shape that exists in physical space if our input variables b1,b2,c1,A1, and A2 create a scenario where 4mp is larger then n*n.</t>
  </si>
  <si>
    <t>We need the expression because the value A2 is in degree form, while matlab needs values in radian form to compute the correct answer. Thus by multiplying by pi and dividing by 180 we effectively convert A2 into radian form.</t>
  </si>
  <si>
    <t>We need the two output arguments because the quadratic formula has an arithmetic plus or minus operator, meaning there are potentially two possible values that result from the quadratic formula. Thus, we right two outputs one that represents the case where a additive operator is used and the other the case were the subtractive operator is used.</t>
  </si>
  <si>
    <t>Exponentiation: In this code specifically, ^2 squares the preceding term.</t>
  </si>
  <si>
    <t>The value in the radical will be negative, therefore the quadratic equation will have no real roots. The side length of a triangle cannot be an imaginary number, therefore no solution for c2 can be obtained.</t>
  </si>
  <si>
    <t>The argument of a trigonometric function in MATLAB should be expressed in radians, not degrees. A2 (and A1) are both given in degrees - to convert any angle from degrees to radians, we multiply by pi/180.</t>
  </si>
  <si>
    <t>All quadratic equations have two roots - c2a is obtained by adding the determinant, and c2b is obtained by subtracting the determinant.</t>
  </si>
  <si>
    <t>It raises the number before it to the power of the number after. For example, 2^3 would raise 2 to the 3rd power.</t>
  </si>
  <si>
    <t>The quadratic formula would call for the square root of a negative number, causing an imaginary answer of some kind. This would lead to a case with no solutions for the length of c2.</t>
  </si>
  <si>
    <t>This converted the angle given from degrees to radians.</t>
  </si>
  <si>
    <t>The quadratic formula always gives two answers, one for addition and one for subtraction in the numerator. However, these are not guaranteed to be solutions to the problem. It is possible that only one or neither of the answers will be positive, meaning only one or no solutions.</t>
  </si>
  <si>
    <t>to calculate the power of a  number</t>
  </si>
  <si>
    <t>if so there will be no real number solution</t>
  </si>
  <si>
    <t>because A2 is provided in degree we need to convert it to rad</t>
  </si>
  <si>
    <t>because their are two option +/- so there are also two possible solutions.</t>
  </si>
  <si>
    <t>Total</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</si>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</sst>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wrapText="1"/>
    </xf>
    <xf numFmtId="0" fontId="0" fillId="0" borderId="0" xfId="0" applyFont="1" applyAlignment="1">
      <alignment wrapText="1"/>
    </xf>
    <xf numFmtId="0" fontId="2" fillId="0" borderId="0" xfId="0" applyFont="1"/>
    <xf numFmtId="0" fontId="1" fillId="0" borderId="0" xfId="0" applyFont="1" applyAlignment="1">
      <alignment wrapText="1"/>
    </xf>
    <xf numFmtId="0" fontId="0" fillId="0" borderId="0" xfId="0" quotePrefix="1" applyAlignment="1">
      <alignment wrapText="1"/>
    </xf>
    <xf numFmtId="0" fontId="1" fillId="0" borderId="0" xfId="0" applyFont="1" applyAlignment="1">
      <alignment horizontal="center" vertic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zoomScale="85" zoomScaleNormal="85" workbookViewId="0">
      <selection activeCell="J22" sqref="J22"/>
    </sheetView>
  </sheetViews>
  <sheetFormatPr defaultColWidth="8.85546875" defaultRowHeight="15" x14ac:dyDescent="0.25"/>
  <cols>
    <col min="19" max="20" width="9.85546875" bestFit="1" customWidth="1"/>
  </cols>
  <sheetData>
    <row r="1" spans="1:20" x14ac:dyDescent="0.25">
      <c r="A1" t="s">
        <v>0</v>
      </c>
      <c r="B1" t="s">
        <v>29</v>
      </c>
      <c r="C1" t="s">
        <v>27</v>
      </c>
      <c r="D1" t="s">
        <v>30</v>
      </c>
      <c r="E1" t="s">
        <v>31</v>
      </c>
      <c r="F1" t="s">
        <v>41</v>
      </c>
      <c r="G1" t="s">
        <v>33</v>
      </c>
      <c r="H1" t="s">
        <v>34</v>
      </c>
      <c r="I1" t="s">
        <v>35</v>
      </c>
      <c r="J1" t="s">
        <v>36</v>
      </c>
      <c r="K1" t="s">
        <v>155</v>
      </c>
      <c r="L1" t="s">
        <v>156</v>
      </c>
      <c r="M1" t="s">
        <v>37</v>
      </c>
      <c r="N1" t="s">
        <v>38</v>
      </c>
      <c r="O1" t="s">
        <v>39</v>
      </c>
      <c r="P1" t="s">
        <v>40</v>
      </c>
      <c r="Q1" t="s">
        <v>157</v>
      </c>
      <c r="R1" t="s">
        <v>158</v>
      </c>
      <c r="S1" t="s">
        <v>159</v>
      </c>
      <c r="T1" t="s">
        <v>160</v>
      </c>
    </row>
    <row r="2" spans="1:20" x14ac:dyDescent="0.25">
      <c r="A2" t="s">
        <v>22</v>
      </c>
      <c r="B2">
        <v>0</v>
      </c>
      <c r="C2">
        <v>875.15</v>
      </c>
      <c r="D2">
        <v>2</v>
      </c>
      <c r="E2">
        <v>2</v>
      </c>
      <c r="F2">
        <f>AVERAGE(D2:E2)</f>
        <v>2</v>
      </c>
      <c r="G2">
        <v>11</v>
      </c>
      <c r="H2">
        <v>11</v>
      </c>
      <c r="I2">
        <v>1</v>
      </c>
      <c r="J2">
        <v>133</v>
      </c>
      <c r="K2">
        <f>VLOOKUP(A2,Quiz5!$A$2:$I$27,8, FALSE)</f>
        <v>8</v>
      </c>
      <c r="L2">
        <f>VLOOKUP(A2,Quiz5!$A$2:$I$27,9, FALSE)</f>
        <v>7</v>
      </c>
      <c r="M2">
        <v>23</v>
      </c>
      <c r="N2">
        <v>20</v>
      </c>
      <c r="O2">
        <v>4</v>
      </c>
      <c r="P2">
        <v>201</v>
      </c>
      <c r="Q2">
        <f>VLOOKUP(A2,Quiz11!$A$2:$L$16,11,FALSE)</f>
        <v>11</v>
      </c>
      <c r="R2">
        <f>VLOOKUP(A2,Quiz11!$A$2:$L$16,12,FALSE)</f>
        <v>8</v>
      </c>
      <c r="S2">
        <v>53</v>
      </c>
      <c r="T2">
        <v>71</v>
      </c>
    </row>
    <row r="3" spans="1:20" x14ac:dyDescent="0.25">
      <c r="A3" t="s">
        <v>9</v>
      </c>
      <c r="B3">
        <v>0</v>
      </c>
      <c r="C3">
        <v>921.25</v>
      </c>
      <c r="D3" t="s">
        <v>28</v>
      </c>
      <c r="E3" t="s">
        <v>28</v>
      </c>
      <c r="F3" t="s">
        <v>28</v>
      </c>
      <c r="G3">
        <v>11</v>
      </c>
      <c r="H3">
        <v>10</v>
      </c>
      <c r="I3">
        <v>1</v>
      </c>
      <c r="J3">
        <v>127</v>
      </c>
      <c r="K3">
        <f>VLOOKUP(A3,Quiz5!$A$2:$I$27,8, FALSE)</f>
        <v>10</v>
      </c>
      <c r="L3">
        <f>VLOOKUP(A3,Quiz5!$A$2:$I$27,9, FALSE)</f>
        <v>8</v>
      </c>
      <c r="M3">
        <v>21</v>
      </c>
      <c r="N3">
        <v>21</v>
      </c>
      <c r="O3">
        <v>4</v>
      </c>
      <c r="P3">
        <v>141</v>
      </c>
      <c r="Q3">
        <f>VLOOKUP(A3,Quiz11!$A$2:$L$16,11,FALSE)</f>
        <v>11</v>
      </c>
      <c r="R3">
        <f>VLOOKUP(A3,Quiz11!$A$2:$L$16,12,FALSE)</f>
        <v>10</v>
      </c>
      <c r="S3">
        <v>95</v>
      </c>
      <c r="T3">
        <v>97</v>
      </c>
    </row>
    <row r="4" spans="1:20" x14ac:dyDescent="0.25">
      <c r="A4" t="s">
        <v>17</v>
      </c>
      <c r="B4">
        <v>0</v>
      </c>
      <c r="C4">
        <v>947.25</v>
      </c>
      <c r="D4">
        <v>1</v>
      </c>
      <c r="E4">
        <v>1</v>
      </c>
      <c r="F4">
        <f>AVERAGE(D4:E4)</f>
        <v>1</v>
      </c>
      <c r="G4">
        <v>18</v>
      </c>
      <c r="H4">
        <v>18</v>
      </c>
      <c r="I4">
        <v>1</v>
      </c>
      <c r="J4">
        <v>315</v>
      </c>
      <c r="K4">
        <f>VLOOKUP(A4,Quiz5!$A$2:$I$27,8, FALSE)</f>
        <v>10</v>
      </c>
      <c r="L4">
        <f>VLOOKUP(A4,Quiz5!$A$2:$I$27,9, FALSE)</f>
        <v>9</v>
      </c>
      <c r="M4">
        <v>27</v>
      </c>
      <c r="N4">
        <v>27</v>
      </c>
      <c r="O4">
        <v>1</v>
      </c>
      <c r="P4">
        <v>301</v>
      </c>
      <c r="Q4">
        <f>VLOOKUP(A4,Quiz11!$A$2:$L$16,11,FALSE)</f>
        <v>11</v>
      </c>
      <c r="R4">
        <f>VLOOKUP(A4,Quiz11!$A$2:$L$16,12,FALSE)</f>
        <v>11</v>
      </c>
      <c r="S4">
        <v>81</v>
      </c>
      <c r="T4">
        <v>88</v>
      </c>
    </row>
    <row r="5" spans="1:20" x14ac:dyDescent="0.25">
      <c r="A5" t="s">
        <v>11</v>
      </c>
      <c r="B5">
        <v>2</v>
      </c>
      <c r="C5">
        <v>961.75</v>
      </c>
      <c r="D5">
        <v>4</v>
      </c>
      <c r="E5">
        <v>4</v>
      </c>
      <c r="F5">
        <f>AVERAGE(D5:E5)</f>
        <v>4</v>
      </c>
      <c r="G5">
        <v>9</v>
      </c>
      <c r="H5">
        <v>9</v>
      </c>
      <c r="I5">
        <v>1</v>
      </c>
      <c r="J5">
        <v>69</v>
      </c>
      <c r="K5">
        <f>VLOOKUP(A5,Quiz5!$A$2:$I$27,8, FALSE)</f>
        <v>10</v>
      </c>
      <c r="L5">
        <f>VLOOKUP(A5,Quiz5!$A$2:$I$27,9, FALSE)</f>
        <v>8</v>
      </c>
      <c r="M5">
        <v>15</v>
      </c>
      <c r="N5">
        <v>15</v>
      </c>
      <c r="O5">
        <v>2</v>
      </c>
      <c r="P5">
        <v>106</v>
      </c>
      <c r="Q5">
        <f>VLOOKUP(A5,Quiz11!$A$2:$L$16,11,FALSE)</f>
        <v>13</v>
      </c>
      <c r="R5">
        <f>VLOOKUP(A5,Quiz11!$A$2:$L$16,12,FALSE)</f>
        <v>11</v>
      </c>
      <c r="S5">
        <v>105</v>
      </c>
      <c r="T5">
        <v>100</v>
      </c>
    </row>
    <row r="6" spans="1:20" x14ac:dyDescent="0.25">
      <c r="A6" t="s">
        <v>6</v>
      </c>
      <c r="B6">
        <v>0</v>
      </c>
      <c r="C6">
        <v>859</v>
      </c>
      <c r="D6" t="s">
        <v>28</v>
      </c>
      <c r="E6" t="s">
        <v>28</v>
      </c>
      <c r="F6" t="s">
        <v>28</v>
      </c>
      <c r="G6">
        <v>15</v>
      </c>
      <c r="H6">
        <v>14</v>
      </c>
      <c r="I6">
        <v>1</v>
      </c>
      <c r="J6">
        <v>177</v>
      </c>
      <c r="K6">
        <f>VLOOKUP(A6,Quiz5!$A$2:$I$27,8, FALSE)</f>
        <v>10</v>
      </c>
      <c r="L6">
        <f>VLOOKUP(A6,Quiz5!$A$2:$I$27,9, FALSE)</f>
        <v>7</v>
      </c>
      <c r="M6">
        <v>16</v>
      </c>
      <c r="N6">
        <v>15</v>
      </c>
      <c r="O6">
        <v>2</v>
      </c>
      <c r="P6">
        <v>220</v>
      </c>
      <c r="Q6">
        <f>VLOOKUP(A6,Quiz11!$A$2:$L$16,11,FALSE)</f>
        <v>15</v>
      </c>
      <c r="R6">
        <f>VLOOKUP(A6,Quiz11!$A$2:$L$16,12,FALSE)</f>
        <v>13</v>
      </c>
      <c r="S6">
        <v>47</v>
      </c>
      <c r="T6">
        <v>80</v>
      </c>
    </row>
    <row r="7" spans="1:20" x14ac:dyDescent="0.25">
      <c r="A7" t="s">
        <v>10</v>
      </c>
      <c r="B7">
        <v>0</v>
      </c>
      <c r="C7">
        <v>985.25</v>
      </c>
      <c r="D7" t="s">
        <v>28</v>
      </c>
      <c r="E7" t="s">
        <v>28</v>
      </c>
      <c r="F7" t="s">
        <v>28</v>
      </c>
      <c r="G7">
        <v>14</v>
      </c>
      <c r="H7">
        <v>10</v>
      </c>
      <c r="I7">
        <v>1</v>
      </c>
      <c r="J7">
        <v>91</v>
      </c>
      <c r="K7">
        <f>VLOOKUP(A7,Quiz5!$A$2:$I$27,8, FALSE)</f>
        <v>10</v>
      </c>
      <c r="L7">
        <f>VLOOKUP(A7,Quiz5!$A$2:$I$27,9, FALSE)</f>
        <v>9</v>
      </c>
      <c r="M7">
        <v>16</v>
      </c>
      <c r="N7">
        <v>16</v>
      </c>
      <c r="O7">
        <v>4</v>
      </c>
      <c r="P7">
        <v>85</v>
      </c>
      <c r="Q7">
        <f>VLOOKUP(A7,Quiz11!$A$2:$L$16,11,FALSE)</f>
        <v>15</v>
      </c>
      <c r="R7">
        <f>VLOOKUP(A7,Quiz11!$A$2:$L$16,12,FALSE)</f>
        <v>12</v>
      </c>
      <c r="S7">
        <v>101</v>
      </c>
      <c r="T7">
        <v>96</v>
      </c>
    </row>
    <row r="8" spans="1:20" x14ac:dyDescent="0.25">
      <c r="A8" t="s">
        <v>26</v>
      </c>
      <c r="B8">
        <v>1</v>
      </c>
      <c r="C8">
        <v>956.75</v>
      </c>
      <c r="D8">
        <v>4</v>
      </c>
      <c r="E8">
        <v>4</v>
      </c>
      <c r="F8">
        <f t="shared" ref="F8:F22" si="0">AVERAGE(D8:E8)</f>
        <v>4</v>
      </c>
      <c r="G8">
        <v>9</v>
      </c>
      <c r="H8">
        <v>9</v>
      </c>
      <c r="I8">
        <v>1</v>
      </c>
      <c r="J8">
        <v>56</v>
      </c>
      <c r="K8">
        <f>VLOOKUP(A8,Quiz5!$A$2:$I$27,8, FALSE)</f>
        <v>10</v>
      </c>
      <c r="L8">
        <f>VLOOKUP(A8,Quiz5!$A$2:$I$27,9, FALSE)</f>
        <v>7</v>
      </c>
      <c r="M8">
        <v>18</v>
      </c>
      <c r="N8">
        <v>17</v>
      </c>
      <c r="O8">
        <v>1</v>
      </c>
      <c r="P8">
        <v>61</v>
      </c>
      <c r="Q8">
        <f>VLOOKUP(A8,Quiz11!$A$2:$L$16,11,FALSE)</f>
        <v>15</v>
      </c>
      <c r="R8">
        <f>VLOOKUP(A8,Quiz11!$A$2:$L$16,12,FALSE)</f>
        <v>11</v>
      </c>
      <c r="S8">
        <v>103</v>
      </c>
      <c r="T8">
        <v>100</v>
      </c>
    </row>
    <row r="9" spans="1:20" x14ac:dyDescent="0.25">
      <c r="A9" t="s">
        <v>23</v>
      </c>
      <c r="B9">
        <v>0</v>
      </c>
      <c r="C9">
        <v>842.55</v>
      </c>
      <c r="D9">
        <v>3</v>
      </c>
      <c r="E9">
        <v>1</v>
      </c>
      <c r="F9">
        <f t="shared" si="0"/>
        <v>2</v>
      </c>
      <c r="G9">
        <v>11</v>
      </c>
      <c r="H9">
        <v>11</v>
      </c>
      <c r="I9">
        <v>1</v>
      </c>
      <c r="J9">
        <v>111</v>
      </c>
      <c r="K9">
        <f>VLOOKUP(A9,Quiz5!$A$2:$I$27,8, FALSE)</f>
        <v>10</v>
      </c>
      <c r="L9">
        <f>VLOOKUP(A9,Quiz5!$A$2:$I$27,9, FALSE)</f>
        <v>9</v>
      </c>
      <c r="M9">
        <v>20</v>
      </c>
      <c r="N9">
        <v>18</v>
      </c>
      <c r="O9">
        <v>2</v>
      </c>
      <c r="P9">
        <v>129</v>
      </c>
      <c r="Q9">
        <f>VLOOKUP(A9,Quiz11!$A$2:$L$16,11,FALSE)</f>
        <v>15</v>
      </c>
      <c r="R9">
        <f>VLOOKUP(A9,Quiz11!$A$2:$L$16,12,FALSE)</f>
        <v>13</v>
      </c>
      <c r="S9">
        <v>28</v>
      </c>
      <c r="T9">
        <v>81</v>
      </c>
    </row>
    <row r="10" spans="1:20" x14ac:dyDescent="0.25">
      <c r="A10" t="s">
        <v>7</v>
      </c>
      <c r="B10">
        <v>1</v>
      </c>
      <c r="C10">
        <v>1002.65</v>
      </c>
      <c r="D10">
        <v>4</v>
      </c>
      <c r="E10">
        <v>3</v>
      </c>
      <c r="F10">
        <f t="shared" si="0"/>
        <v>3.5</v>
      </c>
      <c r="G10">
        <v>18</v>
      </c>
      <c r="H10">
        <v>18</v>
      </c>
      <c r="I10">
        <v>1</v>
      </c>
      <c r="J10">
        <v>164</v>
      </c>
      <c r="K10">
        <f>VLOOKUP(A10,Quiz5!$A$2:$I$27,8, FALSE)</f>
        <v>10</v>
      </c>
      <c r="L10">
        <f>VLOOKUP(A10,Quiz5!$A$2:$I$27,9, FALSE)</f>
        <v>10</v>
      </c>
      <c r="M10">
        <v>22</v>
      </c>
      <c r="N10">
        <v>22</v>
      </c>
      <c r="O10">
        <v>1</v>
      </c>
      <c r="P10">
        <v>176</v>
      </c>
      <c r="Q10">
        <f>VLOOKUP(A10,Quiz11!$A$2:$L$16,11,FALSE)</f>
        <v>15</v>
      </c>
      <c r="R10">
        <f>VLOOKUP(A10,Quiz11!$A$2:$L$16,12,FALSE)</f>
        <v>14</v>
      </c>
      <c r="S10">
        <v>94</v>
      </c>
      <c r="T10">
        <v>94</v>
      </c>
    </row>
    <row r="11" spans="1:20" x14ac:dyDescent="0.25">
      <c r="A11" t="s">
        <v>13</v>
      </c>
      <c r="B11">
        <v>1</v>
      </c>
      <c r="C11">
        <v>890</v>
      </c>
      <c r="D11">
        <v>5</v>
      </c>
      <c r="E11">
        <v>5</v>
      </c>
      <c r="F11">
        <f t="shared" si="0"/>
        <v>5</v>
      </c>
      <c r="G11">
        <v>12</v>
      </c>
      <c r="H11">
        <v>12</v>
      </c>
      <c r="I11">
        <v>1</v>
      </c>
      <c r="J11">
        <v>127</v>
      </c>
      <c r="K11">
        <f>VLOOKUP(A11,Quiz5!$A$2:$I$27,8, FALSE)</f>
        <v>10</v>
      </c>
      <c r="L11">
        <f>VLOOKUP(A11,Quiz5!$A$2:$I$27,9, FALSE)</f>
        <v>7</v>
      </c>
      <c r="M11">
        <v>28</v>
      </c>
      <c r="N11">
        <v>28</v>
      </c>
      <c r="O11">
        <v>1</v>
      </c>
      <c r="P11">
        <v>288</v>
      </c>
      <c r="Q11">
        <f>VLOOKUP(A11,Quiz11!$A$2:$L$16,11,FALSE)</f>
        <v>15</v>
      </c>
      <c r="R11">
        <f>VLOOKUP(A11,Quiz11!$A$2:$L$16,12,FALSE)</f>
        <v>15</v>
      </c>
      <c r="S11">
        <v>95</v>
      </c>
      <c r="T11">
        <v>99</v>
      </c>
    </row>
    <row r="12" spans="1:20" x14ac:dyDescent="0.25">
      <c r="A12" t="s">
        <v>21</v>
      </c>
      <c r="B12">
        <v>0</v>
      </c>
      <c r="C12">
        <v>942.25</v>
      </c>
      <c r="D12">
        <v>3</v>
      </c>
      <c r="E12">
        <v>3</v>
      </c>
      <c r="F12">
        <f t="shared" si="0"/>
        <v>3</v>
      </c>
      <c r="G12">
        <v>15</v>
      </c>
      <c r="H12">
        <v>15</v>
      </c>
      <c r="I12">
        <v>1</v>
      </c>
      <c r="J12">
        <v>170</v>
      </c>
      <c r="K12">
        <f>VLOOKUP(A12,Quiz5!$A$2:$I$27,8, FALSE)</f>
        <v>10</v>
      </c>
      <c r="L12">
        <f>VLOOKUP(A12,Quiz5!$A$2:$I$27,9, FALSE)</f>
        <v>7</v>
      </c>
      <c r="M12">
        <v>31</v>
      </c>
      <c r="N12">
        <v>31</v>
      </c>
      <c r="O12">
        <v>1</v>
      </c>
      <c r="P12">
        <v>196</v>
      </c>
      <c r="Q12">
        <f>VLOOKUP(A12,Quiz11!$A$2:$L$16,11,FALSE)</f>
        <v>15</v>
      </c>
      <c r="R12">
        <f>VLOOKUP(A12,Quiz11!$A$2:$L$16,12,FALSE)</f>
        <v>12</v>
      </c>
      <c r="S12">
        <v>86</v>
      </c>
      <c r="T12">
        <v>98</v>
      </c>
    </row>
    <row r="13" spans="1:20" x14ac:dyDescent="0.25">
      <c r="A13" t="s">
        <v>14</v>
      </c>
      <c r="B13">
        <v>1</v>
      </c>
      <c r="C13">
        <v>902.25</v>
      </c>
      <c r="D13">
        <v>3</v>
      </c>
      <c r="E13">
        <v>3</v>
      </c>
      <c r="F13">
        <f t="shared" si="0"/>
        <v>3</v>
      </c>
      <c r="G13">
        <v>20</v>
      </c>
      <c r="H13">
        <v>20</v>
      </c>
      <c r="I13">
        <v>1</v>
      </c>
      <c r="J13">
        <v>271</v>
      </c>
      <c r="K13">
        <f>VLOOKUP(A13,Quiz5!$A$2:$I$27,8, FALSE)</f>
        <v>10</v>
      </c>
      <c r="L13">
        <f>VLOOKUP(A13,Quiz5!$A$2:$I$27,9, FALSE)</f>
        <v>8</v>
      </c>
      <c r="M13">
        <v>19</v>
      </c>
      <c r="N13">
        <v>17</v>
      </c>
      <c r="O13">
        <v>4</v>
      </c>
      <c r="P13">
        <v>102</v>
      </c>
      <c r="Q13" t="e">
        <f>VLOOKUP(A13,Quiz11!$A$2:$L$16,11,FALSE)</f>
        <v>#N/A</v>
      </c>
      <c r="R13" t="e">
        <f>VLOOKUP(A13,Quiz11!$A$2:$L$16,12,FALSE)</f>
        <v>#N/A</v>
      </c>
      <c r="S13">
        <v>80</v>
      </c>
      <c r="T13">
        <v>94</v>
      </c>
    </row>
    <row r="14" spans="1:20" x14ac:dyDescent="0.25">
      <c r="A14" t="s">
        <v>1</v>
      </c>
      <c r="B14">
        <v>0</v>
      </c>
      <c r="C14">
        <v>753.8</v>
      </c>
      <c r="D14">
        <v>4</v>
      </c>
      <c r="E14">
        <v>4</v>
      </c>
      <c r="F14">
        <f t="shared" si="0"/>
        <v>4</v>
      </c>
      <c r="G14">
        <v>13</v>
      </c>
      <c r="H14">
        <v>13</v>
      </c>
      <c r="I14">
        <v>1</v>
      </c>
      <c r="J14">
        <v>142</v>
      </c>
      <c r="K14">
        <f>VLOOKUP(A14,Quiz5!$A$2:$I$27,8, FALSE)</f>
        <v>10</v>
      </c>
      <c r="L14">
        <f>VLOOKUP(A14,Quiz5!$A$2:$I$27,9, FALSE)</f>
        <v>10</v>
      </c>
      <c r="M14" t="s">
        <v>28</v>
      </c>
      <c r="N14" t="s">
        <v>28</v>
      </c>
      <c r="O14" t="s">
        <v>28</v>
      </c>
      <c r="P14" t="s">
        <v>28</v>
      </c>
      <c r="Q14" t="e">
        <f>VLOOKUP(A14,Quiz11!$A$2:$L$16,11,FALSE)</f>
        <v>#N/A</v>
      </c>
      <c r="R14" t="e">
        <f>VLOOKUP(A14,Quiz11!$A$2:$L$16,12,FALSE)</f>
        <v>#N/A</v>
      </c>
      <c r="S14">
        <v>104</v>
      </c>
      <c r="T14">
        <v>100</v>
      </c>
    </row>
    <row r="15" spans="1:20" x14ac:dyDescent="0.25">
      <c r="A15" t="s">
        <v>4</v>
      </c>
      <c r="B15">
        <v>0</v>
      </c>
      <c r="C15">
        <v>928</v>
      </c>
      <c r="D15">
        <v>2</v>
      </c>
      <c r="E15">
        <v>2</v>
      </c>
      <c r="F15">
        <f t="shared" si="0"/>
        <v>2</v>
      </c>
      <c r="G15">
        <v>14</v>
      </c>
      <c r="H15">
        <v>14</v>
      </c>
      <c r="I15">
        <v>1</v>
      </c>
      <c r="J15">
        <v>191</v>
      </c>
      <c r="K15">
        <f>VLOOKUP(A15,Quiz5!$A$2:$I$27,8, FALSE)</f>
        <v>10</v>
      </c>
      <c r="L15">
        <f>VLOOKUP(A15,Quiz5!$A$2:$I$27,9, FALSE)</f>
        <v>8</v>
      </c>
      <c r="M15" t="s">
        <v>28</v>
      </c>
      <c r="N15" t="s">
        <v>28</v>
      </c>
      <c r="O15" t="s">
        <v>28</v>
      </c>
      <c r="P15" t="s">
        <v>28</v>
      </c>
      <c r="Q15" t="e">
        <f>VLOOKUP(A15,Quiz11!$A$2:$L$16,11,FALSE)</f>
        <v>#N/A</v>
      </c>
      <c r="R15" t="e">
        <f>VLOOKUP(A15,Quiz11!$A$2:$L$16,12,FALSE)</f>
        <v>#N/A</v>
      </c>
      <c r="S15">
        <v>53</v>
      </c>
      <c r="T15">
        <v>92</v>
      </c>
    </row>
    <row r="16" spans="1:20" x14ac:dyDescent="0.25">
      <c r="A16" t="s">
        <v>12</v>
      </c>
      <c r="B16">
        <v>2</v>
      </c>
      <c r="C16">
        <v>908.25</v>
      </c>
      <c r="D16">
        <v>5</v>
      </c>
      <c r="E16">
        <v>5</v>
      </c>
      <c r="F16">
        <f t="shared" si="0"/>
        <v>5</v>
      </c>
      <c r="G16">
        <v>15</v>
      </c>
      <c r="H16">
        <v>15</v>
      </c>
      <c r="I16">
        <v>1</v>
      </c>
      <c r="J16">
        <v>154</v>
      </c>
      <c r="K16">
        <f>VLOOKUP(A16,Quiz5!$A$2:$I$27,8, FALSE)</f>
        <v>10</v>
      </c>
      <c r="L16">
        <f>VLOOKUP(A16,Quiz5!$A$2:$I$27,9, FALSE)</f>
        <v>4</v>
      </c>
      <c r="M16" t="s">
        <v>28</v>
      </c>
      <c r="N16" t="s">
        <v>28</v>
      </c>
      <c r="O16" t="s">
        <v>28</v>
      </c>
      <c r="P16" t="s">
        <v>28</v>
      </c>
      <c r="Q16" t="e">
        <f>VLOOKUP(A16,Quiz11!$A$2:$L$16,11,FALSE)</f>
        <v>#N/A</v>
      </c>
      <c r="R16" t="e">
        <f>VLOOKUP(A16,Quiz11!$A$2:$L$16,12,FALSE)</f>
        <v>#N/A</v>
      </c>
      <c r="S16">
        <v>105</v>
      </c>
      <c r="T16">
        <v>98</v>
      </c>
    </row>
    <row r="17" spans="1:20" x14ac:dyDescent="0.25">
      <c r="A17" t="s">
        <v>15</v>
      </c>
      <c r="B17">
        <v>1</v>
      </c>
      <c r="C17">
        <v>949</v>
      </c>
      <c r="D17">
        <v>3</v>
      </c>
      <c r="E17">
        <v>3</v>
      </c>
      <c r="F17">
        <f t="shared" si="0"/>
        <v>3</v>
      </c>
      <c r="G17">
        <v>11</v>
      </c>
      <c r="H17">
        <v>11</v>
      </c>
      <c r="I17">
        <v>1</v>
      </c>
      <c r="J17">
        <v>94</v>
      </c>
      <c r="K17">
        <f>VLOOKUP(A17,Quiz5!$A$2:$I$27,8, FALSE)</f>
        <v>8</v>
      </c>
      <c r="L17">
        <f>VLOOKUP(A17,Quiz5!$A$2:$I$27,9, FALSE)</f>
        <v>7</v>
      </c>
      <c r="M17" t="s">
        <v>28</v>
      </c>
      <c r="N17" t="s">
        <v>28</v>
      </c>
      <c r="O17" t="s">
        <v>28</v>
      </c>
      <c r="P17" t="s">
        <v>28</v>
      </c>
      <c r="Q17" t="e">
        <f>VLOOKUP(A17,Quiz11!$A$2:$L$16,11,FALSE)</f>
        <v>#N/A</v>
      </c>
      <c r="R17" t="e">
        <f>VLOOKUP(A17,Quiz11!$A$2:$L$16,12,FALSE)</f>
        <v>#N/A</v>
      </c>
      <c r="S17">
        <v>101</v>
      </c>
      <c r="T17">
        <v>96</v>
      </c>
    </row>
    <row r="18" spans="1:20" x14ac:dyDescent="0.25">
      <c r="A18" t="s">
        <v>25</v>
      </c>
      <c r="B18">
        <v>1</v>
      </c>
      <c r="C18">
        <v>881</v>
      </c>
      <c r="D18">
        <v>2</v>
      </c>
      <c r="E18">
        <v>1</v>
      </c>
      <c r="F18">
        <f t="shared" si="0"/>
        <v>1.5</v>
      </c>
      <c r="G18">
        <v>20</v>
      </c>
      <c r="H18">
        <v>15</v>
      </c>
      <c r="I18">
        <v>2</v>
      </c>
      <c r="J18">
        <v>338</v>
      </c>
      <c r="K18">
        <f>VLOOKUP(A18,Quiz5!$A$2:$I$27,8, FALSE)</f>
        <v>10</v>
      </c>
      <c r="L18">
        <f>VLOOKUP(A18,Quiz5!$A$2:$I$27,9, FALSE)</f>
        <v>9</v>
      </c>
      <c r="M18">
        <v>17</v>
      </c>
      <c r="N18">
        <v>11</v>
      </c>
      <c r="O18">
        <v>3</v>
      </c>
      <c r="P18">
        <v>322</v>
      </c>
      <c r="Q18">
        <f>VLOOKUP(A18,Quiz11!$A$2:$L$16,11,FALSE)</f>
        <v>9</v>
      </c>
      <c r="R18">
        <f>VLOOKUP(A18,Quiz11!$A$2:$L$16,12,FALSE)</f>
        <v>7</v>
      </c>
      <c r="S18">
        <v>64</v>
      </c>
      <c r="T18">
        <v>77</v>
      </c>
    </row>
    <row r="19" spans="1:20" x14ac:dyDescent="0.25">
      <c r="A19" t="s">
        <v>16</v>
      </c>
      <c r="B19">
        <v>1</v>
      </c>
      <c r="C19">
        <v>930</v>
      </c>
      <c r="D19">
        <v>3</v>
      </c>
      <c r="E19">
        <v>3</v>
      </c>
      <c r="F19">
        <f t="shared" si="0"/>
        <v>3</v>
      </c>
      <c r="G19">
        <v>19</v>
      </c>
      <c r="H19">
        <v>17</v>
      </c>
      <c r="I19">
        <v>2</v>
      </c>
      <c r="J19">
        <v>301</v>
      </c>
      <c r="K19">
        <f>VLOOKUP(A19,Quiz5!$A$2:$I$27,8, FALSE)</f>
        <v>10</v>
      </c>
      <c r="L19">
        <f>VLOOKUP(A19,Quiz5!$A$2:$I$27,9, FALSE)</f>
        <v>9</v>
      </c>
      <c r="M19">
        <v>26</v>
      </c>
      <c r="N19">
        <v>19</v>
      </c>
      <c r="O19">
        <v>3</v>
      </c>
      <c r="P19">
        <v>201</v>
      </c>
      <c r="Q19">
        <f>VLOOKUP(A19,Quiz11!$A$2:$L$16,11,FALSE)</f>
        <v>15</v>
      </c>
      <c r="R19">
        <f>VLOOKUP(A19,Quiz11!$A$2:$L$16,12,FALSE)</f>
        <v>15</v>
      </c>
      <c r="S19">
        <v>58</v>
      </c>
      <c r="T19">
        <v>85</v>
      </c>
    </row>
    <row r="20" spans="1:20" x14ac:dyDescent="0.25">
      <c r="A20" t="s">
        <v>19</v>
      </c>
      <c r="B20">
        <v>0</v>
      </c>
      <c r="C20">
        <v>835</v>
      </c>
      <c r="D20">
        <v>3</v>
      </c>
      <c r="E20">
        <v>3</v>
      </c>
      <c r="F20">
        <f t="shared" si="0"/>
        <v>3</v>
      </c>
      <c r="G20">
        <v>17</v>
      </c>
      <c r="H20">
        <v>16</v>
      </c>
      <c r="I20">
        <v>2</v>
      </c>
      <c r="J20">
        <v>192</v>
      </c>
      <c r="K20">
        <f>VLOOKUP(A20,Quiz5!$A$2:$I$27,8, FALSE)</f>
        <v>10</v>
      </c>
      <c r="L20">
        <f>VLOOKUP(A20,Quiz5!$A$2:$I$27,9, FALSE)</f>
        <v>10</v>
      </c>
      <c r="M20">
        <v>23</v>
      </c>
      <c r="N20">
        <v>23</v>
      </c>
      <c r="O20">
        <v>1</v>
      </c>
      <c r="P20">
        <v>259</v>
      </c>
      <c r="Q20">
        <f>VLOOKUP(A20,Quiz11!$A$2:$L$16,11,FALSE)</f>
        <v>15</v>
      </c>
      <c r="R20">
        <f>VLOOKUP(A20,Quiz11!$A$2:$L$16,12,FALSE)</f>
        <v>13</v>
      </c>
      <c r="S20">
        <v>74</v>
      </c>
      <c r="T20">
        <v>98</v>
      </c>
    </row>
    <row r="21" spans="1:20" x14ac:dyDescent="0.25">
      <c r="A21" t="s">
        <v>2</v>
      </c>
      <c r="B21">
        <v>0</v>
      </c>
      <c r="C21" t="s">
        <v>28</v>
      </c>
      <c r="D21">
        <v>1</v>
      </c>
      <c r="E21">
        <v>2</v>
      </c>
      <c r="F21">
        <f t="shared" si="0"/>
        <v>1.5</v>
      </c>
      <c r="G21">
        <v>15</v>
      </c>
      <c r="H21">
        <v>14</v>
      </c>
      <c r="I21">
        <v>2</v>
      </c>
      <c r="J21">
        <v>259</v>
      </c>
      <c r="K21">
        <f>VLOOKUP(A21,Quiz5!$A$2:$I$27,8, FALSE)</f>
        <v>8</v>
      </c>
      <c r="L21">
        <f>VLOOKUP(A21,Quiz5!$A$2:$I$27,9, FALSE)</f>
        <v>7</v>
      </c>
      <c r="M21" t="s">
        <v>28</v>
      </c>
      <c r="N21" t="s">
        <v>28</v>
      </c>
      <c r="O21" t="s">
        <v>28</v>
      </c>
      <c r="P21" t="s">
        <v>28</v>
      </c>
      <c r="Q21" t="e">
        <f>VLOOKUP(A21,Quiz11!$A$2:$L$16,11,FALSE)</f>
        <v>#N/A</v>
      </c>
      <c r="R21" t="e">
        <f>VLOOKUP(A21,Quiz11!$A$2:$L$16,12,FALSE)</f>
        <v>#N/A</v>
      </c>
      <c r="S21" t="s">
        <v>28</v>
      </c>
      <c r="T21" t="s">
        <v>28</v>
      </c>
    </row>
    <row r="22" spans="1:20" x14ac:dyDescent="0.25">
      <c r="A22" t="s">
        <v>3</v>
      </c>
      <c r="B22">
        <v>0</v>
      </c>
      <c r="C22">
        <v>989</v>
      </c>
      <c r="D22">
        <v>5</v>
      </c>
      <c r="E22">
        <v>5</v>
      </c>
      <c r="F22">
        <f t="shared" si="0"/>
        <v>5</v>
      </c>
      <c r="G22">
        <v>20</v>
      </c>
      <c r="H22">
        <v>15</v>
      </c>
      <c r="I22">
        <v>2</v>
      </c>
      <c r="J22">
        <v>177</v>
      </c>
      <c r="K22">
        <f>VLOOKUP(A22,Quiz5!$A$2:$I$27,8, FALSE)</f>
        <v>10</v>
      </c>
      <c r="L22">
        <f>VLOOKUP(A22,Quiz5!$A$2:$I$27,9, FALSE)</f>
        <v>8</v>
      </c>
      <c r="M22" t="s">
        <v>28</v>
      </c>
      <c r="N22" t="s">
        <v>28</v>
      </c>
      <c r="O22" t="s">
        <v>28</v>
      </c>
      <c r="P22" t="s">
        <v>28</v>
      </c>
      <c r="Q22" t="e">
        <f>VLOOKUP(A22,Quiz11!$A$2:$L$16,11,FALSE)</f>
        <v>#N/A</v>
      </c>
      <c r="R22" t="e">
        <f>VLOOKUP(A22,Quiz11!$A$2:$L$16,12,FALSE)</f>
        <v>#N/A</v>
      </c>
      <c r="S22">
        <v>102</v>
      </c>
      <c r="T22">
        <v>100</v>
      </c>
    </row>
    <row r="23" spans="1:20" x14ac:dyDescent="0.25">
      <c r="A23" t="s">
        <v>8</v>
      </c>
      <c r="B23">
        <v>0</v>
      </c>
      <c r="C23">
        <v>961.9</v>
      </c>
      <c r="D23" t="s">
        <v>28</v>
      </c>
      <c r="E23" t="s">
        <v>28</v>
      </c>
      <c r="F23" t="s">
        <v>28</v>
      </c>
      <c r="G23">
        <v>18</v>
      </c>
      <c r="H23">
        <v>16</v>
      </c>
      <c r="I23">
        <v>2</v>
      </c>
      <c r="J23">
        <v>271</v>
      </c>
      <c r="K23">
        <f>VLOOKUP(A23,Quiz5!$A$2:$I$27,8, FALSE)</f>
        <v>10</v>
      </c>
      <c r="L23">
        <f>VLOOKUP(A23,Quiz5!$A$2:$I$27,9, FALSE)</f>
        <v>10</v>
      </c>
      <c r="M23" t="s">
        <v>28</v>
      </c>
      <c r="N23" t="s">
        <v>28</v>
      </c>
      <c r="O23" t="s">
        <v>28</v>
      </c>
      <c r="P23" t="s">
        <v>28</v>
      </c>
      <c r="Q23" t="e">
        <f>VLOOKUP(A23,Quiz11!$A$2:$L$16,11,FALSE)</f>
        <v>#N/A</v>
      </c>
      <c r="R23" t="e">
        <f>VLOOKUP(A23,Quiz11!$A$2:$L$16,12,FALSE)</f>
        <v>#N/A</v>
      </c>
      <c r="S23">
        <v>88</v>
      </c>
      <c r="T23">
        <v>88</v>
      </c>
    </row>
    <row r="24" spans="1:20" x14ac:dyDescent="0.25">
      <c r="A24" t="s">
        <v>24</v>
      </c>
      <c r="B24">
        <v>0</v>
      </c>
      <c r="C24">
        <v>933.8</v>
      </c>
      <c r="D24">
        <v>3</v>
      </c>
      <c r="E24">
        <v>3</v>
      </c>
      <c r="F24">
        <f>AVERAGE(D24:E24)</f>
        <v>3</v>
      </c>
      <c r="G24">
        <v>17</v>
      </c>
      <c r="H24">
        <v>17</v>
      </c>
      <c r="I24">
        <v>2</v>
      </c>
      <c r="J24">
        <v>167</v>
      </c>
      <c r="K24">
        <f>VLOOKUP(A24,Quiz5!$A$2:$I$27,8, FALSE)</f>
        <v>4</v>
      </c>
      <c r="L24">
        <f>VLOOKUP(A24,Quiz5!$A$2:$I$27,9, FALSE)</f>
        <v>3</v>
      </c>
      <c r="M24" t="s">
        <v>28</v>
      </c>
      <c r="N24" t="s">
        <v>28</v>
      </c>
      <c r="O24" t="s">
        <v>28</v>
      </c>
      <c r="P24" t="s">
        <v>28</v>
      </c>
      <c r="Q24" t="e">
        <f>VLOOKUP(A24,Quiz11!$A$2:$L$16,11,FALSE)</f>
        <v>#N/A</v>
      </c>
      <c r="R24" t="e">
        <f>VLOOKUP(A24,Quiz11!$A$2:$L$16,12,FALSE)</f>
        <v>#N/A</v>
      </c>
      <c r="S24">
        <v>102</v>
      </c>
      <c r="T24">
        <v>96</v>
      </c>
    </row>
    <row r="25" spans="1:20" x14ac:dyDescent="0.25">
      <c r="A25" t="s">
        <v>20</v>
      </c>
      <c r="B25">
        <v>0</v>
      </c>
      <c r="C25">
        <v>929.66666999999995</v>
      </c>
      <c r="D25">
        <v>2</v>
      </c>
      <c r="E25">
        <v>2</v>
      </c>
      <c r="F25">
        <f>AVERAGE(D25:E25)</f>
        <v>2</v>
      </c>
      <c r="G25">
        <v>10</v>
      </c>
      <c r="H25">
        <v>9</v>
      </c>
      <c r="I25">
        <v>3</v>
      </c>
      <c r="J25">
        <v>124</v>
      </c>
      <c r="K25">
        <f>VLOOKUP(A25,Quiz5!$A$2:$I$27,8, FALSE)</f>
        <v>10</v>
      </c>
      <c r="L25">
        <f>VLOOKUP(A25,Quiz5!$A$2:$I$27,9, FALSE)</f>
        <v>10</v>
      </c>
      <c r="M25">
        <v>16</v>
      </c>
      <c r="N25">
        <v>15</v>
      </c>
      <c r="O25">
        <v>2</v>
      </c>
      <c r="P25">
        <v>158</v>
      </c>
      <c r="Q25">
        <f>VLOOKUP(A25,Quiz11!$A$2:$L$16,11,FALSE)</f>
        <v>15</v>
      </c>
      <c r="R25">
        <f>VLOOKUP(A25,Quiz11!$A$2:$L$16,12,FALSE)</f>
        <v>15</v>
      </c>
      <c r="S25">
        <v>73</v>
      </c>
      <c r="T25">
        <v>98</v>
      </c>
    </row>
    <row r="26" spans="1:20" x14ac:dyDescent="0.25">
      <c r="A26" t="s">
        <v>5</v>
      </c>
      <c r="B26">
        <v>0</v>
      </c>
      <c r="C26">
        <v>687.66666999999995</v>
      </c>
      <c r="D26" t="s">
        <v>28</v>
      </c>
      <c r="E26" t="s">
        <v>28</v>
      </c>
      <c r="F26" t="s">
        <v>28</v>
      </c>
      <c r="G26">
        <v>7</v>
      </c>
      <c r="H26">
        <v>7</v>
      </c>
      <c r="I26">
        <v>3</v>
      </c>
      <c r="J26">
        <v>79</v>
      </c>
      <c r="K26">
        <f>VLOOKUP(A26,Quiz5!$A$2:$I$27,8, FALSE)</f>
        <v>10</v>
      </c>
      <c r="L26">
        <f>VLOOKUP(A26,Quiz5!$A$2:$I$27,9, FALSE)</f>
        <v>7</v>
      </c>
      <c r="M26" t="s">
        <v>28</v>
      </c>
      <c r="N26" t="s">
        <v>28</v>
      </c>
      <c r="O26" t="s">
        <v>28</v>
      </c>
      <c r="P26" t="s">
        <v>28</v>
      </c>
      <c r="Q26" t="e">
        <f>VLOOKUP(A26,Quiz11!$A$2:$L$16,11,FALSE)</f>
        <v>#N/A</v>
      </c>
      <c r="R26" t="e">
        <f>VLOOKUP(A26,Quiz11!$A$2:$L$16,12,FALSE)</f>
        <v>#N/A</v>
      </c>
      <c r="S26">
        <v>49</v>
      </c>
      <c r="T26">
        <v>65</v>
      </c>
    </row>
    <row r="27" spans="1:20" x14ac:dyDescent="0.25">
      <c r="A27" t="s">
        <v>18</v>
      </c>
      <c r="B27">
        <v>0</v>
      </c>
      <c r="C27" t="s">
        <v>28</v>
      </c>
      <c r="D27">
        <v>3</v>
      </c>
      <c r="E27">
        <v>3</v>
      </c>
      <c r="F27">
        <f>AVERAGE(D27:E27)</f>
        <v>3</v>
      </c>
      <c r="G27" t="s">
        <v>28</v>
      </c>
      <c r="H27" t="s">
        <v>28</v>
      </c>
      <c r="I27" t="s">
        <v>28</v>
      </c>
      <c r="J27" t="s">
        <v>28</v>
      </c>
      <c r="K27" t="e">
        <f>VLOOKUP(A27,Quiz5!$A$2:$I$27,8, FALSE)</f>
        <v>#N/A</v>
      </c>
      <c r="L27" t="e">
        <f>VLOOKUP(A27,Quiz5!$A$2:$I$27,9, FALSE)</f>
        <v>#N/A</v>
      </c>
      <c r="M27" t="s">
        <v>28</v>
      </c>
      <c r="N27" t="s">
        <v>28</v>
      </c>
      <c r="O27" t="s">
        <v>28</v>
      </c>
      <c r="P27" t="s">
        <v>28</v>
      </c>
      <c r="Q27" t="e">
        <f>VLOOKUP(A27,Quiz11!$A$2:$L$16,11,FALSE)</f>
        <v>#N/A</v>
      </c>
      <c r="R27" t="e">
        <f>VLOOKUP(A27,Quiz11!$A$2:$L$16,12,FALSE)</f>
        <v>#N/A</v>
      </c>
      <c r="S27" t="s">
        <v>28</v>
      </c>
      <c r="T27" t="s">
        <v>28</v>
      </c>
    </row>
  </sheetData>
  <autoFilter ref="A1:R27">
    <sortState ref="A2:R27">
      <sortCondition ref="I1:I27"/>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topLeftCell="A19" workbookViewId="0">
      <selection activeCell="F4" sqref="F4"/>
    </sheetView>
  </sheetViews>
  <sheetFormatPr defaultRowHeight="15" x14ac:dyDescent="0.25"/>
  <cols>
    <col min="1" max="1" width="10.7109375" bestFit="1" customWidth="1"/>
    <col min="2" max="2" width="31.5703125" customWidth="1"/>
    <col min="3" max="3" width="6.5703125" bestFit="1" customWidth="1"/>
    <col min="4" max="4" width="31.5703125" customWidth="1"/>
    <col min="5" max="5" width="6.5703125" bestFit="1" customWidth="1"/>
    <col min="6" max="6" width="34.42578125" customWidth="1"/>
    <col min="7" max="7" width="6.5703125" bestFit="1" customWidth="1"/>
    <col min="8" max="8" width="31.5703125" customWidth="1"/>
    <col min="9" max="9" width="6.5703125" bestFit="1" customWidth="1"/>
    <col min="15" max="16" width="16" customWidth="1"/>
  </cols>
  <sheetData>
    <row r="1" spans="1:16" ht="45" x14ac:dyDescent="0.25">
      <c r="A1" s="1" t="s">
        <v>161</v>
      </c>
      <c r="B1" s="5" t="s">
        <v>162</v>
      </c>
      <c r="C1" s="5" t="s">
        <v>149</v>
      </c>
      <c r="D1" s="5" t="s">
        <v>163</v>
      </c>
      <c r="E1" s="5" t="s">
        <v>149</v>
      </c>
      <c r="F1" s="5" t="s">
        <v>164</v>
      </c>
      <c r="G1" s="5" t="s">
        <v>149</v>
      </c>
      <c r="H1" s="5" t="s">
        <v>165</v>
      </c>
      <c r="I1" s="5" t="s">
        <v>149</v>
      </c>
      <c r="J1" s="5" t="s">
        <v>248</v>
      </c>
      <c r="K1" s="7" t="s">
        <v>153</v>
      </c>
      <c r="L1" s="7">
        <v>1</v>
      </c>
      <c r="M1" s="7">
        <v>2</v>
      </c>
      <c r="N1" s="7">
        <v>3</v>
      </c>
      <c r="O1" s="7">
        <v>4</v>
      </c>
      <c r="P1" s="7">
        <v>5</v>
      </c>
    </row>
    <row r="2" spans="1:16" ht="120" x14ac:dyDescent="0.25">
      <c r="A2" t="s">
        <v>14</v>
      </c>
      <c r="B2" s="2" t="s">
        <v>166</v>
      </c>
      <c r="C2" s="2">
        <v>5</v>
      </c>
      <c r="D2" s="2" t="s">
        <v>167</v>
      </c>
      <c r="E2" s="2">
        <v>5</v>
      </c>
      <c r="F2" s="2"/>
      <c r="G2" s="2"/>
      <c r="H2" s="2"/>
      <c r="I2" s="2"/>
      <c r="J2">
        <f>C2+E2+G2+I2</f>
        <v>10</v>
      </c>
      <c r="K2" s="2" t="s">
        <v>154</v>
      </c>
      <c r="L2" s="2" t="s">
        <v>146</v>
      </c>
      <c r="M2" s="2" t="s">
        <v>150</v>
      </c>
      <c r="N2" s="2" t="s">
        <v>147</v>
      </c>
      <c r="O2" s="2" t="s">
        <v>148</v>
      </c>
      <c r="P2" s="2" t="s">
        <v>151</v>
      </c>
    </row>
    <row r="3" spans="1:16" ht="120" x14ac:dyDescent="0.25">
      <c r="A3" t="s">
        <v>22</v>
      </c>
      <c r="B3" s="2" t="s">
        <v>168</v>
      </c>
      <c r="C3" s="2">
        <v>5</v>
      </c>
      <c r="D3" s="2" t="s">
        <v>169</v>
      </c>
      <c r="E3" s="2">
        <v>5</v>
      </c>
      <c r="F3" s="2" t="s">
        <v>170</v>
      </c>
      <c r="G3" s="2">
        <v>5</v>
      </c>
      <c r="H3" s="2" t="s">
        <v>171</v>
      </c>
      <c r="I3" s="2">
        <v>5</v>
      </c>
      <c r="J3">
        <f t="shared" ref="J3:J22" si="0">C3+E3+G3+I3</f>
        <v>20</v>
      </c>
    </row>
    <row r="4" spans="1:16" ht="150" x14ac:dyDescent="0.25">
      <c r="A4" t="s">
        <v>19</v>
      </c>
      <c r="B4" s="2" t="s">
        <v>172</v>
      </c>
      <c r="C4" s="2">
        <v>5</v>
      </c>
      <c r="D4" s="2" t="s">
        <v>173</v>
      </c>
      <c r="E4" s="2">
        <v>5</v>
      </c>
      <c r="F4" s="2" t="s">
        <v>174</v>
      </c>
      <c r="G4" s="2">
        <v>5</v>
      </c>
      <c r="H4" s="2" t="s">
        <v>175</v>
      </c>
      <c r="I4" s="2">
        <v>5</v>
      </c>
      <c r="J4">
        <f t="shared" si="0"/>
        <v>20</v>
      </c>
    </row>
    <row r="5" spans="1:16" ht="75" x14ac:dyDescent="0.25">
      <c r="A5" t="s">
        <v>24</v>
      </c>
      <c r="B5" s="2" t="s">
        <v>176</v>
      </c>
      <c r="C5" s="2">
        <v>5</v>
      </c>
      <c r="D5" s="2" t="s">
        <v>177</v>
      </c>
      <c r="E5" s="2">
        <v>5</v>
      </c>
      <c r="F5" s="2" t="s">
        <v>178</v>
      </c>
      <c r="G5" s="2">
        <v>5</v>
      </c>
      <c r="H5" s="2" t="s">
        <v>179</v>
      </c>
      <c r="I5" s="2">
        <v>5</v>
      </c>
      <c r="J5">
        <f t="shared" si="0"/>
        <v>20</v>
      </c>
    </row>
    <row r="6" spans="1:16" ht="105" x14ac:dyDescent="0.25">
      <c r="A6" t="s">
        <v>4</v>
      </c>
      <c r="B6" s="2" t="s">
        <v>180</v>
      </c>
      <c r="C6" s="2">
        <v>5</v>
      </c>
      <c r="D6" s="2" t="s">
        <v>181</v>
      </c>
      <c r="E6" s="2">
        <v>5</v>
      </c>
      <c r="F6" s="2" t="s">
        <v>182</v>
      </c>
      <c r="G6" s="2">
        <v>5</v>
      </c>
      <c r="H6" s="2" t="s">
        <v>183</v>
      </c>
      <c r="I6" s="2">
        <v>5</v>
      </c>
      <c r="J6">
        <f t="shared" si="0"/>
        <v>20</v>
      </c>
    </row>
    <row r="7" spans="1:16" ht="105" x14ac:dyDescent="0.25">
      <c r="A7" t="s">
        <v>13</v>
      </c>
      <c r="B7" s="2" t="s">
        <v>184</v>
      </c>
      <c r="C7" s="2">
        <v>5</v>
      </c>
      <c r="D7" s="2" t="s">
        <v>185</v>
      </c>
      <c r="E7" s="2">
        <v>5</v>
      </c>
      <c r="F7" s="2" t="s">
        <v>186</v>
      </c>
      <c r="G7" s="2">
        <v>5</v>
      </c>
      <c r="H7" s="2" t="s">
        <v>187</v>
      </c>
      <c r="I7" s="2">
        <v>5</v>
      </c>
      <c r="J7">
        <f t="shared" si="0"/>
        <v>20</v>
      </c>
    </row>
    <row r="8" spans="1:16" ht="120" x14ac:dyDescent="0.25">
      <c r="A8" t="s">
        <v>1</v>
      </c>
      <c r="B8" s="2" t="s">
        <v>188</v>
      </c>
      <c r="C8" s="2">
        <v>5</v>
      </c>
      <c r="D8" s="2" t="s">
        <v>189</v>
      </c>
      <c r="E8" s="2">
        <v>5</v>
      </c>
      <c r="F8" s="2" t="s">
        <v>190</v>
      </c>
      <c r="G8" s="2">
        <v>5</v>
      </c>
      <c r="H8" s="2" t="s">
        <v>191</v>
      </c>
      <c r="I8" s="2">
        <v>5</v>
      </c>
      <c r="J8">
        <f t="shared" si="0"/>
        <v>20</v>
      </c>
    </row>
    <row r="9" spans="1:16" ht="150" x14ac:dyDescent="0.25">
      <c r="A9" t="s">
        <v>20</v>
      </c>
      <c r="B9" s="2" t="s">
        <v>192</v>
      </c>
      <c r="C9" s="2">
        <v>5</v>
      </c>
      <c r="D9" s="2" t="s">
        <v>193</v>
      </c>
      <c r="E9" s="2">
        <v>5</v>
      </c>
      <c r="F9" s="2" t="s">
        <v>194</v>
      </c>
      <c r="G9" s="2">
        <v>5</v>
      </c>
      <c r="H9" s="2" t="s">
        <v>195</v>
      </c>
      <c r="I9" s="2">
        <v>5</v>
      </c>
      <c r="J9">
        <f t="shared" si="0"/>
        <v>20</v>
      </c>
    </row>
    <row r="10" spans="1:16" ht="60" x14ac:dyDescent="0.25">
      <c r="A10" t="s">
        <v>10</v>
      </c>
      <c r="B10" s="2" t="s">
        <v>196</v>
      </c>
      <c r="C10" s="2">
        <v>2</v>
      </c>
      <c r="D10" s="2" t="s">
        <v>197</v>
      </c>
      <c r="E10" s="2">
        <v>5</v>
      </c>
      <c r="F10" s="2" t="s">
        <v>198</v>
      </c>
      <c r="G10" s="2">
        <v>5</v>
      </c>
      <c r="H10" s="2" t="s">
        <v>199</v>
      </c>
      <c r="I10" s="2">
        <v>5</v>
      </c>
      <c r="J10">
        <f t="shared" si="0"/>
        <v>17</v>
      </c>
    </row>
    <row r="11" spans="1:16" ht="150" x14ac:dyDescent="0.25">
      <c r="A11" t="s">
        <v>25</v>
      </c>
      <c r="B11" s="6" t="s">
        <v>200</v>
      </c>
      <c r="C11" s="6">
        <v>5</v>
      </c>
      <c r="D11" s="2" t="s">
        <v>201</v>
      </c>
      <c r="E11" s="6">
        <v>5</v>
      </c>
      <c r="F11" s="2" t="s">
        <v>202</v>
      </c>
      <c r="G11" s="6">
        <v>5</v>
      </c>
      <c r="H11" s="2" t="s">
        <v>203</v>
      </c>
      <c r="I11" s="6">
        <v>5</v>
      </c>
      <c r="J11">
        <f t="shared" si="0"/>
        <v>20</v>
      </c>
    </row>
    <row r="12" spans="1:16" ht="90" x14ac:dyDescent="0.25">
      <c r="A12" t="s">
        <v>6</v>
      </c>
      <c r="B12" s="2" t="s">
        <v>204</v>
      </c>
      <c r="C12" s="2">
        <v>5</v>
      </c>
      <c r="D12" s="2" t="s">
        <v>205</v>
      </c>
      <c r="E12" s="2">
        <v>5</v>
      </c>
      <c r="F12" s="2" t="s">
        <v>206</v>
      </c>
      <c r="G12" s="2">
        <v>5</v>
      </c>
      <c r="H12" s="2" t="s">
        <v>207</v>
      </c>
      <c r="I12" s="2">
        <v>5</v>
      </c>
      <c r="J12">
        <f t="shared" si="0"/>
        <v>20</v>
      </c>
    </row>
    <row r="13" spans="1:16" ht="75" x14ac:dyDescent="0.25">
      <c r="A13" t="s">
        <v>8</v>
      </c>
      <c r="B13" s="2" t="s">
        <v>208</v>
      </c>
      <c r="C13" s="2">
        <v>5</v>
      </c>
      <c r="D13" s="2" t="s">
        <v>209</v>
      </c>
      <c r="E13" s="2">
        <v>5</v>
      </c>
      <c r="F13" s="2" t="s">
        <v>210</v>
      </c>
      <c r="G13" s="2">
        <v>5</v>
      </c>
      <c r="H13" s="2" t="s">
        <v>211</v>
      </c>
      <c r="I13" s="2">
        <v>5</v>
      </c>
      <c r="J13">
        <f t="shared" si="0"/>
        <v>20</v>
      </c>
    </row>
    <row r="14" spans="1:16" ht="105" x14ac:dyDescent="0.25">
      <c r="A14" t="s">
        <v>16</v>
      </c>
      <c r="B14" s="2" t="s">
        <v>212</v>
      </c>
      <c r="C14" s="2">
        <v>5</v>
      </c>
      <c r="D14" s="2" t="s">
        <v>213</v>
      </c>
      <c r="E14" s="2">
        <v>5</v>
      </c>
      <c r="F14" s="2" t="s">
        <v>214</v>
      </c>
      <c r="G14" s="2">
        <v>5</v>
      </c>
      <c r="H14" s="2" t="s">
        <v>215</v>
      </c>
      <c r="I14" s="2">
        <v>5</v>
      </c>
      <c r="J14">
        <f t="shared" si="0"/>
        <v>20</v>
      </c>
    </row>
    <row r="15" spans="1:16" ht="90" x14ac:dyDescent="0.25">
      <c r="A15" t="s">
        <v>23</v>
      </c>
      <c r="B15" s="6" t="s">
        <v>216</v>
      </c>
      <c r="C15" s="6">
        <v>5</v>
      </c>
      <c r="D15" s="2" t="s">
        <v>217</v>
      </c>
      <c r="E15" s="6">
        <v>5</v>
      </c>
      <c r="F15" s="2" t="s">
        <v>218</v>
      </c>
      <c r="G15" s="6">
        <v>5</v>
      </c>
      <c r="H15" s="2" t="s">
        <v>219</v>
      </c>
      <c r="I15" s="6">
        <v>5</v>
      </c>
      <c r="J15">
        <f t="shared" si="0"/>
        <v>20</v>
      </c>
    </row>
    <row r="16" spans="1:16" ht="30" x14ac:dyDescent="0.25">
      <c r="A16" t="s">
        <v>15</v>
      </c>
      <c r="B16" s="2" t="s">
        <v>220</v>
      </c>
      <c r="C16" s="2">
        <v>5</v>
      </c>
      <c r="D16" s="2" t="s">
        <v>221</v>
      </c>
      <c r="E16" s="2">
        <v>5</v>
      </c>
      <c r="F16" s="2" t="s">
        <v>222</v>
      </c>
      <c r="G16" s="2">
        <v>5</v>
      </c>
      <c r="H16" s="2" t="s">
        <v>223</v>
      </c>
      <c r="I16" s="2">
        <v>5</v>
      </c>
      <c r="J16">
        <f t="shared" si="0"/>
        <v>20</v>
      </c>
    </row>
    <row r="17" spans="1:10" ht="105" x14ac:dyDescent="0.25">
      <c r="A17" t="s">
        <v>9</v>
      </c>
      <c r="B17" s="2" t="s">
        <v>224</v>
      </c>
      <c r="C17" s="2">
        <v>5</v>
      </c>
      <c r="D17" s="2" t="s">
        <v>225</v>
      </c>
      <c r="E17" s="2">
        <v>5</v>
      </c>
      <c r="F17" s="2" t="s">
        <v>226</v>
      </c>
      <c r="G17" s="2">
        <v>5</v>
      </c>
      <c r="H17" s="2" t="s">
        <v>227</v>
      </c>
      <c r="I17" s="2">
        <v>5</v>
      </c>
      <c r="J17">
        <f t="shared" si="0"/>
        <v>20</v>
      </c>
    </row>
    <row r="18" spans="1:10" ht="120" x14ac:dyDescent="0.25">
      <c r="A18" t="s">
        <v>3</v>
      </c>
      <c r="B18" s="2" t="s">
        <v>228</v>
      </c>
      <c r="C18" s="2">
        <v>5</v>
      </c>
      <c r="D18" s="2" t="s">
        <v>229</v>
      </c>
      <c r="E18" s="2">
        <v>5</v>
      </c>
      <c r="F18" s="2" t="s">
        <v>230</v>
      </c>
      <c r="G18" s="2">
        <v>5</v>
      </c>
      <c r="H18" s="2" t="s">
        <v>231</v>
      </c>
      <c r="I18" s="2">
        <v>5</v>
      </c>
      <c r="J18">
        <f t="shared" si="0"/>
        <v>20</v>
      </c>
    </row>
    <row r="19" spans="1:10" ht="180" x14ac:dyDescent="0.25">
      <c r="A19" t="s">
        <v>17</v>
      </c>
      <c r="B19" s="2" t="s">
        <v>232</v>
      </c>
      <c r="C19" s="2">
        <v>5</v>
      </c>
      <c r="D19" s="2" t="s">
        <v>233</v>
      </c>
      <c r="E19" s="2">
        <v>5</v>
      </c>
      <c r="F19" s="2" t="s">
        <v>234</v>
      </c>
      <c r="G19" s="2">
        <v>5</v>
      </c>
      <c r="H19" s="2" t="s">
        <v>235</v>
      </c>
      <c r="I19" s="2">
        <v>5</v>
      </c>
      <c r="J19">
        <f t="shared" si="0"/>
        <v>20</v>
      </c>
    </row>
    <row r="20" spans="1:10" ht="105" x14ac:dyDescent="0.25">
      <c r="A20" t="s">
        <v>7</v>
      </c>
      <c r="B20" s="2" t="s">
        <v>236</v>
      </c>
      <c r="C20" s="2">
        <v>5</v>
      </c>
      <c r="D20" s="2" t="s">
        <v>237</v>
      </c>
      <c r="E20" s="2">
        <v>5</v>
      </c>
      <c r="F20" s="2" t="s">
        <v>238</v>
      </c>
      <c r="G20" s="2">
        <v>5</v>
      </c>
      <c r="H20" s="2" t="s">
        <v>239</v>
      </c>
      <c r="I20" s="2">
        <v>5</v>
      </c>
      <c r="J20">
        <f t="shared" si="0"/>
        <v>20</v>
      </c>
    </row>
    <row r="21" spans="1:10" ht="150" x14ac:dyDescent="0.25">
      <c r="A21" t="s">
        <v>26</v>
      </c>
      <c r="B21" s="2" t="s">
        <v>240</v>
      </c>
      <c r="C21" s="2">
        <v>5</v>
      </c>
      <c r="D21" s="2" t="s">
        <v>241</v>
      </c>
      <c r="E21" s="2">
        <v>5</v>
      </c>
      <c r="F21" s="2" t="s">
        <v>242</v>
      </c>
      <c r="G21" s="2">
        <v>5</v>
      </c>
      <c r="H21" s="2" t="s">
        <v>243</v>
      </c>
      <c r="I21" s="2">
        <v>5</v>
      </c>
      <c r="J21">
        <f t="shared" si="0"/>
        <v>20</v>
      </c>
    </row>
    <row r="22" spans="1:10" ht="45" x14ac:dyDescent="0.25">
      <c r="A22" t="s">
        <v>12</v>
      </c>
      <c r="B22" s="2" t="s">
        <v>244</v>
      </c>
      <c r="C22" s="2">
        <v>5</v>
      </c>
      <c r="D22" s="2" t="s">
        <v>245</v>
      </c>
      <c r="E22" s="2">
        <v>5</v>
      </c>
      <c r="F22" s="2" t="s">
        <v>246</v>
      </c>
      <c r="G22" s="2">
        <v>5</v>
      </c>
      <c r="H22" s="2" t="s">
        <v>247</v>
      </c>
      <c r="I22" s="2">
        <v>5</v>
      </c>
      <c r="J22">
        <f t="shared" si="0"/>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workbookViewId="0">
      <selection activeCell="J1" sqref="J1:M2"/>
    </sheetView>
  </sheetViews>
  <sheetFormatPr defaultColWidth="18.140625" defaultRowHeight="15" x14ac:dyDescent="0.25"/>
  <cols>
    <col min="2" max="2" width="45.5703125" customWidth="1"/>
    <col min="3" max="3" width="5.85546875" bestFit="1" customWidth="1"/>
    <col min="4" max="4" width="6.5703125" customWidth="1"/>
    <col min="5" max="5" width="54.140625" customWidth="1"/>
    <col min="6" max="6" width="5.85546875" bestFit="1" customWidth="1"/>
    <col min="7" max="7" width="6.5703125" bestFit="1" customWidth="1"/>
    <col min="8" max="8" width="10.7109375" bestFit="1" customWidth="1"/>
    <col min="9" max="9" width="12" customWidth="1"/>
    <col min="11" max="13" width="10.42578125" customWidth="1"/>
  </cols>
  <sheetData>
    <row r="1" spans="1:13" ht="30" x14ac:dyDescent="0.25">
      <c r="A1" s="1" t="s">
        <v>0</v>
      </c>
      <c r="B1" s="5" t="s">
        <v>94</v>
      </c>
      <c r="C1" s="5" t="s">
        <v>96</v>
      </c>
      <c r="D1" s="5" t="s">
        <v>149</v>
      </c>
      <c r="E1" s="5" t="s">
        <v>95</v>
      </c>
      <c r="F1" s="5" t="s">
        <v>96</v>
      </c>
      <c r="G1" s="5" t="s">
        <v>149</v>
      </c>
      <c r="H1" s="5" t="s">
        <v>97</v>
      </c>
      <c r="I1" s="5" t="s">
        <v>152</v>
      </c>
      <c r="J1" s="5" t="s">
        <v>153</v>
      </c>
      <c r="K1" s="1">
        <v>1</v>
      </c>
      <c r="L1" s="1">
        <v>3</v>
      </c>
      <c r="M1" s="1">
        <v>5</v>
      </c>
    </row>
    <row r="2" spans="1:13" ht="60" x14ac:dyDescent="0.25">
      <c r="A2" t="s">
        <v>32</v>
      </c>
      <c r="B2" s="3" t="s">
        <v>42</v>
      </c>
      <c r="C2" s="3">
        <v>5</v>
      </c>
      <c r="D2" s="3">
        <v>3</v>
      </c>
      <c r="E2" s="3" t="s">
        <v>43</v>
      </c>
      <c r="F2">
        <v>5</v>
      </c>
      <c r="G2" s="3">
        <v>4</v>
      </c>
      <c r="H2">
        <f>SUM(C2,F2)</f>
        <v>10</v>
      </c>
      <c r="I2">
        <f>SUM(D2,G2)</f>
        <v>7</v>
      </c>
      <c r="J2" s="1" t="s">
        <v>154</v>
      </c>
      <c r="K2" s="2" t="s">
        <v>146</v>
      </c>
      <c r="L2" s="2" t="s">
        <v>150</v>
      </c>
      <c r="M2" s="2" t="s">
        <v>147</v>
      </c>
    </row>
    <row r="3" spans="1:13" ht="90" x14ac:dyDescent="0.25">
      <c r="A3" t="s">
        <v>14</v>
      </c>
      <c r="B3" s="3" t="s">
        <v>44</v>
      </c>
      <c r="C3" s="3">
        <v>5</v>
      </c>
      <c r="D3" s="3">
        <v>4</v>
      </c>
      <c r="E3" s="3" t="s">
        <v>45</v>
      </c>
      <c r="F3">
        <v>5</v>
      </c>
      <c r="G3" s="3">
        <v>4</v>
      </c>
      <c r="H3">
        <f t="shared" ref="H3:H27" si="0">SUM(C3,F3)</f>
        <v>10</v>
      </c>
      <c r="I3">
        <f t="shared" ref="I3:I27" si="1">SUM(D3,G3)</f>
        <v>8</v>
      </c>
    </row>
    <row r="4" spans="1:13" ht="75" x14ac:dyDescent="0.25">
      <c r="A4" t="s">
        <v>22</v>
      </c>
      <c r="B4" s="3" t="s">
        <v>46</v>
      </c>
      <c r="C4" s="3">
        <v>5</v>
      </c>
      <c r="D4" s="3">
        <v>5</v>
      </c>
      <c r="E4" s="3" t="s">
        <v>47</v>
      </c>
      <c r="F4">
        <v>3</v>
      </c>
      <c r="G4">
        <v>2</v>
      </c>
      <c r="H4">
        <f t="shared" si="0"/>
        <v>8</v>
      </c>
      <c r="I4">
        <f t="shared" si="1"/>
        <v>7</v>
      </c>
    </row>
    <row r="5" spans="1:13" ht="120" x14ac:dyDescent="0.25">
      <c r="A5" t="s">
        <v>19</v>
      </c>
      <c r="B5" s="3" t="s">
        <v>48</v>
      </c>
      <c r="C5" s="3">
        <v>5</v>
      </c>
      <c r="D5" s="3">
        <v>5</v>
      </c>
      <c r="E5" s="3" t="s">
        <v>49</v>
      </c>
      <c r="F5">
        <v>5</v>
      </c>
      <c r="G5" s="3">
        <v>5</v>
      </c>
      <c r="H5">
        <f t="shared" si="0"/>
        <v>10</v>
      </c>
      <c r="I5">
        <f t="shared" si="1"/>
        <v>10</v>
      </c>
    </row>
    <row r="6" spans="1:13" ht="60" x14ac:dyDescent="0.25">
      <c r="A6" t="s">
        <v>24</v>
      </c>
      <c r="B6" s="3" t="s">
        <v>50</v>
      </c>
      <c r="C6" s="3">
        <v>1</v>
      </c>
      <c r="D6" s="3">
        <v>1</v>
      </c>
      <c r="E6" s="3" t="s">
        <v>51</v>
      </c>
      <c r="F6">
        <v>3</v>
      </c>
      <c r="G6" s="3">
        <v>2</v>
      </c>
      <c r="H6">
        <f t="shared" si="0"/>
        <v>4</v>
      </c>
      <c r="I6">
        <f t="shared" si="1"/>
        <v>3</v>
      </c>
    </row>
    <row r="7" spans="1:13" ht="105" x14ac:dyDescent="0.25">
      <c r="A7" t="s">
        <v>4</v>
      </c>
      <c r="B7" s="3" t="s">
        <v>52</v>
      </c>
      <c r="C7" s="3">
        <v>5</v>
      </c>
      <c r="D7" s="3">
        <v>5</v>
      </c>
      <c r="E7" s="3" t="s">
        <v>53</v>
      </c>
      <c r="F7">
        <v>5</v>
      </c>
      <c r="G7" s="3">
        <v>3</v>
      </c>
      <c r="H7">
        <f t="shared" si="0"/>
        <v>10</v>
      </c>
      <c r="I7">
        <f t="shared" si="1"/>
        <v>8</v>
      </c>
    </row>
    <row r="8" spans="1:13" ht="75" x14ac:dyDescent="0.25">
      <c r="A8" t="s">
        <v>13</v>
      </c>
      <c r="B8" s="3" t="s">
        <v>54</v>
      </c>
      <c r="C8" s="3">
        <v>5</v>
      </c>
      <c r="D8" s="3">
        <v>3</v>
      </c>
      <c r="E8" s="3" t="s">
        <v>55</v>
      </c>
      <c r="F8">
        <v>5</v>
      </c>
      <c r="G8" s="3">
        <v>4</v>
      </c>
      <c r="H8">
        <f t="shared" si="0"/>
        <v>10</v>
      </c>
      <c r="I8">
        <f t="shared" si="1"/>
        <v>7</v>
      </c>
    </row>
    <row r="9" spans="1:13" ht="75" x14ac:dyDescent="0.25">
      <c r="A9" t="s">
        <v>5</v>
      </c>
      <c r="B9" s="3" t="s">
        <v>56</v>
      </c>
      <c r="C9" s="3">
        <v>5</v>
      </c>
      <c r="D9" s="3">
        <v>4</v>
      </c>
      <c r="E9" s="3" t="s">
        <v>57</v>
      </c>
      <c r="F9">
        <v>5</v>
      </c>
      <c r="G9" s="3">
        <v>3</v>
      </c>
      <c r="H9">
        <f t="shared" si="0"/>
        <v>10</v>
      </c>
      <c r="I9">
        <f t="shared" si="1"/>
        <v>7</v>
      </c>
    </row>
    <row r="10" spans="1:13" ht="90" x14ac:dyDescent="0.25">
      <c r="A10" t="s">
        <v>1</v>
      </c>
      <c r="B10" s="3" t="s">
        <v>58</v>
      </c>
      <c r="C10" s="3">
        <v>5</v>
      </c>
      <c r="D10" s="3">
        <v>5</v>
      </c>
      <c r="E10" s="3" t="s">
        <v>59</v>
      </c>
      <c r="F10">
        <v>5</v>
      </c>
      <c r="G10" s="3">
        <v>5</v>
      </c>
      <c r="H10">
        <f t="shared" si="0"/>
        <v>10</v>
      </c>
      <c r="I10">
        <f t="shared" si="1"/>
        <v>10</v>
      </c>
    </row>
    <row r="11" spans="1:13" ht="105" x14ac:dyDescent="0.25">
      <c r="A11" t="s">
        <v>20</v>
      </c>
      <c r="B11" s="3" t="s">
        <v>60</v>
      </c>
      <c r="C11" s="3">
        <v>5</v>
      </c>
      <c r="D11" s="3">
        <v>5</v>
      </c>
      <c r="E11" s="3" t="s">
        <v>61</v>
      </c>
      <c r="F11">
        <v>5</v>
      </c>
      <c r="G11" s="3">
        <v>5</v>
      </c>
      <c r="H11">
        <f t="shared" si="0"/>
        <v>10</v>
      </c>
      <c r="I11">
        <f t="shared" si="1"/>
        <v>10</v>
      </c>
    </row>
    <row r="12" spans="1:13" ht="90" x14ac:dyDescent="0.25">
      <c r="A12" t="s">
        <v>10</v>
      </c>
      <c r="B12" s="3" t="s">
        <v>62</v>
      </c>
      <c r="C12" s="3">
        <v>5</v>
      </c>
      <c r="D12" s="3">
        <v>5</v>
      </c>
      <c r="E12" s="3" t="s">
        <v>63</v>
      </c>
      <c r="F12">
        <v>5</v>
      </c>
      <c r="G12" s="3">
        <v>4</v>
      </c>
      <c r="H12">
        <f t="shared" si="0"/>
        <v>10</v>
      </c>
      <c r="I12">
        <f t="shared" si="1"/>
        <v>9</v>
      </c>
    </row>
    <row r="13" spans="1:13" ht="45" x14ac:dyDescent="0.25">
      <c r="A13" t="s">
        <v>11</v>
      </c>
      <c r="B13" s="3" t="s">
        <v>64</v>
      </c>
      <c r="C13" s="3">
        <v>5</v>
      </c>
      <c r="D13" s="3">
        <v>3</v>
      </c>
      <c r="E13" s="3" t="s">
        <v>65</v>
      </c>
      <c r="F13">
        <v>5</v>
      </c>
      <c r="G13" s="3">
        <v>5</v>
      </c>
      <c r="H13">
        <f t="shared" si="0"/>
        <v>10</v>
      </c>
      <c r="I13">
        <f t="shared" si="1"/>
        <v>8</v>
      </c>
    </row>
    <row r="14" spans="1:13" ht="105" x14ac:dyDescent="0.25">
      <c r="A14" t="s">
        <v>25</v>
      </c>
      <c r="B14" s="3" t="s">
        <v>66</v>
      </c>
      <c r="C14" s="3">
        <v>5</v>
      </c>
      <c r="D14" s="3">
        <v>4</v>
      </c>
      <c r="E14" s="3" t="s">
        <v>67</v>
      </c>
      <c r="F14">
        <v>5</v>
      </c>
      <c r="G14" s="3">
        <v>5</v>
      </c>
      <c r="H14">
        <f t="shared" si="0"/>
        <v>10</v>
      </c>
      <c r="I14">
        <f t="shared" si="1"/>
        <v>9</v>
      </c>
    </row>
    <row r="15" spans="1:13" ht="60" x14ac:dyDescent="0.25">
      <c r="A15" t="s">
        <v>2</v>
      </c>
      <c r="B15" s="3" t="s">
        <v>68</v>
      </c>
      <c r="C15" s="3">
        <v>5</v>
      </c>
      <c r="D15" s="3">
        <v>5</v>
      </c>
      <c r="E15" s="3" t="s">
        <v>69</v>
      </c>
      <c r="F15">
        <v>3</v>
      </c>
      <c r="G15" s="3">
        <v>2</v>
      </c>
      <c r="H15">
        <f t="shared" si="0"/>
        <v>8</v>
      </c>
      <c r="I15">
        <f t="shared" si="1"/>
        <v>7</v>
      </c>
    </row>
    <row r="16" spans="1:13" ht="45" x14ac:dyDescent="0.25">
      <c r="A16" t="s">
        <v>6</v>
      </c>
      <c r="B16" s="3" t="s">
        <v>70</v>
      </c>
      <c r="C16" s="3">
        <v>5</v>
      </c>
      <c r="D16" s="3">
        <v>3</v>
      </c>
      <c r="E16" s="3" t="s">
        <v>71</v>
      </c>
      <c r="F16">
        <v>5</v>
      </c>
      <c r="G16" s="3">
        <v>4</v>
      </c>
      <c r="H16">
        <f t="shared" si="0"/>
        <v>10</v>
      </c>
      <c r="I16">
        <f t="shared" si="1"/>
        <v>7</v>
      </c>
    </row>
    <row r="17" spans="1:9" ht="75" x14ac:dyDescent="0.25">
      <c r="A17" t="s">
        <v>8</v>
      </c>
      <c r="B17" s="3" t="s">
        <v>72</v>
      </c>
      <c r="C17" s="3">
        <v>5</v>
      </c>
      <c r="D17" s="3">
        <v>5</v>
      </c>
      <c r="E17" s="3" t="s">
        <v>73</v>
      </c>
      <c r="F17">
        <v>5</v>
      </c>
      <c r="G17" s="3">
        <v>5</v>
      </c>
      <c r="H17">
        <f t="shared" si="0"/>
        <v>10</v>
      </c>
      <c r="I17">
        <f t="shared" si="1"/>
        <v>10</v>
      </c>
    </row>
    <row r="18" spans="1:9" ht="150" x14ac:dyDescent="0.25">
      <c r="A18" t="s">
        <v>16</v>
      </c>
      <c r="B18" s="3" t="s">
        <v>74</v>
      </c>
      <c r="C18" s="3">
        <v>5</v>
      </c>
      <c r="D18" s="3">
        <v>5</v>
      </c>
      <c r="E18" s="3" t="s">
        <v>75</v>
      </c>
      <c r="F18">
        <v>5</v>
      </c>
      <c r="G18" s="3">
        <v>4</v>
      </c>
      <c r="H18">
        <f t="shared" si="0"/>
        <v>10</v>
      </c>
      <c r="I18">
        <f t="shared" si="1"/>
        <v>9</v>
      </c>
    </row>
    <row r="19" spans="1:9" ht="75" x14ac:dyDescent="0.25">
      <c r="A19" t="s">
        <v>23</v>
      </c>
      <c r="B19" s="3" t="s">
        <v>76</v>
      </c>
      <c r="C19" s="3">
        <v>5</v>
      </c>
      <c r="D19" s="3">
        <v>4</v>
      </c>
      <c r="E19" s="3" t="s">
        <v>77</v>
      </c>
      <c r="F19">
        <v>5</v>
      </c>
      <c r="G19" s="3">
        <v>5</v>
      </c>
      <c r="H19">
        <f t="shared" si="0"/>
        <v>10</v>
      </c>
      <c r="I19">
        <f t="shared" si="1"/>
        <v>9</v>
      </c>
    </row>
    <row r="20" spans="1:9" ht="75" x14ac:dyDescent="0.25">
      <c r="A20" t="s">
        <v>15</v>
      </c>
      <c r="B20" s="3" t="s">
        <v>78</v>
      </c>
      <c r="C20" s="3">
        <v>5</v>
      </c>
      <c r="D20" s="3">
        <v>5</v>
      </c>
      <c r="E20" s="3" t="s">
        <v>79</v>
      </c>
      <c r="F20">
        <v>3</v>
      </c>
      <c r="G20" s="3">
        <v>2</v>
      </c>
      <c r="H20">
        <f t="shared" si="0"/>
        <v>8</v>
      </c>
      <c r="I20">
        <f t="shared" si="1"/>
        <v>7</v>
      </c>
    </row>
    <row r="21" spans="1:9" ht="75" x14ac:dyDescent="0.25">
      <c r="A21" t="s">
        <v>21</v>
      </c>
      <c r="B21" s="3" t="s">
        <v>80</v>
      </c>
      <c r="C21" s="3">
        <v>5</v>
      </c>
      <c r="D21" s="3">
        <v>5</v>
      </c>
      <c r="E21" s="3" t="s">
        <v>81</v>
      </c>
      <c r="F21">
        <v>5</v>
      </c>
      <c r="G21" s="3">
        <v>2</v>
      </c>
      <c r="H21">
        <f t="shared" si="0"/>
        <v>10</v>
      </c>
      <c r="I21">
        <f t="shared" si="1"/>
        <v>7</v>
      </c>
    </row>
    <row r="22" spans="1:9" ht="105" x14ac:dyDescent="0.25">
      <c r="A22" s="4" t="s">
        <v>9</v>
      </c>
      <c r="B22" s="3" t="s">
        <v>82</v>
      </c>
      <c r="C22" s="3">
        <v>5</v>
      </c>
      <c r="D22" s="3">
        <v>5</v>
      </c>
      <c r="E22" s="3" t="s">
        <v>83</v>
      </c>
      <c r="F22">
        <v>5</v>
      </c>
      <c r="G22" s="3">
        <v>3</v>
      </c>
      <c r="H22">
        <f t="shared" si="0"/>
        <v>10</v>
      </c>
      <c r="I22">
        <f t="shared" si="1"/>
        <v>8</v>
      </c>
    </row>
    <row r="23" spans="1:9" ht="120" x14ac:dyDescent="0.25">
      <c r="A23" t="s">
        <v>3</v>
      </c>
      <c r="B23" s="3" t="s">
        <v>84</v>
      </c>
      <c r="C23" s="3">
        <v>5</v>
      </c>
      <c r="D23" s="3">
        <v>5</v>
      </c>
      <c r="E23" s="3" t="s">
        <v>85</v>
      </c>
      <c r="F23">
        <v>5</v>
      </c>
      <c r="G23" s="3">
        <v>3</v>
      </c>
      <c r="H23">
        <f t="shared" si="0"/>
        <v>10</v>
      </c>
      <c r="I23">
        <f t="shared" si="1"/>
        <v>8</v>
      </c>
    </row>
    <row r="24" spans="1:9" ht="105" x14ac:dyDescent="0.25">
      <c r="A24" t="s">
        <v>17</v>
      </c>
      <c r="B24" s="3" t="s">
        <v>86</v>
      </c>
      <c r="C24" s="3">
        <v>5</v>
      </c>
      <c r="D24" s="3">
        <v>4</v>
      </c>
      <c r="E24" s="3" t="s">
        <v>87</v>
      </c>
      <c r="F24">
        <v>5</v>
      </c>
      <c r="G24" s="3">
        <v>5</v>
      </c>
      <c r="H24">
        <f t="shared" si="0"/>
        <v>10</v>
      </c>
      <c r="I24">
        <f t="shared" si="1"/>
        <v>9</v>
      </c>
    </row>
    <row r="25" spans="1:9" ht="195" x14ac:dyDescent="0.25">
      <c r="A25" t="s">
        <v>7</v>
      </c>
      <c r="B25" s="3" t="s">
        <v>88</v>
      </c>
      <c r="C25" s="3">
        <v>5</v>
      </c>
      <c r="D25" s="3">
        <v>5</v>
      </c>
      <c r="E25" s="3" t="s">
        <v>89</v>
      </c>
      <c r="F25">
        <v>5</v>
      </c>
      <c r="G25" s="3">
        <v>5</v>
      </c>
      <c r="H25">
        <f t="shared" si="0"/>
        <v>10</v>
      </c>
      <c r="I25">
        <f t="shared" si="1"/>
        <v>10</v>
      </c>
    </row>
    <row r="26" spans="1:9" ht="90" x14ac:dyDescent="0.25">
      <c r="A26" t="s">
        <v>26</v>
      </c>
      <c r="B26" s="3" t="s">
        <v>90</v>
      </c>
      <c r="C26" s="3">
        <v>5</v>
      </c>
      <c r="D26" s="3">
        <v>5</v>
      </c>
      <c r="E26" s="3" t="s">
        <v>91</v>
      </c>
      <c r="F26">
        <v>5</v>
      </c>
      <c r="G26" s="3">
        <v>2</v>
      </c>
      <c r="H26">
        <f t="shared" si="0"/>
        <v>10</v>
      </c>
      <c r="I26">
        <f t="shared" si="1"/>
        <v>7</v>
      </c>
    </row>
    <row r="27" spans="1:9" ht="60" x14ac:dyDescent="0.25">
      <c r="A27" t="s">
        <v>12</v>
      </c>
      <c r="B27" s="3" t="s">
        <v>92</v>
      </c>
      <c r="C27" s="3">
        <v>5</v>
      </c>
      <c r="D27" s="3"/>
      <c r="E27" s="3" t="s">
        <v>93</v>
      </c>
      <c r="F27">
        <v>5</v>
      </c>
      <c r="G27" s="3">
        <v>4</v>
      </c>
      <c r="H27">
        <f t="shared" si="0"/>
        <v>10</v>
      </c>
      <c r="I27">
        <f t="shared" si="1"/>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C3" sqref="C3"/>
    </sheetView>
  </sheetViews>
  <sheetFormatPr defaultColWidth="18.140625" defaultRowHeight="15" x14ac:dyDescent="0.25"/>
  <cols>
    <col min="2" max="2" width="45.5703125" customWidth="1"/>
    <col min="3" max="3" width="5.85546875" bestFit="1" customWidth="1"/>
    <col min="4" max="4" width="6.5703125" customWidth="1"/>
    <col min="5" max="5" width="54.140625" customWidth="1"/>
    <col min="6" max="6" width="5.85546875" bestFit="1" customWidth="1"/>
    <col min="7" max="7" width="6.5703125" bestFit="1" customWidth="1"/>
    <col min="8" max="8" width="10.7109375" bestFit="1" customWidth="1"/>
    <col min="9" max="9" width="12" customWidth="1"/>
    <col min="11" max="13" width="10.42578125" customWidth="1"/>
    <col min="14" max="15" width="16.85546875" customWidth="1"/>
  </cols>
  <sheetData>
    <row r="1" spans="1:15" ht="30" x14ac:dyDescent="0.25">
      <c r="A1" s="1" t="s">
        <v>0</v>
      </c>
      <c r="B1" s="5" t="s">
        <v>94</v>
      </c>
      <c r="C1" s="5" t="s">
        <v>96</v>
      </c>
      <c r="D1" s="5" t="s">
        <v>149</v>
      </c>
      <c r="E1" s="5" t="s">
        <v>95</v>
      </c>
      <c r="F1" s="5" t="s">
        <v>96</v>
      </c>
      <c r="G1" s="5" t="s">
        <v>149</v>
      </c>
      <c r="H1" s="5" t="s">
        <v>97</v>
      </c>
      <c r="I1" s="5" t="s">
        <v>152</v>
      </c>
      <c r="J1" s="5" t="s">
        <v>153</v>
      </c>
      <c r="K1" s="1">
        <v>1</v>
      </c>
      <c r="L1" s="1">
        <v>2</v>
      </c>
      <c r="M1" s="1">
        <v>3</v>
      </c>
      <c r="N1" s="1">
        <v>4</v>
      </c>
      <c r="O1" s="1">
        <v>5</v>
      </c>
    </row>
    <row r="2" spans="1:15" ht="120" x14ac:dyDescent="0.25">
      <c r="A2" t="s">
        <v>32</v>
      </c>
      <c r="B2" s="3" t="s">
        <v>42</v>
      </c>
      <c r="C2" s="3">
        <v>5</v>
      </c>
      <c r="D2" s="3">
        <v>3</v>
      </c>
      <c r="E2" s="3" t="s">
        <v>43</v>
      </c>
      <c r="F2">
        <v>5</v>
      </c>
      <c r="G2" s="3">
        <v>4</v>
      </c>
      <c r="H2">
        <f>SUM(C2,F2)</f>
        <v>10</v>
      </c>
      <c r="I2">
        <f>SUM(D2,G2)</f>
        <v>7</v>
      </c>
      <c r="J2" s="1" t="s">
        <v>154</v>
      </c>
      <c r="K2" s="2" t="s">
        <v>146</v>
      </c>
      <c r="L2" s="2" t="s">
        <v>150</v>
      </c>
      <c r="M2" s="2" t="s">
        <v>147</v>
      </c>
      <c r="N2" s="2" t="s">
        <v>148</v>
      </c>
      <c r="O2" s="2" t="s">
        <v>151</v>
      </c>
    </row>
    <row r="3" spans="1:15" ht="90" x14ac:dyDescent="0.25">
      <c r="A3" t="s">
        <v>14</v>
      </c>
      <c r="B3" s="3" t="s">
        <v>44</v>
      </c>
      <c r="C3" s="3" t="s">
        <v>249</v>
      </c>
      <c r="D3" s="3">
        <v>4</v>
      </c>
      <c r="E3" s="3" t="s">
        <v>45</v>
      </c>
      <c r="F3">
        <v>5</v>
      </c>
      <c r="G3" s="3">
        <v>4</v>
      </c>
      <c r="H3">
        <f t="shared" ref="H3:I27" si="0">SUM(C3,F3)</f>
        <v>5</v>
      </c>
      <c r="I3">
        <f t="shared" si="0"/>
        <v>8</v>
      </c>
    </row>
    <row r="4" spans="1:15" ht="75" x14ac:dyDescent="0.25">
      <c r="A4" t="s">
        <v>22</v>
      </c>
      <c r="B4" s="3" t="s">
        <v>46</v>
      </c>
      <c r="C4" s="3">
        <v>5</v>
      </c>
      <c r="D4" s="3">
        <v>5</v>
      </c>
      <c r="E4" s="3" t="s">
        <v>47</v>
      </c>
      <c r="F4">
        <v>5</v>
      </c>
      <c r="G4">
        <v>2</v>
      </c>
      <c r="H4">
        <f t="shared" si="0"/>
        <v>10</v>
      </c>
      <c r="I4">
        <f t="shared" si="0"/>
        <v>7</v>
      </c>
    </row>
    <row r="5" spans="1:15" ht="120" x14ac:dyDescent="0.25">
      <c r="A5" t="s">
        <v>19</v>
      </c>
      <c r="B5" s="3" t="s">
        <v>48</v>
      </c>
      <c r="C5" s="3">
        <v>5</v>
      </c>
      <c r="D5" s="3">
        <v>5</v>
      </c>
      <c r="E5" s="3" t="s">
        <v>49</v>
      </c>
      <c r="F5">
        <v>5</v>
      </c>
      <c r="G5" s="3">
        <v>5</v>
      </c>
      <c r="H5">
        <f t="shared" si="0"/>
        <v>10</v>
      </c>
      <c r="I5">
        <f t="shared" si="0"/>
        <v>10</v>
      </c>
    </row>
    <row r="6" spans="1:15" ht="60" x14ac:dyDescent="0.25">
      <c r="A6" t="s">
        <v>24</v>
      </c>
      <c r="B6" s="3" t="s">
        <v>50</v>
      </c>
      <c r="C6" s="3">
        <v>1</v>
      </c>
      <c r="D6" s="3">
        <v>1</v>
      </c>
      <c r="E6" s="3" t="s">
        <v>51</v>
      </c>
      <c r="F6">
        <v>3</v>
      </c>
      <c r="G6" s="3">
        <v>2</v>
      </c>
      <c r="H6">
        <f t="shared" si="0"/>
        <v>4</v>
      </c>
      <c r="I6">
        <f t="shared" si="0"/>
        <v>3</v>
      </c>
    </row>
    <row r="7" spans="1:15" ht="105" x14ac:dyDescent="0.25">
      <c r="A7" t="s">
        <v>4</v>
      </c>
      <c r="B7" s="3" t="s">
        <v>52</v>
      </c>
      <c r="C7" s="3">
        <v>5</v>
      </c>
      <c r="D7" s="3">
        <v>5</v>
      </c>
      <c r="E7" s="3" t="s">
        <v>53</v>
      </c>
      <c r="F7">
        <v>5</v>
      </c>
      <c r="G7" s="3">
        <v>3</v>
      </c>
      <c r="H7">
        <f t="shared" si="0"/>
        <v>10</v>
      </c>
      <c r="I7">
        <f t="shared" si="0"/>
        <v>8</v>
      </c>
    </row>
    <row r="8" spans="1:15" ht="75" x14ac:dyDescent="0.25">
      <c r="A8" t="s">
        <v>13</v>
      </c>
      <c r="B8" s="3" t="s">
        <v>54</v>
      </c>
      <c r="C8" s="3">
        <v>5</v>
      </c>
      <c r="D8" s="3">
        <v>3</v>
      </c>
      <c r="E8" s="3" t="s">
        <v>55</v>
      </c>
      <c r="F8">
        <v>5</v>
      </c>
      <c r="G8" s="3">
        <v>4</v>
      </c>
      <c r="H8">
        <f t="shared" si="0"/>
        <v>10</v>
      </c>
      <c r="I8">
        <f t="shared" si="0"/>
        <v>7</v>
      </c>
    </row>
    <row r="9" spans="1:15" ht="75" x14ac:dyDescent="0.25">
      <c r="A9" t="s">
        <v>5</v>
      </c>
      <c r="B9" s="3" t="s">
        <v>56</v>
      </c>
      <c r="C9" s="3">
        <v>5</v>
      </c>
      <c r="D9" s="3">
        <v>4</v>
      </c>
      <c r="E9" s="3" t="s">
        <v>57</v>
      </c>
      <c r="F9">
        <v>5</v>
      </c>
      <c r="G9" s="3">
        <v>3</v>
      </c>
      <c r="H9">
        <f t="shared" si="0"/>
        <v>10</v>
      </c>
      <c r="I9">
        <f t="shared" si="0"/>
        <v>7</v>
      </c>
    </row>
    <row r="10" spans="1:15" ht="90" x14ac:dyDescent="0.25">
      <c r="A10" t="s">
        <v>1</v>
      </c>
      <c r="B10" s="3" t="s">
        <v>58</v>
      </c>
      <c r="C10" s="3">
        <v>5</v>
      </c>
      <c r="D10" s="3">
        <v>5</v>
      </c>
      <c r="E10" s="3" t="s">
        <v>59</v>
      </c>
      <c r="F10">
        <v>5</v>
      </c>
      <c r="G10" s="3">
        <v>5</v>
      </c>
      <c r="H10">
        <f t="shared" si="0"/>
        <v>10</v>
      </c>
      <c r="I10">
        <f t="shared" si="0"/>
        <v>10</v>
      </c>
    </row>
    <row r="11" spans="1:15" ht="105" x14ac:dyDescent="0.25">
      <c r="A11" t="s">
        <v>20</v>
      </c>
      <c r="B11" s="3" t="s">
        <v>60</v>
      </c>
      <c r="C11" s="3">
        <v>5</v>
      </c>
      <c r="D11" s="3">
        <v>5</v>
      </c>
      <c r="E11" s="3" t="s">
        <v>61</v>
      </c>
      <c r="F11">
        <v>5</v>
      </c>
      <c r="G11" s="3">
        <v>5</v>
      </c>
      <c r="H11">
        <f t="shared" si="0"/>
        <v>10</v>
      </c>
      <c r="I11">
        <f t="shared" si="0"/>
        <v>10</v>
      </c>
    </row>
    <row r="12" spans="1:15" ht="90" x14ac:dyDescent="0.25">
      <c r="A12" t="s">
        <v>10</v>
      </c>
      <c r="B12" s="3" t="s">
        <v>62</v>
      </c>
      <c r="C12" s="3">
        <v>5</v>
      </c>
      <c r="D12" s="3">
        <v>5</v>
      </c>
      <c r="E12" s="3" t="s">
        <v>63</v>
      </c>
      <c r="F12">
        <v>5</v>
      </c>
      <c r="G12" s="3">
        <v>4</v>
      </c>
      <c r="H12">
        <f t="shared" si="0"/>
        <v>10</v>
      </c>
      <c r="I12">
        <f t="shared" si="0"/>
        <v>9</v>
      </c>
    </row>
    <row r="13" spans="1:15" ht="45" x14ac:dyDescent="0.25">
      <c r="A13" t="s">
        <v>11</v>
      </c>
      <c r="B13" s="3" t="s">
        <v>64</v>
      </c>
      <c r="C13" s="3">
        <v>5</v>
      </c>
      <c r="D13" s="3">
        <v>3</v>
      </c>
      <c r="E13" s="3" t="s">
        <v>65</v>
      </c>
      <c r="F13">
        <v>5</v>
      </c>
      <c r="G13" s="3">
        <v>5</v>
      </c>
      <c r="H13">
        <f t="shared" si="0"/>
        <v>10</v>
      </c>
      <c r="I13">
        <f t="shared" si="0"/>
        <v>8</v>
      </c>
    </row>
    <row r="14" spans="1:15" ht="105" x14ac:dyDescent="0.25">
      <c r="A14" t="s">
        <v>25</v>
      </c>
      <c r="B14" s="3" t="s">
        <v>66</v>
      </c>
      <c r="C14" s="3">
        <v>5</v>
      </c>
      <c r="D14" s="3">
        <v>4</v>
      </c>
      <c r="E14" s="3" t="s">
        <v>67</v>
      </c>
      <c r="F14">
        <v>5</v>
      </c>
      <c r="G14" s="3">
        <v>5</v>
      </c>
      <c r="H14">
        <f t="shared" si="0"/>
        <v>10</v>
      </c>
      <c r="I14">
        <f t="shared" si="0"/>
        <v>9</v>
      </c>
    </row>
    <row r="15" spans="1:15" ht="60" x14ac:dyDescent="0.25">
      <c r="A15" t="s">
        <v>2</v>
      </c>
      <c r="B15" s="3" t="s">
        <v>68</v>
      </c>
      <c r="C15" s="3">
        <v>5</v>
      </c>
      <c r="D15" s="3">
        <v>5</v>
      </c>
      <c r="E15" s="3" t="s">
        <v>69</v>
      </c>
      <c r="F15">
        <v>2</v>
      </c>
      <c r="G15" s="3">
        <v>2</v>
      </c>
      <c r="H15">
        <f t="shared" si="0"/>
        <v>7</v>
      </c>
      <c r="I15">
        <f t="shared" si="0"/>
        <v>7</v>
      </c>
    </row>
    <row r="16" spans="1:15" ht="45" x14ac:dyDescent="0.25">
      <c r="A16" t="s">
        <v>6</v>
      </c>
      <c r="B16" s="3" t="s">
        <v>70</v>
      </c>
      <c r="C16" s="3">
        <v>5</v>
      </c>
      <c r="D16" s="3">
        <v>3</v>
      </c>
      <c r="E16" s="3" t="s">
        <v>71</v>
      </c>
      <c r="F16">
        <v>5</v>
      </c>
      <c r="G16" s="3">
        <v>4</v>
      </c>
      <c r="H16">
        <f t="shared" si="0"/>
        <v>10</v>
      </c>
      <c r="I16">
        <f t="shared" si="0"/>
        <v>7</v>
      </c>
    </row>
    <row r="17" spans="1:9" ht="75" x14ac:dyDescent="0.25">
      <c r="A17" t="s">
        <v>8</v>
      </c>
      <c r="B17" s="3" t="s">
        <v>72</v>
      </c>
      <c r="C17" s="3">
        <v>5</v>
      </c>
      <c r="D17" s="3">
        <v>5</v>
      </c>
      <c r="E17" s="3" t="s">
        <v>73</v>
      </c>
      <c r="F17">
        <v>5</v>
      </c>
      <c r="G17" s="3">
        <v>5</v>
      </c>
      <c r="H17">
        <f t="shared" si="0"/>
        <v>10</v>
      </c>
      <c r="I17">
        <f t="shared" si="0"/>
        <v>10</v>
      </c>
    </row>
    <row r="18" spans="1:9" ht="150" x14ac:dyDescent="0.25">
      <c r="A18" t="s">
        <v>16</v>
      </c>
      <c r="B18" s="3" t="s">
        <v>74</v>
      </c>
      <c r="C18" s="3">
        <v>5</v>
      </c>
      <c r="D18" s="3">
        <v>5</v>
      </c>
      <c r="E18" s="3" t="s">
        <v>75</v>
      </c>
      <c r="F18">
        <v>5</v>
      </c>
      <c r="G18" s="3">
        <v>4</v>
      </c>
      <c r="H18">
        <f t="shared" si="0"/>
        <v>10</v>
      </c>
      <c r="I18">
        <f t="shared" si="0"/>
        <v>9</v>
      </c>
    </row>
    <row r="19" spans="1:9" ht="75" x14ac:dyDescent="0.25">
      <c r="A19" t="s">
        <v>23</v>
      </c>
      <c r="B19" s="3" t="s">
        <v>76</v>
      </c>
      <c r="C19" s="3">
        <v>5</v>
      </c>
      <c r="D19" s="3">
        <v>4</v>
      </c>
      <c r="E19" s="3" t="s">
        <v>77</v>
      </c>
      <c r="F19">
        <v>5</v>
      </c>
      <c r="G19" s="3">
        <v>5</v>
      </c>
      <c r="H19">
        <f t="shared" si="0"/>
        <v>10</v>
      </c>
      <c r="I19">
        <f t="shared" si="0"/>
        <v>9</v>
      </c>
    </row>
    <row r="20" spans="1:9" ht="75" x14ac:dyDescent="0.25">
      <c r="A20" t="s">
        <v>15</v>
      </c>
      <c r="B20" s="3" t="s">
        <v>78</v>
      </c>
      <c r="C20" s="3">
        <v>5</v>
      </c>
      <c r="D20" s="3">
        <v>5</v>
      </c>
      <c r="E20" s="3" t="s">
        <v>79</v>
      </c>
      <c r="F20">
        <v>3</v>
      </c>
      <c r="G20" s="3">
        <v>2</v>
      </c>
      <c r="H20">
        <f t="shared" si="0"/>
        <v>8</v>
      </c>
      <c r="I20">
        <f t="shared" si="0"/>
        <v>7</v>
      </c>
    </row>
    <row r="21" spans="1:9" ht="75" x14ac:dyDescent="0.25">
      <c r="A21" t="s">
        <v>21</v>
      </c>
      <c r="B21" s="3" t="s">
        <v>80</v>
      </c>
      <c r="C21" s="3">
        <v>5</v>
      </c>
      <c r="D21" s="3">
        <v>5</v>
      </c>
      <c r="E21" s="3" t="s">
        <v>81</v>
      </c>
      <c r="F21">
        <v>5</v>
      </c>
      <c r="G21" s="3">
        <v>2</v>
      </c>
      <c r="H21">
        <f t="shared" si="0"/>
        <v>10</v>
      </c>
      <c r="I21">
        <f t="shared" si="0"/>
        <v>7</v>
      </c>
    </row>
    <row r="22" spans="1:9" ht="105" x14ac:dyDescent="0.25">
      <c r="A22" s="4" t="s">
        <v>9</v>
      </c>
      <c r="B22" s="3" t="s">
        <v>82</v>
      </c>
      <c r="C22" s="3">
        <v>5</v>
      </c>
      <c r="D22" s="3">
        <v>5</v>
      </c>
      <c r="E22" s="3" t="s">
        <v>83</v>
      </c>
      <c r="F22">
        <v>5</v>
      </c>
      <c r="G22" s="3">
        <v>3</v>
      </c>
      <c r="H22">
        <f t="shared" si="0"/>
        <v>10</v>
      </c>
      <c r="I22">
        <f t="shared" si="0"/>
        <v>8</v>
      </c>
    </row>
    <row r="23" spans="1:9" ht="120" x14ac:dyDescent="0.25">
      <c r="A23" t="s">
        <v>3</v>
      </c>
      <c r="B23" s="3" t="s">
        <v>84</v>
      </c>
      <c r="C23" s="3">
        <v>5</v>
      </c>
      <c r="D23" s="3">
        <v>5</v>
      </c>
      <c r="E23" s="3" t="s">
        <v>85</v>
      </c>
      <c r="F23">
        <v>5</v>
      </c>
      <c r="G23" s="3">
        <v>3</v>
      </c>
      <c r="H23">
        <f t="shared" si="0"/>
        <v>10</v>
      </c>
      <c r="I23">
        <f t="shared" si="0"/>
        <v>8</v>
      </c>
    </row>
    <row r="24" spans="1:9" ht="105" x14ac:dyDescent="0.25">
      <c r="A24" t="s">
        <v>17</v>
      </c>
      <c r="B24" s="3" t="s">
        <v>86</v>
      </c>
      <c r="C24" s="3">
        <v>5</v>
      </c>
      <c r="D24" s="3">
        <v>4</v>
      </c>
      <c r="E24" s="3" t="s">
        <v>87</v>
      </c>
      <c r="F24">
        <v>5</v>
      </c>
      <c r="G24" s="3">
        <v>5</v>
      </c>
      <c r="H24">
        <f t="shared" si="0"/>
        <v>10</v>
      </c>
      <c r="I24">
        <f t="shared" si="0"/>
        <v>9</v>
      </c>
    </row>
    <row r="25" spans="1:9" ht="195" x14ac:dyDescent="0.25">
      <c r="A25" t="s">
        <v>7</v>
      </c>
      <c r="B25" s="3" t="s">
        <v>88</v>
      </c>
      <c r="C25" s="3">
        <v>5</v>
      </c>
      <c r="D25" s="3">
        <v>5</v>
      </c>
      <c r="E25" s="3" t="s">
        <v>89</v>
      </c>
      <c r="F25">
        <v>5</v>
      </c>
      <c r="G25" s="3">
        <v>5</v>
      </c>
      <c r="H25">
        <f t="shared" si="0"/>
        <v>10</v>
      </c>
      <c r="I25">
        <f t="shared" si="0"/>
        <v>10</v>
      </c>
    </row>
    <row r="26" spans="1:9" ht="90" x14ac:dyDescent="0.25">
      <c r="A26" t="s">
        <v>26</v>
      </c>
      <c r="B26" s="3" t="s">
        <v>90</v>
      </c>
      <c r="C26" s="3">
        <v>5</v>
      </c>
      <c r="D26" s="3">
        <v>5</v>
      </c>
      <c r="E26" s="3" t="s">
        <v>91</v>
      </c>
      <c r="F26">
        <v>5</v>
      </c>
      <c r="G26" s="3">
        <v>2</v>
      </c>
      <c r="H26">
        <f t="shared" si="0"/>
        <v>10</v>
      </c>
      <c r="I26">
        <f t="shared" si="0"/>
        <v>7</v>
      </c>
    </row>
    <row r="27" spans="1:9" ht="60" x14ac:dyDescent="0.25">
      <c r="A27" t="s">
        <v>12</v>
      </c>
      <c r="B27" s="3" t="s">
        <v>92</v>
      </c>
      <c r="C27" s="3">
        <v>5</v>
      </c>
      <c r="D27" s="3"/>
      <c r="E27" s="3" t="s">
        <v>93</v>
      </c>
      <c r="F27">
        <v>5</v>
      </c>
      <c r="G27" s="3">
        <v>4</v>
      </c>
      <c r="H27">
        <f t="shared" si="0"/>
        <v>10</v>
      </c>
      <c r="I27">
        <f t="shared" si="0"/>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tabSelected="1" topLeftCell="A12" workbookViewId="0">
      <selection activeCell="E15" sqref="E15"/>
    </sheetView>
  </sheetViews>
  <sheetFormatPr defaultRowHeight="15" x14ac:dyDescent="0.25"/>
  <cols>
    <col min="1" max="1" width="8" bestFit="1" customWidth="1"/>
    <col min="2" max="2" width="50.42578125" customWidth="1"/>
    <col min="3" max="3" width="5.85546875" customWidth="1"/>
    <col min="4" max="4" width="6.5703125" bestFit="1" customWidth="1"/>
    <col min="5" max="5" width="50.5703125" customWidth="1"/>
    <col min="6" max="6" width="5.85546875" customWidth="1"/>
    <col min="7" max="7" width="6.5703125" bestFit="1" customWidth="1"/>
    <col min="8" max="8" width="46.5703125" customWidth="1"/>
    <col min="9" max="9" width="5.85546875" customWidth="1"/>
    <col min="10" max="10" width="6.5703125" bestFit="1" customWidth="1"/>
  </cols>
  <sheetData>
    <row r="1" spans="1:17" ht="30" x14ac:dyDescent="0.25">
      <c r="A1" s="1" t="s">
        <v>0</v>
      </c>
      <c r="B1" s="5" t="s">
        <v>143</v>
      </c>
      <c r="C1" s="1" t="s">
        <v>96</v>
      </c>
      <c r="D1" s="1" t="s">
        <v>149</v>
      </c>
      <c r="E1" s="5" t="s">
        <v>144</v>
      </c>
      <c r="F1" s="1" t="s">
        <v>96</v>
      </c>
      <c r="G1" s="1" t="s">
        <v>149</v>
      </c>
      <c r="H1" s="5" t="s">
        <v>145</v>
      </c>
      <c r="I1" s="1" t="s">
        <v>96</v>
      </c>
      <c r="J1" s="1" t="s">
        <v>149</v>
      </c>
    </row>
    <row r="2" spans="1:17" ht="45" x14ac:dyDescent="0.25">
      <c r="A2" t="s">
        <v>22</v>
      </c>
      <c r="B2" s="2" t="s">
        <v>98</v>
      </c>
      <c r="C2" s="2">
        <v>5</v>
      </c>
      <c r="D2" s="2">
        <v>4</v>
      </c>
      <c r="E2" s="2" t="s">
        <v>99</v>
      </c>
      <c r="F2" s="2">
        <v>3</v>
      </c>
      <c r="G2" s="2">
        <v>2</v>
      </c>
      <c r="H2" s="2" t="s">
        <v>100</v>
      </c>
      <c r="I2" s="2">
        <v>3</v>
      </c>
      <c r="J2" s="2">
        <v>2</v>
      </c>
      <c r="K2">
        <f>SUM(C2,F2,I2)</f>
        <v>11</v>
      </c>
      <c r="L2">
        <f>SUM(D2,G2,J2)</f>
        <v>8</v>
      </c>
      <c r="N2" s="5" t="s">
        <v>153</v>
      </c>
      <c r="O2" s="8">
        <v>1</v>
      </c>
      <c r="P2" s="8">
        <v>3</v>
      </c>
      <c r="Q2" s="8">
        <v>5</v>
      </c>
    </row>
    <row r="3" spans="1:17" ht="90" x14ac:dyDescent="0.25">
      <c r="A3" t="s">
        <v>19</v>
      </c>
      <c r="B3" s="2" t="s">
        <v>101</v>
      </c>
      <c r="C3" s="2">
        <v>5</v>
      </c>
      <c r="D3">
        <v>4</v>
      </c>
      <c r="E3" s="2" t="s">
        <v>102</v>
      </c>
      <c r="F3" s="2">
        <v>5</v>
      </c>
      <c r="G3" s="2">
        <v>5</v>
      </c>
      <c r="H3" s="2" t="s">
        <v>103</v>
      </c>
      <c r="I3" s="2">
        <v>5</v>
      </c>
      <c r="J3" s="2">
        <v>4</v>
      </c>
      <c r="K3">
        <f t="shared" ref="K3:K16" si="0">SUM(C3,F3,I3)</f>
        <v>15</v>
      </c>
      <c r="L3">
        <f t="shared" ref="L3:L16" si="1">SUM(D3,G3,J3)</f>
        <v>13</v>
      </c>
      <c r="N3" s="1" t="s">
        <v>154</v>
      </c>
      <c r="O3" s="2" t="s">
        <v>146</v>
      </c>
      <c r="P3" s="2" t="s">
        <v>150</v>
      </c>
      <c r="Q3" s="2" t="s">
        <v>147</v>
      </c>
    </row>
    <row r="4" spans="1:17" ht="240" x14ac:dyDescent="0.25">
      <c r="A4" s="1" t="s">
        <v>13</v>
      </c>
      <c r="B4" s="2" t="s">
        <v>104</v>
      </c>
      <c r="C4" s="2">
        <v>5</v>
      </c>
      <c r="D4" s="2">
        <v>5</v>
      </c>
      <c r="E4" s="2" t="s">
        <v>105</v>
      </c>
      <c r="F4" s="2">
        <v>5</v>
      </c>
      <c r="G4" s="2">
        <v>5</v>
      </c>
      <c r="H4" s="2" t="s">
        <v>106</v>
      </c>
      <c r="I4" s="2">
        <v>5</v>
      </c>
      <c r="J4" s="2">
        <v>5</v>
      </c>
      <c r="K4">
        <f t="shared" si="0"/>
        <v>15</v>
      </c>
      <c r="L4">
        <f t="shared" si="1"/>
        <v>15</v>
      </c>
    </row>
    <row r="5" spans="1:17" ht="90" x14ac:dyDescent="0.25">
      <c r="A5" t="s">
        <v>20</v>
      </c>
      <c r="B5" s="2" t="s">
        <v>107</v>
      </c>
      <c r="C5" s="2">
        <v>5</v>
      </c>
      <c r="D5" s="2">
        <v>5</v>
      </c>
      <c r="E5" s="2" t="s">
        <v>108</v>
      </c>
      <c r="F5" s="2">
        <v>5</v>
      </c>
      <c r="G5" s="2">
        <v>5</v>
      </c>
      <c r="H5" s="2" t="s">
        <v>109</v>
      </c>
      <c r="I5" s="2">
        <v>5</v>
      </c>
      <c r="J5" s="2">
        <v>5</v>
      </c>
      <c r="K5">
        <f t="shared" si="0"/>
        <v>15</v>
      </c>
      <c r="L5">
        <f t="shared" si="1"/>
        <v>15</v>
      </c>
    </row>
    <row r="6" spans="1:17" ht="105" x14ac:dyDescent="0.25">
      <c r="A6" t="s">
        <v>10</v>
      </c>
      <c r="B6" s="2" t="s">
        <v>110</v>
      </c>
      <c r="C6" s="2">
        <v>5</v>
      </c>
      <c r="D6" s="2">
        <v>4</v>
      </c>
      <c r="E6" s="2" t="s">
        <v>111</v>
      </c>
      <c r="F6" s="2">
        <v>5</v>
      </c>
      <c r="G6" s="2">
        <v>5</v>
      </c>
      <c r="H6" s="2" t="s">
        <v>112</v>
      </c>
      <c r="I6" s="2">
        <v>5</v>
      </c>
      <c r="J6" s="2">
        <v>3</v>
      </c>
      <c r="K6">
        <f t="shared" si="0"/>
        <v>15</v>
      </c>
      <c r="L6">
        <f t="shared" si="1"/>
        <v>12</v>
      </c>
    </row>
    <row r="7" spans="1:17" ht="180" x14ac:dyDescent="0.25">
      <c r="A7" t="s">
        <v>11</v>
      </c>
      <c r="B7" s="2" t="s">
        <v>113</v>
      </c>
      <c r="C7" s="2">
        <v>5</v>
      </c>
      <c r="D7" s="2">
        <v>5</v>
      </c>
      <c r="E7" s="2" t="s">
        <v>114</v>
      </c>
      <c r="F7" s="2">
        <v>3</v>
      </c>
      <c r="G7" s="2">
        <v>2</v>
      </c>
      <c r="H7" s="2" t="s">
        <v>115</v>
      </c>
      <c r="I7" s="2">
        <v>5</v>
      </c>
      <c r="J7" s="2">
        <v>4</v>
      </c>
      <c r="K7">
        <f t="shared" si="0"/>
        <v>13</v>
      </c>
      <c r="L7">
        <f t="shared" si="1"/>
        <v>11</v>
      </c>
    </row>
    <row r="8" spans="1:17" ht="45" x14ac:dyDescent="0.25">
      <c r="A8" t="s">
        <v>25</v>
      </c>
      <c r="B8" s="6" t="s">
        <v>116</v>
      </c>
      <c r="C8" s="6">
        <v>5</v>
      </c>
      <c r="D8" s="6">
        <v>4</v>
      </c>
      <c r="E8" s="2" t="s">
        <v>117</v>
      </c>
      <c r="F8" s="2">
        <v>3</v>
      </c>
      <c r="G8" s="2">
        <v>2</v>
      </c>
      <c r="H8" s="2" t="s">
        <v>118</v>
      </c>
      <c r="I8" s="2">
        <v>1</v>
      </c>
      <c r="J8" s="2">
        <v>1</v>
      </c>
      <c r="K8">
        <f t="shared" si="0"/>
        <v>9</v>
      </c>
      <c r="L8">
        <f t="shared" si="1"/>
        <v>7</v>
      </c>
    </row>
    <row r="9" spans="1:17" ht="90" x14ac:dyDescent="0.25">
      <c r="A9" t="s">
        <v>6</v>
      </c>
      <c r="B9" s="2" t="s">
        <v>119</v>
      </c>
      <c r="C9" s="2">
        <v>5</v>
      </c>
      <c r="D9" s="2">
        <v>4</v>
      </c>
      <c r="E9" s="2" t="s">
        <v>120</v>
      </c>
      <c r="F9" s="2">
        <v>5</v>
      </c>
      <c r="G9" s="2">
        <v>4</v>
      </c>
      <c r="H9" s="2" t="s">
        <v>121</v>
      </c>
      <c r="I9" s="2">
        <v>5</v>
      </c>
      <c r="J9" s="2">
        <v>5</v>
      </c>
      <c r="K9">
        <f t="shared" si="0"/>
        <v>15</v>
      </c>
      <c r="L9">
        <f t="shared" si="1"/>
        <v>13</v>
      </c>
    </row>
    <row r="10" spans="1:17" ht="165" x14ac:dyDescent="0.25">
      <c r="A10" t="s">
        <v>16</v>
      </c>
      <c r="B10" s="2" t="s">
        <v>122</v>
      </c>
      <c r="C10" s="2">
        <v>5</v>
      </c>
      <c r="D10" s="2">
        <v>5</v>
      </c>
      <c r="E10" s="2" t="s">
        <v>123</v>
      </c>
      <c r="F10" s="2">
        <v>5</v>
      </c>
      <c r="G10" s="2">
        <v>5</v>
      </c>
      <c r="H10" s="2" t="s">
        <v>124</v>
      </c>
      <c r="I10" s="2">
        <v>5</v>
      </c>
      <c r="J10" s="2">
        <v>5</v>
      </c>
      <c r="K10">
        <f t="shared" si="0"/>
        <v>15</v>
      </c>
      <c r="L10">
        <f t="shared" si="1"/>
        <v>15</v>
      </c>
    </row>
    <row r="11" spans="1:17" ht="120" x14ac:dyDescent="0.25">
      <c r="A11" t="s">
        <v>23</v>
      </c>
      <c r="B11" s="2" t="s">
        <v>125</v>
      </c>
      <c r="C11" s="2">
        <v>5</v>
      </c>
      <c r="D11" s="2">
        <v>5</v>
      </c>
      <c r="E11" s="2" t="s">
        <v>126</v>
      </c>
      <c r="F11" s="2">
        <v>5</v>
      </c>
      <c r="G11" s="2">
        <v>5</v>
      </c>
      <c r="H11" s="2" t="s">
        <v>127</v>
      </c>
      <c r="I11" s="2">
        <v>5</v>
      </c>
      <c r="J11" s="2">
        <v>3</v>
      </c>
      <c r="K11">
        <f t="shared" si="0"/>
        <v>15</v>
      </c>
      <c r="L11">
        <f t="shared" si="1"/>
        <v>13</v>
      </c>
    </row>
    <row r="12" spans="1:17" ht="150" x14ac:dyDescent="0.25">
      <c r="A12" t="s">
        <v>21</v>
      </c>
      <c r="B12" s="2" t="s">
        <v>128</v>
      </c>
      <c r="C12" s="2">
        <v>5</v>
      </c>
      <c r="D12" s="2">
        <v>4</v>
      </c>
      <c r="E12" s="2" t="s">
        <v>129</v>
      </c>
      <c r="F12" s="2">
        <v>5</v>
      </c>
      <c r="G12" s="2">
        <v>5</v>
      </c>
      <c r="H12" s="2" t="s">
        <v>130</v>
      </c>
      <c r="I12" s="2">
        <v>5</v>
      </c>
      <c r="J12" s="2">
        <v>3</v>
      </c>
      <c r="K12">
        <f t="shared" si="0"/>
        <v>15</v>
      </c>
      <c r="L12">
        <f t="shared" si="1"/>
        <v>12</v>
      </c>
    </row>
    <row r="13" spans="1:17" ht="60" x14ac:dyDescent="0.25">
      <c r="A13" s="4" t="s">
        <v>9</v>
      </c>
      <c r="B13" s="2" t="s">
        <v>131</v>
      </c>
      <c r="C13" s="2">
        <v>5</v>
      </c>
      <c r="D13" s="2">
        <v>4</v>
      </c>
      <c r="E13" s="2" t="s">
        <v>132</v>
      </c>
      <c r="F13" s="2">
        <v>5</v>
      </c>
      <c r="G13" s="2">
        <v>5</v>
      </c>
      <c r="H13" s="2" t="s">
        <v>133</v>
      </c>
      <c r="I13" s="2">
        <v>1</v>
      </c>
      <c r="J13" s="2">
        <v>1</v>
      </c>
      <c r="K13">
        <f t="shared" si="0"/>
        <v>11</v>
      </c>
      <c r="L13">
        <f t="shared" si="1"/>
        <v>10</v>
      </c>
    </row>
    <row r="14" spans="1:17" ht="105" x14ac:dyDescent="0.25">
      <c r="A14" t="s">
        <v>17</v>
      </c>
      <c r="B14" s="2" t="s">
        <v>134</v>
      </c>
      <c r="C14" s="2">
        <v>5</v>
      </c>
      <c r="D14" s="2">
        <v>5</v>
      </c>
      <c r="E14" s="2" t="s">
        <v>135</v>
      </c>
      <c r="F14" s="2">
        <v>1</v>
      </c>
      <c r="G14" s="2">
        <v>1</v>
      </c>
      <c r="H14" s="2" t="s">
        <v>136</v>
      </c>
      <c r="I14" s="2">
        <v>5</v>
      </c>
      <c r="J14" s="2">
        <v>5</v>
      </c>
      <c r="K14">
        <f t="shared" si="0"/>
        <v>11</v>
      </c>
      <c r="L14">
        <f t="shared" si="1"/>
        <v>11</v>
      </c>
    </row>
    <row r="15" spans="1:17" ht="150" x14ac:dyDescent="0.25">
      <c r="A15" t="s">
        <v>7</v>
      </c>
      <c r="B15" s="2" t="s">
        <v>137</v>
      </c>
      <c r="C15" s="2">
        <v>5</v>
      </c>
      <c r="D15" s="2">
        <v>4</v>
      </c>
      <c r="E15" s="2" t="s">
        <v>138</v>
      </c>
      <c r="F15" s="2">
        <v>5</v>
      </c>
      <c r="G15" s="2">
        <v>5</v>
      </c>
      <c r="H15" s="2" t="s">
        <v>139</v>
      </c>
      <c r="I15" s="2">
        <v>5</v>
      </c>
      <c r="J15" s="2">
        <v>5</v>
      </c>
      <c r="K15">
        <f t="shared" si="0"/>
        <v>15</v>
      </c>
      <c r="L15">
        <f t="shared" si="1"/>
        <v>14</v>
      </c>
    </row>
    <row r="16" spans="1:17" ht="60" x14ac:dyDescent="0.25">
      <c r="A16" t="s">
        <v>26</v>
      </c>
      <c r="B16" s="2" t="s">
        <v>140</v>
      </c>
      <c r="C16" s="2">
        <v>5</v>
      </c>
      <c r="D16" s="2">
        <v>3</v>
      </c>
      <c r="E16" s="2" t="s">
        <v>141</v>
      </c>
      <c r="F16" s="2">
        <v>5</v>
      </c>
      <c r="G16" s="2">
        <v>4</v>
      </c>
      <c r="H16" s="2" t="s">
        <v>142</v>
      </c>
      <c r="I16" s="2">
        <v>5</v>
      </c>
      <c r="J16" s="2">
        <v>4</v>
      </c>
      <c r="K16">
        <f t="shared" si="0"/>
        <v>15</v>
      </c>
      <c r="L16">
        <f t="shared" si="1"/>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studentsData</vt:lpstr>
      <vt:lpstr>Quiz2</vt:lpstr>
      <vt:lpstr>Quiz5</vt:lpstr>
      <vt:lpstr>Quiz 5 Copy</vt:lpstr>
      <vt:lpstr>Quiz11</vt:lpstr>
    </vt:vector>
  </TitlesOfParts>
  <Company>Engineering Computer Network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Vieira Mejia, Camilo</dc:creator>
  <cp:lastModifiedBy>Vieira Mejia, Camilo</cp:lastModifiedBy>
  <dcterms:created xsi:type="dcterms:W3CDTF">2016-08-17T22:59:29Z</dcterms:created>
  <dcterms:modified xsi:type="dcterms:W3CDTF">2016-09-13T01:44:12Z</dcterms:modified>
</cp:coreProperties>
</file>