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_concentrations" sheetId="1" state="visible" r:id="rId2"/>
    <sheet name="Sorted" sheetId="2" state="visible" r:id="rId3"/>
    <sheet name="Final data umol g CDW" sheetId="3" state="visible" r:id="rId4"/>
    <sheet name="Raw data + calcul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<sst xmlns="http://schemas.openxmlformats.org/spreadsheetml/2006/main" count="871" uniqueCount="270">
  <si>
    <t xml:space="preserve">average umol</t>
  </si>
  <si>
    <t xml:space="preserve">average</t>
  </si>
  <si>
    <t xml:space="preserve">stdev</t>
  </si>
  <si>
    <t xml:space="preserve">met_name</t>
  </si>
  <si>
    <t xml:space="preserve">umol/gCDW</t>
  </si>
  <si>
    <t xml:space="preserve">mol/L</t>
  </si>
  <si>
    <t xml:space="preserve">skm_c</t>
  </si>
  <si>
    <t xml:space="preserve">dtdpglu_c</t>
  </si>
  <si>
    <t xml:space="preserve">adpglc_c</t>
  </si>
  <si>
    <t xml:space="preserve">conversion uMol/gCDW to mol/L</t>
  </si>
  <si>
    <t xml:space="preserve">ins_c</t>
  </si>
  <si>
    <t xml:space="preserve">(umol/gCDW * 10^-6 * cell dry weight) / cell volume</t>
  </si>
  <si>
    <t xml:space="preserve">hxan_c</t>
  </si>
  <si>
    <t xml:space="preserve">dump_c</t>
  </si>
  <si>
    <t xml:space="preserve">cell volume (L) – Ishii</t>
  </si>
  <si>
    <t xml:space="preserve">23dpg_c</t>
  </si>
  <si>
    <t xml:space="preserve">Cell dry weight (g) – Ishii</t>
  </si>
  <si>
    <t xml:space="preserve">cytd_c</t>
  </si>
  <si>
    <t xml:space="preserve">nadph_c</t>
  </si>
  <si>
    <t xml:space="preserve">itp_c</t>
  </si>
  <si>
    <t xml:space="preserve">and_c</t>
  </si>
  <si>
    <t xml:space="preserve">stdev = 20% of mean, because in Daniel’s dataset the average stdev is 24%</t>
  </si>
  <si>
    <t xml:space="preserve">dtmp_c</t>
  </si>
  <si>
    <t xml:space="preserve">dgdp_c</t>
  </si>
  <si>
    <t xml:space="preserve">gua_c</t>
  </si>
  <si>
    <t xml:space="preserve">f1p_c</t>
  </si>
  <si>
    <t xml:space="preserve">urate_c</t>
  </si>
  <si>
    <t xml:space="preserve">asn__L_c</t>
  </si>
  <si>
    <t xml:space="preserve">dcmp_c</t>
  </si>
  <si>
    <t xml:space="preserve">ade_c</t>
  </si>
  <si>
    <t xml:space="preserve">ura_c</t>
  </si>
  <si>
    <t xml:space="preserve">datp_c</t>
  </si>
  <si>
    <t xml:space="preserve">chor_c</t>
  </si>
  <si>
    <t xml:space="preserve">trp__L_c</t>
  </si>
  <si>
    <t xml:space="preserve">uri_c</t>
  </si>
  <si>
    <t xml:space="preserve">nadh_c</t>
  </si>
  <si>
    <t xml:space="preserve">dttp_c</t>
  </si>
  <si>
    <t xml:space="preserve">xan_c</t>
  </si>
  <si>
    <t xml:space="preserve">dctp_c</t>
  </si>
  <si>
    <t xml:space="preserve">met__L_c</t>
  </si>
  <si>
    <t xml:space="preserve">mmal_c</t>
  </si>
  <si>
    <t xml:space="preserve">phpyr_c</t>
  </si>
  <si>
    <t xml:space="preserve">tyr__L_c</t>
  </si>
  <si>
    <t xml:space="preserve">acon__C_c</t>
  </si>
  <si>
    <t xml:space="preserve">g1p_c</t>
  </si>
  <si>
    <t xml:space="preserve">ctp_c</t>
  </si>
  <si>
    <t xml:space="preserve">dcdp_c</t>
  </si>
  <si>
    <t xml:space="preserve">damp_c</t>
  </si>
  <si>
    <t xml:space="preserve">his__L_c</t>
  </si>
  <si>
    <t xml:space="preserve">glyclt_c</t>
  </si>
  <si>
    <t xml:space="preserve">arg__L_c</t>
  </si>
  <si>
    <t xml:space="preserve">oaa_c</t>
  </si>
  <si>
    <t xml:space="preserve">mal__L_c</t>
  </si>
  <si>
    <t xml:space="preserve">phe__L_c</t>
  </si>
  <si>
    <t xml:space="preserve">akg_c</t>
  </si>
  <si>
    <t xml:space="preserve">dadp_c</t>
  </si>
  <si>
    <t xml:space="preserve">fad_c</t>
  </si>
  <si>
    <t xml:space="preserve">citr__L_c</t>
  </si>
  <si>
    <t xml:space="preserve">gtp_c</t>
  </si>
  <si>
    <t xml:space="preserve">5oxpro_c</t>
  </si>
  <si>
    <t xml:space="preserve">nadp_c</t>
  </si>
  <si>
    <t xml:space="preserve">icit_c</t>
  </si>
  <si>
    <t xml:space="preserve">gmp_c</t>
  </si>
  <si>
    <t xml:space="preserve">glutacon_c</t>
  </si>
  <si>
    <t xml:space="preserve">gdp_c</t>
  </si>
  <si>
    <t xml:space="preserve">fdp_c</t>
  </si>
  <si>
    <t xml:space="preserve">glyc3p_c</t>
  </si>
  <si>
    <t xml:space="preserve">ru5p__D_c</t>
  </si>
  <si>
    <t xml:space="preserve">ala__L_c</t>
  </si>
  <si>
    <t xml:space="preserve">amp_c</t>
  </si>
  <si>
    <t xml:space="preserve">udpg_c</t>
  </si>
  <si>
    <t xml:space="preserve">gam6p_c</t>
  </si>
  <si>
    <t xml:space="preserve">pep_c</t>
  </si>
  <si>
    <t xml:space="preserve">adp_c</t>
  </si>
  <si>
    <t xml:space="preserve">utp_c</t>
  </si>
  <si>
    <t xml:space="preserve">fum_c</t>
  </si>
  <si>
    <t xml:space="preserve">ser__L_c</t>
  </si>
  <si>
    <t xml:space="preserve">accoa_c</t>
  </si>
  <si>
    <t xml:space="preserve">coa_c</t>
  </si>
  <si>
    <t xml:space="preserve">cit_c</t>
  </si>
  <si>
    <t xml:space="preserve">atp_c</t>
  </si>
  <si>
    <t xml:space="preserve">dhap_c</t>
  </si>
  <si>
    <t xml:space="preserve">thr__L_c</t>
  </si>
  <si>
    <t xml:space="preserve">6pgc_c</t>
  </si>
  <si>
    <t xml:space="preserve">nad_c</t>
  </si>
  <si>
    <t xml:space="preserve">lac__L_c</t>
  </si>
  <si>
    <t xml:space="preserve">s7p_c</t>
  </si>
  <si>
    <t xml:space="preserve">succ_c</t>
  </si>
  <si>
    <t xml:space="preserve">gln__L_c</t>
  </si>
  <si>
    <t xml:space="preserve">g6p_c</t>
  </si>
  <si>
    <t xml:space="preserve">orn_c</t>
  </si>
  <si>
    <t xml:space="preserve">pyr_c</t>
  </si>
  <si>
    <t xml:space="preserve">f6p_c</t>
  </si>
  <si>
    <t xml:space="preserve">r5p_c</t>
  </si>
  <si>
    <t xml:space="preserve">gthrd_c</t>
  </si>
  <si>
    <t xml:space="preserve">glx_c</t>
  </si>
  <si>
    <t xml:space="preserve">gthox_c</t>
  </si>
  <si>
    <t xml:space="preserve">glu__L_c</t>
  </si>
  <si>
    <t xml:space="preserve">AICAr_c</t>
  </si>
  <si>
    <t xml:space="preserve">gsn_c</t>
  </si>
  <si>
    <t xml:space="preserve">thym_c</t>
  </si>
  <si>
    <t xml:space="preserve">asp__L_c</t>
  </si>
  <si>
    <t xml:space="preserve">g3p_c</t>
  </si>
  <si>
    <t xml:space="preserve">ara5p_c</t>
  </si>
  <si>
    <t xml:space="preserve">cmp_c</t>
  </si>
  <si>
    <t xml:space="preserve">2obut_c</t>
  </si>
  <si>
    <t xml:space="preserve">xu5p__D_c</t>
  </si>
  <si>
    <t xml:space="preserve">ump_c</t>
  </si>
  <si>
    <t xml:space="preserve">dimp_c</t>
  </si>
  <si>
    <t xml:space="preserve">35cgmp_c</t>
  </si>
  <si>
    <t xml:space="preserve">dgmp_c</t>
  </si>
  <si>
    <t xml:space="preserve">ribflv_c</t>
  </si>
  <si>
    <t xml:space="preserve">imp_c</t>
  </si>
  <si>
    <t xml:space="preserve">camp_c</t>
  </si>
  <si>
    <t xml:space="preserve">btn_c</t>
  </si>
  <si>
    <t xml:space="preserve">oxa_c</t>
  </si>
  <si>
    <t xml:space="preserve">actp_c</t>
  </si>
  <si>
    <t xml:space="preserve">fol_c</t>
  </si>
  <si>
    <t xml:space="preserve">Pool_2pg_3pg.Pool_2pg_3pg_1.Light</t>
  </si>
  <si>
    <t xml:space="preserve">2mcit_c</t>
  </si>
  <si>
    <t xml:space="preserve">udpglcur_c</t>
  </si>
  <si>
    <t xml:space="preserve">dgtp_c</t>
  </si>
  <si>
    <t xml:space="preserve">ditp_c</t>
  </si>
  <si>
    <r>
      <rPr>
        <sz val="12"/>
        <color rgb="FF000000"/>
        <rFont val="Calibri"/>
        <family val="2"/>
        <charset val="1"/>
      </rPr>
      <t xml:space="preserve">dutp</t>
    </r>
    <r>
      <rPr>
        <sz val="12"/>
        <color rgb="FF000000"/>
        <rFont val="Calibri"/>
        <family val="2"/>
      </rPr>
      <t xml:space="preserve">_c</t>
    </r>
  </si>
  <si>
    <r>
      <rPr>
        <sz val="12"/>
        <color rgb="FF000000"/>
        <rFont val="Calibri"/>
        <family val="2"/>
        <charset val="1"/>
      </rPr>
      <t xml:space="preserve">prpp</t>
    </r>
    <r>
      <rPr>
        <sz val="12"/>
        <color rgb="FF000000"/>
        <rFont val="Calibri"/>
        <family val="2"/>
      </rPr>
      <t xml:space="preserve">_c</t>
    </r>
  </si>
  <si>
    <r>
      <rPr>
        <sz val="12"/>
        <color rgb="FF000000"/>
        <rFont val="Calibri"/>
        <family val="2"/>
        <charset val="1"/>
      </rPr>
      <t xml:space="preserve">malcoa</t>
    </r>
    <r>
      <rPr>
        <sz val="12"/>
        <color rgb="FF000000"/>
        <rFont val="Calibri"/>
        <family val="2"/>
      </rPr>
      <t xml:space="preserve">_c</t>
    </r>
  </si>
  <si>
    <r>
      <rPr>
        <sz val="12"/>
        <color rgb="FF000000"/>
        <rFont val="Calibri"/>
        <family val="2"/>
        <charset val="1"/>
      </rPr>
      <t xml:space="preserve">succoa</t>
    </r>
    <r>
      <rPr>
        <sz val="12"/>
        <color rgb="FF000000"/>
        <rFont val="Calibri"/>
        <family val="2"/>
      </rPr>
      <t xml:space="preserve">_c</t>
    </r>
  </si>
  <si>
    <t xml:space="preserve">Time-point 1, h (T1)</t>
  </si>
  <si>
    <t xml:space="preserve">WT (P. putida EM42)</t>
  </si>
  <si>
    <t xml:space="preserve">gltA knockdown</t>
  </si>
  <si>
    <t xml:space="preserve">accA knockdown</t>
  </si>
  <si>
    <t xml:space="preserve">Component Name</t>
  </si>
  <si>
    <t xml:space="preserve">skm.skm_1.Light</t>
  </si>
  <si>
    <t xml:space="preserve">dtdpglu.dtdpglu_1.Light</t>
  </si>
  <si>
    <t xml:space="preserve">adpglc.adpglc_1.Light</t>
  </si>
  <si>
    <t xml:space="preserve">ins.ins_1.Light</t>
  </si>
  <si>
    <t xml:space="preserve">hxan.hxan_1.Light</t>
  </si>
  <si>
    <t xml:space="preserve">dump.dump_1.Light</t>
  </si>
  <si>
    <t xml:space="preserve">23dpg.23dpg_1.Light</t>
  </si>
  <si>
    <t xml:space="preserve">cytd.cytd_1.Light</t>
  </si>
  <si>
    <t xml:space="preserve">nadph.nadph_1.Light</t>
  </si>
  <si>
    <t xml:space="preserve">itp.itp_1.Light</t>
  </si>
  <si>
    <t xml:space="preserve">adn.adn_1.Light</t>
  </si>
  <si>
    <t xml:space="preserve">dtmp.dtmp_1.Light</t>
  </si>
  <si>
    <t xml:space="preserve">dgdp.dgdp_1.Light</t>
  </si>
  <si>
    <t xml:space="preserve">gua.gua_1.Light</t>
  </si>
  <si>
    <t xml:space="preserve">f1p.f1p_1.Light</t>
  </si>
  <si>
    <t xml:space="preserve">urate.urate_1.Light</t>
  </si>
  <si>
    <t xml:space="preserve">asn-L.asn-L_1.Light</t>
  </si>
  <si>
    <t xml:space="preserve">dcmp.dcmp_1.Light</t>
  </si>
  <si>
    <t xml:space="preserve">ade.ade_1.Light</t>
  </si>
  <si>
    <t xml:space="preserve">ura.ura_1.Light</t>
  </si>
  <si>
    <t xml:space="preserve">datp.datp_1.Light</t>
  </si>
  <si>
    <t xml:space="preserve">chor.chor_1.Light</t>
  </si>
  <si>
    <t xml:space="preserve">trp-L.trp-L_1.Light</t>
  </si>
  <si>
    <t xml:space="preserve">uri.uri_1.Light</t>
  </si>
  <si>
    <t xml:space="preserve">nadh.nadh_1.Light</t>
  </si>
  <si>
    <t xml:space="preserve">dttp.dttp_1.Light</t>
  </si>
  <si>
    <t xml:space="preserve">xan.xan_1.Light</t>
  </si>
  <si>
    <t xml:space="preserve">dctp.dctp_1.Light</t>
  </si>
  <si>
    <t xml:space="preserve">met-L.met-L_1.Light</t>
  </si>
  <si>
    <t xml:space="preserve">mmal.mmal_1.Light</t>
  </si>
  <si>
    <t xml:space="preserve">phpyr.phpyr_1.Light</t>
  </si>
  <si>
    <t xml:space="preserve">tyr-L.tyr-L_1.Light</t>
  </si>
  <si>
    <t xml:space="preserve">acon-C.acon-C_1.Light</t>
  </si>
  <si>
    <t xml:space="preserve">g1p.g1p_1.Light</t>
  </si>
  <si>
    <t xml:space="preserve">ctp.ctp_1.Light</t>
  </si>
  <si>
    <t xml:space="preserve">dcdp.dcdp_1.Light</t>
  </si>
  <si>
    <t xml:space="preserve">damp.damp_1.Light</t>
  </si>
  <si>
    <t xml:space="preserve">his-L.his-L_1.Light</t>
  </si>
  <si>
    <t xml:space="preserve">glyclt.glyclt_1.Light</t>
  </si>
  <si>
    <t xml:space="preserve">arg-L.arg-L_1.Light</t>
  </si>
  <si>
    <t xml:space="preserve">oaa.oaa_1.Light</t>
  </si>
  <si>
    <t xml:space="preserve">mal-L.mal-L_1.Light</t>
  </si>
  <si>
    <t xml:space="preserve">phe-L.phe-L_1.Light</t>
  </si>
  <si>
    <t xml:space="preserve">akg.akg_1.Light</t>
  </si>
  <si>
    <t xml:space="preserve">dadp.dadp_1.Light</t>
  </si>
  <si>
    <t xml:space="preserve">fad.fad_1.Light</t>
  </si>
  <si>
    <t xml:space="preserve">citr-L.citr-L_1.Light</t>
  </si>
  <si>
    <t xml:space="preserve">gtp.gtp_1.Light</t>
  </si>
  <si>
    <t xml:space="preserve">5oxpro.5oxpro_1.Light</t>
  </si>
  <si>
    <t xml:space="preserve">nadp.nadp_1.Light</t>
  </si>
  <si>
    <t xml:space="preserve">icit.icit_1.Light</t>
  </si>
  <si>
    <t xml:space="preserve">gmp.gmp_1.Light</t>
  </si>
  <si>
    <t xml:space="preserve">glutacon.glutacon_1.Light</t>
  </si>
  <si>
    <t xml:space="preserve">gdp.gdp_1.Light</t>
  </si>
  <si>
    <t xml:space="preserve">fdp.fdp_1.Light</t>
  </si>
  <si>
    <t xml:space="preserve">glyc3p.glyc3p_1.Light</t>
  </si>
  <si>
    <t xml:space="preserve">ru5p-D.ru5p-D_1.Light</t>
  </si>
  <si>
    <t xml:space="preserve">ala-L.ala-L_1.Light</t>
  </si>
  <si>
    <t xml:space="preserve">amp.amp_1.Light</t>
  </si>
  <si>
    <t xml:space="preserve">udp.udp_1.Light</t>
  </si>
  <si>
    <t xml:space="preserve">gam6p.gam6p_1.Light</t>
  </si>
  <si>
    <t xml:space="preserve">pep.pep_1.Light</t>
  </si>
  <si>
    <t xml:space="preserve">adp.adp_1.Light</t>
  </si>
  <si>
    <t xml:space="preserve">utp.utp_1.Light</t>
  </si>
  <si>
    <t xml:space="preserve">fum.fum_1.Light</t>
  </si>
  <si>
    <t xml:space="preserve">ser-L.ser-L_1.Light</t>
  </si>
  <si>
    <t xml:space="preserve">accoa.accoa_1.Light</t>
  </si>
  <si>
    <t xml:space="preserve">coa.coa_1.Light</t>
  </si>
  <si>
    <t xml:space="preserve">cit.cit_1.Light</t>
  </si>
  <si>
    <t xml:space="preserve">atp.atp_1.Light</t>
  </si>
  <si>
    <t xml:space="preserve">dhap.dhap_1.Light</t>
  </si>
  <si>
    <t xml:space="preserve">thr-L.thr-L_1.Light</t>
  </si>
  <si>
    <t xml:space="preserve">6pgc.6pgc_1.Light</t>
  </si>
  <si>
    <t xml:space="preserve">nad.nad_1.Light</t>
  </si>
  <si>
    <t xml:space="preserve">lac-L.lac-L_1.Light</t>
  </si>
  <si>
    <t xml:space="preserve">s7p.s7p_1.Light</t>
  </si>
  <si>
    <t xml:space="preserve">succ.succ_1.Light</t>
  </si>
  <si>
    <t xml:space="preserve">gln-L.gln-L_1.Light</t>
  </si>
  <si>
    <t xml:space="preserve">g6p.g6p_1.Light</t>
  </si>
  <si>
    <t xml:space="preserve">orn.orn_1.Light</t>
  </si>
  <si>
    <t xml:space="preserve">pyr.pyr_1.Light</t>
  </si>
  <si>
    <t xml:space="preserve">f6p.f6p_1.Light</t>
  </si>
  <si>
    <t xml:space="preserve">udpg.udpg_1.Light</t>
  </si>
  <si>
    <t xml:space="preserve">r5p.r5p_1.Light</t>
  </si>
  <si>
    <t xml:space="preserve">gthrd.gthrd_1.Light</t>
  </si>
  <si>
    <t xml:space="preserve">glx.glx_1.Light</t>
  </si>
  <si>
    <t xml:space="preserve">gthox.gthox_1.Light</t>
  </si>
  <si>
    <t xml:space="preserve">glu-L.glu-L_1.Light</t>
  </si>
  <si>
    <t xml:space="preserve">AICAr.AICAr_1.Light</t>
  </si>
  <si>
    <t xml:space="preserve">gsn.gsn_1.Light</t>
  </si>
  <si>
    <t xml:space="preserve">thym.thym_1.Light</t>
  </si>
  <si>
    <t xml:space="preserve">asp-L.asp-L_1.Light</t>
  </si>
  <si>
    <t xml:space="preserve">g3p.g3p_1.Light</t>
  </si>
  <si>
    <t xml:space="preserve">ara5p.ara5p_1.Light</t>
  </si>
  <si>
    <t xml:space="preserve">cmp.cmp_1.Light</t>
  </si>
  <si>
    <t xml:space="preserve">2obut.2obut_1.Light</t>
  </si>
  <si>
    <t xml:space="preserve">xu5p-D.xu5p-D_1.Light</t>
  </si>
  <si>
    <t xml:space="preserve">ump.ump_1.Light</t>
  </si>
  <si>
    <t xml:space="preserve">dimp.dimp_1.Light</t>
  </si>
  <si>
    <t xml:space="preserve">35cgmp.35cgmp_1.Light</t>
  </si>
  <si>
    <t xml:space="preserve">dgmp.dgmp_1.Light</t>
  </si>
  <si>
    <t xml:space="preserve">ribflv.ribflv_1.Light</t>
  </si>
  <si>
    <t xml:space="preserve">imp.imp_1.Light</t>
  </si>
  <si>
    <t xml:space="preserve">camp.camp_1.Light</t>
  </si>
  <si>
    <t xml:space="preserve">btn.btn_1.Light</t>
  </si>
  <si>
    <t xml:space="preserve">oxa.oxa_1.Light</t>
  </si>
  <si>
    <t xml:space="preserve">actp.actp_1.Light</t>
  </si>
  <si>
    <t xml:space="preserve">fol.fol_1.Light</t>
  </si>
  <si>
    <t xml:space="preserve">2mcit.2mcit_1.Light</t>
  </si>
  <si>
    <t xml:space="preserve">udpglcur.udpglcur_1.Light</t>
  </si>
  <si>
    <t xml:space="preserve">dgtp.dgtp_1.Light</t>
  </si>
  <si>
    <t xml:space="preserve">ditp.ditp_1.Light</t>
  </si>
  <si>
    <t xml:space="preserve">dutp.dutp_1.Light</t>
  </si>
  <si>
    <t xml:space="preserve">prpp.prpp_1.Light</t>
  </si>
  <si>
    <t xml:space="preserve">malcoa.malcoa_1.Light</t>
  </si>
  <si>
    <t xml:space="preserve">succoa.succoa_1.Light</t>
  </si>
  <si>
    <t xml:space="preserve">Wild type, 2 other different time points</t>
  </si>
  <si>
    <t xml:space="preserve">OD</t>
  </si>
  <si>
    <t xml:space="preserve">Time-point 2, h (T2)</t>
  </si>
  <si>
    <t xml:space="preserve">Y (mg/ml) =2.0087 × (OD600) + 0.0764</t>
  </si>
  <si>
    <t xml:space="preserve">Normilized </t>
  </si>
  <si>
    <t xml:space="preserve">Y (CFU/ml) = 2.0 × 108 X (OD600) + 4.0 × 106 </t>
  </si>
  <si>
    <t xml:space="preserve">T1</t>
  </si>
  <si>
    <t xml:space="preserve">T2</t>
  </si>
  <si>
    <t xml:space="preserve">T1- 1:10</t>
  </si>
  <si>
    <t xml:space="preserve">T2- 1:10</t>
  </si>
  <si>
    <t xml:space="preserve">Sample Name</t>
  </si>
  <si>
    <t xml:space="preserve">Calculated Concentration, mM</t>
  </si>
  <si>
    <t xml:space="preserve">Peak height</t>
  </si>
  <si>
    <t xml:space="preserve">Height</t>
  </si>
  <si>
    <t xml:space="preserve">CFU/ml</t>
  </si>
  <si>
    <t xml:space="preserve">CDW,  mg/ml</t>
  </si>
  <si>
    <t xml:space="preserve">sem-1c 0</t>
  </si>
  <si>
    <t xml:space="preserve">sem-1c 5</t>
  </si>
  <si>
    <t xml:space="preserve">&lt; 0</t>
  </si>
  <si>
    <t xml:space="preserve">T1, T2 values were made for 10X concentrated sample</t>
  </si>
  <si>
    <t xml:space="preserve">N/A</t>
  </si>
  <si>
    <t xml:space="preserve">&lt;2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</si>
</sst>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H:MM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DejaVu Sans"/>
      <family val="2"/>
      <charset val="1"/>
    </font>
    <font>
      <sz val="8"/>
      <color rgb="FF000000"/>
      <name val="DejaVu Sans"/>
      <family val="2"/>
      <charset val="1"/>
    </font>
    <font>
      <sz val="8"/>
      <name val="DejaVu Sans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2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70AD47"/>
        <bgColor rgb="FF99CC00"/>
      </patternFill>
    </fill>
    <fill>
      <patternFill patternType="solid">
        <fgColor rgb="FFC5E0B4"/>
        <bgColor rgb="FFD9D9D9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>
        <color rgb="FFFFC000"/>
      </top>
      <bottom/>
      <diagonal/>
    </border>
    <border diagonalUp="false" diagonalDown="false">
      <left style="thin">
        <color rgb="FFFFC000"/>
      </left>
      <right/>
      <top style="thin">
        <color rgb="FFFFC000"/>
      </top>
      <bottom/>
      <diagonal/>
    </border>
    <border diagonalUp="false" diagonalDown="false">
      <left/>
      <right style="thin">
        <color rgb="FFFFC000"/>
      </right>
      <top style="thin">
        <color rgb="FFFFC000"/>
      </top>
      <bottom/>
      <diagonal/>
    </border>
    <border diagonalUp="false" diagonalDown="false">
      <left style="thin">
        <color rgb="FFFFC000"/>
      </left>
      <right/>
      <top/>
      <bottom/>
      <diagonal/>
    </border>
    <border diagonalUp="false" diagonalDown="false">
      <left/>
      <right style="thin">
        <color rgb="FFFFC000"/>
      </right>
      <top/>
      <bottom/>
      <diagonal/>
    </border>
    <border diagonalUp="false" diagonalDown="false">
      <left style="thin">
        <color rgb="FFFFC000"/>
      </left>
      <right/>
      <top/>
      <bottom style="thin">
        <color rgb="FFFFC000"/>
      </bottom>
      <diagonal/>
    </border>
    <border diagonalUp="false" diagonalDown="false">
      <left/>
      <right/>
      <top/>
      <bottom style="thin">
        <color rgb="FFFFC000"/>
      </bottom>
      <diagonal/>
    </border>
    <border diagonalUp="false" diagonalDown="false">
      <left/>
      <right style="thin">
        <color rgb="FFFFC000"/>
      </right>
      <top/>
      <bottom style="thin">
        <color rgb="FFFFC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 data umol g CDW'!$B$3:$B$120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'Final data umol g CDW'!$C$3:$C$120</c:f>
              <c:numCache>
                <c:formatCode>General</c:formatCode>
                <c:ptCount val="118"/>
                <c:pt idx="0">
                  <c:v>1</c:v>
                </c:pt>
                <c:pt idx="1">
                  <c:v>0.881616757890315</c:v>
                </c:pt>
                <c:pt idx="2">
                  <c:v>12.207954637141</c:v>
                </c:pt>
                <c:pt idx="3">
                  <c:v>0.837411981370042</c:v>
                </c:pt>
                <c:pt idx="4">
                  <c:v>0.0472206164137128</c:v>
                </c:pt>
                <c:pt idx="5">
                  <c:v>4.17673168803706</c:v>
                </c:pt>
                <c:pt idx="6">
                  <c:v>1.18485326224434</c:v>
                </c:pt>
                <c:pt idx="7">
                  <c:v>10.9520432294622</c:v>
                </c:pt>
                <c:pt idx="8">
                  <c:v>6.68855450339466</c:v>
                </c:pt>
                <c:pt idx="9">
                  <c:v>2.24618102748343</c:v>
                </c:pt>
                <c:pt idx="10">
                  <c:v>0.0160624458982078</c:v>
                </c:pt>
                <c:pt idx="11">
                  <c:v>0.0936149753223737</c:v>
                </c:pt>
                <c:pt idx="12">
                  <c:v/>
                </c:pt>
                <c:pt idx="13">
                  <c:v>0.208753958651348</c:v>
                </c:pt>
                <c:pt idx="14">
                  <c:v>0.139430953977498</c:v>
                </c:pt>
                <c:pt idx="15">
                  <c:v>0.0379086943317785</c:v>
                </c:pt>
                <c:pt idx="16">
                  <c:v>0.00891944976703463</c:v>
                </c:pt>
                <c:pt idx="17">
                  <c:v>0.323851629105069</c:v>
                </c:pt>
                <c:pt idx="18">
                  <c:v>0.198467052713452</c:v>
                </c:pt>
                <c:pt idx="19">
                  <c:v>0.00724214703177939</c:v>
                </c:pt>
                <c:pt idx="20">
                  <c:v/>
                </c:pt>
                <c:pt idx="21">
                  <c:v/>
                </c:pt>
                <c:pt idx="22">
                  <c:v>0.0933257851956055</c:v>
                </c:pt>
                <c:pt idx="23">
                  <c:v>2.58494660455469</c:v>
                </c:pt>
                <c:pt idx="24">
                  <c:v>0.02366814623221</c:v>
                </c:pt>
                <c:pt idx="25">
                  <c:v>0.997292808597573</c:v>
                </c:pt>
                <c:pt idx="26">
                  <c:v/>
                </c:pt>
                <c:pt idx="27">
                  <c:v>62.9608218849503</c:v>
                </c:pt>
                <c:pt idx="28">
                  <c:v>0.00178802124093219</c:v>
                </c:pt>
                <c:pt idx="29">
                  <c:v>42.3456971339069</c:v>
                </c:pt>
                <c:pt idx="30">
                  <c:v>0.838651367627619</c:v>
                </c:pt>
                <c:pt idx="31">
                  <c:v>0.132862206812336</c:v>
                </c:pt>
                <c:pt idx="32">
                  <c:v>1.64755746507337</c:v>
                </c:pt>
                <c:pt idx="33">
                  <c:v>8.89053075435782</c:v>
                </c:pt>
                <c:pt idx="34">
                  <c:v>0.0444939666470417</c:v>
                </c:pt>
                <c:pt idx="35">
                  <c:v>40.1189331577922</c:v>
                </c:pt>
                <c:pt idx="36">
                  <c:v>8.38651367627619</c:v>
                </c:pt>
                <c:pt idx="37">
                  <c:v>14.2777296872958</c:v>
                </c:pt>
                <c:pt idx="38">
                  <c:v>14.5297382263366</c:v>
                </c:pt>
                <c:pt idx="39">
                  <c:v/>
                </c:pt>
                <c:pt idx="40">
                  <c:v>12.1459853242621</c:v>
                </c:pt>
                <c:pt idx="41">
                  <c:v>27.254103804135</c:v>
                </c:pt>
                <c:pt idx="42">
                  <c:v>9.74570727208647</c:v>
                </c:pt>
                <c:pt idx="43">
                  <c:v>2.13835442307417</c:v>
                </c:pt>
                <c:pt idx="44">
                  <c:v/>
                </c:pt>
                <c:pt idx="45">
                  <c:v>0.496993889288683</c:v>
                </c:pt>
                <c:pt idx="46">
                  <c:v/>
                </c:pt>
                <c:pt idx="47">
                  <c:v>2.13959380933174</c:v>
                </c:pt>
                <c:pt idx="48">
                  <c:v/>
                </c:pt>
                <c:pt idx="49">
                  <c:v>0.0421391327576439</c:v>
                </c:pt>
                <c:pt idx="50">
                  <c:v/>
                </c:pt>
                <c:pt idx="51">
                  <c:v>0.0504430206834149</c:v>
                </c:pt>
                <c:pt idx="52">
                  <c:v/>
                </c:pt>
                <c:pt idx="53">
                  <c:v>5.87469086091859</c:v>
                </c:pt>
                <c:pt idx="54">
                  <c:v>0.012001390260878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0.0246927055384743</c:v>
                </c:pt>
                <c:pt idx="59">
                  <c:v/>
                </c:pt>
                <c:pt idx="60">
                  <c:v>2.35070260187249</c:v>
                </c:pt>
                <c:pt idx="61">
                  <c:v>1.90741545041218</c:v>
                </c:pt>
                <c:pt idx="62">
                  <c:v/>
                </c:pt>
                <c:pt idx="63">
                  <c:v/>
                </c:pt>
                <c:pt idx="64">
                  <c:v>56.8052034723141</c:v>
                </c:pt>
                <c:pt idx="65">
                  <c:v/>
                </c:pt>
                <c:pt idx="66">
                  <c:v>0.244572221495345</c:v>
                </c:pt>
                <c:pt idx="67">
                  <c:v>10.6669843902193</c:v>
                </c:pt>
                <c:pt idx="68">
                  <c:v>0.916319573102493</c:v>
                </c:pt>
                <c:pt idx="69">
                  <c:v>1.92641937302837</c:v>
                </c:pt>
                <c:pt idx="70">
                  <c:v>3.67601963997564</c:v>
                </c:pt>
                <c:pt idx="71">
                  <c:v>20.210258573568</c:v>
                </c:pt>
                <c:pt idx="72">
                  <c:v>0.716778385632473</c:v>
                </c:pt>
                <c:pt idx="73">
                  <c:v/>
                </c:pt>
                <c:pt idx="74">
                  <c:v/>
                </c:pt>
                <c:pt idx="75">
                  <c:v>1.05058641767342</c:v>
                </c:pt>
                <c:pt idx="76">
                  <c:v>0.898555036743878</c:v>
                </c:pt>
                <c:pt idx="77">
                  <c:v>0.00308896368263631</c:v>
                </c:pt>
                <c:pt idx="78">
                  <c:v>0.157525993338134</c:v>
                </c:pt>
                <c:pt idx="79">
                  <c:v>0.0041519439628855</c:v>
                </c:pt>
                <c:pt idx="80">
                  <c:v>0.129639802542634</c:v>
                </c:pt>
                <c:pt idx="81">
                  <c:v/>
                </c:pt>
                <c:pt idx="82">
                  <c:v>0.0323314561726786</c:v>
                </c:pt>
                <c:pt idx="83">
                  <c:v>2.01689456983155</c:v>
                </c:pt>
                <c:pt idx="84">
                  <c:v>7.4032672452645</c:v>
                </c:pt>
                <c:pt idx="85">
                  <c:v/>
                </c:pt>
                <c:pt idx="86">
                  <c:v>0.66637667782431</c:v>
                </c:pt>
                <c:pt idx="87">
                  <c:v>2.97989769196947</c:v>
                </c:pt>
                <c:pt idx="88">
                  <c:v/>
                </c:pt>
                <c:pt idx="89">
                  <c:v>2.38003474330183</c:v>
                </c:pt>
                <c:pt idx="90">
                  <c:v>0.435437705162321</c:v>
                </c:pt>
                <c:pt idx="91">
                  <c:v>1.67482396274008</c:v>
                </c:pt>
                <c:pt idx="92">
                  <c:v>2.96626444313611</c:v>
                </c:pt>
                <c:pt idx="93">
                  <c:v>1.1204051768503</c:v>
                </c:pt>
                <c:pt idx="94">
                  <c:v>5.81685283556497</c:v>
                </c:pt>
                <c:pt idx="95">
                  <c:v>1.75744971324527</c:v>
                </c:pt>
                <c:pt idx="96">
                  <c:v>1.17122001341099</c:v>
                </c:pt>
                <c:pt idx="97">
                  <c:v>2.08134265522559</c:v>
                </c:pt>
                <c:pt idx="98">
                  <c:v/>
                </c:pt>
                <c:pt idx="99">
                  <c:v/>
                </c:pt>
                <c:pt idx="100">
                  <c:v>0.547395597096845</c:v>
                </c:pt>
                <c:pt idx="101">
                  <c:v>0.19954118747002</c:v>
                </c:pt>
                <c:pt idx="102">
                  <c:v/>
                </c:pt>
                <c:pt idx="103">
                  <c:v/>
                </c:pt>
                <c:pt idx="104">
                  <c:v>0.0216768656450351</c:v>
                </c:pt>
                <c:pt idx="105">
                  <c:v>3.1525855105253</c:v>
                </c:pt>
                <c:pt idx="106">
                  <c:v>0.0129970305544655</c:v>
                </c:pt>
                <c:pt idx="107">
                  <c:v>5.83750927319126</c:v>
                </c:pt>
                <c:pt idx="108">
                  <c:v>0.124145190134039</c:v>
                </c:pt>
                <c:pt idx="109">
                  <c:v>0.16368161175077</c:v>
                </c:pt>
                <c:pt idx="110">
                  <c:v>1.47610903277512</c:v>
                </c:pt>
                <c:pt idx="111">
                  <c:v/>
                </c:pt>
                <c:pt idx="112">
                  <c:v>0.0176901731831599</c:v>
                </c:pt>
                <c:pt idx="113">
                  <c:v>0.282332189476214</c:v>
                </c:pt>
                <c:pt idx="114">
                  <c:v>5.48221854601897</c:v>
                </c:pt>
                <c:pt idx="115">
                  <c:v>3.82001387616854</c:v>
                </c:pt>
                <c:pt idx="116">
                  <c:v/>
                </c:pt>
                <c:pt idx="117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 data umol g CDW'!$B$3:$B$120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'Final data umol g CDW'!$D$3:$D$120</c:f>
              <c:numCache>
                <c:formatCode>General</c:formatCode>
                <c:ptCount val="118"/>
                <c:pt idx="0">
                  <c:v>2</c:v>
                </c:pt>
                <c:pt idx="1">
                  <c:v>0.450036205648081</c:v>
                </c:pt>
                <c:pt idx="2">
                  <c:v>10.7023895727734</c:v>
                </c:pt>
                <c:pt idx="3">
                  <c:v>0.956553222302679</c:v>
                </c:pt>
                <c:pt idx="4">
                  <c:v>0.0193157132512672</c:v>
                </c:pt>
                <c:pt idx="5">
                  <c:v>2.51520637219406</c:v>
                </c:pt>
                <c:pt idx="6">
                  <c:v>0.678855901520637</c:v>
                </c:pt>
                <c:pt idx="7">
                  <c:v>8.36843878091139</c:v>
                </c:pt>
                <c:pt idx="8">
                  <c:v>6.60988551905756</c:v>
                </c:pt>
                <c:pt idx="9">
                  <c:v>2.55208948498887</c:v>
                </c:pt>
                <c:pt idx="10">
                  <c:v>0.0112118706719686</c:v>
                </c:pt>
                <c:pt idx="11">
                  <c:v>0.171305835159692</c:v>
                </c:pt>
                <c:pt idx="12">
                  <c:v/>
                </c:pt>
                <c:pt idx="13">
                  <c:v>0.317370744147998</c:v>
                </c:pt>
                <c:pt idx="14">
                  <c:v>0.0694234832478117</c:v>
                </c:pt>
                <c:pt idx="15">
                  <c:v>0.034182425841109</c:v>
                </c:pt>
                <c:pt idx="16">
                  <c:v>0.0120955218134971</c:v>
                </c:pt>
                <c:pt idx="17">
                  <c:v>1.8302952357205</c:v>
                </c:pt>
                <c:pt idx="18">
                  <c:v>0.434782608695652</c:v>
                </c:pt>
                <c:pt idx="19">
                  <c:v>0.00202452350643272</c:v>
                </c:pt>
                <c:pt idx="20">
                  <c:v/>
                </c:pt>
                <c:pt idx="21">
                  <c:v/>
                </c:pt>
                <c:pt idx="22">
                  <c:v>0.0625992467092744</c:v>
                </c:pt>
                <c:pt idx="23">
                  <c:v>3.41386807350928</c:v>
                </c:pt>
                <c:pt idx="24">
                  <c:v>0.0205470762958394</c:v>
                </c:pt>
                <c:pt idx="25">
                  <c:v>2.82637129971084</c:v>
                </c:pt>
                <c:pt idx="26">
                  <c:v/>
                </c:pt>
                <c:pt idx="27">
                  <c:v>71.0420521704134</c:v>
                </c:pt>
                <c:pt idx="28">
                  <c:v>0.00262339400779538</c:v>
                </c:pt>
                <c:pt idx="29">
                  <c:v>48.2945970419559</c:v>
                </c:pt>
                <c:pt idx="30">
                  <c:v>1.20299041544727</c:v>
                </c:pt>
                <c:pt idx="31">
                  <c:v>0.111112569281312</c:v>
                </c:pt>
                <c:pt idx="32">
                  <c:v>0.597995599242335</c:v>
                </c:pt>
                <c:pt idx="33">
                  <c:v>27.6425324916775</c:v>
                </c:pt>
                <c:pt idx="34">
                  <c:v>1.33816279303753</c:v>
                </c:pt>
                <c:pt idx="35">
                  <c:v>43.2245392546709</c:v>
                </c:pt>
                <c:pt idx="36">
                  <c:v>8.96774673333421</c:v>
                </c:pt>
                <c:pt idx="37">
                  <c:v>9.22146834822854</c:v>
                </c:pt>
                <c:pt idx="38">
                  <c:v>8.23720346286259</c:v>
                </c:pt>
                <c:pt idx="39">
                  <c:v/>
                </c:pt>
                <c:pt idx="40">
                  <c:v>13.5784809074485</c:v>
                </c:pt>
                <c:pt idx="41">
                  <c:v>5.19254408413059</c:v>
                </c:pt>
                <c:pt idx="42">
                  <c:v>18.2067131239693</c:v>
                </c:pt>
                <c:pt idx="43">
                  <c:v>3.03459800434826</c:v>
                </c:pt>
                <c:pt idx="44">
                  <c:v/>
                </c:pt>
                <c:pt idx="45">
                  <c:v>0.537189901879727</c:v>
                </c:pt>
                <c:pt idx="46">
                  <c:v/>
                </c:pt>
                <c:pt idx="47">
                  <c:v>1.12381177355783</c:v>
                </c:pt>
                <c:pt idx="48">
                  <c:v/>
                </c:pt>
                <c:pt idx="49">
                  <c:v>0.146896066002616</c:v>
                </c:pt>
                <c:pt idx="50">
                  <c:v/>
                </c:pt>
                <c:pt idx="51">
                  <c:v>0.0417896997773374</c:v>
                </c:pt>
                <c:pt idx="52">
                  <c:v/>
                </c:pt>
                <c:pt idx="53">
                  <c:v>3.24719921958731</c:v>
                </c:pt>
                <c:pt idx="54">
                  <c:v>0.00569561280331763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0.035704755530475</c:v>
                </c:pt>
                <c:pt idx="59">
                  <c:v/>
                </c:pt>
                <c:pt idx="60">
                  <c:v>2.60370871008806</c:v>
                </c:pt>
                <c:pt idx="61">
                  <c:v>2.92304798400679</c:v>
                </c:pt>
                <c:pt idx="62">
                  <c:v/>
                </c:pt>
                <c:pt idx="63">
                  <c:v>0.000131191572942777</c:v>
                </c:pt>
                <c:pt idx="64">
                  <c:v>57.7872850474853</c:v>
                </c:pt>
                <c:pt idx="65">
                  <c:v/>
                </c:pt>
                <c:pt idx="66">
                  <c:v>0.241166769467666</c:v>
                </c:pt>
                <c:pt idx="67">
                  <c:v>9.47518996312288</c:v>
                </c:pt>
                <c:pt idx="68">
                  <c:v>0.525378723255336</c:v>
                </c:pt>
                <c:pt idx="69">
                  <c:v>2.18944255611403</c:v>
                </c:pt>
                <c:pt idx="70">
                  <c:v>0.233467630808803</c:v>
                </c:pt>
                <c:pt idx="71">
                  <c:v>10.5994391877409</c:v>
                </c:pt>
                <c:pt idx="72">
                  <c:v>0.53106558703745</c:v>
                </c:pt>
                <c:pt idx="73">
                  <c:v/>
                </c:pt>
                <c:pt idx="74">
                  <c:v>0.10481327401497</c:v>
                </c:pt>
                <c:pt idx="75">
                  <c:v>0.856091724738295</c:v>
                </c:pt>
                <c:pt idx="76">
                  <c:v>0.769476414826091</c:v>
                </c:pt>
                <c:pt idx="77">
                  <c:v>0.00363434340783125</c:v>
                </c:pt>
                <c:pt idx="78">
                  <c:v>0.296198112836126</c:v>
                </c:pt>
                <c:pt idx="79">
                  <c:v>0.00573935790933389</c:v>
                </c:pt>
                <c:pt idx="80">
                  <c:v>0.0930895856026107</c:v>
                </c:pt>
                <c:pt idx="81">
                  <c:v/>
                </c:pt>
                <c:pt idx="82">
                  <c:v>0.0512692642510619</c:v>
                </c:pt>
                <c:pt idx="83">
                  <c:v>4.24589998993863</c:v>
                </c:pt>
                <c:pt idx="84">
                  <c:v>11.1637510553507</c:v>
                </c:pt>
                <c:pt idx="85">
                  <c:v/>
                </c:pt>
                <c:pt idx="86">
                  <c:v>0.720481896087875</c:v>
                </c:pt>
                <c:pt idx="87">
                  <c:v>5.56875199587046</c:v>
                </c:pt>
                <c:pt idx="88">
                  <c:v/>
                </c:pt>
                <c:pt idx="89">
                  <c:v>4.36401177618254</c:v>
                </c:pt>
                <c:pt idx="90">
                  <c:v>0.535877548699239</c:v>
                </c:pt>
                <c:pt idx="91">
                  <c:v>1.69249815176927</c:v>
                </c:pt>
                <c:pt idx="92">
                  <c:v>2.79706207867995</c:v>
                </c:pt>
                <c:pt idx="93">
                  <c:v>2.46284946871569</c:v>
                </c:pt>
                <c:pt idx="94">
                  <c:v>4.95632051164276</c:v>
                </c:pt>
                <c:pt idx="95">
                  <c:v>1.66100167543756</c:v>
                </c:pt>
                <c:pt idx="96">
                  <c:v>1.18767962834158</c:v>
                </c:pt>
                <c:pt idx="97">
                  <c:v>1.45802438352209</c:v>
                </c:pt>
                <c:pt idx="98">
                  <c:v/>
                </c:pt>
                <c:pt idx="99">
                  <c:v/>
                </c:pt>
                <c:pt idx="100">
                  <c:v>0.612868935287865</c:v>
                </c:pt>
                <c:pt idx="101">
                  <c:v>0.224674864499534</c:v>
                </c:pt>
                <c:pt idx="102">
                  <c:v/>
                </c:pt>
                <c:pt idx="103">
                  <c:v/>
                </c:pt>
                <c:pt idx="104">
                  <c:v>0.0324282470898568</c:v>
                </c:pt>
                <c:pt idx="105">
                  <c:v>4.19559311801992</c:v>
                </c:pt>
                <c:pt idx="106">
                  <c:v>0.00765101904224465</c:v>
                </c:pt>
                <c:pt idx="107">
                  <c:v>7.00359147320394</c:v>
                </c:pt>
                <c:pt idx="108">
                  <c:v>0.11452468755058</c:v>
                </c:pt>
                <c:pt idx="109">
                  <c:v>0.110850098645214</c:v>
                </c:pt>
                <c:pt idx="110">
                  <c:v>1.35522338438387</c:v>
                </c:pt>
                <c:pt idx="111">
                  <c:v/>
                </c:pt>
                <c:pt idx="112">
                  <c:v>0.00872714865024475</c:v>
                </c:pt>
                <c:pt idx="113">
                  <c:v>0.444012826065084</c:v>
                </c:pt>
                <c:pt idx="114">
                  <c:v>4.18246958621504</c:v>
                </c:pt>
                <c:pt idx="115">
                  <c:v>4.73322047095981</c:v>
                </c:pt>
                <c:pt idx="116">
                  <c:v/>
                </c:pt>
                <c:pt idx="117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 data umol g CDW'!$B$3:$B$120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'Final data umol g CDW'!$E$3:$E$120</c:f>
              <c:numCache>
                <c:formatCode>General</c:formatCode>
                <c:ptCount val="118"/>
                <c:pt idx="0">
                  <c:v>3</c:v>
                </c:pt>
                <c:pt idx="1">
                  <c:v>0.754984822681669</c:v>
                </c:pt>
                <c:pt idx="2">
                  <c:v>15.7036843117787</c:v>
                </c:pt>
                <c:pt idx="3">
                  <c:v>1.40002498056032</c:v>
                </c:pt>
                <c:pt idx="4">
                  <c:v>0.229185080235304</c:v>
                </c:pt>
                <c:pt idx="5">
                  <c:v>8.04058836155978</c:v>
                </c:pt>
                <c:pt idx="6">
                  <c:v>1.8671718395946</c:v>
                </c:pt>
                <c:pt idx="7">
                  <c:v>9.07869249274707</c:v>
                </c:pt>
                <c:pt idx="8">
                  <c:v>6.14368899457208</c:v>
                </c:pt>
                <c:pt idx="9">
                  <c:v>1.9086960048421</c:v>
                </c:pt>
                <c:pt idx="10">
                  <c:v>0.0155243754163918</c:v>
                </c:pt>
                <c:pt idx="11">
                  <c:v>0.0533679896533105</c:v>
                </c:pt>
                <c:pt idx="12">
                  <c:v/>
                </c:pt>
                <c:pt idx="13">
                  <c:v>0.145712070777562</c:v>
                </c:pt>
                <c:pt idx="14">
                  <c:v>0.123392831957035</c:v>
                </c:pt>
                <c:pt idx="15">
                  <c:v>0.0354984426314637</c:v>
                </c:pt>
                <c:pt idx="16">
                  <c:v>0.00622862478712377</c:v>
                </c:pt>
                <c:pt idx="17">
                  <c:v>1.03102614847465</c:v>
                </c:pt>
                <c:pt idx="18">
                  <c:v>0.122071608517342</c:v>
                </c:pt>
                <c:pt idx="19">
                  <c:v>0.012075038507765</c:v>
                </c:pt>
                <c:pt idx="20">
                  <c:v/>
                </c:pt>
                <c:pt idx="21">
                  <c:v/>
                </c:pt>
                <c:pt idx="22">
                  <c:v>0.0767725191564422</c:v>
                </c:pt>
                <c:pt idx="23">
                  <c:v>2.87602030890298</c:v>
                </c:pt>
                <c:pt idx="24">
                  <c:v>0.038664660231585</c:v>
                </c:pt>
                <c:pt idx="25">
                  <c:v>3.16904879320631</c:v>
                </c:pt>
                <c:pt idx="26">
                  <c:v/>
                </c:pt>
                <c:pt idx="27">
                  <c:v>75.2153629596613</c:v>
                </c:pt>
                <c:pt idx="28">
                  <c:v>0.00165530422372956</c:v>
                </c:pt>
                <c:pt idx="29">
                  <c:v>47.0685850390603</c:v>
                </c:pt>
                <c:pt idx="30">
                  <c:v>1.25799346079333</c:v>
                </c:pt>
                <c:pt idx="31">
                  <c:v>0.396838897422052</c:v>
                </c:pt>
                <c:pt idx="32">
                  <c:v>8.54548446172814</c:v>
                </c:pt>
                <c:pt idx="33">
                  <c:v>15.4394396238401</c:v>
                </c:pt>
                <c:pt idx="34">
                  <c:v>0.0729504084916163</c:v>
                </c:pt>
                <c:pt idx="35">
                  <c:v>27.0473312725708</c:v>
                </c:pt>
                <c:pt idx="36">
                  <c:v>7.48850570997381</c:v>
                </c:pt>
                <c:pt idx="37">
                  <c:v>8.65401352998863</c:v>
                </c:pt>
                <c:pt idx="38">
                  <c:v>12.0136959909221</c:v>
                </c:pt>
                <c:pt idx="39">
                  <c:v/>
                </c:pt>
                <c:pt idx="40">
                  <c:v>12.428937643397</c:v>
                </c:pt>
                <c:pt idx="41">
                  <c:v>10.0932033482256</c:v>
                </c:pt>
                <c:pt idx="42">
                  <c:v>8.15855474010379</c:v>
                </c:pt>
                <c:pt idx="43">
                  <c:v>1.95069203560376</c:v>
                </c:pt>
                <c:pt idx="44">
                  <c:v/>
                </c:pt>
                <c:pt idx="45">
                  <c:v>0.745547512398149</c:v>
                </c:pt>
                <c:pt idx="46">
                  <c:v>2.26353887150248</c:v>
                </c:pt>
                <c:pt idx="47">
                  <c:v>1.87047489819384</c:v>
                </c:pt>
                <c:pt idx="48">
                  <c:v/>
                </c:pt>
                <c:pt idx="49">
                  <c:v>0.0661555450874813</c:v>
                </c:pt>
                <c:pt idx="50">
                  <c:v/>
                </c:pt>
                <c:pt idx="51">
                  <c:v>0.0461767592172676</c:v>
                </c:pt>
                <c:pt idx="52">
                  <c:v/>
                </c:pt>
                <c:pt idx="53">
                  <c:v>5.23298855221232</c:v>
                </c:pt>
                <c:pt idx="54">
                  <c:v>0.0122779406788606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0.0325964697192811</c:v>
                </c:pt>
                <c:pt idx="59">
                  <c:v/>
                </c:pt>
                <c:pt idx="60">
                  <c:v>3.43612467422995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35.3332897015021</c:v>
                </c:pt>
                <c:pt idx="65">
                  <c:v/>
                </c:pt>
                <c:pt idx="66">
                  <c:v>0.248248447008016</c:v>
                </c:pt>
                <c:pt idx="67">
                  <c:v>9.26743869841749</c:v>
                </c:pt>
                <c:pt idx="68">
                  <c:v>1.38445341859251</c:v>
                </c:pt>
                <c:pt idx="69">
                  <c:v>0.740828857256388</c:v>
                </c:pt>
                <c:pt idx="70">
                  <c:v>0.331910202671429</c:v>
                </c:pt>
                <c:pt idx="71">
                  <c:v>19.4267032186277</c:v>
                </c:pt>
                <c:pt idx="72">
                  <c:v>0.756400419224198</c:v>
                </c:pt>
                <c:pt idx="73">
                  <c:v/>
                </c:pt>
                <c:pt idx="74">
                  <c:v/>
                </c:pt>
                <c:pt idx="75">
                  <c:v>0.879085452909969</c:v>
                </c:pt>
                <c:pt idx="76">
                  <c:v>1.07113471717962</c:v>
                </c:pt>
                <c:pt idx="77">
                  <c:v>0.00332712374045528</c:v>
                </c:pt>
                <c:pt idx="78">
                  <c:v>0.248909058727863</c:v>
                </c:pt>
                <c:pt idx="79">
                  <c:v>0.00455916459796893</c:v>
                </c:pt>
                <c:pt idx="80">
                  <c:v>0.735166471086276</c:v>
                </c:pt>
                <c:pt idx="81">
                  <c:v/>
                </c:pt>
                <c:pt idx="82">
                  <c:v>0.0381597641314166</c:v>
                </c:pt>
                <c:pt idx="83">
                  <c:v>1.96012934588728</c:v>
                </c:pt>
                <c:pt idx="84">
                  <c:v>8.04530701670154</c:v>
                </c:pt>
                <c:pt idx="85">
                  <c:v/>
                </c:pt>
                <c:pt idx="86">
                  <c:v>0.429114498591694</c:v>
                </c:pt>
                <c:pt idx="87">
                  <c:v>2.30600676777832</c:v>
                </c:pt>
                <c:pt idx="88">
                  <c:v/>
                </c:pt>
                <c:pt idx="89">
                  <c:v>1.81243543995018</c:v>
                </c:pt>
                <c:pt idx="90">
                  <c:v>0.511030351852655</c:v>
                </c:pt>
                <c:pt idx="91">
                  <c:v>1.1206805961681</c:v>
                </c:pt>
                <c:pt idx="92">
                  <c:v>1.40285617364538</c:v>
                </c:pt>
                <c:pt idx="93">
                  <c:v>0.149534181442388</c:v>
                </c:pt>
                <c:pt idx="94">
                  <c:v>4.94043193342317</c:v>
                </c:pt>
                <c:pt idx="95">
                  <c:v>1.68314428906595</c:v>
                </c:pt>
                <c:pt idx="96">
                  <c:v>0.747906839969029</c:v>
                </c:pt>
                <c:pt idx="97">
                  <c:v>1.47693905937102</c:v>
                </c:pt>
                <c:pt idx="98">
                  <c:v/>
                </c:pt>
                <c:pt idx="99">
                  <c:v/>
                </c:pt>
                <c:pt idx="100">
                  <c:v>0.373104062058997</c:v>
                </c:pt>
                <c:pt idx="101">
                  <c:v>0.108623441363325</c:v>
                </c:pt>
                <c:pt idx="102">
                  <c:v/>
                </c:pt>
                <c:pt idx="103">
                  <c:v/>
                </c:pt>
                <c:pt idx="104">
                  <c:v>0.0226684193010171</c:v>
                </c:pt>
                <c:pt idx="105">
                  <c:v>1.88604646016165</c:v>
                </c:pt>
                <c:pt idx="106">
                  <c:v>0.00590775623748406</c:v>
                </c:pt>
                <c:pt idx="107">
                  <c:v>3.57343753885518</c:v>
                </c:pt>
                <c:pt idx="108">
                  <c:v>0.074413191585562</c:v>
                </c:pt>
                <c:pt idx="109">
                  <c:v>0.10381041311873</c:v>
                </c:pt>
                <c:pt idx="110">
                  <c:v>0.964964976490008</c:v>
                </c:pt>
                <c:pt idx="111">
                  <c:v/>
                </c:pt>
                <c:pt idx="112">
                  <c:v>0.0128205860201631</c:v>
                </c:pt>
                <c:pt idx="113">
                  <c:v>0.697417229952192</c:v>
                </c:pt>
                <c:pt idx="114">
                  <c:v>2.91329768452289</c:v>
                </c:pt>
                <c:pt idx="115">
                  <c:v>4.94986924370669</c:v>
                </c:pt>
                <c:pt idx="116">
                  <c:v/>
                </c:pt>
                <c:pt idx="117">
                  <c:v/>
                </c:pt>
              </c:numCache>
            </c:numRef>
          </c:yVal>
          <c:smooth val="0"/>
        </c:ser>
        <c:axId val="10602669"/>
        <c:axId val="43054874"/>
      </c:scatterChart>
      <c:valAx>
        <c:axId val="106026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54874"/>
        <c:crosses val="autoZero"/>
        <c:crossBetween val="midCat"/>
      </c:valAx>
      <c:valAx>
        <c:axId val="430548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026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Sorted!$C$1:$C$1</c:f>
              <c:strCache>
                <c:ptCount val="1"/>
                <c:pt idx="0">
                  <c:v>WT (P. putida EM42)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Sorted!$B$4:$B$77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Sorted!$C$4:$C$77</c:f>
              <c:numCache>
                <c:formatCode>General</c:formatCode>
                <c:ptCount val="74"/>
                <c:pt idx="0">
                  <c:v>0.00178802124093219</c:v>
                </c:pt>
                <c:pt idx="1">
                  <c:v>0.00308896368263631</c:v>
                </c:pt>
                <c:pt idx="2">
                  <c:v>0.0041519439628855</c:v>
                </c:pt>
                <c:pt idx="3">
                  <c:v>0.00724214703177939</c:v>
                </c:pt>
                <c:pt idx="4">
                  <c:v>0.00891944976703463</c:v>
                </c:pt>
                <c:pt idx="5">
                  <c:v>0.012001390260878</c:v>
                </c:pt>
                <c:pt idx="6">
                  <c:v>0.0129970305544655</c:v>
                </c:pt>
                <c:pt idx="7">
                  <c:v>0.0160624458982078</c:v>
                </c:pt>
                <c:pt idx="8">
                  <c:v>0.0176901731831599</c:v>
                </c:pt>
                <c:pt idx="9">
                  <c:v>0.0216768656450351</c:v>
                </c:pt>
                <c:pt idx="10">
                  <c:v>0.02366814623221</c:v>
                </c:pt>
                <c:pt idx="11">
                  <c:v>0.0246927055384743</c:v>
                </c:pt>
                <c:pt idx="12">
                  <c:v>0.0323314561726786</c:v>
                </c:pt>
                <c:pt idx="13">
                  <c:v>0.0379086943317785</c:v>
                </c:pt>
                <c:pt idx="14">
                  <c:v>0.0421391327576439</c:v>
                </c:pt>
                <c:pt idx="15">
                  <c:v>0.0444939666470417</c:v>
                </c:pt>
                <c:pt idx="16">
                  <c:v>0.0472206164137128</c:v>
                </c:pt>
                <c:pt idx="17">
                  <c:v>0.0504430206834149</c:v>
                </c:pt>
                <c:pt idx="18">
                  <c:v>0.0933257851956055</c:v>
                </c:pt>
                <c:pt idx="19">
                  <c:v>0.0936149753223737</c:v>
                </c:pt>
                <c:pt idx="20">
                  <c:v>0.124145190134039</c:v>
                </c:pt>
                <c:pt idx="21">
                  <c:v>0.129639802542634</c:v>
                </c:pt>
                <c:pt idx="22">
                  <c:v>0.132862206812336</c:v>
                </c:pt>
                <c:pt idx="23">
                  <c:v>0.139430953977498</c:v>
                </c:pt>
                <c:pt idx="24">
                  <c:v>0.157525993338134</c:v>
                </c:pt>
                <c:pt idx="25">
                  <c:v>0.16368161175077</c:v>
                </c:pt>
                <c:pt idx="26">
                  <c:v>0.198467052713452</c:v>
                </c:pt>
                <c:pt idx="27">
                  <c:v>0.19954118747002</c:v>
                </c:pt>
                <c:pt idx="28">
                  <c:v>0.208753958651348</c:v>
                </c:pt>
                <c:pt idx="29">
                  <c:v>0.244572221495345</c:v>
                </c:pt>
                <c:pt idx="30">
                  <c:v>0.282332189476214</c:v>
                </c:pt>
                <c:pt idx="31">
                  <c:v>0.323851629105069</c:v>
                </c:pt>
                <c:pt idx="32">
                  <c:v>0.435437705162321</c:v>
                </c:pt>
                <c:pt idx="33">
                  <c:v>0.496993889288683</c:v>
                </c:pt>
                <c:pt idx="34">
                  <c:v>0.547395597096845</c:v>
                </c:pt>
                <c:pt idx="35">
                  <c:v>0.66637667782431</c:v>
                </c:pt>
                <c:pt idx="36">
                  <c:v>0.716778385632473</c:v>
                </c:pt>
                <c:pt idx="37">
                  <c:v>0.837411981370042</c:v>
                </c:pt>
                <c:pt idx="38">
                  <c:v>0.838651367627619</c:v>
                </c:pt>
                <c:pt idx="39">
                  <c:v>0.881616757890315</c:v>
                </c:pt>
                <c:pt idx="40">
                  <c:v>0.898555036743878</c:v>
                </c:pt>
                <c:pt idx="41">
                  <c:v>0.916319573102493</c:v>
                </c:pt>
                <c:pt idx="42">
                  <c:v>0.997292808597573</c:v>
                </c:pt>
                <c:pt idx="43">
                  <c:v>1.05058641767342</c:v>
                </c:pt>
                <c:pt idx="44">
                  <c:v>1.1204051768503</c:v>
                </c:pt>
                <c:pt idx="45">
                  <c:v>1.17122001341099</c:v>
                </c:pt>
                <c:pt idx="46">
                  <c:v>1.18485326224434</c:v>
                </c:pt>
                <c:pt idx="47">
                  <c:v>1.47610903277512</c:v>
                </c:pt>
                <c:pt idx="48">
                  <c:v>1.64755746507337</c:v>
                </c:pt>
                <c:pt idx="49">
                  <c:v>1.67482396274008</c:v>
                </c:pt>
                <c:pt idx="50">
                  <c:v>1.75744971324527</c:v>
                </c:pt>
                <c:pt idx="51">
                  <c:v>1.90741545041218</c:v>
                </c:pt>
                <c:pt idx="52">
                  <c:v>1.92641937302837</c:v>
                </c:pt>
                <c:pt idx="53">
                  <c:v>2.01689456983155</c:v>
                </c:pt>
                <c:pt idx="54">
                  <c:v>2.08134265522559</c:v>
                </c:pt>
                <c:pt idx="55">
                  <c:v>2.13835442307417</c:v>
                </c:pt>
                <c:pt idx="56">
                  <c:v>2.13959380933174</c:v>
                </c:pt>
                <c:pt idx="57">
                  <c:v>2.24618102748343</c:v>
                </c:pt>
                <c:pt idx="58">
                  <c:v>2.35070260187249</c:v>
                </c:pt>
                <c:pt idx="59">
                  <c:v>2.38003474330183</c:v>
                </c:pt>
                <c:pt idx="60">
                  <c:v>2.58494660455469</c:v>
                </c:pt>
                <c:pt idx="61">
                  <c:v>2.96626444313611</c:v>
                </c:pt>
                <c:pt idx="62">
                  <c:v>2.97989769196947</c:v>
                </c:pt>
                <c:pt idx="63">
                  <c:v>3.1525855105253</c:v>
                </c:pt>
                <c:pt idx="64">
                  <c:v>3.67601963997564</c:v>
                </c:pt>
                <c:pt idx="65">
                  <c:v>4.17673168803706</c:v>
                </c:pt>
                <c:pt idx="66">
                  <c:v>3.82001387616854</c:v>
                </c:pt>
                <c:pt idx="67">
                  <c:v>5.48221854601897</c:v>
                </c:pt>
                <c:pt idx="68">
                  <c:v>5.81685283556497</c:v>
                </c:pt>
                <c:pt idx="69">
                  <c:v>5.83750927319126</c:v>
                </c:pt>
                <c:pt idx="70">
                  <c:v>5.87469086091859</c:v>
                </c:pt>
                <c:pt idx="71">
                  <c:v>6.68855450339466</c:v>
                </c:pt>
                <c:pt idx="72">
                  <c:v>7.4032672452645</c:v>
                </c:pt>
                <c:pt idx="73">
                  <c:v>8.38651367627619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Sorted!$D$1:$D$1</c:f>
              <c:strCache>
                <c:ptCount val="1"/>
                <c:pt idx="0">
                  <c:v>gltA knockdown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Sorted!$B$4:$B$77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Sorted!$D$4:$D$77</c:f>
              <c:numCache>
                <c:formatCode>General</c:formatCode>
                <c:ptCount val="74"/>
                <c:pt idx="0">
                  <c:v>0.00262339400779538</c:v>
                </c:pt>
                <c:pt idx="1">
                  <c:v>0.00363434340783125</c:v>
                </c:pt>
                <c:pt idx="2">
                  <c:v>0.00573935790933389</c:v>
                </c:pt>
                <c:pt idx="3">
                  <c:v>0.00202452350643272</c:v>
                </c:pt>
                <c:pt idx="4">
                  <c:v>0.0120955218134971</c:v>
                </c:pt>
                <c:pt idx="5">
                  <c:v>0.00569561280331763</c:v>
                </c:pt>
                <c:pt idx="6">
                  <c:v>0.00765101904224465</c:v>
                </c:pt>
                <c:pt idx="7">
                  <c:v>0.0112118706719686</c:v>
                </c:pt>
                <c:pt idx="8">
                  <c:v>0.00872714865024475</c:v>
                </c:pt>
                <c:pt idx="9">
                  <c:v>0.0324282470898568</c:v>
                </c:pt>
                <c:pt idx="10">
                  <c:v>0.0205470762958394</c:v>
                </c:pt>
                <c:pt idx="11">
                  <c:v>0.035704755530475</c:v>
                </c:pt>
                <c:pt idx="12">
                  <c:v>0.0512692642510619</c:v>
                </c:pt>
                <c:pt idx="13">
                  <c:v>0.034182425841109</c:v>
                </c:pt>
                <c:pt idx="14">
                  <c:v>0.146896066002616</c:v>
                </c:pt>
                <c:pt idx="15">
                  <c:v>1.33816279303753</c:v>
                </c:pt>
                <c:pt idx="16">
                  <c:v>0.0193157132512672</c:v>
                </c:pt>
                <c:pt idx="17">
                  <c:v>0.0417896997773374</c:v>
                </c:pt>
                <c:pt idx="18">
                  <c:v>0.0625992467092744</c:v>
                </c:pt>
                <c:pt idx="19">
                  <c:v>0.171305835159692</c:v>
                </c:pt>
                <c:pt idx="20">
                  <c:v>0.11452468755058</c:v>
                </c:pt>
                <c:pt idx="21">
                  <c:v>0.0930895856026107</c:v>
                </c:pt>
                <c:pt idx="22">
                  <c:v>0.111112569281312</c:v>
                </c:pt>
                <c:pt idx="23">
                  <c:v>0.0694234832478117</c:v>
                </c:pt>
                <c:pt idx="24">
                  <c:v>0.296198112836126</c:v>
                </c:pt>
                <c:pt idx="25">
                  <c:v>0.110850098645214</c:v>
                </c:pt>
                <c:pt idx="26">
                  <c:v>0.434782608695652</c:v>
                </c:pt>
                <c:pt idx="27">
                  <c:v>0.224674864499534</c:v>
                </c:pt>
                <c:pt idx="28">
                  <c:v>0.317370744147998</c:v>
                </c:pt>
                <c:pt idx="29">
                  <c:v>0.241166769467666</c:v>
                </c:pt>
                <c:pt idx="30">
                  <c:v>0.444012826065084</c:v>
                </c:pt>
                <c:pt idx="31">
                  <c:v>1.8302952357205</c:v>
                </c:pt>
                <c:pt idx="32">
                  <c:v>0.535877548699239</c:v>
                </c:pt>
                <c:pt idx="33">
                  <c:v>0.537189901879727</c:v>
                </c:pt>
                <c:pt idx="34">
                  <c:v>0.612868935287865</c:v>
                </c:pt>
                <c:pt idx="35">
                  <c:v>0.720481896087875</c:v>
                </c:pt>
                <c:pt idx="36">
                  <c:v>0.53106558703745</c:v>
                </c:pt>
                <c:pt idx="37">
                  <c:v>0.956553222302679</c:v>
                </c:pt>
                <c:pt idx="38">
                  <c:v>1.20299041544727</c:v>
                </c:pt>
                <c:pt idx="39">
                  <c:v>0.450036205648081</c:v>
                </c:pt>
                <c:pt idx="40">
                  <c:v>0.769476414826091</c:v>
                </c:pt>
                <c:pt idx="41">
                  <c:v>0.525378723255336</c:v>
                </c:pt>
                <c:pt idx="42">
                  <c:v>2.82637129971084</c:v>
                </c:pt>
                <c:pt idx="43">
                  <c:v>0.856091724738295</c:v>
                </c:pt>
                <c:pt idx="44">
                  <c:v>2.46284946871569</c:v>
                </c:pt>
                <c:pt idx="45">
                  <c:v>1.18767962834158</c:v>
                </c:pt>
                <c:pt idx="46">
                  <c:v>0.678855901520637</c:v>
                </c:pt>
                <c:pt idx="47">
                  <c:v>1.35522338438387</c:v>
                </c:pt>
                <c:pt idx="48">
                  <c:v>0.597995599242335</c:v>
                </c:pt>
                <c:pt idx="49">
                  <c:v>1.69249815176927</c:v>
                </c:pt>
                <c:pt idx="50">
                  <c:v>1.66100167543756</c:v>
                </c:pt>
                <c:pt idx="51">
                  <c:v>2.92304798400679</c:v>
                </c:pt>
                <c:pt idx="52">
                  <c:v>2.18944255611403</c:v>
                </c:pt>
                <c:pt idx="53">
                  <c:v>4.24589998993863</c:v>
                </c:pt>
                <c:pt idx="54">
                  <c:v>1.45802438352209</c:v>
                </c:pt>
                <c:pt idx="55">
                  <c:v>3.03459800434826</c:v>
                </c:pt>
                <c:pt idx="56">
                  <c:v>1.12381177355783</c:v>
                </c:pt>
                <c:pt idx="57">
                  <c:v>2.55208948498887</c:v>
                </c:pt>
                <c:pt idx="58">
                  <c:v>2.60370871008806</c:v>
                </c:pt>
                <c:pt idx="59">
                  <c:v>4.36401177618254</c:v>
                </c:pt>
                <c:pt idx="60">
                  <c:v>3.41386807350928</c:v>
                </c:pt>
                <c:pt idx="61">
                  <c:v>2.79706207867995</c:v>
                </c:pt>
                <c:pt idx="62">
                  <c:v>5.56875199587046</c:v>
                </c:pt>
                <c:pt idx="63">
                  <c:v>4.19559311801992</c:v>
                </c:pt>
                <c:pt idx="64">
                  <c:v>0.233467630808803</c:v>
                </c:pt>
                <c:pt idx="65">
                  <c:v>2.51520637219406</c:v>
                </c:pt>
                <c:pt idx="66">
                  <c:v>4.73322047095981</c:v>
                </c:pt>
                <c:pt idx="67">
                  <c:v>4.18246958621504</c:v>
                </c:pt>
                <c:pt idx="68">
                  <c:v>4.95632051164276</c:v>
                </c:pt>
                <c:pt idx="69">
                  <c:v>7.00359147320394</c:v>
                </c:pt>
                <c:pt idx="70">
                  <c:v>3.24719921958731</c:v>
                </c:pt>
                <c:pt idx="71">
                  <c:v>6.60988551905756</c:v>
                </c:pt>
                <c:pt idx="72">
                  <c:v>11.1637510553507</c:v>
                </c:pt>
                <c:pt idx="73">
                  <c:v>8.96774673333421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Sorted!$E$1:$E$1</c:f>
              <c:strCache>
                <c:ptCount val="1"/>
                <c:pt idx="0">
                  <c:v>accA knockdown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Sorted!$B$4:$B$77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Sorted!$E$4:$E$77</c:f>
              <c:numCache>
                <c:formatCode>General</c:formatCode>
                <c:ptCount val="74"/>
                <c:pt idx="0">
                  <c:v>0.00165530422372956</c:v>
                </c:pt>
                <c:pt idx="1">
                  <c:v>0.00332712374045528</c:v>
                </c:pt>
                <c:pt idx="2">
                  <c:v>0.00455916459796893</c:v>
                </c:pt>
                <c:pt idx="3">
                  <c:v>0.012075038507765</c:v>
                </c:pt>
                <c:pt idx="4">
                  <c:v>0.00622862478712377</c:v>
                </c:pt>
                <c:pt idx="5">
                  <c:v>0.0122779406788606</c:v>
                </c:pt>
                <c:pt idx="6">
                  <c:v>0.00590775623748406</c:v>
                </c:pt>
                <c:pt idx="7">
                  <c:v>0.0155243754163918</c:v>
                </c:pt>
                <c:pt idx="8">
                  <c:v>0.0128205860201631</c:v>
                </c:pt>
                <c:pt idx="9">
                  <c:v>0.0226684193010171</c:v>
                </c:pt>
                <c:pt idx="10">
                  <c:v>0.038664660231585</c:v>
                </c:pt>
                <c:pt idx="11">
                  <c:v>0.0325964697192811</c:v>
                </c:pt>
                <c:pt idx="12">
                  <c:v>0.0381597641314166</c:v>
                </c:pt>
                <c:pt idx="13">
                  <c:v>0.0354984426314637</c:v>
                </c:pt>
                <c:pt idx="14">
                  <c:v>0.0661555450874813</c:v>
                </c:pt>
                <c:pt idx="15">
                  <c:v>0.0729504084916163</c:v>
                </c:pt>
                <c:pt idx="16">
                  <c:v>0.229185080235304</c:v>
                </c:pt>
                <c:pt idx="17">
                  <c:v>0.0461767592172676</c:v>
                </c:pt>
                <c:pt idx="18">
                  <c:v>0.0767725191564422</c:v>
                </c:pt>
                <c:pt idx="19">
                  <c:v>0.0533679896533105</c:v>
                </c:pt>
                <c:pt idx="20">
                  <c:v>0.074413191585562</c:v>
                </c:pt>
                <c:pt idx="21">
                  <c:v>0.735166471086276</c:v>
                </c:pt>
                <c:pt idx="22">
                  <c:v>0.396838897422052</c:v>
                </c:pt>
                <c:pt idx="23">
                  <c:v>0.123392831957035</c:v>
                </c:pt>
                <c:pt idx="24">
                  <c:v>0.248909058727863</c:v>
                </c:pt>
                <c:pt idx="25">
                  <c:v>0.10381041311873</c:v>
                </c:pt>
                <c:pt idx="26">
                  <c:v>0.122071608517342</c:v>
                </c:pt>
                <c:pt idx="27">
                  <c:v>0.108623441363325</c:v>
                </c:pt>
                <c:pt idx="28">
                  <c:v>0.145712070777562</c:v>
                </c:pt>
                <c:pt idx="29">
                  <c:v>0.248248447008016</c:v>
                </c:pt>
                <c:pt idx="30">
                  <c:v>0.697417229952192</c:v>
                </c:pt>
                <c:pt idx="31">
                  <c:v>1.03102614847465</c:v>
                </c:pt>
                <c:pt idx="32">
                  <c:v>0.511030351852655</c:v>
                </c:pt>
                <c:pt idx="33">
                  <c:v>0.745547512398149</c:v>
                </c:pt>
                <c:pt idx="34">
                  <c:v>0.373104062058997</c:v>
                </c:pt>
                <c:pt idx="35">
                  <c:v>0.429114498591694</c:v>
                </c:pt>
                <c:pt idx="36">
                  <c:v>0.756400419224198</c:v>
                </c:pt>
                <c:pt idx="37">
                  <c:v>1.40002498056032</c:v>
                </c:pt>
                <c:pt idx="38">
                  <c:v>1.25799346079333</c:v>
                </c:pt>
                <c:pt idx="39">
                  <c:v>0.754984822681669</c:v>
                </c:pt>
                <c:pt idx="40">
                  <c:v>1.07113471717962</c:v>
                </c:pt>
                <c:pt idx="41">
                  <c:v>1.38445341859251</c:v>
                </c:pt>
                <c:pt idx="42">
                  <c:v>3.16904879320631</c:v>
                </c:pt>
                <c:pt idx="43">
                  <c:v>0.879085452909969</c:v>
                </c:pt>
                <c:pt idx="44">
                  <c:v>0.149534181442388</c:v>
                </c:pt>
                <c:pt idx="45">
                  <c:v>0.747906839969029</c:v>
                </c:pt>
                <c:pt idx="46">
                  <c:v>1.8671718395946</c:v>
                </c:pt>
                <c:pt idx="47">
                  <c:v>0.964964976490008</c:v>
                </c:pt>
                <c:pt idx="48">
                  <c:v>8.54548446172814</c:v>
                </c:pt>
                <c:pt idx="49">
                  <c:v>1.1206805961681</c:v>
                </c:pt>
                <c:pt idx="50">
                  <c:v>1.68314428906595</c:v>
                </c:pt>
                <c:pt idx="51">
                  <c:v/>
                </c:pt>
                <c:pt idx="52">
                  <c:v>0.740828857256388</c:v>
                </c:pt>
                <c:pt idx="53">
                  <c:v>1.96012934588728</c:v>
                </c:pt>
                <c:pt idx="54">
                  <c:v>1.47693905937102</c:v>
                </c:pt>
                <c:pt idx="55">
                  <c:v>1.95069203560376</c:v>
                </c:pt>
                <c:pt idx="56">
                  <c:v>1.87047489819384</c:v>
                </c:pt>
                <c:pt idx="57">
                  <c:v>1.9086960048421</c:v>
                </c:pt>
                <c:pt idx="58">
                  <c:v>3.43612467422995</c:v>
                </c:pt>
                <c:pt idx="59">
                  <c:v>1.81243543995018</c:v>
                </c:pt>
                <c:pt idx="60">
                  <c:v>2.87602030890298</c:v>
                </c:pt>
                <c:pt idx="61">
                  <c:v>1.40285617364538</c:v>
                </c:pt>
                <c:pt idx="62">
                  <c:v>2.30600676777832</c:v>
                </c:pt>
                <c:pt idx="63">
                  <c:v>1.88604646016165</c:v>
                </c:pt>
                <c:pt idx="64">
                  <c:v>0.331910202671429</c:v>
                </c:pt>
                <c:pt idx="65">
                  <c:v>8.04058836155978</c:v>
                </c:pt>
                <c:pt idx="66">
                  <c:v>4.94986924370669</c:v>
                </c:pt>
                <c:pt idx="67">
                  <c:v>2.91329768452289</c:v>
                </c:pt>
                <c:pt idx="68">
                  <c:v>4.94043193342317</c:v>
                </c:pt>
                <c:pt idx="69">
                  <c:v>3.57343753885518</c:v>
                </c:pt>
                <c:pt idx="70">
                  <c:v>5.23298855221232</c:v>
                </c:pt>
                <c:pt idx="71">
                  <c:v>6.14368899457208</c:v>
                </c:pt>
                <c:pt idx="72">
                  <c:v>8.04530701670154</c:v>
                </c:pt>
                <c:pt idx="73">
                  <c:v>7.48850570997381</c:v>
                </c:pt>
              </c:numCache>
            </c:numRef>
          </c:yVal>
          <c:smooth val="0"/>
        </c:ser>
        <c:axId val="40931171"/>
        <c:axId val="59030313"/>
      </c:scatterChart>
      <c:valAx>
        <c:axId val="409311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30313"/>
        <c:crosses val="autoZero"/>
        <c:crossBetween val="midCat"/>
      </c:valAx>
      <c:valAx>
        <c:axId val="590303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311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'Final data umol g CDW'!$C$1:$C$1</c:f>
              <c:strCache>
                <c:ptCount val="1"/>
                <c:pt idx="0">
                  <c:v>WT (P. putida EM42)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 data umol g CDW'!$B$3:$B$120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'Final data umol g CDW'!$C$3:$C$120</c:f>
              <c:numCache>
                <c:formatCode>General</c:formatCode>
                <c:ptCount val="118"/>
                <c:pt idx="0">
                  <c:v>1</c:v>
                </c:pt>
                <c:pt idx="1">
                  <c:v>0.881616757890315</c:v>
                </c:pt>
                <c:pt idx="2">
                  <c:v>12.207954637141</c:v>
                </c:pt>
                <c:pt idx="3">
                  <c:v>0.837411981370042</c:v>
                </c:pt>
                <c:pt idx="4">
                  <c:v>0.0472206164137128</c:v>
                </c:pt>
                <c:pt idx="5">
                  <c:v>4.17673168803706</c:v>
                </c:pt>
                <c:pt idx="6">
                  <c:v>1.18485326224434</c:v>
                </c:pt>
                <c:pt idx="7">
                  <c:v>10.9520432294622</c:v>
                </c:pt>
                <c:pt idx="8">
                  <c:v>6.68855450339466</c:v>
                </c:pt>
                <c:pt idx="9">
                  <c:v>2.24618102748343</c:v>
                </c:pt>
                <c:pt idx="10">
                  <c:v>0.0160624458982078</c:v>
                </c:pt>
                <c:pt idx="11">
                  <c:v>0.0936149753223737</c:v>
                </c:pt>
                <c:pt idx="12">
                  <c:v/>
                </c:pt>
                <c:pt idx="13">
                  <c:v>0.208753958651348</c:v>
                </c:pt>
                <c:pt idx="14">
                  <c:v>0.139430953977498</c:v>
                </c:pt>
                <c:pt idx="15">
                  <c:v>0.0379086943317785</c:v>
                </c:pt>
                <c:pt idx="16">
                  <c:v>0.00891944976703463</c:v>
                </c:pt>
                <c:pt idx="17">
                  <c:v>0.323851629105069</c:v>
                </c:pt>
                <c:pt idx="18">
                  <c:v>0.198467052713452</c:v>
                </c:pt>
                <c:pt idx="19">
                  <c:v>0.00724214703177939</c:v>
                </c:pt>
                <c:pt idx="20">
                  <c:v/>
                </c:pt>
                <c:pt idx="21">
                  <c:v/>
                </c:pt>
                <c:pt idx="22">
                  <c:v>0.0933257851956055</c:v>
                </c:pt>
                <c:pt idx="23">
                  <c:v>2.58494660455469</c:v>
                </c:pt>
                <c:pt idx="24">
                  <c:v>0.02366814623221</c:v>
                </c:pt>
                <c:pt idx="25">
                  <c:v>0.997292808597573</c:v>
                </c:pt>
                <c:pt idx="26">
                  <c:v/>
                </c:pt>
                <c:pt idx="27">
                  <c:v>62.9608218849503</c:v>
                </c:pt>
                <c:pt idx="28">
                  <c:v>0.00178802124093219</c:v>
                </c:pt>
                <c:pt idx="29">
                  <c:v>42.3456971339069</c:v>
                </c:pt>
                <c:pt idx="30">
                  <c:v>0.838651367627619</c:v>
                </c:pt>
                <c:pt idx="31">
                  <c:v>0.132862206812336</c:v>
                </c:pt>
                <c:pt idx="32">
                  <c:v>1.64755746507337</c:v>
                </c:pt>
                <c:pt idx="33">
                  <c:v>8.89053075435782</c:v>
                </c:pt>
                <c:pt idx="34">
                  <c:v>0.0444939666470417</c:v>
                </c:pt>
                <c:pt idx="35">
                  <c:v>40.1189331577922</c:v>
                </c:pt>
                <c:pt idx="36">
                  <c:v>8.38651367627619</c:v>
                </c:pt>
                <c:pt idx="37">
                  <c:v>14.2777296872958</c:v>
                </c:pt>
                <c:pt idx="38">
                  <c:v>14.5297382263366</c:v>
                </c:pt>
                <c:pt idx="39">
                  <c:v/>
                </c:pt>
                <c:pt idx="40">
                  <c:v>12.1459853242621</c:v>
                </c:pt>
                <c:pt idx="41">
                  <c:v>27.254103804135</c:v>
                </c:pt>
                <c:pt idx="42">
                  <c:v>9.74570727208647</c:v>
                </c:pt>
                <c:pt idx="43">
                  <c:v>2.13835442307417</c:v>
                </c:pt>
                <c:pt idx="44">
                  <c:v/>
                </c:pt>
                <c:pt idx="45">
                  <c:v>0.496993889288683</c:v>
                </c:pt>
                <c:pt idx="46">
                  <c:v/>
                </c:pt>
                <c:pt idx="47">
                  <c:v>2.13959380933174</c:v>
                </c:pt>
                <c:pt idx="48">
                  <c:v/>
                </c:pt>
                <c:pt idx="49">
                  <c:v>0.0421391327576439</c:v>
                </c:pt>
                <c:pt idx="50">
                  <c:v/>
                </c:pt>
                <c:pt idx="51">
                  <c:v>0.0504430206834149</c:v>
                </c:pt>
                <c:pt idx="52">
                  <c:v/>
                </c:pt>
                <c:pt idx="53">
                  <c:v>5.87469086091859</c:v>
                </c:pt>
                <c:pt idx="54">
                  <c:v>0.012001390260878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0.0246927055384743</c:v>
                </c:pt>
                <c:pt idx="59">
                  <c:v/>
                </c:pt>
                <c:pt idx="60">
                  <c:v>2.35070260187249</c:v>
                </c:pt>
                <c:pt idx="61">
                  <c:v>1.90741545041218</c:v>
                </c:pt>
                <c:pt idx="62">
                  <c:v/>
                </c:pt>
                <c:pt idx="63">
                  <c:v/>
                </c:pt>
                <c:pt idx="64">
                  <c:v>56.8052034723141</c:v>
                </c:pt>
                <c:pt idx="65">
                  <c:v/>
                </c:pt>
                <c:pt idx="66">
                  <c:v>0.244572221495345</c:v>
                </c:pt>
                <c:pt idx="67">
                  <c:v>10.6669843902193</c:v>
                </c:pt>
                <c:pt idx="68">
                  <c:v>0.916319573102493</c:v>
                </c:pt>
                <c:pt idx="69">
                  <c:v>1.92641937302837</c:v>
                </c:pt>
                <c:pt idx="70">
                  <c:v>3.67601963997564</c:v>
                </c:pt>
                <c:pt idx="71">
                  <c:v>20.210258573568</c:v>
                </c:pt>
                <c:pt idx="72">
                  <c:v>0.716778385632473</c:v>
                </c:pt>
                <c:pt idx="73">
                  <c:v/>
                </c:pt>
                <c:pt idx="74">
                  <c:v/>
                </c:pt>
                <c:pt idx="75">
                  <c:v>1.05058641767342</c:v>
                </c:pt>
                <c:pt idx="76">
                  <c:v>0.898555036743878</c:v>
                </c:pt>
                <c:pt idx="77">
                  <c:v>0.00308896368263631</c:v>
                </c:pt>
                <c:pt idx="78">
                  <c:v>0.157525993338134</c:v>
                </c:pt>
                <c:pt idx="79">
                  <c:v>0.0041519439628855</c:v>
                </c:pt>
                <c:pt idx="80">
                  <c:v>0.129639802542634</c:v>
                </c:pt>
                <c:pt idx="81">
                  <c:v/>
                </c:pt>
                <c:pt idx="82">
                  <c:v>0.0323314561726786</c:v>
                </c:pt>
                <c:pt idx="83">
                  <c:v>2.01689456983155</c:v>
                </c:pt>
                <c:pt idx="84">
                  <c:v>7.4032672452645</c:v>
                </c:pt>
                <c:pt idx="85">
                  <c:v/>
                </c:pt>
                <c:pt idx="86">
                  <c:v>0.66637667782431</c:v>
                </c:pt>
                <c:pt idx="87">
                  <c:v>2.97989769196947</c:v>
                </c:pt>
                <c:pt idx="88">
                  <c:v/>
                </c:pt>
                <c:pt idx="89">
                  <c:v>2.38003474330183</c:v>
                </c:pt>
                <c:pt idx="90">
                  <c:v>0.435437705162321</c:v>
                </c:pt>
                <c:pt idx="91">
                  <c:v>1.67482396274008</c:v>
                </c:pt>
                <c:pt idx="92">
                  <c:v>2.96626444313611</c:v>
                </c:pt>
                <c:pt idx="93">
                  <c:v>1.1204051768503</c:v>
                </c:pt>
                <c:pt idx="94">
                  <c:v>5.81685283556497</c:v>
                </c:pt>
                <c:pt idx="95">
                  <c:v>1.75744971324527</c:v>
                </c:pt>
                <c:pt idx="96">
                  <c:v>1.17122001341099</c:v>
                </c:pt>
                <c:pt idx="97">
                  <c:v>2.08134265522559</c:v>
                </c:pt>
                <c:pt idx="98">
                  <c:v/>
                </c:pt>
                <c:pt idx="99">
                  <c:v/>
                </c:pt>
                <c:pt idx="100">
                  <c:v>0.547395597096845</c:v>
                </c:pt>
                <c:pt idx="101">
                  <c:v>0.19954118747002</c:v>
                </c:pt>
                <c:pt idx="102">
                  <c:v/>
                </c:pt>
                <c:pt idx="103">
                  <c:v/>
                </c:pt>
                <c:pt idx="104">
                  <c:v>0.0216768656450351</c:v>
                </c:pt>
                <c:pt idx="105">
                  <c:v>3.1525855105253</c:v>
                </c:pt>
                <c:pt idx="106">
                  <c:v>0.0129970305544655</c:v>
                </c:pt>
                <c:pt idx="107">
                  <c:v>5.83750927319126</c:v>
                </c:pt>
                <c:pt idx="108">
                  <c:v>0.124145190134039</c:v>
                </c:pt>
                <c:pt idx="109">
                  <c:v>0.16368161175077</c:v>
                </c:pt>
                <c:pt idx="110">
                  <c:v>1.47610903277512</c:v>
                </c:pt>
                <c:pt idx="111">
                  <c:v/>
                </c:pt>
                <c:pt idx="112">
                  <c:v>0.0176901731831599</c:v>
                </c:pt>
                <c:pt idx="113">
                  <c:v>0.282332189476214</c:v>
                </c:pt>
                <c:pt idx="114">
                  <c:v>5.48221854601897</c:v>
                </c:pt>
                <c:pt idx="115">
                  <c:v>3.82001387616854</c:v>
                </c:pt>
                <c:pt idx="116">
                  <c:v/>
                </c:pt>
                <c:pt idx="11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'Final data umol g CDW'!$D$1:$D$1</c:f>
              <c:strCache>
                <c:ptCount val="1"/>
                <c:pt idx="0">
                  <c:v>gltA knockdown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 data umol g CDW'!$B$3:$B$120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'Final data umol g CDW'!$D$3:$D$120</c:f>
              <c:numCache>
                <c:formatCode>General</c:formatCode>
                <c:ptCount val="118"/>
                <c:pt idx="0">
                  <c:v>2</c:v>
                </c:pt>
                <c:pt idx="1">
                  <c:v>0.450036205648081</c:v>
                </c:pt>
                <c:pt idx="2">
                  <c:v>10.7023895727734</c:v>
                </c:pt>
                <c:pt idx="3">
                  <c:v>0.956553222302679</c:v>
                </c:pt>
                <c:pt idx="4">
                  <c:v>0.0193157132512672</c:v>
                </c:pt>
                <c:pt idx="5">
                  <c:v>2.51520637219406</c:v>
                </c:pt>
                <c:pt idx="6">
                  <c:v>0.678855901520637</c:v>
                </c:pt>
                <c:pt idx="7">
                  <c:v>8.36843878091139</c:v>
                </c:pt>
                <c:pt idx="8">
                  <c:v>6.60988551905756</c:v>
                </c:pt>
                <c:pt idx="9">
                  <c:v>2.55208948498887</c:v>
                </c:pt>
                <c:pt idx="10">
                  <c:v>0.0112118706719686</c:v>
                </c:pt>
                <c:pt idx="11">
                  <c:v>0.171305835159692</c:v>
                </c:pt>
                <c:pt idx="12">
                  <c:v/>
                </c:pt>
                <c:pt idx="13">
                  <c:v>0.317370744147998</c:v>
                </c:pt>
                <c:pt idx="14">
                  <c:v>0.0694234832478117</c:v>
                </c:pt>
                <c:pt idx="15">
                  <c:v>0.034182425841109</c:v>
                </c:pt>
                <c:pt idx="16">
                  <c:v>0.0120955218134971</c:v>
                </c:pt>
                <c:pt idx="17">
                  <c:v>1.8302952357205</c:v>
                </c:pt>
                <c:pt idx="18">
                  <c:v>0.434782608695652</c:v>
                </c:pt>
                <c:pt idx="19">
                  <c:v>0.00202452350643272</c:v>
                </c:pt>
                <c:pt idx="20">
                  <c:v/>
                </c:pt>
                <c:pt idx="21">
                  <c:v/>
                </c:pt>
                <c:pt idx="22">
                  <c:v>0.0625992467092744</c:v>
                </c:pt>
                <c:pt idx="23">
                  <c:v>3.41386807350928</c:v>
                </c:pt>
                <c:pt idx="24">
                  <c:v>0.0205470762958394</c:v>
                </c:pt>
                <c:pt idx="25">
                  <c:v>2.82637129971084</c:v>
                </c:pt>
                <c:pt idx="26">
                  <c:v/>
                </c:pt>
                <c:pt idx="27">
                  <c:v>71.0420521704134</c:v>
                </c:pt>
                <c:pt idx="28">
                  <c:v>0.00262339400779538</c:v>
                </c:pt>
                <c:pt idx="29">
                  <c:v>48.2945970419559</c:v>
                </c:pt>
                <c:pt idx="30">
                  <c:v>1.20299041544727</c:v>
                </c:pt>
                <c:pt idx="31">
                  <c:v>0.111112569281312</c:v>
                </c:pt>
                <c:pt idx="32">
                  <c:v>0.597995599242335</c:v>
                </c:pt>
                <c:pt idx="33">
                  <c:v>27.6425324916775</c:v>
                </c:pt>
                <c:pt idx="34">
                  <c:v>1.33816279303753</c:v>
                </c:pt>
                <c:pt idx="35">
                  <c:v>43.2245392546709</c:v>
                </c:pt>
                <c:pt idx="36">
                  <c:v>8.96774673333421</c:v>
                </c:pt>
                <c:pt idx="37">
                  <c:v>9.22146834822854</c:v>
                </c:pt>
                <c:pt idx="38">
                  <c:v>8.23720346286259</c:v>
                </c:pt>
                <c:pt idx="39">
                  <c:v/>
                </c:pt>
                <c:pt idx="40">
                  <c:v>13.5784809074485</c:v>
                </c:pt>
                <c:pt idx="41">
                  <c:v>5.19254408413059</c:v>
                </c:pt>
                <c:pt idx="42">
                  <c:v>18.2067131239693</c:v>
                </c:pt>
                <c:pt idx="43">
                  <c:v>3.03459800434826</c:v>
                </c:pt>
                <c:pt idx="44">
                  <c:v/>
                </c:pt>
                <c:pt idx="45">
                  <c:v>0.537189901879727</c:v>
                </c:pt>
                <c:pt idx="46">
                  <c:v/>
                </c:pt>
                <c:pt idx="47">
                  <c:v>1.12381177355783</c:v>
                </c:pt>
                <c:pt idx="48">
                  <c:v/>
                </c:pt>
                <c:pt idx="49">
                  <c:v>0.146896066002616</c:v>
                </c:pt>
                <c:pt idx="50">
                  <c:v/>
                </c:pt>
                <c:pt idx="51">
                  <c:v>0.0417896997773374</c:v>
                </c:pt>
                <c:pt idx="52">
                  <c:v/>
                </c:pt>
                <c:pt idx="53">
                  <c:v>3.24719921958731</c:v>
                </c:pt>
                <c:pt idx="54">
                  <c:v>0.00569561280331763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0.035704755530475</c:v>
                </c:pt>
                <c:pt idx="59">
                  <c:v/>
                </c:pt>
                <c:pt idx="60">
                  <c:v>2.60370871008806</c:v>
                </c:pt>
                <c:pt idx="61">
                  <c:v>2.92304798400679</c:v>
                </c:pt>
                <c:pt idx="62">
                  <c:v/>
                </c:pt>
                <c:pt idx="63">
                  <c:v>0.000131191572942777</c:v>
                </c:pt>
                <c:pt idx="64">
                  <c:v>57.7872850474853</c:v>
                </c:pt>
                <c:pt idx="65">
                  <c:v/>
                </c:pt>
                <c:pt idx="66">
                  <c:v>0.241166769467666</c:v>
                </c:pt>
                <c:pt idx="67">
                  <c:v>9.47518996312288</c:v>
                </c:pt>
                <c:pt idx="68">
                  <c:v>0.525378723255336</c:v>
                </c:pt>
                <c:pt idx="69">
                  <c:v>2.18944255611403</c:v>
                </c:pt>
                <c:pt idx="70">
                  <c:v>0.233467630808803</c:v>
                </c:pt>
                <c:pt idx="71">
                  <c:v>10.5994391877409</c:v>
                </c:pt>
                <c:pt idx="72">
                  <c:v>0.53106558703745</c:v>
                </c:pt>
                <c:pt idx="73">
                  <c:v/>
                </c:pt>
                <c:pt idx="74">
                  <c:v>0.10481327401497</c:v>
                </c:pt>
                <c:pt idx="75">
                  <c:v>0.856091724738295</c:v>
                </c:pt>
                <c:pt idx="76">
                  <c:v>0.769476414826091</c:v>
                </c:pt>
                <c:pt idx="77">
                  <c:v>0.00363434340783125</c:v>
                </c:pt>
                <c:pt idx="78">
                  <c:v>0.296198112836126</c:v>
                </c:pt>
                <c:pt idx="79">
                  <c:v>0.00573935790933389</c:v>
                </c:pt>
                <c:pt idx="80">
                  <c:v>0.0930895856026107</c:v>
                </c:pt>
                <c:pt idx="81">
                  <c:v/>
                </c:pt>
                <c:pt idx="82">
                  <c:v>0.0512692642510619</c:v>
                </c:pt>
                <c:pt idx="83">
                  <c:v>4.24589998993863</c:v>
                </c:pt>
                <c:pt idx="84">
                  <c:v>11.1637510553507</c:v>
                </c:pt>
                <c:pt idx="85">
                  <c:v/>
                </c:pt>
                <c:pt idx="86">
                  <c:v>0.720481896087875</c:v>
                </c:pt>
                <c:pt idx="87">
                  <c:v>5.56875199587046</c:v>
                </c:pt>
                <c:pt idx="88">
                  <c:v/>
                </c:pt>
                <c:pt idx="89">
                  <c:v>4.36401177618254</c:v>
                </c:pt>
                <c:pt idx="90">
                  <c:v>0.535877548699239</c:v>
                </c:pt>
                <c:pt idx="91">
                  <c:v>1.69249815176927</c:v>
                </c:pt>
                <c:pt idx="92">
                  <c:v>2.79706207867995</c:v>
                </c:pt>
                <c:pt idx="93">
                  <c:v>2.46284946871569</c:v>
                </c:pt>
                <c:pt idx="94">
                  <c:v>4.95632051164276</c:v>
                </c:pt>
                <c:pt idx="95">
                  <c:v>1.66100167543756</c:v>
                </c:pt>
                <c:pt idx="96">
                  <c:v>1.18767962834158</c:v>
                </c:pt>
                <c:pt idx="97">
                  <c:v>1.45802438352209</c:v>
                </c:pt>
                <c:pt idx="98">
                  <c:v/>
                </c:pt>
                <c:pt idx="99">
                  <c:v/>
                </c:pt>
                <c:pt idx="100">
                  <c:v>0.612868935287865</c:v>
                </c:pt>
                <c:pt idx="101">
                  <c:v>0.224674864499534</c:v>
                </c:pt>
                <c:pt idx="102">
                  <c:v/>
                </c:pt>
                <c:pt idx="103">
                  <c:v/>
                </c:pt>
                <c:pt idx="104">
                  <c:v>0.0324282470898568</c:v>
                </c:pt>
                <c:pt idx="105">
                  <c:v>4.19559311801992</c:v>
                </c:pt>
                <c:pt idx="106">
                  <c:v>0.00765101904224465</c:v>
                </c:pt>
                <c:pt idx="107">
                  <c:v>7.00359147320394</c:v>
                </c:pt>
                <c:pt idx="108">
                  <c:v>0.11452468755058</c:v>
                </c:pt>
                <c:pt idx="109">
                  <c:v>0.110850098645214</c:v>
                </c:pt>
                <c:pt idx="110">
                  <c:v>1.35522338438387</c:v>
                </c:pt>
                <c:pt idx="111">
                  <c:v/>
                </c:pt>
                <c:pt idx="112">
                  <c:v>0.00872714865024475</c:v>
                </c:pt>
                <c:pt idx="113">
                  <c:v>0.444012826065084</c:v>
                </c:pt>
                <c:pt idx="114">
                  <c:v>4.18246958621504</c:v>
                </c:pt>
                <c:pt idx="115">
                  <c:v>4.73322047095981</c:v>
                </c:pt>
                <c:pt idx="116">
                  <c:v/>
                </c:pt>
                <c:pt idx="117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'Final data umol g CDW'!$E$1:$E$1</c:f>
              <c:strCache>
                <c:ptCount val="1"/>
                <c:pt idx="0">
                  <c:v>accA knockdown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 data umol g CDW'!$B$3:$B$120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'Final data umol g CDW'!$E$3:$E$120</c:f>
              <c:numCache>
                <c:formatCode>General</c:formatCode>
                <c:ptCount val="118"/>
                <c:pt idx="0">
                  <c:v>3</c:v>
                </c:pt>
                <c:pt idx="1">
                  <c:v>0.754984822681669</c:v>
                </c:pt>
                <c:pt idx="2">
                  <c:v>15.7036843117787</c:v>
                </c:pt>
                <c:pt idx="3">
                  <c:v>1.40002498056032</c:v>
                </c:pt>
                <c:pt idx="4">
                  <c:v>0.229185080235304</c:v>
                </c:pt>
                <c:pt idx="5">
                  <c:v>8.04058836155978</c:v>
                </c:pt>
                <c:pt idx="6">
                  <c:v>1.8671718395946</c:v>
                </c:pt>
                <c:pt idx="7">
                  <c:v>9.07869249274707</c:v>
                </c:pt>
                <c:pt idx="8">
                  <c:v>6.14368899457208</c:v>
                </c:pt>
                <c:pt idx="9">
                  <c:v>1.9086960048421</c:v>
                </c:pt>
                <c:pt idx="10">
                  <c:v>0.0155243754163918</c:v>
                </c:pt>
                <c:pt idx="11">
                  <c:v>0.0533679896533105</c:v>
                </c:pt>
                <c:pt idx="12">
                  <c:v/>
                </c:pt>
                <c:pt idx="13">
                  <c:v>0.145712070777562</c:v>
                </c:pt>
                <c:pt idx="14">
                  <c:v>0.123392831957035</c:v>
                </c:pt>
                <c:pt idx="15">
                  <c:v>0.0354984426314637</c:v>
                </c:pt>
                <c:pt idx="16">
                  <c:v>0.00622862478712377</c:v>
                </c:pt>
                <c:pt idx="17">
                  <c:v>1.03102614847465</c:v>
                </c:pt>
                <c:pt idx="18">
                  <c:v>0.122071608517342</c:v>
                </c:pt>
                <c:pt idx="19">
                  <c:v>0.012075038507765</c:v>
                </c:pt>
                <c:pt idx="20">
                  <c:v/>
                </c:pt>
                <c:pt idx="21">
                  <c:v/>
                </c:pt>
                <c:pt idx="22">
                  <c:v>0.0767725191564422</c:v>
                </c:pt>
                <c:pt idx="23">
                  <c:v>2.87602030890298</c:v>
                </c:pt>
                <c:pt idx="24">
                  <c:v>0.038664660231585</c:v>
                </c:pt>
                <c:pt idx="25">
                  <c:v>3.16904879320631</c:v>
                </c:pt>
                <c:pt idx="26">
                  <c:v/>
                </c:pt>
                <c:pt idx="27">
                  <c:v>75.2153629596613</c:v>
                </c:pt>
                <c:pt idx="28">
                  <c:v>0.00165530422372956</c:v>
                </c:pt>
                <c:pt idx="29">
                  <c:v>47.0685850390603</c:v>
                </c:pt>
                <c:pt idx="30">
                  <c:v>1.25799346079333</c:v>
                </c:pt>
                <c:pt idx="31">
                  <c:v>0.396838897422052</c:v>
                </c:pt>
                <c:pt idx="32">
                  <c:v>8.54548446172814</c:v>
                </c:pt>
                <c:pt idx="33">
                  <c:v>15.4394396238401</c:v>
                </c:pt>
                <c:pt idx="34">
                  <c:v>0.0729504084916163</c:v>
                </c:pt>
                <c:pt idx="35">
                  <c:v>27.0473312725708</c:v>
                </c:pt>
                <c:pt idx="36">
                  <c:v>7.48850570997381</c:v>
                </c:pt>
                <c:pt idx="37">
                  <c:v>8.65401352998863</c:v>
                </c:pt>
                <c:pt idx="38">
                  <c:v>12.0136959909221</c:v>
                </c:pt>
                <c:pt idx="39">
                  <c:v/>
                </c:pt>
                <c:pt idx="40">
                  <c:v>12.428937643397</c:v>
                </c:pt>
                <c:pt idx="41">
                  <c:v>10.0932033482256</c:v>
                </c:pt>
                <c:pt idx="42">
                  <c:v>8.15855474010379</c:v>
                </c:pt>
                <c:pt idx="43">
                  <c:v>1.95069203560376</c:v>
                </c:pt>
                <c:pt idx="44">
                  <c:v/>
                </c:pt>
                <c:pt idx="45">
                  <c:v>0.745547512398149</c:v>
                </c:pt>
                <c:pt idx="46">
                  <c:v>2.26353887150248</c:v>
                </c:pt>
                <c:pt idx="47">
                  <c:v>1.87047489819384</c:v>
                </c:pt>
                <c:pt idx="48">
                  <c:v/>
                </c:pt>
                <c:pt idx="49">
                  <c:v>0.0661555450874813</c:v>
                </c:pt>
                <c:pt idx="50">
                  <c:v/>
                </c:pt>
                <c:pt idx="51">
                  <c:v>0.0461767592172676</c:v>
                </c:pt>
                <c:pt idx="52">
                  <c:v/>
                </c:pt>
                <c:pt idx="53">
                  <c:v>5.23298855221232</c:v>
                </c:pt>
                <c:pt idx="54">
                  <c:v>0.0122779406788606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0.0325964697192811</c:v>
                </c:pt>
                <c:pt idx="59">
                  <c:v/>
                </c:pt>
                <c:pt idx="60">
                  <c:v>3.43612467422995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35.3332897015021</c:v>
                </c:pt>
                <c:pt idx="65">
                  <c:v/>
                </c:pt>
                <c:pt idx="66">
                  <c:v>0.248248447008016</c:v>
                </c:pt>
                <c:pt idx="67">
                  <c:v>9.26743869841749</c:v>
                </c:pt>
                <c:pt idx="68">
                  <c:v>1.38445341859251</c:v>
                </c:pt>
                <c:pt idx="69">
                  <c:v>0.740828857256388</c:v>
                </c:pt>
                <c:pt idx="70">
                  <c:v>0.331910202671429</c:v>
                </c:pt>
                <c:pt idx="71">
                  <c:v>19.4267032186277</c:v>
                </c:pt>
                <c:pt idx="72">
                  <c:v>0.756400419224198</c:v>
                </c:pt>
                <c:pt idx="73">
                  <c:v/>
                </c:pt>
                <c:pt idx="74">
                  <c:v/>
                </c:pt>
                <c:pt idx="75">
                  <c:v>0.879085452909969</c:v>
                </c:pt>
                <c:pt idx="76">
                  <c:v>1.07113471717962</c:v>
                </c:pt>
                <c:pt idx="77">
                  <c:v>0.00332712374045528</c:v>
                </c:pt>
                <c:pt idx="78">
                  <c:v>0.248909058727863</c:v>
                </c:pt>
                <c:pt idx="79">
                  <c:v>0.00455916459796893</c:v>
                </c:pt>
                <c:pt idx="80">
                  <c:v>0.735166471086276</c:v>
                </c:pt>
                <c:pt idx="81">
                  <c:v/>
                </c:pt>
                <c:pt idx="82">
                  <c:v>0.0381597641314166</c:v>
                </c:pt>
                <c:pt idx="83">
                  <c:v>1.96012934588728</c:v>
                </c:pt>
                <c:pt idx="84">
                  <c:v>8.04530701670154</c:v>
                </c:pt>
                <c:pt idx="85">
                  <c:v/>
                </c:pt>
                <c:pt idx="86">
                  <c:v>0.429114498591694</c:v>
                </c:pt>
                <c:pt idx="87">
                  <c:v>2.30600676777832</c:v>
                </c:pt>
                <c:pt idx="88">
                  <c:v/>
                </c:pt>
                <c:pt idx="89">
                  <c:v>1.81243543995018</c:v>
                </c:pt>
                <c:pt idx="90">
                  <c:v>0.511030351852655</c:v>
                </c:pt>
                <c:pt idx="91">
                  <c:v>1.1206805961681</c:v>
                </c:pt>
                <c:pt idx="92">
                  <c:v>1.40285617364538</c:v>
                </c:pt>
                <c:pt idx="93">
                  <c:v>0.149534181442388</c:v>
                </c:pt>
                <c:pt idx="94">
                  <c:v>4.94043193342317</c:v>
                </c:pt>
                <c:pt idx="95">
                  <c:v>1.68314428906595</c:v>
                </c:pt>
                <c:pt idx="96">
                  <c:v>0.747906839969029</c:v>
                </c:pt>
                <c:pt idx="97">
                  <c:v>1.47693905937102</c:v>
                </c:pt>
                <c:pt idx="98">
                  <c:v/>
                </c:pt>
                <c:pt idx="99">
                  <c:v/>
                </c:pt>
                <c:pt idx="100">
                  <c:v>0.373104062058997</c:v>
                </c:pt>
                <c:pt idx="101">
                  <c:v>0.108623441363325</c:v>
                </c:pt>
                <c:pt idx="102">
                  <c:v/>
                </c:pt>
                <c:pt idx="103">
                  <c:v/>
                </c:pt>
                <c:pt idx="104">
                  <c:v>0.0226684193010171</c:v>
                </c:pt>
                <c:pt idx="105">
                  <c:v>1.88604646016165</c:v>
                </c:pt>
                <c:pt idx="106">
                  <c:v>0.00590775623748406</c:v>
                </c:pt>
                <c:pt idx="107">
                  <c:v>3.57343753885518</c:v>
                </c:pt>
                <c:pt idx="108">
                  <c:v>0.074413191585562</c:v>
                </c:pt>
                <c:pt idx="109">
                  <c:v>0.10381041311873</c:v>
                </c:pt>
                <c:pt idx="110">
                  <c:v>0.964964976490008</c:v>
                </c:pt>
                <c:pt idx="111">
                  <c:v/>
                </c:pt>
                <c:pt idx="112">
                  <c:v>0.0128205860201631</c:v>
                </c:pt>
                <c:pt idx="113">
                  <c:v>0.697417229952192</c:v>
                </c:pt>
                <c:pt idx="114">
                  <c:v>2.91329768452289</c:v>
                </c:pt>
                <c:pt idx="115">
                  <c:v>4.94986924370669</c:v>
                </c:pt>
                <c:pt idx="116">
                  <c:v/>
                </c:pt>
                <c:pt idx="117">
                  <c:v/>
                </c:pt>
              </c:numCache>
            </c:numRef>
          </c:yVal>
          <c:smooth val="0"/>
        </c:ser>
        <c:axId val="62448421"/>
        <c:axId val="98867769"/>
      </c:scatterChart>
      <c:valAx>
        <c:axId val="624484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67769"/>
        <c:crosses val="autoZero"/>
        <c:crossBetween val="midCat"/>
      </c:valAx>
      <c:valAx>
        <c:axId val="98867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484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238680</xdr:colOff>
      <xdr:row>1</xdr:row>
      <xdr:rowOff>166680</xdr:rowOff>
    </xdr:from>
    <xdr:to>
      <xdr:col>27</xdr:col>
      <xdr:colOff>42840</xdr:colOff>
      <xdr:row>29</xdr:row>
      <xdr:rowOff>127440</xdr:rowOff>
    </xdr:to>
    <xdr:graphicFrame>
      <xdr:nvGraphicFramePr>
        <xdr:cNvPr id="0" name="Chart 2"/>
        <xdr:cNvGraphicFramePr/>
      </xdr:nvGraphicFramePr>
      <xdr:xfrm>
        <a:off x="17690040" y="369720"/>
        <a:ext cx="7199640" cy="56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559080</xdr:colOff>
      <xdr:row>1</xdr:row>
      <xdr:rowOff>63360</xdr:rowOff>
    </xdr:from>
    <xdr:to>
      <xdr:col>18</xdr:col>
      <xdr:colOff>12600</xdr:colOff>
      <xdr:row>87</xdr:row>
      <xdr:rowOff>12600</xdr:rowOff>
    </xdr:to>
    <xdr:graphicFrame>
      <xdr:nvGraphicFramePr>
        <xdr:cNvPr id="1" name="Chart 4"/>
        <xdr:cNvGraphicFramePr/>
      </xdr:nvGraphicFramePr>
      <xdr:xfrm>
        <a:off x="7328520" y="266400"/>
        <a:ext cx="10135440" cy="174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784080</xdr:colOff>
      <xdr:row>15</xdr:row>
      <xdr:rowOff>52200</xdr:rowOff>
    </xdr:from>
    <xdr:to>
      <xdr:col>14</xdr:col>
      <xdr:colOff>588600</xdr:colOff>
      <xdr:row>43</xdr:row>
      <xdr:rowOff>12600</xdr:rowOff>
    </xdr:to>
    <xdr:graphicFrame>
      <xdr:nvGraphicFramePr>
        <xdr:cNvPr id="2" name="Chart 3"/>
        <xdr:cNvGraphicFramePr/>
      </xdr:nvGraphicFramePr>
      <xdr:xfrm>
        <a:off x="9757800" y="3099960"/>
        <a:ext cx="7199640" cy="56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E117" activeCellId="0" sqref="E117:E121"/>
    </sheetView>
  </sheetViews>
  <sheetFormatPr defaultRowHeight="15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13.42"/>
    <col collapsed="false" customWidth="true" hidden="false" outlineLevel="0" max="1025" min="3" style="0" width="10.5"/>
  </cols>
  <sheetData>
    <row r="1" customFormat="false" ht="15" hidden="false" customHeight="false" outlineLevel="0" collapsed="false">
      <c r="A1" s="1"/>
      <c r="B1" s="2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1" t="s">
        <v>3</v>
      </c>
      <c r="B2" s="2" t="s">
        <v>4</v>
      </c>
      <c r="C2" s="0" t="s">
        <v>5</v>
      </c>
      <c r="D2" s="3" t="s">
        <v>5</v>
      </c>
    </row>
    <row r="3" customFormat="false" ht="15" hidden="false" customHeight="false" outlineLevel="0" collapsed="false">
      <c r="A3" s="0" t="s">
        <v>6</v>
      </c>
      <c r="B3" s="4" t="n">
        <v>0.00178802124093219</v>
      </c>
      <c r="C3" s="0" t="n">
        <f aca="false">(B3*10^-6*$I$9)/$I$8</f>
        <v>1.3640092291331E-006</v>
      </c>
      <c r="D3" s="0" t="n">
        <f aca="false">0.2*C3</f>
        <v>2.72801845826619E-007</v>
      </c>
    </row>
    <row r="4" customFormat="false" ht="15" hidden="false" customHeight="false" outlineLevel="0" collapsed="false">
      <c r="A4" s="0" t="s">
        <v>7</v>
      </c>
      <c r="B4" s="4" t="n">
        <v>0.00308896368263631</v>
      </c>
      <c r="C4" s="0" t="n">
        <f aca="false">(B4*10^-6*$I$9)/$I$8</f>
        <v>2.356445703842E-006</v>
      </c>
      <c r="D4" s="0" t="n">
        <f aca="false">0.2*C4</f>
        <v>4.712891407684E-007</v>
      </c>
    </row>
    <row r="5" customFormat="false" ht="15" hidden="false" customHeight="false" outlineLevel="0" collapsed="false">
      <c r="A5" s="0" t="s">
        <v>8</v>
      </c>
      <c r="B5" s="4" t="n">
        <v>0.0041519439628855</v>
      </c>
      <c r="C5" s="0" t="n">
        <f aca="false">(B5*10^-6*$I$9)/$I$8</f>
        <v>3.16735045119862E-006</v>
      </c>
      <c r="D5" s="0" t="n">
        <f aca="false">0.2*C5</f>
        <v>6.33470090239724E-007</v>
      </c>
      <c r="F5" s="5" t="s">
        <v>9</v>
      </c>
      <c r="G5" s="5"/>
      <c r="H5" s="5"/>
    </row>
    <row r="6" customFormat="false" ht="15" hidden="false" customHeight="false" outlineLevel="0" collapsed="false">
      <c r="A6" s="0" t="s">
        <v>10</v>
      </c>
      <c r="B6" s="4" t="n">
        <v>0.00724214703177939</v>
      </c>
      <c r="C6" s="0" t="n">
        <f aca="false">(B6*10^-6*$I$9)/$I$8</f>
        <v>5.52474163278724E-006</v>
      </c>
      <c r="D6" s="0" t="n">
        <f aca="false">0.2*C6</f>
        <v>1.10494832655745E-006</v>
      </c>
      <c r="F6" s="6" t="s">
        <v>11</v>
      </c>
      <c r="G6" s="6"/>
      <c r="H6" s="6"/>
    </row>
    <row r="7" customFormat="false" ht="15" hidden="false" customHeight="false" outlineLevel="0" collapsed="false">
      <c r="A7" s="0" t="s">
        <v>12</v>
      </c>
      <c r="B7" s="4" t="n">
        <v>0.00891944976703463</v>
      </c>
      <c r="C7" s="0" t="n">
        <f aca="false">(B7*10^-6*$I$9)/$I$8</f>
        <v>6.80428818322171E-006</v>
      </c>
      <c r="D7" s="0" t="n">
        <f aca="false">0.2*C7</f>
        <v>1.36085763664434E-006</v>
      </c>
    </row>
    <row r="8" customFormat="false" ht="15" hidden="false" customHeight="false" outlineLevel="0" collapsed="false">
      <c r="A8" s="0" t="s">
        <v>13</v>
      </c>
      <c r="B8" s="4" t="n">
        <v>0.012001390260878</v>
      </c>
      <c r="C8" s="0" t="n">
        <f aca="false">(B8*10^-6*$I$9)/$I$8</f>
        <v>9.15537617983282E-006</v>
      </c>
      <c r="D8" s="0" t="n">
        <f aca="false">0.2*C8</f>
        <v>1.83107523596656E-006</v>
      </c>
      <c r="F8" s="6" t="s">
        <v>14</v>
      </c>
      <c r="G8" s="7"/>
      <c r="H8" s="7"/>
      <c r="I8" s="8" t="n">
        <f aca="false">0.74*(4.96*10^-16)</f>
        <v>3.6704E-016</v>
      </c>
    </row>
    <row r="9" customFormat="false" ht="15" hidden="false" customHeight="false" outlineLevel="0" collapsed="false">
      <c r="A9" s="0" t="s">
        <v>15</v>
      </c>
      <c r="B9" s="4" t="n">
        <v>0.0129970305544655</v>
      </c>
      <c r="C9" s="0" t="n">
        <f aca="false">(B9*10^-6*$I$9)/$I$8</f>
        <v>9.91490996962274E-006</v>
      </c>
      <c r="D9" s="0" t="n">
        <f aca="false">0.2*C9</f>
        <v>1.98298199392455E-006</v>
      </c>
      <c r="F9" s="9" t="s">
        <v>16</v>
      </c>
      <c r="G9" s="9"/>
      <c r="H9" s="9"/>
      <c r="I9" s="9" t="n">
        <f aca="false">2.8*10^-13</f>
        <v>2.8E-013</v>
      </c>
    </row>
    <row r="10" customFormat="false" ht="15" hidden="false" customHeight="false" outlineLevel="0" collapsed="false">
      <c r="A10" s="0" t="s">
        <v>17</v>
      </c>
      <c r="B10" s="4" t="n">
        <v>0.0160624458982078</v>
      </c>
      <c r="C10" s="0" t="n">
        <f aca="false">(B10*10^-6*$I$9)/$I$8</f>
        <v>1.22533915962788E-005</v>
      </c>
      <c r="D10" s="0" t="n">
        <f aca="false">0.2*C10</f>
        <v>2.45067831925577E-006</v>
      </c>
    </row>
    <row r="11" customFormat="false" ht="15" hidden="false" customHeight="false" outlineLevel="0" collapsed="false">
      <c r="A11" s="0" t="s">
        <v>18</v>
      </c>
      <c r="B11" s="0" t="n">
        <v>0.0176901731831599</v>
      </c>
      <c r="C11" s="0" t="n">
        <f aca="false">(B11*10^-6*$I$9)/$I$8</f>
        <v>1.34951190368482E-005</v>
      </c>
      <c r="D11" s="0" t="n">
        <f aca="false">0.2*C11</f>
        <v>2.69902380736965E-006</v>
      </c>
      <c r="F11" s="6"/>
    </row>
    <row r="12" customFormat="false" ht="15" hidden="false" customHeight="false" outlineLevel="0" collapsed="false">
      <c r="A12" s="0" t="s">
        <v>19</v>
      </c>
      <c r="B12" s="4" t="n">
        <v>0.0216768656450351</v>
      </c>
      <c r="C12" s="0" t="n">
        <f aca="false">(B12*10^-6*$I$9)/$I$8</f>
        <v>1.65364057884967E-005</v>
      </c>
      <c r="D12" s="0" t="n">
        <f aca="false">0.2*C12</f>
        <v>3.30728115769933E-006</v>
      </c>
      <c r="F12" s="9"/>
    </row>
    <row r="13" customFormat="false" ht="15" hidden="false" customHeight="false" outlineLevel="0" collapsed="false">
      <c r="A13" s="0" t="s">
        <v>20</v>
      </c>
      <c r="B13" s="4" t="n">
        <v>0.02366814623221</v>
      </c>
      <c r="C13" s="0" t="n">
        <f aca="false">(B13*10^-6*$I$9)/$I$8</f>
        <v>1.80554733680765E-005</v>
      </c>
      <c r="D13" s="0" t="n">
        <f aca="false">0.2*C13</f>
        <v>3.6110946736153E-006</v>
      </c>
      <c r="F13" s="0" t="s">
        <v>21</v>
      </c>
    </row>
    <row r="14" customFormat="false" ht="15" hidden="false" customHeight="false" outlineLevel="0" collapsed="false">
      <c r="A14" s="0" t="s">
        <v>22</v>
      </c>
      <c r="B14" s="4" t="n">
        <v>0.0246927055384743</v>
      </c>
      <c r="C14" s="0" t="n">
        <f aca="false">(B14*10^-6*$I$9)/$I$8</f>
        <v>1.88370683052877E-005</v>
      </c>
      <c r="D14" s="0" t="n">
        <f aca="false">0.2*C14</f>
        <v>3.76741366105754E-006</v>
      </c>
    </row>
    <row r="15" customFormat="false" ht="15" hidden="false" customHeight="false" outlineLevel="0" collapsed="false">
      <c r="A15" s="0" t="s">
        <v>23</v>
      </c>
      <c r="B15" s="4" t="n">
        <v>0.0323314561726786</v>
      </c>
      <c r="C15" s="0" t="n">
        <f aca="false">(B15*10^-6*$I$9)/$I$8</f>
        <v>2.46643628169954E-005</v>
      </c>
      <c r="D15" s="0" t="n">
        <f aca="false">0.2*C15</f>
        <v>4.93287256339908E-006</v>
      </c>
    </row>
    <row r="16" customFormat="false" ht="15" hidden="false" customHeight="false" outlineLevel="0" collapsed="false">
      <c r="A16" s="3" t="s">
        <v>24</v>
      </c>
      <c r="B16" s="4" t="n">
        <v>0.0379086943317785</v>
      </c>
      <c r="C16" s="0" t="n">
        <f aca="false">(B16*10^-6*$I$9)/$I$8</f>
        <v>2.89190126768145E-005</v>
      </c>
      <c r="D16" s="0" t="n">
        <f aca="false">0.2*C16</f>
        <v>5.78380253536289E-006</v>
      </c>
    </row>
    <row r="17" customFormat="false" ht="15" hidden="false" customHeight="false" outlineLevel="0" collapsed="false">
      <c r="A17" s="0" t="s">
        <v>25</v>
      </c>
      <c r="B17" s="4" t="n">
        <v>0.0421391327576439</v>
      </c>
      <c r="C17" s="0" t="n">
        <f aca="false">(B17*10^-6*$I$9)/$I$8</f>
        <v>3.21462433852994E-005</v>
      </c>
      <c r="D17" s="0" t="n">
        <f aca="false">0.2*C17</f>
        <v>6.42924867705988E-006</v>
      </c>
    </row>
    <row r="18" customFormat="false" ht="15" hidden="false" customHeight="false" outlineLevel="0" collapsed="false">
      <c r="A18" s="0" t="s">
        <v>26</v>
      </c>
      <c r="B18" s="4" t="n">
        <v>0.0444939666470417</v>
      </c>
      <c r="C18" s="0" t="n">
        <f aca="false">(B18*10^-6*$I$9)/$I$8</f>
        <v>3.39426511038897E-005</v>
      </c>
      <c r="D18" s="0" t="n">
        <f aca="false">0.2*C18</f>
        <v>6.78853022077794E-006</v>
      </c>
    </row>
    <row r="19" customFormat="false" ht="15" hidden="false" customHeight="false" outlineLevel="0" collapsed="false">
      <c r="A19" s="0" t="s">
        <v>27</v>
      </c>
      <c r="B19" s="4" t="n">
        <v>0.0472206164137128</v>
      </c>
      <c r="C19" s="0" t="n">
        <f aca="false">(B19*10^-6*$I$9)/$I$8</f>
        <v>3.60227021464679E-005</v>
      </c>
      <c r="D19" s="0" t="n">
        <f aca="false">0.2*C19</f>
        <v>7.20454042929358E-006</v>
      </c>
    </row>
    <row r="20" customFormat="false" ht="15" hidden="false" customHeight="false" outlineLevel="0" collapsed="false">
      <c r="A20" s="0" t="s">
        <v>28</v>
      </c>
      <c r="B20" s="4" t="n">
        <v>0.0504430206834149</v>
      </c>
      <c r="C20" s="0" t="n">
        <f aca="false">(B20*10^-6*$I$9)/$I$8</f>
        <v>3.84809442876967E-005</v>
      </c>
      <c r="D20" s="0" t="n">
        <f aca="false">0.2*C20</f>
        <v>7.69618885753933E-006</v>
      </c>
    </row>
    <row r="21" customFormat="false" ht="15" hidden="false" customHeight="false" outlineLevel="0" collapsed="false">
      <c r="A21" s="0" t="s">
        <v>29</v>
      </c>
      <c r="B21" s="4" t="n">
        <v>0.0933257851956055</v>
      </c>
      <c r="C21" s="0" t="n">
        <f aca="false">(B21*10^-6*$I$9)/$I$8</f>
        <v>7.11944743209719E-005</v>
      </c>
      <c r="D21" s="0" t="n">
        <f aca="false">0.2*C21</f>
        <v>1.42388948641944E-005</v>
      </c>
    </row>
    <row r="22" customFormat="false" ht="15" hidden="false" customHeight="false" outlineLevel="0" collapsed="false">
      <c r="A22" s="0" t="s">
        <v>30</v>
      </c>
      <c r="B22" s="4" t="n">
        <v>0.0936149753223737</v>
      </c>
      <c r="C22" s="0" t="n">
        <f aca="false">(B22*10^-6*$I$9)/$I$8</f>
        <v>7.14150857951848E-005</v>
      </c>
      <c r="D22" s="0" t="n">
        <f aca="false">0.2*C22</f>
        <v>1.4283017159037E-005</v>
      </c>
    </row>
    <row r="23" customFormat="false" ht="15" hidden="false" customHeight="false" outlineLevel="0" collapsed="false">
      <c r="A23" s="0" t="s">
        <v>31</v>
      </c>
      <c r="B23" s="0" t="n">
        <v>0.124145190134039</v>
      </c>
      <c r="C23" s="0" t="n">
        <f aca="false">(B23*10^-6*$I$9)/$I$8</f>
        <v>9.47053542870831E-005</v>
      </c>
      <c r="D23" s="0" t="n">
        <f aca="false">0.2*C23</f>
        <v>1.89410708574166E-005</v>
      </c>
    </row>
    <row r="24" customFormat="false" ht="15" hidden="false" customHeight="false" outlineLevel="0" collapsed="false">
      <c r="A24" s="0" t="s">
        <v>32</v>
      </c>
      <c r="B24" s="4" t="n">
        <v>0.129639802542634</v>
      </c>
      <c r="C24" s="0" t="n">
        <f aca="false">(B24*10^-6*$I$9)/$I$8</f>
        <v>9.8896972297127E-005</v>
      </c>
      <c r="D24" s="0" t="n">
        <f aca="false">0.2*C24</f>
        <v>1.97793944594254E-005</v>
      </c>
    </row>
    <row r="25" customFormat="false" ht="15" hidden="false" customHeight="false" outlineLevel="0" collapsed="false">
      <c r="A25" s="0" t="s">
        <v>33</v>
      </c>
      <c r="B25" s="4" t="n">
        <v>0.132862206812336</v>
      </c>
      <c r="C25" s="0" t="n">
        <f aca="false">(B25*10^-6*$I$9)/$I$8</f>
        <v>0.000101355214438356</v>
      </c>
      <c r="D25" s="0" t="n">
        <f aca="false">0.2*C25</f>
        <v>2.02710428876712E-005</v>
      </c>
    </row>
    <row r="26" customFormat="false" ht="15" hidden="false" customHeight="false" outlineLevel="0" collapsed="false">
      <c r="A26" s="0" t="s">
        <v>34</v>
      </c>
      <c r="B26" s="4" t="n">
        <v>0.139430953977498</v>
      </c>
      <c r="C26" s="0" t="n">
        <f aca="false">(B26*10^-6*$I$9)/$I$8</f>
        <v>0.000106366246495476</v>
      </c>
      <c r="D26" s="0" t="n">
        <f aca="false">0.2*C26</f>
        <v>2.12732492990952E-005</v>
      </c>
    </row>
    <row r="27" customFormat="false" ht="15" hidden="false" customHeight="false" outlineLevel="0" collapsed="false">
      <c r="A27" s="0" t="s">
        <v>35</v>
      </c>
      <c r="B27" s="4" t="n">
        <v>0.157525993338134</v>
      </c>
      <c r="C27" s="0" t="n">
        <f aca="false">(B27*10^-6*$I$9)/$I$8</f>
        <v>0.000120170221596222</v>
      </c>
      <c r="D27" s="0" t="n">
        <f aca="false">0.2*C27</f>
        <v>2.40340443192444E-005</v>
      </c>
    </row>
    <row r="28" customFormat="false" ht="15" hidden="false" customHeight="false" outlineLevel="0" collapsed="false">
      <c r="A28" s="0" t="s">
        <v>36</v>
      </c>
      <c r="B28" s="0" t="n">
        <v>0.16368161175077</v>
      </c>
      <c r="C28" s="0" t="n">
        <f aca="false">(B28*10^-6*$I$9)/$I$8</f>
        <v>0.000124866094404467</v>
      </c>
      <c r="D28" s="0" t="n">
        <f aca="false">0.2*C28</f>
        <v>2.49732188808934E-005</v>
      </c>
    </row>
    <row r="29" customFormat="false" ht="15" hidden="false" customHeight="false" outlineLevel="0" collapsed="false">
      <c r="A29" s="0" t="s">
        <v>37</v>
      </c>
      <c r="B29" s="4" t="n">
        <v>0.198467052713452</v>
      </c>
      <c r="C29" s="0" t="n">
        <f aca="false">(B29*10^-6*$I$9)/$I$8</f>
        <v>0.000151402503159783</v>
      </c>
      <c r="D29" s="0" t="n">
        <f aca="false">0.2*C29</f>
        <v>3.02805006319566E-005</v>
      </c>
    </row>
    <row r="30" customFormat="false" ht="15" hidden="false" customHeight="false" outlineLevel="0" collapsed="false">
      <c r="A30" s="0" t="s">
        <v>38</v>
      </c>
      <c r="B30" s="4" t="n">
        <v>0.19954118747002</v>
      </c>
      <c r="C30" s="0" t="n">
        <f aca="false">(B30*10^-6*$I$9)/$I$8</f>
        <v>0.000152221917206859</v>
      </c>
      <c r="D30" s="0" t="n">
        <f aca="false">0.2*C30</f>
        <v>3.04443834413718E-005</v>
      </c>
    </row>
    <row r="31" customFormat="false" ht="15" hidden="false" customHeight="false" outlineLevel="0" collapsed="false">
      <c r="A31" s="0" t="s">
        <v>39</v>
      </c>
      <c r="B31" s="4" t="n">
        <v>0.208753958651348</v>
      </c>
      <c r="C31" s="0" t="n">
        <f aca="false">(B31*10^-6*$I$9)/$I$8</f>
        <v>0.000159249968456782</v>
      </c>
      <c r="D31" s="0" t="n">
        <f aca="false">0.2*C31</f>
        <v>3.18499936913565E-005</v>
      </c>
    </row>
    <row r="32" customFormat="false" ht="15" hidden="false" customHeight="false" outlineLevel="0" collapsed="false">
      <c r="A32" s="0" t="s">
        <v>40</v>
      </c>
      <c r="B32" s="4" t="n">
        <v>0.244572221495345</v>
      </c>
      <c r="C32" s="0" t="n">
        <f aca="false">(B32*10^-6*$I$9)/$I$8</f>
        <v>0.000186574275334287</v>
      </c>
      <c r="D32" s="0" t="n">
        <f aca="false">0.2*C32</f>
        <v>3.73148550668574E-005</v>
      </c>
    </row>
    <row r="33" customFormat="false" ht="15" hidden="false" customHeight="false" outlineLevel="0" collapsed="false">
      <c r="A33" s="0" t="s">
        <v>41</v>
      </c>
      <c r="B33" s="0" t="n">
        <v>0.282332189476214</v>
      </c>
      <c r="C33" s="0" t="n">
        <f aca="false">(B33*10^-6*$I$9)/$I$8</f>
        <v>0.000215379830681506</v>
      </c>
      <c r="D33" s="0" t="n">
        <f aca="false">0.2*C33</f>
        <v>4.30759661363012E-005</v>
      </c>
    </row>
    <row r="34" customFormat="false" ht="15" hidden="false" customHeight="false" outlineLevel="0" collapsed="false">
      <c r="A34" s="0" t="s">
        <v>42</v>
      </c>
      <c r="B34" s="4" t="n">
        <v>0.323851629105069</v>
      </c>
      <c r="C34" s="0" t="n">
        <f aca="false">(B34*10^-6*$I$9)/$I$8</f>
        <v>0.000247053335193492</v>
      </c>
      <c r="D34" s="0" t="n">
        <f aca="false">0.2*C34</f>
        <v>4.94106670386985E-005</v>
      </c>
    </row>
    <row r="35" customFormat="false" ht="15" hidden="false" customHeight="false" outlineLevel="0" collapsed="false">
      <c r="A35" s="0" t="s">
        <v>43</v>
      </c>
      <c r="B35" s="10" t="n">
        <v>0.435437705162321</v>
      </c>
      <c r="C35" s="0" t="n">
        <f aca="false">(B35*10^-6*$I$9)/$I$8</f>
        <v>0.000332177848314761</v>
      </c>
      <c r="D35" s="0" t="n">
        <f aca="false">0.2*C35</f>
        <v>6.64355696629521E-005</v>
      </c>
    </row>
    <row r="36" customFormat="false" ht="15" hidden="false" customHeight="false" outlineLevel="0" collapsed="false">
      <c r="A36" s="0" t="s">
        <v>44</v>
      </c>
      <c r="B36" s="4" t="n">
        <v>0.496993889288683</v>
      </c>
      <c r="C36" s="0" t="n">
        <f aca="false">(B36*10^-6*$I$9)/$I$8</f>
        <v>0.000379136576397208</v>
      </c>
      <c r="D36" s="0" t="n">
        <f aca="false">0.2*C36</f>
        <v>7.58273152794416E-005</v>
      </c>
    </row>
    <row r="37" customFormat="false" ht="15" hidden="false" customHeight="false" outlineLevel="0" collapsed="false">
      <c r="A37" s="0" t="s">
        <v>45</v>
      </c>
      <c r="B37" s="4" t="n">
        <v>0.547395597096845</v>
      </c>
      <c r="C37" s="0" t="n">
        <f aca="false">(B37*10^-6*$I$9)/$I$8</f>
        <v>0.000417586004760017</v>
      </c>
      <c r="D37" s="0" t="n">
        <f aca="false">0.2*C37</f>
        <v>8.35172009520034E-005</v>
      </c>
    </row>
    <row r="38" customFormat="false" ht="15" hidden="false" customHeight="false" outlineLevel="0" collapsed="false">
      <c r="A38" s="0" t="s">
        <v>46</v>
      </c>
      <c r="B38" s="4" t="n">
        <v>0.66637667782431</v>
      </c>
      <c r="C38" s="0" t="n">
        <f aca="false">(B38*10^-6*$I$9)/$I$8</f>
        <v>0.000508351868436157</v>
      </c>
      <c r="D38" s="0" t="n">
        <f aca="false">0.2*C38</f>
        <v>0.000101670373687231</v>
      </c>
    </row>
    <row r="39" customFormat="false" ht="15" hidden="false" customHeight="false" outlineLevel="0" collapsed="false">
      <c r="A39" s="0" t="s">
        <v>47</v>
      </c>
      <c r="B39" s="4" t="n">
        <v>0.716778385632473</v>
      </c>
      <c r="C39" s="0" t="n">
        <f aca="false">(B39*10^-6*$I$9)/$I$8</f>
        <v>0.000546801296798966</v>
      </c>
      <c r="D39" s="0" t="n">
        <f aca="false">0.2*C39</f>
        <v>0.000109360259359793</v>
      </c>
    </row>
    <row r="40" customFormat="false" ht="15" hidden="false" customHeight="false" outlineLevel="0" collapsed="false">
      <c r="A40" s="0" t="s">
        <v>48</v>
      </c>
      <c r="B40" s="4" t="n">
        <v>0.837411981370042</v>
      </c>
      <c r="C40" s="0" t="n">
        <f aca="false">(B40*10^-6*$I$9)/$I$8</f>
        <v>0.000638827797470607</v>
      </c>
      <c r="D40" s="0" t="n">
        <f aca="false">0.2*C40</f>
        <v>0.000127765559494121</v>
      </c>
    </row>
    <row r="41" customFormat="false" ht="15" hidden="false" customHeight="false" outlineLevel="0" collapsed="false">
      <c r="A41" s="0" t="s">
        <v>49</v>
      </c>
      <c r="B41" s="4" t="n">
        <v>0.838651367627619</v>
      </c>
      <c r="C41" s="0" t="n">
        <f aca="false">(B41*10^-6*$I$9)/$I$8</f>
        <v>0.000639773275217233</v>
      </c>
      <c r="D41" s="0" t="n">
        <f aca="false">0.2*C41</f>
        <v>0.000127954655043447</v>
      </c>
    </row>
    <row r="42" customFormat="false" ht="15" hidden="false" customHeight="false" outlineLevel="0" collapsed="false">
      <c r="A42" s="0" t="s">
        <v>50</v>
      </c>
      <c r="B42" s="4" t="n">
        <v>0.881616757890315</v>
      </c>
      <c r="C42" s="0" t="n">
        <f aca="false">(B42*10^-6*$I$9)/$I$8</f>
        <v>0.000672549837100284</v>
      </c>
      <c r="D42" s="0" t="n">
        <f aca="false">0.2*C42</f>
        <v>0.000134509967420057</v>
      </c>
    </row>
    <row r="43" customFormat="false" ht="15" hidden="false" customHeight="false" outlineLevel="0" collapsed="false">
      <c r="A43" s="0" t="s">
        <v>51</v>
      </c>
      <c r="B43" s="10" t="n">
        <v>0.898555036743878</v>
      </c>
      <c r="C43" s="0" t="n">
        <f aca="false">(B43*10^-6*$I$9)/$I$8</f>
        <v>0.000685471366304179</v>
      </c>
      <c r="D43" s="0" t="n">
        <f aca="false">0.2*C43</f>
        <v>0.000137094273260836</v>
      </c>
    </row>
    <row r="44" customFormat="false" ht="15" hidden="false" customHeight="false" outlineLevel="0" collapsed="false">
      <c r="A44" s="0" t="s">
        <v>52</v>
      </c>
      <c r="B44" s="4" t="n">
        <v>0.916319573102493</v>
      </c>
      <c r="C44" s="0" t="n">
        <f aca="false">(B44*10^-6*$I$9)/$I$8</f>
        <v>0.000699023214005825</v>
      </c>
      <c r="D44" s="0" t="n">
        <f aca="false">0.2*C44</f>
        <v>0.000139804642801165</v>
      </c>
    </row>
    <row r="45" customFormat="false" ht="15" hidden="false" customHeight="false" outlineLevel="0" collapsed="false">
      <c r="A45" s="0" t="s">
        <v>53</v>
      </c>
      <c r="B45" s="4" t="n">
        <v>0.997292808597573</v>
      </c>
      <c r="C45" s="0" t="n">
        <f aca="false">(B45*10^-6*$I$9)/$I$8</f>
        <v>0.000760794426785419</v>
      </c>
      <c r="D45" s="0" t="n">
        <f aca="false">0.2*C45</f>
        <v>0.000152158885357084</v>
      </c>
    </row>
    <row r="46" customFormat="false" ht="15" hidden="false" customHeight="false" outlineLevel="0" collapsed="false">
      <c r="A46" s="0" t="s">
        <v>54</v>
      </c>
      <c r="B46" s="4" t="n">
        <v>1.05058641767342</v>
      </c>
      <c r="C46" s="0" t="n">
        <f aca="false">(B46*10^-6*$I$9)/$I$8</f>
        <v>0.000801449969890357</v>
      </c>
      <c r="D46" s="0" t="n">
        <f aca="false">0.2*C46</f>
        <v>0.000160289993978071</v>
      </c>
    </row>
    <row r="47" customFormat="false" ht="15" hidden="false" customHeight="false" outlineLevel="0" collapsed="false">
      <c r="A47" s="0" t="s">
        <v>55</v>
      </c>
      <c r="B47" s="4" t="n">
        <v>1.1204051768503</v>
      </c>
      <c r="C47" s="0" t="n">
        <f aca="false">(B47*10^-6*$I$9)/$I$8</f>
        <v>0.000854711882950314</v>
      </c>
      <c r="D47" s="0" t="n">
        <f aca="false">0.2*C47</f>
        <v>0.000170942376590063</v>
      </c>
    </row>
    <row r="48" customFormat="false" ht="15" hidden="false" customHeight="false" outlineLevel="0" collapsed="false">
      <c r="A48" s="0" t="s">
        <v>56</v>
      </c>
      <c r="B48" s="4" t="n">
        <v>1.17122001341099</v>
      </c>
      <c r="C48" s="0" t="n">
        <f aca="false">(B48*10^-6*$I$9)/$I$8</f>
        <v>0.000893476470561998</v>
      </c>
      <c r="D48" s="0" t="n">
        <f aca="false">0.2*C48</f>
        <v>0.0001786952941124</v>
      </c>
    </row>
    <row r="49" customFormat="false" ht="15" hidden="false" customHeight="false" outlineLevel="0" collapsed="false">
      <c r="A49" s="3" t="s">
        <v>57</v>
      </c>
      <c r="B49" s="4" t="n">
        <v>1.18485326224434</v>
      </c>
      <c r="C49" s="0" t="n">
        <f aca="false">(B49*10^-6*$I$9)/$I$8</f>
        <v>0.000903876725774889</v>
      </c>
      <c r="D49" s="0" t="n">
        <f aca="false">0.2*C49</f>
        <v>0.000180775345154978</v>
      </c>
    </row>
    <row r="50" customFormat="false" ht="15" hidden="false" customHeight="false" outlineLevel="0" collapsed="false">
      <c r="A50" s="0" t="s">
        <v>58</v>
      </c>
      <c r="B50" s="4" t="n">
        <v>1.47610903277512</v>
      </c>
      <c r="C50" s="0" t="n">
        <f aca="false">(B50*10^-6*$I$9)/$I$8</f>
        <v>0.00112606399623211</v>
      </c>
      <c r="D50" s="0" t="n">
        <f aca="false">0.2*C50</f>
        <v>0.000225212799246421</v>
      </c>
    </row>
    <row r="51" customFormat="false" ht="15" hidden="false" customHeight="false" outlineLevel="0" collapsed="false">
      <c r="A51" s="0" t="s">
        <v>59</v>
      </c>
      <c r="B51" s="4" t="n">
        <v>1.64755746507337</v>
      </c>
      <c r="C51" s="0" t="n">
        <f aca="false">(B51*10^-6*$I$9)/$I$8</f>
        <v>0.00125685508451543</v>
      </c>
      <c r="D51" s="0" t="n">
        <f aca="false">0.2*C51</f>
        <v>0.000251371016903086</v>
      </c>
    </row>
    <row r="52" customFormat="false" ht="15" hidden="false" customHeight="false" outlineLevel="0" collapsed="false">
      <c r="A52" s="0" t="s">
        <v>60</v>
      </c>
      <c r="B52" s="4" t="n">
        <v>1.67482396274008</v>
      </c>
      <c r="C52" s="0" t="n">
        <f aca="false">(B52*10^-6*$I$9)/$I$8</f>
        <v>0.00127765559494121</v>
      </c>
      <c r="D52" s="0" t="n">
        <f aca="false">0.2*C52</f>
        <v>0.000255531118988243</v>
      </c>
    </row>
    <row r="53" customFormat="false" ht="15" hidden="false" customHeight="false" outlineLevel="0" collapsed="false">
      <c r="A53" s="0" t="s">
        <v>61</v>
      </c>
      <c r="B53" s="4" t="n">
        <v>1.75744971324527</v>
      </c>
      <c r="C53" s="0" t="n">
        <f aca="false">(B53*10^-6*$I$9)/$I$8</f>
        <v>0.00134068744471631</v>
      </c>
      <c r="D53" s="0" t="n">
        <f aca="false">0.2*C53</f>
        <v>0.000268137488943262</v>
      </c>
    </row>
    <row r="54" customFormat="false" ht="15" hidden="false" customHeight="false" outlineLevel="0" collapsed="false">
      <c r="A54" s="0" t="s">
        <v>62</v>
      </c>
      <c r="B54" s="4" t="n">
        <v>1.90741545041218</v>
      </c>
      <c r="C54" s="0" t="n">
        <f aca="false">(B54*10^-6*$I$9)/$I$8</f>
        <v>0.00145509025205811</v>
      </c>
      <c r="D54" s="0" t="n">
        <f aca="false">0.2*C54</f>
        <v>0.000291018050411622</v>
      </c>
    </row>
    <row r="55" customFormat="false" ht="15" hidden="false" customHeight="false" outlineLevel="0" collapsed="false">
      <c r="A55" s="0" t="s">
        <v>63</v>
      </c>
      <c r="B55" s="4" t="n">
        <v>1.92641937302837</v>
      </c>
      <c r="C55" s="0" t="n">
        <f aca="false">(B55*10^-6*$I$9)/$I$8</f>
        <v>0.00146958757750638</v>
      </c>
      <c r="D55" s="0" t="n">
        <f aca="false">0.2*C55</f>
        <v>0.000293917515501277</v>
      </c>
    </row>
    <row r="56" customFormat="false" ht="15" hidden="false" customHeight="false" outlineLevel="0" collapsed="false">
      <c r="A56" s="0" t="s">
        <v>64</v>
      </c>
      <c r="B56" s="4" t="n">
        <v>2.01689456983155</v>
      </c>
      <c r="C56" s="0" t="n">
        <f aca="false">(B56*10^-6*$I$9)/$I$8</f>
        <v>0.00153860745301012</v>
      </c>
      <c r="D56" s="0" t="n">
        <f aca="false">0.2*C56</f>
        <v>0.000307721490602023</v>
      </c>
    </row>
    <row r="57" customFormat="false" ht="15" hidden="false" customHeight="false" outlineLevel="0" collapsed="false">
      <c r="A57" s="0" t="s">
        <v>65</v>
      </c>
      <c r="B57" s="4" t="n">
        <v>2.08134265522559</v>
      </c>
      <c r="C57" s="0" t="n">
        <f aca="false">(B57*10^-6*$I$9)/$I$8</f>
        <v>0.00158777229583469</v>
      </c>
      <c r="D57" s="0" t="n">
        <f aca="false">0.2*C57</f>
        <v>0.000317554459166938</v>
      </c>
    </row>
    <row r="58" customFormat="false" ht="15" hidden="false" customHeight="false" outlineLevel="0" collapsed="false">
      <c r="A58" s="0" t="s">
        <v>66</v>
      </c>
      <c r="B58" s="4" t="n">
        <v>2.13835442307417</v>
      </c>
      <c r="C58" s="0" t="n">
        <f aca="false">(B58*10^-6*$I$9)/$I$8</f>
        <v>0.00163126427217951</v>
      </c>
      <c r="D58" s="0" t="n">
        <f aca="false">0.2*C58</f>
        <v>0.000326252854435902</v>
      </c>
    </row>
    <row r="59" customFormat="false" ht="15" hidden="false" customHeight="false" outlineLevel="0" collapsed="false">
      <c r="A59" s="0" t="s">
        <v>67</v>
      </c>
      <c r="B59" s="4" t="n">
        <v>2.13959380933174</v>
      </c>
      <c r="C59" s="0" t="n">
        <f aca="false">(B59*10^-6*$I$9)/$I$8</f>
        <v>0.00163220974992613</v>
      </c>
      <c r="D59" s="0" t="n">
        <f aca="false">0.2*C59</f>
        <v>0.000326441949985227</v>
      </c>
    </row>
    <row r="60" customFormat="false" ht="15" hidden="false" customHeight="false" outlineLevel="0" collapsed="false">
      <c r="A60" s="0" t="s">
        <v>68</v>
      </c>
      <c r="B60" s="4" t="n">
        <v>2.24618102748343</v>
      </c>
      <c r="C60" s="0" t="n">
        <f aca="false">(B60*10^-6*$I$9)/$I$8</f>
        <v>0.00171352083613601</v>
      </c>
      <c r="D60" s="0" t="n">
        <f aca="false">0.2*C60</f>
        <v>0.000342704167227202</v>
      </c>
    </row>
    <row r="61" customFormat="false" ht="15" hidden="false" customHeight="false" outlineLevel="0" collapsed="false">
      <c r="A61" s="0" t="s">
        <v>69</v>
      </c>
      <c r="B61" s="4" t="n">
        <v>2.35070260187249</v>
      </c>
      <c r="C61" s="0" t="n">
        <f aca="false">(B61*10^-6*$I$9)/$I$8</f>
        <v>0.00179325612610151</v>
      </c>
      <c r="D61" s="0" t="n">
        <f aca="false">0.2*C61</f>
        <v>0.000358651225220301</v>
      </c>
    </row>
    <row r="62" customFormat="false" ht="15" hidden="false" customHeight="false" outlineLevel="0" collapsed="false">
      <c r="A62" s="0" t="s">
        <v>70</v>
      </c>
      <c r="B62" s="4" t="n">
        <v>2.38003474330183</v>
      </c>
      <c r="C62" s="0" t="n">
        <f aca="false">(B62*10^-6*$I$9)/$I$8</f>
        <v>0.00181563243277167</v>
      </c>
      <c r="D62" s="0" t="n">
        <f aca="false">0.2*C62</f>
        <v>0.000363126486554333</v>
      </c>
    </row>
    <row r="63" customFormat="false" ht="15" hidden="false" customHeight="false" outlineLevel="0" collapsed="false">
      <c r="A63" s="0" t="s">
        <v>71</v>
      </c>
      <c r="B63" s="4" t="n">
        <v>2.58494660455469</v>
      </c>
      <c r="C63" s="0" t="n">
        <f aca="false">(B63*10^-6*$I$9)/$I$8</f>
        <v>0.00197195142021391</v>
      </c>
      <c r="D63" s="0" t="n">
        <f aca="false">0.2*C63</f>
        <v>0.000394390284042781</v>
      </c>
    </row>
    <row r="64" customFormat="false" ht="15" hidden="false" customHeight="false" outlineLevel="0" collapsed="false">
      <c r="A64" s="0" t="s">
        <v>72</v>
      </c>
      <c r="B64" s="4" t="n">
        <v>2.96626444313611</v>
      </c>
      <c r="C64" s="0" t="n">
        <f aca="false">(B64*10^-6*$I$9)/$I$8</f>
        <v>0.00226284340692598</v>
      </c>
      <c r="D64" s="0" t="n">
        <f aca="false">0.2*C64</f>
        <v>0.000452568681385196</v>
      </c>
    </row>
    <row r="65" customFormat="false" ht="15" hidden="false" customHeight="false" outlineLevel="0" collapsed="false">
      <c r="A65" s="0" t="s">
        <v>73</v>
      </c>
      <c r="B65" s="4" t="n">
        <v>2.97989769196947</v>
      </c>
      <c r="C65" s="0" t="n">
        <f aca="false">(B65*10^-6*$I$9)/$I$8</f>
        <v>0.00227324366213887</v>
      </c>
      <c r="D65" s="0" t="n">
        <f aca="false">0.2*C65</f>
        <v>0.000454648732427774</v>
      </c>
    </row>
    <row r="66" customFormat="false" ht="15" hidden="false" customHeight="false" outlineLevel="0" collapsed="false">
      <c r="A66" s="0" t="s">
        <v>74</v>
      </c>
      <c r="B66" s="4" t="n">
        <v>3.1525855105253</v>
      </c>
      <c r="C66" s="0" t="n">
        <f aca="false">(B66*10^-6*$I$9)/$I$8</f>
        <v>0.00240498022816882</v>
      </c>
      <c r="D66" s="0" t="n">
        <f aca="false">0.2*C66</f>
        <v>0.000480996045633764</v>
      </c>
    </row>
    <row r="67" customFormat="false" ht="15" hidden="false" customHeight="false" outlineLevel="0" collapsed="false">
      <c r="A67" s="0" t="s">
        <v>75</v>
      </c>
      <c r="B67" s="4" t="n">
        <v>3.67601963997564</v>
      </c>
      <c r="C67" s="0" t="n">
        <f aca="false">(B67*10^-6*$I$9)/$I$8</f>
        <v>0.00280428699649406</v>
      </c>
      <c r="D67" s="0" t="n">
        <f aca="false">0.2*C67</f>
        <v>0.000560857399298812</v>
      </c>
    </row>
    <row r="68" customFormat="false" ht="15" hidden="false" customHeight="false" outlineLevel="0" collapsed="false">
      <c r="A68" s="0" t="s">
        <v>76</v>
      </c>
      <c r="B68" s="4" t="n">
        <v>4.17673168803706</v>
      </c>
      <c r="C68" s="0" t="n">
        <f aca="false">(B68*10^-6*$I$9)/$I$8</f>
        <v>0.00318626000613115</v>
      </c>
      <c r="D68" s="0" t="n">
        <f aca="false">0.2*C68</f>
        <v>0.00063725200122623</v>
      </c>
    </row>
    <row r="69" customFormat="false" ht="15" hidden="false" customHeight="false" outlineLevel="0" collapsed="false">
      <c r="A69" s="0" t="s">
        <v>77</v>
      </c>
      <c r="B69" s="4" t="n">
        <v>3.82001387616854</v>
      </c>
      <c r="C69" s="0" t="n">
        <f aca="false">(B69*10^-6*$I$9)/$I$8</f>
        <v>0.00291413438678943</v>
      </c>
      <c r="D69" s="0" t="n">
        <f aca="false">0.2*C69</f>
        <v>0.000582826877357885</v>
      </c>
    </row>
    <row r="70" customFormat="false" ht="15" hidden="false" customHeight="false" outlineLevel="0" collapsed="false">
      <c r="A70" s="0" t="s">
        <v>78</v>
      </c>
      <c r="B70" s="4" t="n">
        <v>5.48221854601897</v>
      </c>
      <c r="C70" s="0" t="n">
        <f aca="false">(B70*10^-6*$I$9)/$I$8</f>
        <v>0.00418216323257768</v>
      </c>
      <c r="D70" s="0" t="n">
        <f aca="false">0.2*C70</f>
        <v>0.000836432646515536</v>
      </c>
    </row>
    <row r="71" customFormat="false" ht="15" hidden="false" customHeight="false" outlineLevel="0" collapsed="false">
      <c r="A71" s="0" t="s">
        <v>79</v>
      </c>
      <c r="B71" s="4" t="n">
        <v>5.81685283556497</v>
      </c>
      <c r="C71" s="0" t="n">
        <f aca="false">(B71*10^-6*$I$9)/$I$8</f>
        <v>0.00443744222416682</v>
      </c>
      <c r="D71" s="0" t="n">
        <f aca="false">0.2*C71</f>
        <v>0.000887488444833364</v>
      </c>
    </row>
    <row r="72" customFormat="false" ht="15" hidden="false" customHeight="false" outlineLevel="0" collapsed="false">
      <c r="A72" s="0" t="s">
        <v>80</v>
      </c>
      <c r="B72" s="4" t="n">
        <v>5.83750927319126</v>
      </c>
      <c r="C72" s="0" t="n">
        <f aca="false">(B72*10^-6*$I$9)/$I$8</f>
        <v>0.0044532001866106</v>
      </c>
      <c r="D72" s="0" t="n">
        <f aca="false">0.2*C72</f>
        <v>0.000890640037322119</v>
      </c>
    </row>
    <row r="73" customFormat="false" ht="15" hidden="false" customHeight="false" outlineLevel="0" collapsed="false">
      <c r="A73" s="0" t="s">
        <v>81</v>
      </c>
      <c r="B73" s="4" t="n">
        <v>5.87469086091859</v>
      </c>
      <c r="C73" s="0" t="n">
        <f aca="false">(B73*10^-6*$I$9)/$I$8</f>
        <v>0.00448156451900939</v>
      </c>
      <c r="D73" s="0" t="n">
        <f aca="false">0.2*C73</f>
        <v>0.000896312903801878</v>
      </c>
    </row>
    <row r="74" customFormat="false" ht="15" hidden="false" customHeight="false" outlineLevel="0" collapsed="false">
      <c r="A74" s="0" t="s">
        <v>82</v>
      </c>
      <c r="B74" s="4" t="n">
        <v>6.68855450339466</v>
      </c>
      <c r="C74" s="0" t="n">
        <f aca="false">(B74*10^-6*$I$9)/$I$8</f>
        <v>0.00510242823929409</v>
      </c>
      <c r="D74" s="0" t="n">
        <f aca="false">0.2*C74</f>
        <v>0.00102048564785882</v>
      </c>
    </row>
    <row r="75" customFormat="false" ht="15" hidden="false" customHeight="false" outlineLevel="0" collapsed="false">
      <c r="A75" s="0" t="s">
        <v>83</v>
      </c>
      <c r="B75" s="4" t="n">
        <v>7.4032672452645</v>
      </c>
      <c r="C75" s="0" t="n">
        <f aca="false">(B75*10^-6*$I$9)/$I$8</f>
        <v>0.00564765373984868</v>
      </c>
      <c r="D75" s="0" t="n">
        <f aca="false">0.2*C75</f>
        <v>0.00112953074796974</v>
      </c>
    </row>
    <row r="76" customFormat="false" ht="15" hidden="false" customHeight="false" outlineLevel="0" collapsed="false">
      <c r="A76" s="0" t="s">
        <v>84</v>
      </c>
      <c r="B76" s="4" t="n">
        <v>8.38651367627619</v>
      </c>
      <c r="C76" s="0" t="n">
        <f aca="false">(B76*10^-6*$I$9)/$I$8</f>
        <v>0.00639773275217234</v>
      </c>
      <c r="D76" s="0" t="n">
        <f aca="false">0.2*C76</f>
        <v>0.00127954655043447</v>
      </c>
    </row>
    <row r="77" customFormat="false" ht="15" hidden="false" customHeight="false" outlineLevel="0" collapsed="false">
      <c r="A77" s="0" t="s">
        <v>85</v>
      </c>
      <c r="B77" s="4" t="n">
        <v>8.89053075435782</v>
      </c>
      <c r="C77" s="0" t="n">
        <f aca="false">(B77*10^-6*$I$9)/$I$8</f>
        <v>0.00678222703580042</v>
      </c>
      <c r="D77" s="0" t="n">
        <f aca="false">0.2*C77</f>
        <v>0.00135644540716009</v>
      </c>
    </row>
    <row r="78" customFormat="false" ht="15" hidden="false" customHeight="false" outlineLevel="0" collapsed="false">
      <c r="A78" s="0" t="s">
        <v>86</v>
      </c>
      <c r="B78" s="4" t="n">
        <v>9.74570727208647</v>
      </c>
      <c r="C78" s="0" t="n">
        <f aca="false">(B78*10^-6*$I$9)/$I$8</f>
        <v>0.00743460668097268</v>
      </c>
      <c r="D78" s="0" t="n">
        <f aca="false">0.2*C78</f>
        <v>0.00148692133619454</v>
      </c>
    </row>
    <row r="79" customFormat="false" ht="15" hidden="false" customHeight="false" outlineLevel="0" collapsed="false">
      <c r="A79" s="0" t="s">
        <v>87</v>
      </c>
      <c r="B79" s="4" t="n">
        <v>10.6669843902193</v>
      </c>
      <c r="C79" s="0" t="n">
        <f aca="false">(B79*10^-6*$I$9)/$I$8</f>
        <v>0.00813741180596501</v>
      </c>
      <c r="D79" s="0" t="n">
        <f aca="false">0.2*C79</f>
        <v>0.001627482361193</v>
      </c>
    </row>
    <row r="80" customFormat="false" ht="15" hidden="false" customHeight="false" outlineLevel="0" collapsed="false">
      <c r="A80" s="0" t="s">
        <v>88</v>
      </c>
      <c r="B80" s="4" t="n">
        <v>10.9520432294622</v>
      </c>
      <c r="C80" s="0" t="n">
        <f aca="false">(B80*10^-6*$I$9)/$I$8</f>
        <v>0.00835487168768909</v>
      </c>
      <c r="D80" s="0" t="n">
        <f aca="false">0.2*C80</f>
        <v>0.00167097433753782</v>
      </c>
    </row>
    <row r="81" customFormat="false" ht="15" hidden="false" customHeight="false" outlineLevel="0" collapsed="false">
      <c r="A81" s="0" t="s">
        <v>89</v>
      </c>
      <c r="B81" s="4" t="n">
        <v>12.1459853242621</v>
      </c>
      <c r="C81" s="0" t="n">
        <f aca="false">(B81*10^-6*$I$9)/$I$8</f>
        <v>0.00926568191693924</v>
      </c>
      <c r="D81" s="0" t="n">
        <f aca="false">0.2*C81</f>
        <v>0.00185313638338785</v>
      </c>
    </row>
    <row r="82" customFormat="false" ht="15" hidden="false" customHeight="false" outlineLevel="0" collapsed="false">
      <c r="A82" s="0" t="s">
        <v>90</v>
      </c>
      <c r="B82" s="4" t="n">
        <v>12.207954637141</v>
      </c>
      <c r="C82" s="0" t="n">
        <f aca="false">(B82*10^-6*$I$9)/$I$8</f>
        <v>0.0093129558042706</v>
      </c>
      <c r="D82" s="0" t="n">
        <f aca="false">0.2*C82</f>
        <v>0.00186259116085412</v>
      </c>
    </row>
    <row r="83" customFormat="false" ht="15" hidden="false" customHeight="false" outlineLevel="0" collapsed="false">
      <c r="A83" s="0" t="s">
        <v>91</v>
      </c>
      <c r="B83" s="11" t="n">
        <v>14.2777296872958</v>
      </c>
      <c r="C83" s="0" t="n">
        <f aca="false">(B83*10^-6*$I$9)/$I$8</f>
        <v>0.0108919036411367</v>
      </c>
      <c r="D83" s="0" t="n">
        <f aca="false">0.2*C83</f>
        <v>0.00217838072822735</v>
      </c>
    </row>
    <row r="84" customFormat="false" ht="15" hidden="false" customHeight="false" outlineLevel="0" collapsed="false">
      <c r="A84" s="0" t="s">
        <v>92</v>
      </c>
      <c r="B84" s="11" t="n">
        <v>14.5297382263366</v>
      </c>
      <c r="C84" s="0" t="n">
        <f aca="false">(B84*10^-6*$I$9)/$I$8</f>
        <v>0.0110841507829508</v>
      </c>
      <c r="D84" s="0" t="n">
        <f aca="false">0.2*C84</f>
        <v>0.00221683015659016</v>
      </c>
    </row>
    <row r="85" customFormat="false" ht="15" hidden="false" customHeight="false" outlineLevel="0" collapsed="false">
      <c r="A85" s="0" t="s">
        <v>70</v>
      </c>
      <c r="B85" s="4" t="n">
        <v>20.210258573568</v>
      </c>
      <c r="C85" s="0" t="n">
        <f aca="false">(B85*10^-6*$I$9)/$I$8</f>
        <v>0.0154175904549887</v>
      </c>
      <c r="D85" s="0" t="n">
        <f aca="false">0.2*C85</f>
        <v>0.00308351809099774</v>
      </c>
    </row>
    <row r="86" customFormat="false" ht="15" hidden="false" customHeight="false" outlineLevel="0" collapsed="false">
      <c r="A86" s="0" t="s">
        <v>93</v>
      </c>
      <c r="B86" s="4" t="n">
        <v>27.254103804135</v>
      </c>
      <c r="C86" s="0" t="n">
        <f aca="false">(B86*10^-6*$I$9)/$I$8</f>
        <v>0.0207910556483157</v>
      </c>
      <c r="D86" s="0" t="n">
        <f aca="false">0.2*C86</f>
        <v>0.00415821112966314</v>
      </c>
    </row>
    <row r="87" customFormat="false" ht="15" hidden="false" customHeight="false" outlineLevel="0" collapsed="false">
      <c r="A87" s="0" t="s">
        <v>94</v>
      </c>
      <c r="B87" s="4" t="n">
        <v>40.1189331577922</v>
      </c>
      <c r="C87" s="0" t="n">
        <f aca="false">(B87*10^-6*$I$9)/$I$8</f>
        <v>0.0306051146582983</v>
      </c>
      <c r="D87" s="0" t="n">
        <f aca="false">0.2*C87</f>
        <v>0.00612102293165966</v>
      </c>
    </row>
    <row r="88" customFormat="false" ht="15" hidden="false" customHeight="false" outlineLevel="0" collapsed="false">
      <c r="A88" s="0" t="s">
        <v>95</v>
      </c>
      <c r="B88" s="4" t="n">
        <v>42.3456971339069</v>
      </c>
      <c r="C88" s="0" t="n">
        <f aca="false">(B88*10^-6*$I$9)/$I$8</f>
        <v>0.0323038230097371</v>
      </c>
      <c r="D88" s="0" t="n">
        <f aca="false">0.2*C88</f>
        <v>0.00646076460194743</v>
      </c>
    </row>
    <row r="89" customFormat="false" ht="15" hidden="false" customHeight="false" outlineLevel="0" collapsed="false">
      <c r="A89" s="0" t="s">
        <v>96</v>
      </c>
      <c r="B89" s="4" t="n">
        <v>56.8052034723141</v>
      </c>
      <c r="C89" s="0" t="n">
        <f aca="false">(B89*10^-6*$I$9)/$I$8</f>
        <v>0.0433343967203791</v>
      </c>
      <c r="D89" s="0" t="n">
        <f aca="false">0.2*C89</f>
        <v>0.00866687934407582</v>
      </c>
    </row>
    <row r="90" customFormat="false" ht="15" hidden="false" customHeight="false" outlineLevel="0" collapsed="false">
      <c r="A90" s="0" t="s">
        <v>97</v>
      </c>
      <c r="B90" s="4" t="n">
        <v>62.9608218849503</v>
      </c>
      <c r="C90" s="0" t="n">
        <f aca="false">(B90*10^-6*$I$9)/$I$8</f>
        <v>0.0480302695286238</v>
      </c>
      <c r="D90" s="0" t="n">
        <f aca="false">0.2*C90</f>
        <v>0.00960605390572477</v>
      </c>
    </row>
    <row r="91" customFormat="false" ht="15" hidden="false" customHeight="false" outlineLevel="0" collapsed="false">
      <c r="A91" s="0" t="s">
        <v>98</v>
      </c>
      <c r="B91" s="4" t="e">
        <f aca="false">#VALUE!</f>
        <v>#VALUE!</v>
      </c>
      <c r="C91" s="0" t="n">
        <f aca="false">10^-10</f>
        <v>1E-010</v>
      </c>
      <c r="D91" s="0" t="n">
        <v>0</v>
      </c>
    </row>
    <row r="92" customFormat="false" ht="15" hidden="false" customHeight="false" outlineLevel="0" collapsed="false">
      <c r="A92" s="0" t="s">
        <v>99</v>
      </c>
      <c r="B92" s="4" t="e">
        <f aca="false">#VALUE!</f>
        <v>#VALUE!</v>
      </c>
      <c r="C92" s="3" t="n">
        <f aca="false">10^-10</f>
        <v>1E-010</v>
      </c>
      <c r="D92" s="3" t="n">
        <v>0</v>
      </c>
    </row>
    <row r="93" customFormat="false" ht="15" hidden="false" customHeight="false" outlineLevel="0" collapsed="false">
      <c r="A93" s="0" t="s">
        <v>100</v>
      </c>
      <c r="B93" s="4" t="e">
        <f aca="false">#VALUE!</f>
        <v>#VALUE!</v>
      </c>
      <c r="C93" s="3" t="n">
        <f aca="false">10^-10</f>
        <v>1E-010</v>
      </c>
      <c r="D93" s="3" t="n">
        <v>0</v>
      </c>
    </row>
    <row r="94" customFormat="false" ht="15" hidden="false" customHeight="false" outlineLevel="0" collapsed="false">
      <c r="A94" s="0" t="s">
        <v>101</v>
      </c>
      <c r="B94" s="4" t="e">
        <f aca="false">#VALUE!</f>
        <v>#VALUE!</v>
      </c>
      <c r="C94" s="3" t="n">
        <f aca="false">10^-10</f>
        <v>1E-010</v>
      </c>
      <c r="D94" s="3" t="n">
        <v>0</v>
      </c>
    </row>
    <row r="95" customFormat="false" ht="15" hidden="false" customHeight="false" outlineLevel="0" collapsed="false">
      <c r="A95" s="0" t="s">
        <v>102</v>
      </c>
      <c r="B95" s="11" t="e">
        <f aca="false">#VALUE!</f>
        <v>#VALUE!</v>
      </c>
      <c r="C95" s="3" t="n">
        <f aca="false">10^-10</f>
        <v>1E-010</v>
      </c>
      <c r="D95" s="3" t="n">
        <v>0</v>
      </c>
    </row>
    <row r="96" customFormat="false" ht="15" hidden="false" customHeight="false" outlineLevel="0" collapsed="false">
      <c r="A96" s="0" t="s">
        <v>103</v>
      </c>
      <c r="B96" s="4" t="e">
        <f aca="false">#VALUE!</f>
        <v>#VALUE!</v>
      </c>
      <c r="C96" s="3" t="n">
        <f aca="false">10^-10</f>
        <v>1E-010</v>
      </c>
      <c r="D96" s="3" t="n">
        <v>0</v>
      </c>
    </row>
    <row r="97" customFormat="false" ht="15" hidden="false" customHeight="false" outlineLevel="0" collapsed="false">
      <c r="A97" s="0" t="s">
        <v>104</v>
      </c>
      <c r="B97" s="4" t="e">
        <f aca="false">#VALUE!</f>
        <v>#VALUE!</v>
      </c>
      <c r="C97" s="3" t="n">
        <f aca="false">10^-10</f>
        <v>1E-010</v>
      </c>
      <c r="D97" s="3" t="n">
        <v>0</v>
      </c>
    </row>
    <row r="98" customFormat="false" ht="15" hidden="false" customHeight="false" outlineLevel="0" collapsed="false">
      <c r="A98" s="0" t="s">
        <v>105</v>
      </c>
      <c r="B98" s="4" t="e">
        <f aca="false">#VALUE!</f>
        <v>#VALUE!</v>
      </c>
      <c r="C98" s="3" t="n">
        <f aca="false">10^-10</f>
        <v>1E-010</v>
      </c>
      <c r="D98" s="3" t="n">
        <v>0</v>
      </c>
    </row>
    <row r="99" customFormat="false" ht="15" hidden="false" customHeight="false" outlineLevel="0" collapsed="false">
      <c r="A99" s="0" t="s">
        <v>106</v>
      </c>
      <c r="B99" s="4" t="e">
        <f aca="false">#VALUE!</f>
        <v>#VALUE!</v>
      </c>
      <c r="C99" s="3" t="n">
        <f aca="false">10^-10</f>
        <v>1E-010</v>
      </c>
      <c r="D99" s="3" t="n">
        <v>0</v>
      </c>
    </row>
    <row r="100" customFormat="false" ht="15" hidden="false" customHeight="false" outlineLevel="0" collapsed="false">
      <c r="A100" s="0" t="s">
        <v>107</v>
      </c>
      <c r="B100" s="4" t="e">
        <f aca="false">#VALUE!</f>
        <v>#VALUE!</v>
      </c>
      <c r="C100" s="0" t="n">
        <f aca="false">10^-10</f>
        <v>1E-010</v>
      </c>
      <c r="D100" s="0" t="n">
        <v>0</v>
      </c>
    </row>
    <row r="101" customFormat="false" ht="15" hidden="false" customHeight="false" outlineLevel="0" collapsed="false">
      <c r="A101" s="0" t="s">
        <v>108</v>
      </c>
      <c r="B101" s="4" t="e">
        <f aca="false">#VALUE!</f>
        <v>#VALUE!</v>
      </c>
      <c r="C101" s="3" t="n">
        <f aca="false">10^-10</f>
        <v>1E-010</v>
      </c>
      <c r="D101" s="3" t="n">
        <v>0</v>
      </c>
    </row>
    <row r="102" customFormat="false" ht="15" hidden="false" customHeight="false" outlineLevel="0" collapsed="false">
      <c r="A102" s="0" t="s">
        <v>109</v>
      </c>
      <c r="B102" s="4" t="e">
        <f aca="false">#VALUE!</f>
        <v>#VALUE!</v>
      </c>
      <c r="C102" s="3" t="n">
        <f aca="false">10^-10</f>
        <v>1E-010</v>
      </c>
      <c r="D102" s="3" t="n">
        <v>0</v>
      </c>
    </row>
    <row r="103" customFormat="false" ht="15" hidden="false" customHeight="false" outlineLevel="0" collapsed="false">
      <c r="A103" s="0" t="s">
        <v>110</v>
      </c>
      <c r="B103" s="4" t="e">
        <f aca="false">#VALUE!</f>
        <v>#VALUE!</v>
      </c>
      <c r="C103" s="3" t="n">
        <f aca="false">10^-10</f>
        <v>1E-010</v>
      </c>
      <c r="D103" s="3" t="n">
        <v>0</v>
      </c>
    </row>
    <row r="104" customFormat="false" ht="15" hidden="false" customHeight="false" outlineLevel="0" collapsed="false">
      <c r="A104" s="0" t="s">
        <v>111</v>
      </c>
      <c r="B104" s="4" t="e">
        <f aca="false">#VALUE!</f>
        <v>#VALUE!</v>
      </c>
      <c r="C104" s="3" t="n">
        <f aca="false">10^-10</f>
        <v>1E-010</v>
      </c>
      <c r="D104" s="3" t="n">
        <v>0</v>
      </c>
    </row>
    <row r="105" customFormat="false" ht="15" hidden="false" customHeight="false" outlineLevel="0" collapsed="false">
      <c r="A105" s="0" t="s">
        <v>112</v>
      </c>
      <c r="B105" s="4" t="e">
        <f aca="false">#VALUE!</f>
        <v>#VALUE!</v>
      </c>
      <c r="C105" s="3" t="n">
        <f aca="false">10^-10</f>
        <v>1E-010</v>
      </c>
      <c r="D105" s="3" t="n">
        <v>0</v>
      </c>
    </row>
    <row r="106" customFormat="false" ht="15" hidden="false" customHeight="false" outlineLevel="0" collapsed="false">
      <c r="A106" s="0" t="s">
        <v>113</v>
      </c>
      <c r="B106" s="4" t="e">
        <f aca="false">#VALUE!</f>
        <v>#VALUE!</v>
      </c>
      <c r="C106" s="3" t="n">
        <f aca="false">10^-10</f>
        <v>1E-010</v>
      </c>
      <c r="D106" s="3" t="n">
        <v>0</v>
      </c>
    </row>
    <row r="107" customFormat="false" ht="15" hidden="false" customHeight="false" outlineLevel="0" collapsed="false">
      <c r="A107" s="0" t="s">
        <v>114</v>
      </c>
      <c r="B107" s="4" t="e">
        <f aca="false">#VALUE!</f>
        <v>#VALUE!</v>
      </c>
      <c r="C107" s="3" t="n">
        <f aca="false">10^-10</f>
        <v>1E-010</v>
      </c>
      <c r="D107" s="3" t="n">
        <v>0</v>
      </c>
    </row>
    <row r="108" customFormat="false" ht="15" hidden="false" customHeight="false" outlineLevel="0" collapsed="false">
      <c r="A108" s="0" t="s">
        <v>115</v>
      </c>
      <c r="B108" s="4" t="e">
        <f aca="false">#VALUE!</f>
        <v>#VALUE!</v>
      </c>
      <c r="C108" s="3" t="n">
        <f aca="false">10^-10</f>
        <v>1E-010</v>
      </c>
      <c r="D108" s="3" t="n">
        <v>0</v>
      </c>
    </row>
    <row r="109" customFormat="false" ht="15" hidden="false" customHeight="false" outlineLevel="0" collapsed="false">
      <c r="A109" s="0" t="s">
        <v>116</v>
      </c>
      <c r="B109" s="4" t="e">
        <f aca="false">#VALUE!</f>
        <v>#VALUE!</v>
      </c>
      <c r="C109" s="0" t="n">
        <f aca="false">10^-10</f>
        <v>1E-010</v>
      </c>
      <c r="D109" s="0" t="n">
        <v>0</v>
      </c>
    </row>
    <row r="110" customFormat="false" ht="15" hidden="false" customHeight="false" outlineLevel="0" collapsed="false">
      <c r="A110" s="0" t="s">
        <v>117</v>
      </c>
      <c r="B110" s="4" t="e">
        <f aca="false">#VALUE!</f>
        <v>#VALUE!</v>
      </c>
      <c r="C110" s="3" t="n">
        <f aca="false">10^-10</f>
        <v>1E-010</v>
      </c>
      <c r="D110" s="3" t="n">
        <v>0</v>
      </c>
    </row>
    <row r="111" customFormat="false" ht="15" hidden="false" customHeight="false" outlineLevel="0" collapsed="false">
      <c r="A111" s="0" t="s">
        <v>118</v>
      </c>
      <c r="B111" s="4" t="e">
        <f aca="false">#VALUE!</f>
        <v>#VALUE!</v>
      </c>
      <c r="C111" s="3" t="n">
        <f aca="false">10^-10</f>
        <v>1E-010</v>
      </c>
      <c r="D111" s="3" t="n">
        <v>0</v>
      </c>
    </row>
    <row r="112" customFormat="false" ht="15" hidden="false" customHeight="false" outlineLevel="0" collapsed="false">
      <c r="A112" s="0" t="s">
        <v>119</v>
      </c>
      <c r="B112" s="4" t="e">
        <f aca="false">#VALUE!</f>
        <v>#VALUE!</v>
      </c>
      <c r="C112" s="3" t="n">
        <f aca="false">10^-10</f>
        <v>1E-010</v>
      </c>
      <c r="D112" s="3" t="n">
        <v>0</v>
      </c>
    </row>
    <row r="113" customFormat="false" ht="15" hidden="false" customHeight="false" outlineLevel="0" collapsed="false">
      <c r="A113" s="0" t="s">
        <v>120</v>
      </c>
      <c r="B113" s="4" t="e">
        <f aca="false">#VALUE!</f>
        <v>#VALUE!</v>
      </c>
      <c r="C113" s="3" t="n">
        <f aca="false">10^-10</f>
        <v>1E-010</v>
      </c>
      <c r="D113" s="3" t="n">
        <v>0</v>
      </c>
    </row>
    <row r="114" customFormat="false" ht="15" hidden="false" customHeight="false" outlineLevel="0" collapsed="false">
      <c r="A114" s="0" t="s">
        <v>121</v>
      </c>
      <c r="B114" s="4" t="e">
        <f aca="false">#VALUE!</f>
        <v>#VALUE!</v>
      </c>
      <c r="C114" s="3" t="n">
        <f aca="false">10^-10</f>
        <v>1E-010</v>
      </c>
      <c r="D114" s="3" t="n">
        <v>0</v>
      </c>
    </row>
    <row r="115" customFormat="false" ht="15" hidden="false" customHeight="false" outlineLevel="0" collapsed="false">
      <c r="A115" s="0" t="s">
        <v>122</v>
      </c>
      <c r="B115" s="4" t="e">
        <f aca="false">#VALUE!</f>
        <v>#VALUE!</v>
      </c>
      <c r="C115" s="3" t="n">
        <f aca="false">10^-10</f>
        <v>1E-010</v>
      </c>
      <c r="D115" s="3" t="n">
        <v>0</v>
      </c>
    </row>
    <row r="116" customFormat="false" ht="15" hidden="false" customHeight="false" outlineLevel="0" collapsed="false">
      <c r="A116" s="0" t="s">
        <v>123</v>
      </c>
      <c r="B116" s="4" t="e">
        <f aca="false">#VALUE!</f>
        <v>#VALUE!</v>
      </c>
      <c r="C116" s="3" t="n">
        <f aca="false">10^-10</f>
        <v>1E-010</v>
      </c>
      <c r="D116" s="3" t="n">
        <v>0</v>
      </c>
    </row>
    <row r="117" customFormat="false" ht="15" hidden="false" customHeight="false" outlineLevel="0" collapsed="false">
      <c r="A117" s="0" t="s">
        <v>124</v>
      </c>
      <c r="B117" s="0" t="e">
        <f aca="false">#VALUE!</f>
        <v>#VALUE!</v>
      </c>
      <c r="C117" s="3" t="n">
        <f aca="false">10^-10</f>
        <v>1E-010</v>
      </c>
      <c r="D117" s="3" t="n">
        <v>0</v>
      </c>
    </row>
    <row r="118" customFormat="false" ht="15" hidden="false" customHeight="false" outlineLevel="0" collapsed="false">
      <c r="A118" s="0" t="s">
        <v>125</v>
      </c>
      <c r="B118" s="0" t="e">
        <f aca="false">#VALUE!</f>
        <v>#VALUE!</v>
      </c>
      <c r="C118" s="3" t="n">
        <f aca="false">10^-10</f>
        <v>1E-010</v>
      </c>
      <c r="D118" s="3" t="n">
        <v>0</v>
      </c>
    </row>
    <row r="119" customFormat="false" ht="15" hidden="false" customHeight="false" outlineLevel="0" collapsed="false">
      <c r="A119" s="0" t="s">
        <v>126</v>
      </c>
      <c r="B119" s="0" t="e">
        <f aca="false">#VALUE!</f>
        <v>#VALUE!</v>
      </c>
      <c r="C119" s="3" t="n">
        <f aca="false">10^-10</f>
        <v>1E-010</v>
      </c>
      <c r="D119" s="3" t="n">
        <v>0</v>
      </c>
      <c r="E119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E117:E121 B11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27.84"/>
    <col collapsed="false" customWidth="true" hidden="false" outlineLevel="0" max="3" min="3" style="0" width="13.42"/>
    <col collapsed="false" customWidth="true" hidden="false" outlineLevel="0" max="4" min="4" style="0" width="17.98"/>
    <col collapsed="false" customWidth="true" hidden="false" outlineLevel="0" max="5" min="5" style="0" width="17.6"/>
    <col collapsed="false" customWidth="true" hidden="false" outlineLevel="0" max="1025" min="6" style="0" width="10.61"/>
  </cols>
  <sheetData>
    <row r="1" customFormat="false" ht="16" hidden="false" customHeight="false" outlineLevel="0" collapsed="false">
      <c r="B1" s="12" t="s">
        <v>127</v>
      </c>
      <c r="C1" s="0" t="s">
        <v>128</v>
      </c>
      <c r="D1" s="0" t="s">
        <v>129</v>
      </c>
      <c r="E1" s="0" t="s">
        <v>130</v>
      </c>
    </row>
    <row r="2" customFormat="false" ht="16" hidden="false" customHeight="false" outlineLevel="0" collapsed="false">
      <c r="B2" s="1"/>
      <c r="C2" s="2" t="s">
        <v>4</v>
      </c>
      <c r="D2" s="2"/>
      <c r="E2" s="2"/>
    </row>
    <row r="3" customFormat="false" ht="16" hidden="false" customHeight="false" outlineLevel="0" collapsed="false">
      <c r="B3" s="13" t="s">
        <v>131</v>
      </c>
      <c r="C3" s="0" t="n">
        <v>1</v>
      </c>
      <c r="D3" s="0" t="n">
        <v>2</v>
      </c>
      <c r="E3" s="0" t="n">
        <v>3</v>
      </c>
    </row>
    <row r="4" customFormat="false" ht="16" hidden="false" customHeight="false" outlineLevel="0" collapsed="false">
      <c r="B4" s="0" t="s">
        <v>132</v>
      </c>
      <c r="C4" s="4" t="n">
        <v>0.00178802124093219</v>
      </c>
      <c r="D4" s="4" t="n">
        <v>0.00262339400779538</v>
      </c>
      <c r="E4" s="4" t="n">
        <v>0.00165530422372956</v>
      </c>
      <c r="H4" s="4"/>
      <c r="I4" s="4"/>
    </row>
    <row r="5" customFormat="false" ht="16" hidden="false" customHeight="false" outlineLevel="0" collapsed="false">
      <c r="B5" s="0" t="s">
        <v>133</v>
      </c>
      <c r="C5" s="4" t="n">
        <v>0.00308896368263631</v>
      </c>
      <c r="D5" s="4" t="n">
        <v>0.00363434340783125</v>
      </c>
      <c r="E5" s="4" t="n">
        <v>0.00332712374045528</v>
      </c>
      <c r="H5" s="4"/>
      <c r="I5" s="4"/>
    </row>
    <row r="6" customFormat="false" ht="16" hidden="false" customHeight="false" outlineLevel="0" collapsed="false">
      <c r="B6" s="0" t="s">
        <v>134</v>
      </c>
      <c r="C6" s="4" t="n">
        <v>0.0041519439628855</v>
      </c>
      <c r="D6" s="4" t="n">
        <v>0.00573935790933389</v>
      </c>
      <c r="E6" s="4" t="n">
        <v>0.00455916459796893</v>
      </c>
      <c r="H6" s="4"/>
      <c r="I6" s="4"/>
    </row>
    <row r="7" customFormat="false" ht="16" hidden="false" customHeight="false" outlineLevel="0" collapsed="false">
      <c r="B7" s="0" t="s">
        <v>135</v>
      </c>
      <c r="C7" s="4" t="n">
        <v>0.00724214703177939</v>
      </c>
      <c r="D7" s="4" t="n">
        <v>0.00202452350643272</v>
      </c>
      <c r="E7" s="4" t="n">
        <v>0.012075038507765</v>
      </c>
      <c r="H7" s="4"/>
      <c r="I7" s="4"/>
    </row>
    <row r="8" customFormat="false" ht="16" hidden="false" customHeight="false" outlineLevel="0" collapsed="false">
      <c r="B8" s="0" t="s">
        <v>136</v>
      </c>
      <c r="C8" s="4" t="n">
        <v>0.00891944976703463</v>
      </c>
      <c r="D8" s="4" t="n">
        <v>0.0120955218134971</v>
      </c>
      <c r="E8" s="4" t="n">
        <v>0.00622862478712377</v>
      </c>
      <c r="H8" s="4"/>
      <c r="I8" s="4"/>
    </row>
    <row r="9" customFormat="false" ht="16" hidden="false" customHeight="false" outlineLevel="0" collapsed="false">
      <c r="B9" s="0" t="s">
        <v>137</v>
      </c>
      <c r="C9" s="4" t="n">
        <v>0.012001390260878</v>
      </c>
      <c r="D9" s="4" t="n">
        <v>0.00569561280331763</v>
      </c>
      <c r="E9" s="4" t="n">
        <v>0.0122779406788606</v>
      </c>
      <c r="H9" s="4"/>
      <c r="I9" s="4"/>
    </row>
    <row r="10" customFormat="false" ht="16" hidden="false" customHeight="false" outlineLevel="0" collapsed="false">
      <c r="B10" s="0" t="s">
        <v>138</v>
      </c>
      <c r="C10" s="4" t="n">
        <v>0.0129970305544655</v>
      </c>
      <c r="D10" s="4" t="n">
        <v>0.00765101904224465</v>
      </c>
      <c r="E10" s="4" t="n">
        <v>0.00590775623748406</v>
      </c>
      <c r="H10" s="4"/>
      <c r="I10" s="4"/>
    </row>
    <row r="11" customFormat="false" ht="16" hidden="false" customHeight="false" outlineLevel="0" collapsed="false">
      <c r="B11" s="0" t="s">
        <v>139</v>
      </c>
      <c r="C11" s="4" t="n">
        <v>0.0160624458982078</v>
      </c>
      <c r="D11" s="4" t="n">
        <v>0.0112118706719686</v>
      </c>
      <c r="E11" s="4" t="n">
        <v>0.0155243754163918</v>
      </c>
      <c r="H11" s="4"/>
      <c r="I11" s="4"/>
    </row>
    <row r="12" customFormat="false" ht="16" hidden="false" customHeight="false" outlineLevel="0" collapsed="false">
      <c r="B12" s="0" t="s">
        <v>140</v>
      </c>
      <c r="C12" s="0" t="n">
        <v>0.0176901731831599</v>
      </c>
      <c r="D12" s="4" t="n">
        <v>0.00872714865024475</v>
      </c>
      <c r="E12" s="4" t="n">
        <v>0.0128205860201631</v>
      </c>
      <c r="H12" s="4"/>
      <c r="I12" s="4"/>
    </row>
    <row r="13" customFormat="false" ht="16" hidden="false" customHeight="false" outlineLevel="0" collapsed="false">
      <c r="B13" s="0" t="s">
        <v>141</v>
      </c>
      <c r="C13" s="4" t="n">
        <v>0.0216768656450351</v>
      </c>
      <c r="D13" s="4" t="n">
        <v>0.0324282470898568</v>
      </c>
      <c r="E13" s="4" t="n">
        <v>0.0226684193010171</v>
      </c>
      <c r="H13" s="4"/>
      <c r="I13" s="4"/>
    </row>
    <row r="14" customFormat="false" ht="16" hidden="false" customHeight="false" outlineLevel="0" collapsed="false">
      <c r="B14" s="0" t="s">
        <v>142</v>
      </c>
      <c r="C14" s="4" t="n">
        <v>0.02366814623221</v>
      </c>
      <c r="D14" s="4" t="n">
        <v>0.0205470762958394</v>
      </c>
      <c r="E14" s="4" t="n">
        <v>0.038664660231585</v>
      </c>
      <c r="H14" s="4"/>
      <c r="I14" s="4"/>
    </row>
    <row r="15" customFormat="false" ht="16" hidden="false" customHeight="false" outlineLevel="0" collapsed="false">
      <c r="B15" s="0" t="s">
        <v>143</v>
      </c>
      <c r="C15" s="4" t="n">
        <v>0.0246927055384743</v>
      </c>
      <c r="D15" s="4" t="n">
        <v>0.035704755530475</v>
      </c>
      <c r="E15" s="4" t="n">
        <v>0.0325964697192811</v>
      </c>
      <c r="H15" s="4"/>
      <c r="I15" s="4"/>
    </row>
    <row r="16" customFormat="false" ht="16" hidden="false" customHeight="false" outlineLevel="0" collapsed="false">
      <c r="B16" s="0" t="s">
        <v>144</v>
      </c>
      <c r="C16" s="4" t="n">
        <v>0.0323314561726786</v>
      </c>
      <c r="D16" s="4" t="n">
        <v>0.0512692642510619</v>
      </c>
      <c r="E16" s="4" t="n">
        <v>0.0381597641314166</v>
      </c>
      <c r="H16" s="4"/>
      <c r="I16" s="4"/>
    </row>
    <row r="17" customFormat="false" ht="16" hidden="false" customHeight="false" outlineLevel="0" collapsed="false">
      <c r="B17" s="0" t="s">
        <v>145</v>
      </c>
      <c r="C17" s="4" t="n">
        <v>0.0379086943317785</v>
      </c>
      <c r="D17" s="4" t="n">
        <v>0.034182425841109</v>
      </c>
      <c r="E17" s="4" t="n">
        <v>0.0354984426314637</v>
      </c>
      <c r="H17" s="4"/>
      <c r="I17" s="4"/>
    </row>
    <row r="18" customFormat="false" ht="16" hidden="false" customHeight="false" outlineLevel="0" collapsed="false">
      <c r="B18" s="0" t="s">
        <v>146</v>
      </c>
      <c r="C18" s="4" t="n">
        <v>0.0421391327576439</v>
      </c>
      <c r="D18" s="4" t="n">
        <v>0.146896066002616</v>
      </c>
      <c r="E18" s="4" t="n">
        <v>0.0661555450874813</v>
      </c>
      <c r="H18" s="4"/>
      <c r="I18" s="4"/>
    </row>
    <row r="19" customFormat="false" ht="16" hidden="false" customHeight="false" outlineLevel="0" collapsed="false">
      <c r="B19" s="0" t="s">
        <v>147</v>
      </c>
      <c r="C19" s="4" t="n">
        <v>0.0444939666470417</v>
      </c>
      <c r="D19" s="4" t="n">
        <v>1.33816279303753</v>
      </c>
      <c r="E19" s="4" t="n">
        <v>0.0729504084916163</v>
      </c>
      <c r="H19" s="4"/>
      <c r="I19" s="4"/>
    </row>
    <row r="20" customFormat="false" ht="16" hidden="false" customHeight="false" outlineLevel="0" collapsed="false">
      <c r="B20" s="0" t="s">
        <v>148</v>
      </c>
      <c r="C20" s="4" t="n">
        <v>0.0472206164137128</v>
      </c>
      <c r="D20" s="4" t="n">
        <v>0.0193157132512672</v>
      </c>
      <c r="E20" s="4" t="n">
        <v>0.229185080235304</v>
      </c>
      <c r="H20" s="4"/>
      <c r="I20" s="4"/>
    </row>
    <row r="21" customFormat="false" ht="16" hidden="false" customHeight="false" outlineLevel="0" collapsed="false">
      <c r="B21" s="0" t="s">
        <v>149</v>
      </c>
      <c r="C21" s="4" t="n">
        <v>0.0504430206834149</v>
      </c>
      <c r="D21" s="4" t="n">
        <v>0.0417896997773374</v>
      </c>
      <c r="E21" s="4" t="n">
        <v>0.0461767592172676</v>
      </c>
      <c r="H21" s="4"/>
      <c r="I21" s="4"/>
    </row>
    <row r="22" customFormat="false" ht="16" hidden="false" customHeight="false" outlineLevel="0" collapsed="false">
      <c r="B22" s="0" t="s">
        <v>150</v>
      </c>
      <c r="C22" s="4" t="n">
        <v>0.0933257851956055</v>
      </c>
      <c r="D22" s="4" t="n">
        <v>0.0625992467092744</v>
      </c>
      <c r="E22" s="4" t="n">
        <v>0.0767725191564422</v>
      </c>
      <c r="H22" s="4"/>
      <c r="I22" s="4"/>
    </row>
    <row r="23" customFormat="false" ht="16" hidden="false" customHeight="false" outlineLevel="0" collapsed="false">
      <c r="B23" s="0" t="s">
        <v>151</v>
      </c>
      <c r="C23" s="4" t="n">
        <v>0.0936149753223737</v>
      </c>
      <c r="D23" s="4" t="n">
        <v>0.171305835159692</v>
      </c>
      <c r="E23" s="4" t="n">
        <v>0.0533679896533105</v>
      </c>
      <c r="H23" s="4"/>
      <c r="I23" s="4"/>
    </row>
    <row r="24" customFormat="false" ht="16" hidden="false" customHeight="false" outlineLevel="0" collapsed="false">
      <c r="B24" s="0" t="s">
        <v>152</v>
      </c>
      <c r="C24" s="0" t="n">
        <v>0.124145190134039</v>
      </c>
      <c r="D24" s="4" t="n">
        <v>0.11452468755058</v>
      </c>
      <c r="E24" s="4" t="n">
        <v>0.074413191585562</v>
      </c>
      <c r="H24" s="4"/>
      <c r="I24" s="4"/>
    </row>
    <row r="25" customFormat="false" ht="16" hidden="false" customHeight="false" outlineLevel="0" collapsed="false">
      <c r="B25" s="0" t="s">
        <v>153</v>
      </c>
      <c r="C25" s="4" t="n">
        <v>0.129639802542634</v>
      </c>
      <c r="D25" s="4" t="n">
        <v>0.0930895856026107</v>
      </c>
      <c r="E25" s="4" t="n">
        <v>0.735166471086276</v>
      </c>
      <c r="H25" s="4"/>
      <c r="I25" s="4"/>
    </row>
    <row r="26" customFormat="false" ht="16" hidden="false" customHeight="false" outlineLevel="0" collapsed="false">
      <c r="B26" s="0" t="s">
        <v>154</v>
      </c>
      <c r="C26" s="4" t="n">
        <v>0.132862206812336</v>
      </c>
      <c r="D26" s="4" t="n">
        <v>0.111112569281312</v>
      </c>
      <c r="E26" s="4" t="n">
        <v>0.396838897422052</v>
      </c>
      <c r="H26" s="4"/>
      <c r="I26" s="4"/>
    </row>
    <row r="27" customFormat="false" ht="16" hidden="false" customHeight="false" outlineLevel="0" collapsed="false">
      <c r="B27" s="0" t="s">
        <v>155</v>
      </c>
      <c r="C27" s="4" t="n">
        <v>0.139430953977498</v>
      </c>
      <c r="D27" s="4" t="n">
        <v>0.0694234832478117</v>
      </c>
      <c r="E27" s="4" t="n">
        <v>0.123392831957035</v>
      </c>
      <c r="H27" s="4"/>
      <c r="I27" s="4"/>
    </row>
    <row r="28" customFormat="false" ht="16" hidden="false" customHeight="false" outlineLevel="0" collapsed="false">
      <c r="B28" s="0" t="s">
        <v>156</v>
      </c>
      <c r="C28" s="4" t="n">
        <v>0.157525993338134</v>
      </c>
      <c r="D28" s="4" t="n">
        <v>0.296198112836126</v>
      </c>
      <c r="E28" s="4" t="n">
        <v>0.248909058727863</v>
      </c>
      <c r="H28" s="4"/>
      <c r="I28" s="4"/>
    </row>
    <row r="29" customFormat="false" ht="16" hidden="false" customHeight="false" outlineLevel="0" collapsed="false">
      <c r="B29" s="0" t="s">
        <v>157</v>
      </c>
      <c r="C29" s="0" t="n">
        <v>0.16368161175077</v>
      </c>
      <c r="D29" s="4" t="n">
        <v>0.110850098645214</v>
      </c>
      <c r="E29" s="4" t="n">
        <v>0.10381041311873</v>
      </c>
      <c r="H29" s="4"/>
      <c r="I29" s="4"/>
    </row>
    <row r="30" customFormat="false" ht="16" hidden="false" customHeight="false" outlineLevel="0" collapsed="false">
      <c r="B30" s="0" t="s">
        <v>158</v>
      </c>
      <c r="C30" s="4" t="n">
        <v>0.198467052713452</v>
      </c>
      <c r="D30" s="4" t="n">
        <v>0.434782608695652</v>
      </c>
      <c r="E30" s="4" t="n">
        <v>0.122071608517342</v>
      </c>
      <c r="H30" s="4"/>
      <c r="I30" s="4"/>
    </row>
    <row r="31" customFormat="false" ht="16" hidden="false" customHeight="false" outlineLevel="0" collapsed="false">
      <c r="B31" s="0" t="s">
        <v>159</v>
      </c>
      <c r="C31" s="4" t="n">
        <v>0.19954118747002</v>
      </c>
      <c r="D31" s="4" t="n">
        <v>0.224674864499534</v>
      </c>
      <c r="E31" s="4" t="n">
        <v>0.108623441363325</v>
      </c>
      <c r="H31" s="4"/>
      <c r="I31" s="4"/>
    </row>
    <row r="32" customFormat="false" ht="16" hidden="false" customHeight="false" outlineLevel="0" collapsed="false">
      <c r="B32" s="0" t="s">
        <v>160</v>
      </c>
      <c r="C32" s="4" t="n">
        <v>0.208753958651348</v>
      </c>
      <c r="D32" s="4" t="n">
        <v>0.317370744147998</v>
      </c>
      <c r="E32" s="4" t="n">
        <v>0.145712070777562</v>
      </c>
      <c r="H32" s="4"/>
      <c r="I32" s="4"/>
    </row>
    <row r="33" customFormat="false" ht="16" hidden="false" customHeight="false" outlineLevel="0" collapsed="false">
      <c r="B33" s="0" t="s">
        <v>161</v>
      </c>
      <c r="C33" s="4" t="n">
        <v>0.244572221495345</v>
      </c>
      <c r="D33" s="4" t="n">
        <v>0.241166769467666</v>
      </c>
      <c r="E33" s="4" t="n">
        <v>0.248248447008016</v>
      </c>
      <c r="H33" s="4"/>
      <c r="I33" s="4"/>
    </row>
    <row r="34" customFormat="false" ht="16" hidden="false" customHeight="false" outlineLevel="0" collapsed="false">
      <c r="B34" s="0" t="s">
        <v>162</v>
      </c>
      <c r="C34" s="0" t="n">
        <v>0.282332189476214</v>
      </c>
      <c r="D34" s="4" t="n">
        <v>0.444012826065084</v>
      </c>
      <c r="E34" s="4" t="n">
        <v>0.697417229952192</v>
      </c>
      <c r="H34" s="4"/>
      <c r="I34" s="4"/>
    </row>
    <row r="35" customFormat="false" ht="16" hidden="false" customHeight="false" outlineLevel="0" collapsed="false">
      <c r="B35" s="0" t="s">
        <v>163</v>
      </c>
      <c r="C35" s="4" t="n">
        <v>0.323851629105069</v>
      </c>
      <c r="D35" s="4" t="n">
        <v>1.8302952357205</v>
      </c>
      <c r="E35" s="4" t="n">
        <v>1.03102614847465</v>
      </c>
      <c r="H35" s="4"/>
      <c r="I35" s="4"/>
    </row>
    <row r="36" customFormat="false" ht="16" hidden="false" customHeight="false" outlineLevel="0" collapsed="false">
      <c r="B36" s="0" t="s">
        <v>164</v>
      </c>
      <c r="C36" s="10" t="n">
        <v>0.435437705162321</v>
      </c>
      <c r="D36" s="4" t="n">
        <v>0.535877548699239</v>
      </c>
      <c r="E36" s="4" t="n">
        <v>0.511030351852655</v>
      </c>
      <c r="H36" s="4"/>
      <c r="I36" s="4"/>
    </row>
    <row r="37" customFormat="false" ht="16" hidden="false" customHeight="false" outlineLevel="0" collapsed="false">
      <c r="B37" s="0" t="s">
        <v>165</v>
      </c>
      <c r="C37" s="4" t="n">
        <v>0.496993889288683</v>
      </c>
      <c r="D37" s="4" t="n">
        <v>0.537189901879727</v>
      </c>
      <c r="E37" s="4" t="n">
        <v>0.745547512398149</v>
      </c>
      <c r="H37" s="4"/>
      <c r="I37" s="4"/>
    </row>
    <row r="38" customFormat="false" ht="16" hidden="false" customHeight="false" outlineLevel="0" collapsed="false">
      <c r="B38" s="0" t="s">
        <v>166</v>
      </c>
      <c r="C38" s="4" t="n">
        <v>0.547395597096845</v>
      </c>
      <c r="D38" s="4" t="n">
        <v>0.612868935287865</v>
      </c>
      <c r="E38" s="4" t="n">
        <v>0.373104062058997</v>
      </c>
      <c r="H38" s="4"/>
      <c r="I38" s="4"/>
    </row>
    <row r="39" customFormat="false" ht="16" hidden="false" customHeight="false" outlineLevel="0" collapsed="false">
      <c r="B39" s="0" t="s">
        <v>167</v>
      </c>
      <c r="C39" s="4" t="n">
        <v>0.66637667782431</v>
      </c>
      <c r="D39" s="4" t="n">
        <v>0.720481896087875</v>
      </c>
      <c r="E39" s="4" t="n">
        <v>0.429114498591694</v>
      </c>
      <c r="H39" s="4"/>
      <c r="I39" s="4"/>
    </row>
    <row r="40" customFormat="false" ht="16" hidden="false" customHeight="false" outlineLevel="0" collapsed="false">
      <c r="B40" s="0" t="s">
        <v>168</v>
      </c>
      <c r="C40" s="4" t="n">
        <v>0.716778385632473</v>
      </c>
      <c r="D40" s="4" t="n">
        <v>0.53106558703745</v>
      </c>
      <c r="E40" s="4" t="n">
        <v>0.756400419224198</v>
      </c>
      <c r="H40" s="4"/>
      <c r="I40" s="4"/>
    </row>
    <row r="41" customFormat="false" ht="16" hidden="false" customHeight="false" outlineLevel="0" collapsed="false">
      <c r="B41" s="0" t="s">
        <v>169</v>
      </c>
      <c r="C41" s="4" t="n">
        <v>0.837411981370042</v>
      </c>
      <c r="D41" s="4" t="n">
        <v>0.956553222302679</v>
      </c>
      <c r="E41" s="4" t="n">
        <v>1.40002498056032</v>
      </c>
      <c r="H41" s="4"/>
      <c r="I41" s="4"/>
    </row>
    <row r="42" customFormat="false" ht="16" hidden="false" customHeight="false" outlineLevel="0" collapsed="false">
      <c r="B42" s="0" t="s">
        <v>170</v>
      </c>
      <c r="C42" s="4" t="n">
        <v>0.838651367627619</v>
      </c>
      <c r="D42" s="4" t="n">
        <v>1.20299041544727</v>
      </c>
      <c r="E42" s="4" t="n">
        <v>1.25799346079333</v>
      </c>
      <c r="H42" s="4"/>
      <c r="I42" s="4"/>
    </row>
    <row r="43" customFormat="false" ht="16" hidden="false" customHeight="false" outlineLevel="0" collapsed="false">
      <c r="B43" s="0" t="s">
        <v>171</v>
      </c>
      <c r="C43" s="4" t="n">
        <v>0.881616757890315</v>
      </c>
      <c r="D43" s="4" t="n">
        <v>0.450036205648081</v>
      </c>
      <c r="E43" s="4" t="n">
        <v>0.754984822681669</v>
      </c>
      <c r="H43" s="4"/>
      <c r="I43" s="4"/>
    </row>
    <row r="44" customFormat="false" ht="16" hidden="false" customHeight="false" outlineLevel="0" collapsed="false">
      <c r="B44" s="0" t="s">
        <v>172</v>
      </c>
      <c r="C44" s="10" t="n">
        <v>0.898555036743878</v>
      </c>
      <c r="D44" s="4" t="n">
        <v>0.769476414826091</v>
      </c>
      <c r="E44" s="4" t="n">
        <v>1.07113471717962</v>
      </c>
      <c r="H44" s="4"/>
      <c r="I44" s="4"/>
    </row>
    <row r="45" customFormat="false" ht="16" hidden="false" customHeight="false" outlineLevel="0" collapsed="false">
      <c r="B45" s="0" t="s">
        <v>173</v>
      </c>
      <c r="C45" s="4" t="n">
        <v>0.916319573102493</v>
      </c>
      <c r="D45" s="4" t="n">
        <v>0.525378723255336</v>
      </c>
      <c r="E45" s="4" t="n">
        <v>1.38445341859251</v>
      </c>
      <c r="H45" s="4"/>
      <c r="I45" s="4"/>
    </row>
    <row r="46" customFormat="false" ht="16" hidden="false" customHeight="false" outlineLevel="0" collapsed="false">
      <c r="B46" s="0" t="s">
        <v>174</v>
      </c>
      <c r="C46" s="4" t="n">
        <v>0.997292808597573</v>
      </c>
      <c r="D46" s="4" t="n">
        <v>2.82637129971084</v>
      </c>
      <c r="E46" s="4" t="n">
        <v>3.16904879320631</v>
      </c>
      <c r="H46" s="4"/>
      <c r="I46" s="4"/>
    </row>
    <row r="47" customFormat="false" ht="16" hidden="false" customHeight="false" outlineLevel="0" collapsed="false">
      <c r="B47" s="0" t="s">
        <v>175</v>
      </c>
      <c r="C47" s="4" t="n">
        <v>1.05058641767342</v>
      </c>
      <c r="D47" s="4" t="n">
        <v>0.856091724738295</v>
      </c>
      <c r="E47" s="4" t="n">
        <v>0.879085452909969</v>
      </c>
      <c r="H47" s="4"/>
      <c r="I47" s="4"/>
    </row>
    <row r="48" customFormat="false" ht="16" hidden="false" customHeight="false" outlineLevel="0" collapsed="false">
      <c r="B48" s="0" t="s">
        <v>176</v>
      </c>
      <c r="C48" s="4" t="n">
        <v>1.1204051768503</v>
      </c>
      <c r="D48" s="4" t="n">
        <v>2.46284946871569</v>
      </c>
      <c r="E48" s="4" t="n">
        <v>0.149534181442388</v>
      </c>
      <c r="H48" s="4"/>
      <c r="I48" s="4"/>
    </row>
    <row r="49" customFormat="false" ht="16" hidden="false" customHeight="false" outlineLevel="0" collapsed="false">
      <c r="B49" s="0" t="s">
        <v>177</v>
      </c>
      <c r="C49" s="4" t="n">
        <v>1.17122001341099</v>
      </c>
      <c r="D49" s="4" t="n">
        <v>1.18767962834158</v>
      </c>
      <c r="E49" s="4" t="n">
        <v>0.747906839969029</v>
      </c>
      <c r="H49" s="4"/>
      <c r="I49" s="4"/>
    </row>
    <row r="50" customFormat="false" ht="16" hidden="false" customHeight="false" outlineLevel="0" collapsed="false">
      <c r="B50" s="0" t="s">
        <v>178</v>
      </c>
      <c r="C50" s="4" t="n">
        <v>1.18485326224434</v>
      </c>
      <c r="D50" s="4" t="n">
        <v>0.678855901520637</v>
      </c>
      <c r="E50" s="4" t="n">
        <v>1.8671718395946</v>
      </c>
      <c r="H50" s="4"/>
    </row>
    <row r="51" customFormat="false" ht="16" hidden="false" customHeight="false" outlineLevel="0" collapsed="false">
      <c r="B51" s="0" t="s">
        <v>179</v>
      </c>
      <c r="C51" s="4" t="n">
        <v>1.47610903277512</v>
      </c>
      <c r="D51" s="4" t="n">
        <v>1.35522338438387</v>
      </c>
      <c r="E51" s="4" t="n">
        <v>0.964964976490008</v>
      </c>
      <c r="H51" s="4"/>
      <c r="I51" s="4"/>
    </row>
    <row r="52" customFormat="false" ht="16" hidden="false" customHeight="false" outlineLevel="0" collapsed="false">
      <c r="B52" s="0" t="s">
        <v>180</v>
      </c>
      <c r="C52" s="4" t="n">
        <v>1.64755746507337</v>
      </c>
      <c r="D52" s="4" t="n">
        <v>0.597995599242335</v>
      </c>
      <c r="E52" s="4" t="n">
        <v>8.54548446172814</v>
      </c>
      <c r="H52" s="4"/>
      <c r="I52" s="4"/>
    </row>
    <row r="53" customFormat="false" ht="16" hidden="false" customHeight="false" outlineLevel="0" collapsed="false">
      <c r="B53" s="0" t="s">
        <v>181</v>
      </c>
      <c r="C53" s="4" t="n">
        <v>1.67482396274008</v>
      </c>
      <c r="D53" s="4" t="n">
        <v>1.69249815176927</v>
      </c>
      <c r="E53" s="4" t="n">
        <v>1.1206805961681</v>
      </c>
      <c r="H53" s="4"/>
      <c r="I53" s="4"/>
    </row>
    <row r="54" customFormat="false" ht="16" hidden="false" customHeight="false" outlineLevel="0" collapsed="false">
      <c r="B54" s="0" t="s">
        <v>182</v>
      </c>
      <c r="C54" s="4" t="n">
        <v>1.75744971324527</v>
      </c>
      <c r="D54" s="4" t="n">
        <v>1.66100167543756</v>
      </c>
      <c r="E54" s="4" t="n">
        <v>1.68314428906595</v>
      </c>
      <c r="H54" s="4"/>
      <c r="I54" s="4"/>
    </row>
    <row r="55" customFormat="false" ht="16" hidden="false" customHeight="false" outlineLevel="0" collapsed="false">
      <c r="B55" s="0" t="s">
        <v>183</v>
      </c>
      <c r="C55" s="4" t="n">
        <v>1.90741545041218</v>
      </c>
      <c r="D55" s="4" t="n">
        <v>2.92304798400679</v>
      </c>
      <c r="E55" s="4" t="e">
        <f aca="false">#VALUE!</f>
        <v>#VALUE!</v>
      </c>
      <c r="H55" s="4"/>
      <c r="I55" s="4"/>
    </row>
    <row r="56" customFormat="false" ht="16" hidden="false" customHeight="false" outlineLevel="0" collapsed="false">
      <c r="B56" s="0" t="s">
        <v>184</v>
      </c>
      <c r="C56" s="4" t="n">
        <v>1.92641937302837</v>
      </c>
      <c r="D56" s="4" t="n">
        <v>2.18944255611403</v>
      </c>
      <c r="E56" s="4" t="n">
        <v>0.740828857256388</v>
      </c>
      <c r="H56" s="4"/>
      <c r="I56" s="4"/>
    </row>
    <row r="57" customFormat="false" ht="16" hidden="false" customHeight="false" outlineLevel="0" collapsed="false">
      <c r="B57" s="0" t="s">
        <v>185</v>
      </c>
      <c r="C57" s="4" t="n">
        <v>2.01689456983155</v>
      </c>
      <c r="D57" s="4" t="n">
        <v>4.24589998993863</v>
      </c>
      <c r="E57" s="4" t="n">
        <v>1.96012934588728</v>
      </c>
      <c r="H57" s="4"/>
      <c r="I57" s="4"/>
    </row>
    <row r="58" customFormat="false" ht="16" hidden="false" customHeight="false" outlineLevel="0" collapsed="false">
      <c r="B58" s="0" t="s">
        <v>186</v>
      </c>
      <c r="C58" s="4" t="n">
        <v>2.08134265522559</v>
      </c>
      <c r="D58" s="4" t="n">
        <v>1.45802438352209</v>
      </c>
      <c r="E58" s="4" t="n">
        <v>1.47693905937102</v>
      </c>
      <c r="H58" s="4"/>
      <c r="I58" s="4"/>
    </row>
    <row r="59" customFormat="false" ht="16" hidden="false" customHeight="false" outlineLevel="0" collapsed="false">
      <c r="B59" s="0" t="s">
        <v>187</v>
      </c>
      <c r="C59" s="4" t="n">
        <v>2.13835442307417</v>
      </c>
      <c r="D59" s="4" t="n">
        <v>3.03459800434826</v>
      </c>
      <c r="E59" s="4" t="n">
        <v>1.95069203560376</v>
      </c>
      <c r="H59" s="4"/>
      <c r="I59" s="4"/>
    </row>
    <row r="60" customFormat="false" ht="16" hidden="false" customHeight="false" outlineLevel="0" collapsed="false">
      <c r="B60" s="0" t="s">
        <v>188</v>
      </c>
      <c r="C60" s="4" t="n">
        <v>2.13959380933174</v>
      </c>
      <c r="D60" s="4" t="n">
        <v>1.12381177355783</v>
      </c>
      <c r="E60" s="4" t="n">
        <v>1.87047489819384</v>
      </c>
      <c r="H60" s="4"/>
      <c r="I60" s="4"/>
    </row>
    <row r="61" customFormat="false" ht="16" hidden="false" customHeight="false" outlineLevel="0" collapsed="false">
      <c r="B61" s="0" t="s">
        <v>189</v>
      </c>
      <c r="C61" s="4" t="n">
        <v>2.24618102748343</v>
      </c>
      <c r="D61" s="4" t="n">
        <v>2.55208948498887</v>
      </c>
      <c r="E61" s="4" t="n">
        <v>1.9086960048421</v>
      </c>
      <c r="H61" s="4"/>
      <c r="I61" s="4"/>
    </row>
    <row r="62" customFormat="false" ht="16" hidden="false" customHeight="false" outlineLevel="0" collapsed="false">
      <c r="B62" s="0" t="s">
        <v>190</v>
      </c>
      <c r="C62" s="4" t="n">
        <v>2.35070260187249</v>
      </c>
      <c r="D62" s="4" t="n">
        <v>2.60370871008806</v>
      </c>
      <c r="E62" s="4" t="n">
        <v>3.43612467422995</v>
      </c>
      <c r="H62" s="4"/>
      <c r="I62" s="4"/>
    </row>
    <row r="63" customFormat="false" ht="16" hidden="false" customHeight="false" outlineLevel="0" collapsed="false">
      <c r="B63" s="0" t="s">
        <v>191</v>
      </c>
      <c r="C63" s="4" t="n">
        <v>2.38003474330183</v>
      </c>
      <c r="D63" s="4" t="n">
        <v>4.36401177618254</v>
      </c>
      <c r="E63" s="4" t="n">
        <v>1.81243543995018</v>
      </c>
      <c r="H63" s="4"/>
      <c r="I63" s="4"/>
    </row>
    <row r="64" customFormat="false" ht="16" hidden="false" customHeight="false" outlineLevel="0" collapsed="false">
      <c r="B64" s="0" t="s">
        <v>192</v>
      </c>
      <c r="C64" s="4" t="n">
        <v>2.58494660455469</v>
      </c>
      <c r="D64" s="4" t="n">
        <v>3.41386807350928</v>
      </c>
      <c r="E64" s="4" t="n">
        <v>2.87602030890298</v>
      </c>
      <c r="H64" s="4"/>
      <c r="I64" s="4"/>
    </row>
    <row r="65" customFormat="false" ht="16" hidden="false" customHeight="false" outlineLevel="0" collapsed="false">
      <c r="B65" s="0" t="s">
        <v>193</v>
      </c>
      <c r="C65" s="4" t="n">
        <v>2.96626444313611</v>
      </c>
      <c r="D65" s="4" t="n">
        <v>2.79706207867995</v>
      </c>
      <c r="E65" s="4" t="n">
        <v>1.40285617364538</v>
      </c>
      <c r="H65" s="4"/>
      <c r="I65" s="4"/>
    </row>
    <row r="66" customFormat="false" ht="16" hidden="false" customHeight="false" outlineLevel="0" collapsed="false">
      <c r="B66" s="0" t="s">
        <v>194</v>
      </c>
      <c r="C66" s="4" t="n">
        <v>2.97989769196947</v>
      </c>
      <c r="D66" s="4" t="n">
        <v>5.56875199587046</v>
      </c>
      <c r="E66" s="4" t="n">
        <v>2.30600676777832</v>
      </c>
      <c r="H66" s="4"/>
      <c r="I66" s="4"/>
    </row>
    <row r="67" customFormat="false" ht="16" hidden="false" customHeight="false" outlineLevel="0" collapsed="false">
      <c r="B67" s="0" t="s">
        <v>195</v>
      </c>
      <c r="C67" s="4" t="n">
        <v>3.1525855105253</v>
      </c>
      <c r="D67" s="4" t="n">
        <v>4.19559311801992</v>
      </c>
      <c r="E67" s="4" t="n">
        <v>1.88604646016165</v>
      </c>
      <c r="H67" s="4"/>
      <c r="I67" s="4"/>
    </row>
    <row r="68" customFormat="false" ht="16" hidden="false" customHeight="false" outlineLevel="0" collapsed="false">
      <c r="B68" s="0" t="s">
        <v>196</v>
      </c>
      <c r="C68" s="4" t="n">
        <v>3.67601963997564</v>
      </c>
      <c r="D68" s="4" t="n">
        <v>0.233467630808803</v>
      </c>
      <c r="E68" s="4" t="n">
        <v>0.331910202671429</v>
      </c>
      <c r="H68" s="4"/>
      <c r="I68" s="4"/>
    </row>
    <row r="69" customFormat="false" ht="16" hidden="false" customHeight="false" outlineLevel="0" collapsed="false">
      <c r="B69" s="0" t="s">
        <v>197</v>
      </c>
      <c r="C69" s="4" t="n">
        <v>4.17673168803706</v>
      </c>
      <c r="D69" s="4" t="n">
        <v>2.51520637219406</v>
      </c>
      <c r="E69" s="4" t="n">
        <v>8.04058836155978</v>
      </c>
      <c r="H69" s="4"/>
      <c r="I69" s="4"/>
    </row>
    <row r="70" customFormat="false" ht="16" hidden="false" customHeight="false" outlineLevel="0" collapsed="false">
      <c r="B70" s="0" t="s">
        <v>198</v>
      </c>
      <c r="C70" s="4" t="n">
        <v>3.82001387616854</v>
      </c>
      <c r="D70" s="4" t="n">
        <v>4.73322047095981</v>
      </c>
      <c r="E70" s="4" t="n">
        <v>4.94986924370669</v>
      </c>
      <c r="H70" s="4"/>
      <c r="I70" s="4"/>
    </row>
    <row r="71" customFormat="false" ht="16" hidden="false" customHeight="false" outlineLevel="0" collapsed="false">
      <c r="B71" s="0" t="s">
        <v>199</v>
      </c>
      <c r="C71" s="4" t="n">
        <v>5.48221854601897</v>
      </c>
      <c r="D71" s="4" t="n">
        <v>4.18246958621504</v>
      </c>
      <c r="E71" s="4" t="n">
        <v>2.91329768452289</v>
      </c>
      <c r="H71" s="4"/>
      <c r="I71" s="4"/>
    </row>
    <row r="72" customFormat="false" ht="16" hidden="false" customHeight="false" outlineLevel="0" collapsed="false">
      <c r="B72" s="0" t="s">
        <v>200</v>
      </c>
      <c r="C72" s="4" t="n">
        <v>5.81685283556497</v>
      </c>
      <c r="D72" s="4" t="n">
        <v>4.95632051164276</v>
      </c>
      <c r="E72" s="4" t="n">
        <v>4.94043193342317</v>
      </c>
      <c r="H72" s="4"/>
      <c r="I72" s="4"/>
    </row>
    <row r="73" customFormat="false" ht="16" hidden="false" customHeight="false" outlineLevel="0" collapsed="false">
      <c r="B73" s="0" t="s">
        <v>201</v>
      </c>
      <c r="C73" s="4" t="n">
        <v>5.83750927319126</v>
      </c>
      <c r="D73" s="4" t="n">
        <v>7.00359147320394</v>
      </c>
      <c r="E73" s="4" t="n">
        <v>3.57343753885518</v>
      </c>
      <c r="H73" s="4"/>
      <c r="I73" s="4"/>
    </row>
    <row r="74" customFormat="false" ht="16" hidden="false" customHeight="false" outlineLevel="0" collapsed="false">
      <c r="B74" s="0" t="s">
        <v>202</v>
      </c>
      <c r="C74" s="4" t="n">
        <v>5.87469086091859</v>
      </c>
      <c r="D74" s="4" t="n">
        <v>3.24719921958731</v>
      </c>
      <c r="E74" s="4" t="n">
        <v>5.23298855221232</v>
      </c>
      <c r="H74" s="4"/>
      <c r="I74" s="4"/>
    </row>
    <row r="75" customFormat="false" ht="16" hidden="false" customHeight="false" outlineLevel="0" collapsed="false">
      <c r="B75" s="0" t="s">
        <v>203</v>
      </c>
      <c r="C75" s="4" t="n">
        <v>6.68855450339466</v>
      </c>
      <c r="D75" s="4" t="n">
        <v>6.60988551905756</v>
      </c>
      <c r="E75" s="4" t="n">
        <v>6.14368899457208</v>
      </c>
      <c r="H75" s="4"/>
      <c r="I75" s="4"/>
    </row>
    <row r="76" customFormat="false" ht="16" hidden="false" customHeight="false" outlineLevel="0" collapsed="false">
      <c r="B76" s="0" t="s">
        <v>204</v>
      </c>
      <c r="C76" s="4" t="n">
        <v>7.4032672452645</v>
      </c>
      <c r="D76" s="4" t="n">
        <v>11.1637510553507</v>
      </c>
      <c r="E76" s="4" t="n">
        <v>8.04530701670154</v>
      </c>
      <c r="H76" s="4"/>
      <c r="I76" s="4"/>
    </row>
    <row r="77" customFormat="false" ht="16" hidden="false" customHeight="false" outlineLevel="0" collapsed="false">
      <c r="B77" s="0" t="s">
        <v>205</v>
      </c>
      <c r="C77" s="4" t="n">
        <v>8.38651367627619</v>
      </c>
      <c r="D77" s="4" t="n">
        <v>8.96774673333421</v>
      </c>
      <c r="E77" s="4" t="n">
        <v>7.48850570997381</v>
      </c>
      <c r="H77" s="4"/>
      <c r="I77" s="4"/>
    </row>
    <row r="78" customFormat="false" ht="16" hidden="false" customHeight="false" outlineLevel="0" collapsed="false">
      <c r="B78" s="0" t="s">
        <v>206</v>
      </c>
      <c r="C78" s="4" t="n">
        <v>8.89053075435782</v>
      </c>
      <c r="D78" s="4" t="n">
        <v>27.6425324916775</v>
      </c>
      <c r="E78" s="4" t="n">
        <v>15.4394396238401</v>
      </c>
      <c r="H78" s="4"/>
      <c r="I78" s="4"/>
    </row>
    <row r="79" customFormat="false" ht="16" hidden="false" customHeight="false" outlineLevel="0" collapsed="false">
      <c r="B79" s="0" t="s">
        <v>207</v>
      </c>
      <c r="C79" s="4" t="n">
        <v>9.74570727208647</v>
      </c>
      <c r="D79" s="4" t="n">
        <v>18.2067131239693</v>
      </c>
      <c r="E79" s="4" t="n">
        <v>8.15855474010379</v>
      </c>
      <c r="H79" s="4"/>
      <c r="I79" s="4"/>
    </row>
    <row r="80" customFormat="false" ht="16" hidden="false" customHeight="false" outlineLevel="0" collapsed="false">
      <c r="B80" s="0" t="s">
        <v>208</v>
      </c>
      <c r="C80" s="4" t="n">
        <v>10.6669843902193</v>
      </c>
      <c r="D80" s="4" t="n">
        <v>9.47518996312288</v>
      </c>
      <c r="E80" s="4" t="n">
        <v>9.26743869841749</v>
      </c>
      <c r="H80" s="4"/>
      <c r="I80" s="4"/>
    </row>
    <row r="81" customFormat="false" ht="16" hidden="false" customHeight="false" outlineLevel="0" collapsed="false">
      <c r="B81" s="0" t="s">
        <v>209</v>
      </c>
      <c r="C81" s="4" t="n">
        <v>10.9520432294622</v>
      </c>
      <c r="D81" s="4" t="n">
        <v>8.36843878091139</v>
      </c>
      <c r="E81" s="4" t="n">
        <v>9.07869249274707</v>
      </c>
      <c r="H81" s="4"/>
      <c r="I81" s="4"/>
    </row>
    <row r="82" customFormat="false" ht="16" hidden="false" customHeight="false" outlineLevel="0" collapsed="false">
      <c r="B82" s="0" t="s">
        <v>210</v>
      </c>
      <c r="C82" s="4" t="n">
        <v>12.1459853242621</v>
      </c>
      <c r="D82" s="4" t="n">
        <v>13.5784809074485</v>
      </c>
      <c r="E82" s="4" t="n">
        <v>12.428937643397</v>
      </c>
      <c r="H82" s="4"/>
      <c r="I82" s="4"/>
    </row>
    <row r="83" customFormat="false" ht="16" hidden="false" customHeight="false" outlineLevel="0" collapsed="false">
      <c r="B83" s="0" t="s">
        <v>211</v>
      </c>
      <c r="C83" s="4" t="n">
        <v>12.207954637141</v>
      </c>
      <c r="D83" s="4" t="n">
        <v>10.7023895727734</v>
      </c>
      <c r="E83" s="4" t="n">
        <v>15.7036843117787</v>
      </c>
      <c r="H83" s="4"/>
      <c r="I83" s="4"/>
    </row>
    <row r="84" customFormat="false" ht="16" hidden="false" customHeight="false" outlineLevel="0" collapsed="false">
      <c r="B84" s="0" t="s">
        <v>212</v>
      </c>
      <c r="C84" s="11" t="n">
        <v>14.2777296872958</v>
      </c>
      <c r="D84" s="4" t="n">
        <v>9.22146834822854</v>
      </c>
      <c r="E84" s="4" t="n">
        <v>8.65401352998863</v>
      </c>
      <c r="H84" s="4"/>
      <c r="I84" s="4"/>
    </row>
    <row r="85" customFormat="false" ht="16" hidden="false" customHeight="false" outlineLevel="0" collapsed="false">
      <c r="B85" s="0" t="s">
        <v>213</v>
      </c>
      <c r="C85" s="11" t="n">
        <v>14.5297382263366</v>
      </c>
      <c r="D85" s="4" t="n">
        <v>8.23720346286259</v>
      </c>
      <c r="E85" s="4" t="n">
        <v>12.0136959909221</v>
      </c>
      <c r="H85" s="4"/>
      <c r="I85" s="4"/>
    </row>
    <row r="86" customFormat="false" ht="16" hidden="false" customHeight="false" outlineLevel="0" collapsed="false">
      <c r="B86" s="0" t="s">
        <v>214</v>
      </c>
      <c r="C86" s="4" t="n">
        <v>20.210258573568</v>
      </c>
      <c r="D86" s="4" t="n">
        <v>10.5994391877409</v>
      </c>
      <c r="E86" s="4" t="n">
        <v>19.4267032186277</v>
      </c>
      <c r="H86" s="4"/>
      <c r="I86" s="4"/>
    </row>
    <row r="87" customFormat="false" ht="16" hidden="false" customHeight="false" outlineLevel="0" collapsed="false">
      <c r="B87" s="0" t="s">
        <v>215</v>
      </c>
      <c r="C87" s="4" t="n">
        <v>27.254103804135</v>
      </c>
      <c r="D87" s="4" t="n">
        <v>5.19254408413059</v>
      </c>
      <c r="E87" s="4" t="n">
        <v>10.0932033482256</v>
      </c>
      <c r="H87" s="4"/>
      <c r="I87" s="4"/>
    </row>
    <row r="88" customFormat="false" ht="16" hidden="false" customHeight="false" outlineLevel="0" collapsed="false">
      <c r="B88" s="0" t="s">
        <v>216</v>
      </c>
      <c r="C88" s="4" t="n">
        <v>40.1189331577922</v>
      </c>
      <c r="D88" s="4" t="n">
        <v>43.2245392546709</v>
      </c>
      <c r="E88" s="4" t="n">
        <v>27.0473312725708</v>
      </c>
      <c r="H88" s="4"/>
      <c r="I88" s="4"/>
    </row>
    <row r="89" customFormat="false" ht="16" hidden="false" customHeight="false" outlineLevel="0" collapsed="false">
      <c r="B89" s="0" t="s">
        <v>217</v>
      </c>
      <c r="C89" s="4" t="n">
        <v>42.3456971339069</v>
      </c>
      <c r="D89" s="4" t="n">
        <v>48.2945970419559</v>
      </c>
      <c r="E89" s="4" t="n">
        <v>47.0685850390603</v>
      </c>
      <c r="H89" s="4"/>
      <c r="I89" s="4"/>
    </row>
    <row r="90" customFormat="false" ht="16" hidden="false" customHeight="false" outlineLevel="0" collapsed="false">
      <c r="B90" s="0" t="s">
        <v>218</v>
      </c>
      <c r="C90" s="4" t="n">
        <v>56.8052034723141</v>
      </c>
      <c r="D90" s="4" t="n">
        <v>57.7872850474853</v>
      </c>
      <c r="E90" s="4" t="n">
        <v>35.3332897015021</v>
      </c>
      <c r="H90" s="4"/>
      <c r="I90" s="4"/>
    </row>
    <row r="91" customFormat="false" ht="16" hidden="false" customHeight="false" outlineLevel="0" collapsed="false">
      <c r="B91" s="0" t="s">
        <v>219</v>
      </c>
      <c r="C91" s="4" t="n">
        <v>62.9608218849503</v>
      </c>
      <c r="D91" s="4" t="n">
        <v>71.0420521704134</v>
      </c>
      <c r="E91" s="4" t="n">
        <v>75.2153629596613</v>
      </c>
      <c r="H91" s="4"/>
      <c r="I91" s="4"/>
    </row>
    <row r="92" customFormat="false" ht="16" hidden="false" customHeight="false" outlineLevel="0" collapsed="false">
      <c r="B92" s="0" t="s">
        <v>220</v>
      </c>
      <c r="C92" s="4" t="e">
        <f aca="false">#VALUE!</f>
        <v>#VALUE!</v>
      </c>
      <c r="D92" s="4" t="e">
        <f aca="false">#VALUE!</f>
        <v>#VALUE!</v>
      </c>
      <c r="E92" s="4" t="e">
        <f aca="false">#VALUE!</f>
        <v>#VALUE!</v>
      </c>
      <c r="H92" s="4"/>
      <c r="I92" s="4"/>
    </row>
    <row r="93" customFormat="false" ht="16" hidden="false" customHeight="false" outlineLevel="0" collapsed="false">
      <c r="B93" s="0" t="s">
        <v>221</v>
      </c>
      <c r="C93" s="4" t="e">
        <f aca="false">#VALUE!</f>
        <v>#VALUE!</v>
      </c>
      <c r="D93" s="4" t="e">
        <f aca="false">#VALUE!</f>
        <v>#VALUE!</v>
      </c>
      <c r="E93" s="4" t="e">
        <f aca="false">#VALUE!</f>
        <v>#VALUE!</v>
      </c>
      <c r="H93" s="4"/>
      <c r="I93" s="4"/>
    </row>
    <row r="94" customFormat="false" ht="16" hidden="false" customHeight="false" outlineLevel="0" collapsed="false">
      <c r="B94" s="0" t="s">
        <v>222</v>
      </c>
      <c r="C94" s="4" t="e">
        <f aca="false">#VALUE!</f>
        <v>#VALUE!</v>
      </c>
      <c r="D94" s="4" t="e">
        <f aca="false">#VALUE!</f>
        <v>#VALUE!</v>
      </c>
      <c r="E94" s="4" t="e">
        <f aca="false">#VALUE!</f>
        <v>#VALUE!</v>
      </c>
      <c r="H94" s="4"/>
      <c r="I94" s="4"/>
    </row>
    <row r="95" customFormat="false" ht="16" hidden="false" customHeight="false" outlineLevel="0" collapsed="false">
      <c r="B95" s="0" t="s">
        <v>223</v>
      </c>
      <c r="C95" s="4" t="e">
        <f aca="false">#VALUE!</f>
        <v>#VALUE!</v>
      </c>
      <c r="D95" s="4" t="e">
        <f aca="false">#VALUE!</f>
        <v>#VALUE!</v>
      </c>
      <c r="E95" s="4" t="e">
        <f aca="false">#VALUE!</f>
        <v>#VALUE!</v>
      </c>
      <c r="H95" s="4"/>
      <c r="I95" s="4"/>
    </row>
    <row r="96" customFormat="false" ht="16" hidden="false" customHeight="false" outlineLevel="0" collapsed="false">
      <c r="B96" s="0" t="s">
        <v>224</v>
      </c>
      <c r="C96" s="11" t="e">
        <f aca="false">#VALUE!</f>
        <v>#VALUE!</v>
      </c>
      <c r="D96" s="4" t="e">
        <f aca="false">#VALUE!</f>
        <v>#VALUE!</v>
      </c>
      <c r="E96" s="4" t="e">
        <f aca="false">#VALUE!</f>
        <v>#VALUE!</v>
      </c>
      <c r="H96" s="4"/>
      <c r="I96" s="4"/>
    </row>
    <row r="97" customFormat="false" ht="16" hidden="false" customHeight="false" outlineLevel="0" collapsed="false">
      <c r="B97" s="0" t="s">
        <v>225</v>
      </c>
      <c r="C97" s="4" t="e">
        <f aca="false">#VALUE!</f>
        <v>#VALUE!</v>
      </c>
      <c r="D97" s="4" t="e">
        <f aca="false">#VALUE!</f>
        <v>#VALUE!</v>
      </c>
      <c r="E97" s="4" t="e">
        <f aca="false">#VALUE!</f>
        <v>#VALUE!</v>
      </c>
      <c r="H97" s="4"/>
      <c r="I97" s="4"/>
    </row>
    <row r="98" customFormat="false" ht="16" hidden="false" customHeight="false" outlineLevel="0" collapsed="false">
      <c r="B98" s="0" t="s">
        <v>226</v>
      </c>
      <c r="C98" s="4" t="e">
        <f aca="false">#VALUE!</f>
        <v>#VALUE!</v>
      </c>
      <c r="D98" s="4" t="e">
        <f aca="false">#VALUE!</f>
        <v>#VALUE!</v>
      </c>
      <c r="E98" s="4" t="n">
        <v>2.26353887150248</v>
      </c>
      <c r="H98" s="4"/>
      <c r="I98" s="4"/>
    </row>
    <row r="99" customFormat="false" ht="16" hidden="false" customHeight="false" outlineLevel="0" collapsed="false">
      <c r="B99" s="0" t="s">
        <v>227</v>
      </c>
      <c r="C99" s="4" t="e">
        <f aca="false">#VALUE!</f>
        <v>#VALUE!</v>
      </c>
      <c r="D99" s="4" t="e">
        <f aca="false">#VALUE!</f>
        <v>#VALUE!</v>
      </c>
      <c r="E99" s="4" t="e">
        <f aca="false">#VALUE!</f>
        <v>#VALUE!</v>
      </c>
      <c r="H99" s="4"/>
      <c r="I99" s="4"/>
    </row>
    <row r="100" customFormat="false" ht="16" hidden="false" customHeight="false" outlineLevel="0" collapsed="false">
      <c r="B100" s="0" t="s">
        <v>228</v>
      </c>
      <c r="C100" s="4" t="e">
        <f aca="false">#VALUE!</f>
        <v>#VALUE!</v>
      </c>
      <c r="D100" s="4" t="e">
        <f aca="false">#VALUE!</f>
        <v>#VALUE!</v>
      </c>
      <c r="E100" s="4" t="e">
        <f aca="false">#VALUE!</f>
        <v>#VALUE!</v>
      </c>
      <c r="H100" s="4"/>
      <c r="I100" s="4"/>
    </row>
    <row r="101" customFormat="false" ht="16" hidden="false" customHeight="false" outlineLevel="0" collapsed="false">
      <c r="B101" s="0" t="s">
        <v>229</v>
      </c>
      <c r="C101" s="4" t="e">
        <f aca="false">#VALUE!</f>
        <v>#VALUE!</v>
      </c>
      <c r="D101" s="4" t="e">
        <f aca="false">#VALUE!</f>
        <v>#VALUE!</v>
      </c>
      <c r="E101" s="4" t="e">
        <f aca="false">#VALUE!</f>
        <v>#VALUE!</v>
      </c>
      <c r="H101" s="4"/>
      <c r="I101" s="4"/>
    </row>
    <row r="102" customFormat="false" ht="16" hidden="false" customHeight="false" outlineLevel="0" collapsed="false">
      <c r="B102" s="0" t="s">
        <v>230</v>
      </c>
      <c r="C102" s="4" t="e">
        <f aca="false">#VALUE!</f>
        <v>#VALUE!</v>
      </c>
      <c r="D102" s="4" t="e">
        <f aca="false">#VALUE!</f>
        <v>#VALUE!</v>
      </c>
      <c r="E102" s="4" t="e">
        <f aca="false">#VALUE!</f>
        <v>#VALUE!</v>
      </c>
      <c r="H102" s="4"/>
      <c r="I102" s="4"/>
    </row>
    <row r="103" customFormat="false" ht="16" hidden="false" customHeight="false" outlineLevel="0" collapsed="false">
      <c r="B103" s="0" t="s">
        <v>231</v>
      </c>
      <c r="C103" s="4" t="e">
        <f aca="false">#VALUE!</f>
        <v>#VALUE!</v>
      </c>
      <c r="D103" s="4" t="e">
        <f aca="false">#VALUE!</f>
        <v>#VALUE!</v>
      </c>
      <c r="E103" s="4" t="e">
        <f aca="false">#VALUE!</f>
        <v>#VALUE!</v>
      </c>
      <c r="H103" s="4"/>
      <c r="I103" s="4"/>
    </row>
    <row r="104" customFormat="false" ht="16" hidden="false" customHeight="false" outlineLevel="0" collapsed="false">
      <c r="B104" s="0" t="s">
        <v>232</v>
      </c>
      <c r="C104" s="4" t="e">
        <f aca="false">#VALUE!</f>
        <v>#VALUE!</v>
      </c>
      <c r="D104" s="4" t="e">
        <f aca="false">#VALUE!</f>
        <v>#VALUE!</v>
      </c>
      <c r="E104" s="4" t="e">
        <f aca="false">#VALUE!</f>
        <v>#VALUE!</v>
      </c>
      <c r="H104" s="4"/>
      <c r="I104" s="4"/>
    </row>
    <row r="105" customFormat="false" ht="16" hidden="false" customHeight="false" outlineLevel="0" collapsed="false">
      <c r="B105" s="0" t="s">
        <v>233</v>
      </c>
      <c r="C105" s="4" t="e">
        <f aca="false">#VALUE!</f>
        <v>#VALUE!</v>
      </c>
      <c r="D105" s="4" t="e">
        <f aca="false">#VALUE!</f>
        <v>#VALUE!</v>
      </c>
      <c r="E105" s="4" t="e">
        <f aca="false">#VALUE!</f>
        <v>#VALUE!</v>
      </c>
      <c r="H105" s="4"/>
      <c r="I105" s="4"/>
    </row>
    <row r="106" customFormat="false" ht="16" hidden="false" customHeight="false" outlineLevel="0" collapsed="false">
      <c r="B106" s="0" t="s">
        <v>234</v>
      </c>
      <c r="C106" s="4" t="e">
        <f aca="false">#VALUE!</f>
        <v>#VALUE!</v>
      </c>
      <c r="D106" s="4" t="e">
        <f aca="false">#VALUE!</f>
        <v>#VALUE!</v>
      </c>
      <c r="E106" s="4" t="e">
        <f aca="false">#VALUE!</f>
        <v>#VALUE!</v>
      </c>
      <c r="H106" s="4"/>
      <c r="I106" s="4"/>
    </row>
    <row r="107" customFormat="false" ht="16" hidden="false" customHeight="false" outlineLevel="0" collapsed="false">
      <c r="B107" s="0" t="s">
        <v>235</v>
      </c>
      <c r="C107" s="4" t="e">
        <f aca="false">#VALUE!</f>
        <v>#VALUE!</v>
      </c>
      <c r="D107" s="4" t="n">
        <v>0.000131191572942777</v>
      </c>
      <c r="E107" s="4" t="e">
        <f aca="false">#VALUE!</f>
        <v>#VALUE!</v>
      </c>
      <c r="H107" s="4"/>
      <c r="I107" s="4"/>
    </row>
    <row r="108" customFormat="false" ht="16" hidden="false" customHeight="false" outlineLevel="0" collapsed="false">
      <c r="B108" s="0" t="s">
        <v>236</v>
      </c>
      <c r="C108" s="4" t="e">
        <f aca="false">#VALUE!</f>
        <v>#VALUE!</v>
      </c>
      <c r="D108" s="4" t="e">
        <f aca="false">#VALUE!</f>
        <v>#VALUE!</v>
      </c>
      <c r="E108" s="4" t="e">
        <f aca="false">#VALUE!</f>
        <v>#VALUE!</v>
      </c>
      <c r="H108" s="4"/>
      <c r="I108" s="4"/>
    </row>
    <row r="109" customFormat="false" ht="16" hidden="false" customHeight="false" outlineLevel="0" collapsed="false">
      <c r="B109" s="0" t="s">
        <v>237</v>
      </c>
      <c r="C109" s="4" t="e">
        <f aca="false">#VALUE!</f>
        <v>#VALUE!</v>
      </c>
      <c r="D109" s="4" t="e">
        <f aca="false">#VALUE!</f>
        <v>#VALUE!</v>
      </c>
      <c r="E109" s="4" t="e">
        <f aca="false">#VALUE!</f>
        <v>#VALUE!</v>
      </c>
      <c r="H109" s="4"/>
      <c r="I109" s="4"/>
    </row>
    <row r="110" customFormat="false" ht="16" hidden="false" customHeight="false" outlineLevel="0" collapsed="false">
      <c r="B110" s="0" t="s">
        <v>238</v>
      </c>
      <c r="C110" s="4" t="e">
        <f aca="false">#VALUE!</f>
        <v>#VALUE!</v>
      </c>
      <c r="D110" s="4" t="n">
        <v>0.10481327401497</v>
      </c>
      <c r="E110" s="4" t="e">
        <f aca="false">#VALUE!</f>
        <v>#VALUE!</v>
      </c>
      <c r="H110" s="4"/>
      <c r="I110" s="4"/>
    </row>
    <row r="111" customFormat="false" ht="16" hidden="false" customHeight="false" outlineLevel="0" collapsed="false">
      <c r="B111" s="0" t="s">
        <v>239</v>
      </c>
      <c r="C111" s="4" t="e">
        <f aca="false">#VALUE!</f>
        <v>#VALUE!</v>
      </c>
      <c r="D111" s="4" t="e">
        <f aca="false">#VALUE!</f>
        <v>#VALUE!</v>
      </c>
      <c r="E111" s="4" t="e">
        <f aca="false">#VALUE!</f>
        <v>#VALUE!</v>
      </c>
    </row>
    <row r="112" customFormat="false" ht="16" hidden="false" customHeight="false" outlineLevel="0" collapsed="false">
      <c r="B112" s="0" t="s">
        <v>118</v>
      </c>
      <c r="C112" s="4" t="e">
        <f aca="false">#VALUE!</f>
        <v>#VALUE!</v>
      </c>
      <c r="D112" s="4" t="e">
        <f aca="false">#VALUE!</f>
        <v>#VALUE!</v>
      </c>
      <c r="E112" s="4" t="e">
        <f aca="false">#VALUE!</f>
        <v>#VALUE!</v>
      </c>
    </row>
    <row r="113" customFormat="false" ht="16" hidden="false" customHeight="false" outlineLevel="0" collapsed="false">
      <c r="B113" s="0" t="s">
        <v>240</v>
      </c>
      <c r="C113" s="4" t="e">
        <f aca="false">#VALUE!</f>
        <v>#VALUE!</v>
      </c>
      <c r="D113" s="4" t="e">
        <f aca="false">#VALUE!</f>
        <v>#VALUE!</v>
      </c>
      <c r="E113" s="4" t="e">
        <f aca="false">#VALUE!</f>
        <v>#VALUE!</v>
      </c>
    </row>
    <row r="114" customFormat="false" ht="16" hidden="false" customHeight="false" outlineLevel="0" collapsed="false">
      <c r="B114" s="0" t="s">
        <v>241</v>
      </c>
      <c r="C114" s="4" t="e">
        <f aca="false">#VALUE!</f>
        <v>#VALUE!</v>
      </c>
      <c r="D114" s="4" t="e">
        <f aca="false">#VALUE!</f>
        <v>#VALUE!</v>
      </c>
      <c r="E114" s="4" t="e">
        <f aca="false">#VALUE!</f>
        <v>#VALUE!</v>
      </c>
    </row>
    <row r="115" customFormat="false" ht="16" hidden="false" customHeight="false" outlineLevel="0" collapsed="false">
      <c r="B115" s="0" t="s">
        <v>242</v>
      </c>
      <c r="C115" s="4" t="e">
        <f aca="false">#VALUE!</f>
        <v>#VALUE!</v>
      </c>
      <c r="D115" s="4" t="e">
        <f aca="false">#VALUE!</f>
        <v>#VALUE!</v>
      </c>
      <c r="E115" s="4" t="e">
        <f aca="false">#VALUE!</f>
        <v>#VALUE!</v>
      </c>
    </row>
    <row r="116" customFormat="false" ht="16" hidden="false" customHeight="false" outlineLevel="0" collapsed="false">
      <c r="B116" s="0" t="s">
        <v>243</v>
      </c>
      <c r="C116" s="4" t="e">
        <f aca="false">#VALUE!</f>
        <v>#VALUE!</v>
      </c>
      <c r="D116" s="4" t="e">
        <f aca="false">#VALUE!</f>
        <v>#VALUE!</v>
      </c>
      <c r="E116" s="4" t="e">
        <f aca="false">#VALUE!</f>
        <v>#VALUE!</v>
      </c>
    </row>
    <row r="117" customFormat="false" ht="16" hidden="false" customHeight="false" outlineLevel="0" collapsed="false">
      <c r="B117" s="0" t="s">
        <v>244</v>
      </c>
      <c r="C117" s="4" t="e">
        <f aca="false">#VALUE!</f>
        <v>#VALUE!</v>
      </c>
      <c r="D117" s="4" t="e">
        <f aca="false">#VALUE!</f>
        <v>#VALUE!</v>
      </c>
      <c r="E117" s="4" t="e">
        <f aca="false">#VALUE!</f>
        <v>#VALUE!</v>
      </c>
    </row>
    <row r="118" customFormat="false" ht="16" hidden="false" customHeight="false" outlineLevel="0" collapsed="false">
      <c r="B118" s="0" t="s">
        <v>245</v>
      </c>
      <c r="C118" s="0" t="e">
        <f aca="false">#VALUE!</f>
        <v>#VALUE!</v>
      </c>
      <c r="D118" s="4" t="e">
        <f aca="false">#VALUE!</f>
        <v>#VALUE!</v>
      </c>
      <c r="E118" s="4" t="e">
        <f aca="false">#VALUE!</f>
        <v>#VALUE!</v>
      </c>
    </row>
    <row r="119" customFormat="false" ht="16" hidden="false" customHeight="false" outlineLevel="0" collapsed="false">
      <c r="B119" s="0" t="s">
        <v>246</v>
      </c>
      <c r="C119" s="0" t="e">
        <f aca="false">#VALUE!</f>
        <v>#VALUE!</v>
      </c>
      <c r="D119" s="4" t="e">
        <f aca="false">#VALUE!</f>
        <v>#VALUE!</v>
      </c>
      <c r="E119" s="4" t="e">
        <f aca="false">#VALUE!</f>
        <v>#VALUE!</v>
      </c>
    </row>
    <row r="120" customFormat="false" ht="16" hidden="false" customHeight="false" outlineLevel="0" collapsed="false">
      <c r="B120" s="0" t="s">
        <v>247</v>
      </c>
      <c r="C120" s="0" t="e">
        <f aca="false">#VALUE!</f>
        <v>#VALUE!</v>
      </c>
      <c r="D120" s="4" t="e">
        <f aca="false">#VALUE!</f>
        <v>#VALUE!</v>
      </c>
      <c r="E120" s="4" t="e">
        <f aca="false">#VALUE!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20"/>
  <sheetViews>
    <sheetView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A131" activeCellId="1" sqref="E117:E121 A131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9.17"/>
    <col collapsed="false" customWidth="true" hidden="false" outlineLevel="0" max="3" min="3" style="0" width="22.67"/>
    <col collapsed="false" customWidth="true" hidden="false" outlineLevel="0" max="4" min="4" style="0" width="21.33"/>
    <col collapsed="false" customWidth="true" hidden="false" outlineLevel="0" max="5" min="5" style="0" width="22.16"/>
    <col collapsed="false" customWidth="true" hidden="false" outlineLevel="0" max="1025" min="6" style="0" width="10.61"/>
  </cols>
  <sheetData>
    <row r="1" customFormat="false" ht="16" hidden="false" customHeight="false" outlineLevel="0" collapsed="false">
      <c r="B1" s="12" t="s">
        <v>127</v>
      </c>
      <c r="C1" s="0" t="s">
        <v>128</v>
      </c>
      <c r="D1" s="0" t="s">
        <v>129</v>
      </c>
      <c r="E1" s="0" t="s">
        <v>130</v>
      </c>
    </row>
    <row r="2" customFormat="false" ht="16" hidden="false" customHeight="false" outlineLevel="0" collapsed="false">
      <c r="B2" s="1"/>
      <c r="C2" s="2" t="s">
        <v>4</v>
      </c>
      <c r="D2" s="2"/>
      <c r="E2" s="2"/>
    </row>
    <row r="3" customFormat="false" ht="16" hidden="false" customHeight="false" outlineLevel="0" collapsed="false">
      <c r="B3" s="13" t="s">
        <v>131</v>
      </c>
      <c r="C3" s="0" t="n">
        <v>1</v>
      </c>
      <c r="D3" s="0" t="n">
        <v>2</v>
      </c>
      <c r="E3" s="0" t="n">
        <v>3</v>
      </c>
    </row>
    <row r="4" customFormat="false" ht="16" hidden="false" customHeight="false" outlineLevel="0" collapsed="false">
      <c r="B4" s="0" t="s">
        <v>171</v>
      </c>
      <c r="C4" s="4" t="n">
        <v>0.881616757890315</v>
      </c>
      <c r="D4" s="4" t="n">
        <v>0.450036205648081</v>
      </c>
      <c r="E4" s="4" t="n">
        <v>0.754984822681669</v>
      </c>
      <c r="H4" s="4"/>
      <c r="I4" s="4"/>
    </row>
    <row r="5" customFormat="false" ht="16" hidden="false" customHeight="false" outlineLevel="0" collapsed="false">
      <c r="B5" s="0" t="s">
        <v>211</v>
      </c>
      <c r="C5" s="4" t="n">
        <v>12.207954637141</v>
      </c>
      <c r="D5" s="4" t="n">
        <v>10.7023895727734</v>
      </c>
      <c r="E5" s="4" t="n">
        <v>15.7036843117787</v>
      </c>
      <c r="H5" s="4"/>
      <c r="I5" s="4"/>
    </row>
    <row r="6" customFormat="false" ht="16" hidden="false" customHeight="false" outlineLevel="0" collapsed="false">
      <c r="B6" s="0" t="s">
        <v>169</v>
      </c>
      <c r="C6" s="4" t="n">
        <v>0.837411981370042</v>
      </c>
      <c r="D6" s="4" t="n">
        <v>0.956553222302679</v>
      </c>
      <c r="E6" s="4" t="n">
        <v>1.40002498056032</v>
      </c>
      <c r="H6" s="4"/>
      <c r="I6" s="4"/>
    </row>
    <row r="7" customFormat="false" ht="16" hidden="false" customHeight="false" outlineLevel="0" collapsed="false">
      <c r="B7" s="0" t="s">
        <v>148</v>
      </c>
      <c r="C7" s="4" t="n">
        <v>0.0472206164137128</v>
      </c>
      <c r="D7" s="4" t="n">
        <v>0.0193157132512672</v>
      </c>
      <c r="E7" s="4" t="n">
        <v>0.229185080235304</v>
      </c>
      <c r="H7" s="4"/>
      <c r="I7" s="4"/>
    </row>
    <row r="8" customFormat="false" ht="16" hidden="false" customHeight="false" outlineLevel="0" collapsed="false">
      <c r="B8" s="0" t="s">
        <v>197</v>
      </c>
      <c r="C8" s="4" t="n">
        <v>4.17673168803706</v>
      </c>
      <c r="D8" s="4" t="n">
        <v>2.51520637219406</v>
      </c>
      <c r="E8" s="4" t="n">
        <v>8.04058836155978</v>
      </c>
      <c r="H8" s="4"/>
      <c r="I8" s="4"/>
    </row>
    <row r="9" customFormat="false" ht="16" hidden="false" customHeight="false" outlineLevel="0" collapsed="false">
      <c r="B9" s="0" t="s">
        <v>178</v>
      </c>
      <c r="C9" s="4" t="n">
        <v>1.18485326224434</v>
      </c>
      <c r="D9" s="4" t="n">
        <v>0.678855901520637</v>
      </c>
      <c r="E9" s="4" t="n">
        <v>1.8671718395946</v>
      </c>
      <c r="H9" s="4"/>
      <c r="I9" s="4"/>
    </row>
    <row r="10" customFormat="false" ht="16" hidden="false" customHeight="false" outlineLevel="0" collapsed="false">
      <c r="B10" s="0" t="s">
        <v>209</v>
      </c>
      <c r="C10" s="4" t="n">
        <v>10.9520432294622</v>
      </c>
      <c r="D10" s="4" t="n">
        <v>8.36843878091139</v>
      </c>
      <c r="E10" s="4" t="n">
        <v>9.07869249274707</v>
      </c>
      <c r="H10" s="4"/>
      <c r="I10" s="4"/>
    </row>
    <row r="11" customFormat="false" ht="16" hidden="false" customHeight="false" outlineLevel="0" collapsed="false">
      <c r="B11" s="0" t="s">
        <v>203</v>
      </c>
      <c r="C11" s="4" t="n">
        <v>6.68855450339466</v>
      </c>
      <c r="D11" s="4" t="n">
        <v>6.60988551905756</v>
      </c>
      <c r="E11" s="4" t="n">
        <v>6.14368899457208</v>
      </c>
      <c r="H11" s="4"/>
      <c r="I11" s="4"/>
    </row>
    <row r="12" customFormat="false" ht="16" hidden="false" customHeight="false" outlineLevel="0" collapsed="false">
      <c r="B12" s="0" t="s">
        <v>189</v>
      </c>
      <c r="C12" s="4" t="n">
        <v>2.24618102748343</v>
      </c>
      <c r="D12" s="4" t="n">
        <v>2.55208948498887</v>
      </c>
      <c r="E12" s="4" t="n">
        <v>1.9086960048421</v>
      </c>
      <c r="H12" s="4"/>
      <c r="I12" s="4"/>
    </row>
    <row r="13" customFormat="false" ht="16" hidden="false" customHeight="false" outlineLevel="0" collapsed="false">
      <c r="B13" s="0" t="s">
        <v>139</v>
      </c>
      <c r="C13" s="4" t="n">
        <v>0.0160624458982078</v>
      </c>
      <c r="D13" s="4" t="n">
        <v>0.0112118706719686</v>
      </c>
      <c r="E13" s="4" t="n">
        <v>0.0155243754163918</v>
      </c>
      <c r="H13" s="4"/>
      <c r="I13" s="4"/>
    </row>
    <row r="14" customFormat="false" ht="16" hidden="false" customHeight="false" outlineLevel="0" collapsed="false">
      <c r="B14" s="0" t="s">
        <v>151</v>
      </c>
      <c r="C14" s="4" t="n">
        <v>0.0936149753223737</v>
      </c>
      <c r="D14" s="4" t="n">
        <v>0.171305835159692</v>
      </c>
      <c r="E14" s="4" t="n">
        <v>0.0533679896533105</v>
      </c>
      <c r="H14" s="4"/>
      <c r="I14" s="4"/>
    </row>
    <row r="15" customFormat="false" ht="16" hidden="false" customHeight="false" outlineLevel="0" collapsed="false">
      <c r="B15" s="0" t="s">
        <v>220</v>
      </c>
      <c r="C15" s="4" t="e">
        <f aca="false">#VALUE!</f>
        <v>#VALUE!</v>
      </c>
      <c r="D15" s="4" t="e">
        <f aca="false">#VALUE!</f>
        <v>#VALUE!</v>
      </c>
      <c r="E15" s="4" t="e">
        <f aca="false">#VALUE!</f>
        <v>#VALUE!</v>
      </c>
      <c r="H15" s="4"/>
      <c r="I15" s="4"/>
    </row>
    <row r="16" customFormat="false" ht="16" hidden="false" customHeight="false" outlineLevel="0" collapsed="false">
      <c r="B16" s="0" t="s">
        <v>160</v>
      </c>
      <c r="C16" s="4" t="n">
        <v>0.208753958651348</v>
      </c>
      <c r="D16" s="4" t="n">
        <v>0.317370744147998</v>
      </c>
      <c r="E16" s="4" t="n">
        <v>0.145712070777562</v>
      </c>
      <c r="H16" s="4"/>
      <c r="I16" s="4"/>
    </row>
    <row r="17" customFormat="false" ht="16" hidden="false" customHeight="false" outlineLevel="0" collapsed="false">
      <c r="B17" s="0" t="s">
        <v>155</v>
      </c>
      <c r="C17" s="4" t="n">
        <v>0.139430953977498</v>
      </c>
      <c r="D17" s="4" t="n">
        <v>0.0694234832478117</v>
      </c>
      <c r="E17" s="4" t="n">
        <v>0.123392831957035</v>
      </c>
      <c r="H17" s="4"/>
      <c r="I17" s="4"/>
    </row>
    <row r="18" customFormat="false" ht="16" hidden="false" customHeight="false" outlineLevel="0" collapsed="false">
      <c r="B18" s="0" t="s">
        <v>145</v>
      </c>
      <c r="C18" s="4" t="n">
        <v>0.0379086943317785</v>
      </c>
      <c r="D18" s="4" t="n">
        <v>0.034182425841109</v>
      </c>
      <c r="E18" s="4" t="n">
        <v>0.0354984426314637</v>
      </c>
      <c r="H18" s="4"/>
      <c r="I18" s="4"/>
    </row>
    <row r="19" customFormat="false" ht="16" hidden="false" customHeight="false" outlineLevel="0" collapsed="false">
      <c r="B19" s="0" t="s">
        <v>136</v>
      </c>
      <c r="C19" s="4" t="n">
        <v>0.00891944976703463</v>
      </c>
      <c r="D19" s="4" t="n">
        <v>0.0120955218134971</v>
      </c>
      <c r="E19" s="4" t="n">
        <v>0.00622862478712377</v>
      </c>
      <c r="H19" s="4"/>
      <c r="I19" s="4"/>
    </row>
    <row r="20" customFormat="false" ht="16" hidden="false" customHeight="false" outlineLevel="0" collapsed="false">
      <c r="B20" s="0" t="s">
        <v>163</v>
      </c>
      <c r="C20" s="4" t="n">
        <v>0.323851629105069</v>
      </c>
      <c r="D20" s="4" t="n">
        <v>1.8302952357205</v>
      </c>
      <c r="E20" s="4" t="n">
        <v>1.03102614847465</v>
      </c>
      <c r="H20" s="4"/>
      <c r="I20" s="4"/>
    </row>
    <row r="21" customFormat="false" ht="16" hidden="false" customHeight="false" outlineLevel="0" collapsed="false">
      <c r="B21" s="0" t="s">
        <v>158</v>
      </c>
      <c r="C21" s="4" t="n">
        <v>0.198467052713452</v>
      </c>
      <c r="D21" s="4" t="n">
        <v>0.434782608695652</v>
      </c>
      <c r="E21" s="4" t="n">
        <v>0.122071608517342</v>
      </c>
      <c r="H21" s="4"/>
      <c r="I21" s="4"/>
    </row>
    <row r="22" customFormat="false" ht="16" hidden="false" customHeight="false" outlineLevel="0" collapsed="false">
      <c r="B22" s="0" t="s">
        <v>135</v>
      </c>
      <c r="C22" s="4" t="n">
        <v>0.00724214703177939</v>
      </c>
      <c r="D22" s="4" t="n">
        <v>0.00202452350643272</v>
      </c>
      <c r="E22" s="4" t="n">
        <v>0.012075038507765</v>
      </c>
      <c r="H22" s="4"/>
      <c r="I22" s="4"/>
    </row>
    <row r="23" customFormat="false" ht="16" hidden="false" customHeight="false" outlineLevel="0" collapsed="false">
      <c r="B23" s="0" t="s">
        <v>221</v>
      </c>
      <c r="C23" s="4" t="e">
        <f aca="false">#VALUE!</f>
        <v>#VALUE!</v>
      </c>
      <c r="D23" s="4" t="e">
        <f aca="false">#VALUE!</f>
        <v>#VALUE!</v>
      </c>
      <c r="E23" s="4" t="e">
        <f aca="false">#VALUE!</f>
        <v>#VALUE!</v>
      </c>
      <c r="H23" s="4"/>
      <c r="I23" s="4"/>
    </row>
    <row r="24" customFormat="false" ht="16" hidden="false" customHeight="false" outlineLevel="0" collapsed="false">
      <c r="B24" s="0" t="s">
        <v>222</v>
      </c>
      <c r="C24" s="4" t="e">
        <f aca="false">#VALUE!</f>
        <v>#VALUE!</v>
      </c>
      <c r="D24" s="4" t="e">
        <f aca="false">#VALUE!</f>
        <v>#VALUE!</v>
      </c>
      <c r="E24" s="4" t="e">
        <f aca="false">#VALUE!</f>
        <v>#VALUE!</v>
      </c>
      <c r="H24" s="4"/>
      <c r="I24" s="4"/>
    </row>
    <row r="25" customFormat="false" ht="16" hidden="false" customHeight="false" outlineLevel="0" collapsed="false">
      <c r="B25" s="0" t="s">
        <v>150</v>
      </c>
      <c r="C25" s="4" t="n">
        <v>0.0933257851956055</v>
      </c>
      <c r="D25" s="4" t="n">
        <v>0.0625992467092744</v>
      </c>
      <c r="E25" s="4" t="n">
        <v>0.0767725191564422</v>
      </c>
      <c r="H25" s="4"/>
      <c r="I25" s="4"/>
    </row>
    <row r="26" customFormat="false" ht="16" hidden="false" customHeight="false" outlineLevel="0" collapsed="false">
      <c r="B26" s="0" t="s">
        <v>192</v>
      </c>
      <c r="C26" s="4" t="n">
        <v>2.58494660455469</v>
      </c>
      <c r="D26" s="4" t="n">
        <v>3.41386807350928</v>
      </c>
      <c r="E26" s="4" t="n">
        <v>2.87602030890298</v>
      </c>
      <c r="H26" s="4"/>
      <c r="I26" s="4"/>
    </row>
    <row r="27" customFormat="false" ht="16" hidden="false" customHeight="false" outlineLevel="0" collapsed="false">
      <c r="B27" s="0" t="s">
        <v>142</v>
      </c>
      <c r="C27" s="4" t="n">
        <v>0.02366814623221</v>
      </c>
      <c r="D27" s="4" t="n">
        <v>0.0205470762958394</v>
      </c>
      <c r="E27" s="4" t="n">
        <v>0.038664660231585</v>
      </c>
      <c r="H27" s="4"/>
      <c r="I27" s="4"/>
    </row>
    <row r="28" customFormat="false" ht="16" hidden="false" customHeight="false" outlineLevel="0" collapsed="false">
      <c r="B28" s="0" t="s">
        <v>174</v>
      </c>
      <c r="C28" s="4" t="n">
        <v>0.997292808597573</v>
      </c>
      <c r="D28" s="4" t="n">
        <v>2.82637129971084</v>
      </c>
      <c r="E28" s="4" t="n">
        <v>3.16904879320631</v>
      </c>
      <c r="H28" s="4"/>
      <c r="I28" s="4"/>
    </row>
    <row r="29" customFormat="false" ht="16" hidden="false" customHeight="false" outlineLevel="0" collapsed="false">
      <c r="B29" s="0" t="s">
        <v>223</v>
      </c>
      <c r="C29" s="4" t="e">
        <f aca="false">#VALUE!</f>
        <v>#VALUE!</v>
      </c>
      <c r="D29" s="4" t="e">
        <f aca="false">#VALUE!</f>
        <v>#VALUE!</v>
      </c>
      <c r="E29" s="4" t="e">
        <f aca="false">#VALUE!</f>
        <v>#VALUE!</v>
      </c>
      <c r="H29" s="4"/>
      <c r="I29" s="4"/>
    </row>
    <row r="30" customFormat="false" ht="16" hidden="false" customHeight="false" outlineLevel="0" collapsed="false">
      <c r="B30" s="0" t="s">
        <v>219</v>
      </c>
      <c r="C30" s="4" t="n">
        <v>62.9608218849503</v>
      </c>
      <c r="D30" s="4" t="n">
        <v>71.0420521704134</v>
      </c>
      <c r="E30" s="4" t="n">
        <v>75.2153629596613</v>
      </c>
      <c r="H30" s="4"/>
      <c r="I30" s="4"/>
    </row>
    <row r="31" customFormat="false" ht="16" hidden="false" customHeight="false" outlineLevel="0" collapsed="false">
      <c r="B31" s="0" t="s">
        <v>132</v>
      </c>
      <c r="C31" s="4" t="n">
        <v>0.00178802124093219</v>
      </c>
      <c r="D31" s="4" t="n">
        <v>0.00262339400779538</v>
      </c>
      <c r="E31" s="4" t="n">
        <v>0.00165530422372956</v>
      </c>
      <c r="H31" s="4"/>
      <c r="I31" s="4"/>
    </row>
    <row r="32" customFormat="false" ht="16" hidden="false" customHeight="false" outlineLevel="0" collapsed="false">
      <c r="B32" s="0" t="s">
        <v>217</v>
      </c>
      <c r="C32" s="4" t="n">
        <v>42.3456971339069</v>
      </c>
      <c r="D32" s="4" t="n">
        <v>48.2945970419559</v>
      </c>
      <c r="E32" s="4" t="n">
        <v>47.0685850390603</v>
      </c>
      <c r="H32" s="4"/>
      <c r="I32" s="4"/>
    </row>
    <row r="33" customFormat="false" ht="16" hidden="false" customHeight="false" outlineLevel="0" collapsed="false">
      <c r="B33" s="0" t="s">
        <v>170</v>
      </c>
      <c r="C33" s="4" t="n">
        <v>0.838651367627619</v>
      </c>
      <c r="D33" s="4" t="n">
        <v>1.20299041544727</v>
      </c>
      <c r="E33" s="4" t="n">
        <v>1.25799346079333</v>
      </c>
      <c r="H33" s="4"/>
      <c r="I33" s="4"/>
    </row>
    <row r="34" customFormat="false" ht="16" hidden="false" customHeight="false" outlineLevel="0" collapsed="false">
      <c r="B34" s="0" t="s">
        <v>154</v>
      </c>
      <c r="C34" s="4" t="n">
        <v>0.132862206812336</v>
      </c>
      <c r="D34" s="4" t="n">
        <v>0.111112569281312</v>
      </c>
      <c r="E34" s="4" t="n">
        <v>0.396838897422052</v>
      </c>
      <c r="H34" s="4"/>
      <c r="I34" s="4"/>
    </row>
    <row r="35" customFormat="false" ht="16" hidden="false" customHeight="false" outlineLevel="0" collapsed="false">
      <c r="B35" s="0" t="s">
        <v>180</v>
      </c>
      <c r="C35" s="4" t="n">
        <v>1.64755746507337</v>
      </c>
      <c r="D35" s="4" t="n">
        <v>0.597995599242335</v>
      </c>
      <c r="E35" s="4" t="n">
        <v>8.54548446172814</v>
      </c>
      <c r="H35" s="4"/>
      <c r="I35" s="4"/>
    </row>
    <row r="36" customFormat="false" ht="16" hidden="false" customHeight="false" outlineLevel="0" collapsed="false">
      <c r="B36" s="0" t="s">
        <v>206</v>
      </c>
      <c r="C36" s="4" t="n">
        <v>8.89053075435782</v>
      </c>
      <c r="D36" s="4" t="n">
        <v>27.6425324916775</v>
      </c>
      <c r="E36" s="4" t="n">
        <v>15.4394396238401</v>
      </c>
      <c r="H36" s="4"/>
      <c r="I36" s="4"/>
    </row>
    <row r="37" customFormat="false" ht="16" hidden="false" customHeight="false" outlineLevel="0" collapsed="false">
      <c r="B37" s="0" t="s">
        <v>147</v>
      </c>
      <c r="C37" s="4" t="n">
        <v>0.0444939666470417</v>
      </c>
      <c r="D37" s="4" t="n">
        <v>1.33816279303753</v>
      </c>
      <c r="E37" s="4" t="n">
        <v>0.0729504084916163</v>
      </c>
      <c r="H37" s="4"/>
      <c r="I37" s="4"/>
    </row>
    <row r="38" customFormat="false" ht="16" hidden="false" customHeight="false" outlineLevel="0" collapsed="false">
      <c r="B38" s="0" t="s">
        <v>216</v>
      </c>
      <c r="C38" s="4" t="n">
        <v>40.1189331577922</v>
      </c>
      <c r="D38" s="4" t="n">
        <v>43.2245392546709</v>
      </c>
      <c r="E38" s="4" t="n">
        <v>27.0473312725708</v>
      </c>
      <c r="H38" s="4"/>
      <c r="I38" s="4"/>
    </row>
    <row r="39" customFormat="false" ht="16" hidden="false" customHeight="false" outlineLevel="0" collapsed="false">
      <c r="B39" s="0" t="s">
        <v>205</v>
      </c>
      <c r="C39" s="4" t="n">
        <v>8.38651367627619</v>
      </c>
      <c r="D39" s="4" t="n">
        <v>8.96774673333421</v>
      </c>
      <c r="E39" s="4" t="n">
        <v>7.48850570997381</v>
      </c>
      <c r="H39" s="4"/>
      <c r="I39" s="4"/>
    </row>
    <row r="40" customFormat="false" ht="16" hidden="false" customHeight="false" outlineLevel="0" collapsed="false">
      <c r="B40" s="0" t="s">
        <v>212</v>
      </c>
      <c r="C40" s="11" t="n">
        <v>14.2777296872958</v>
      </c>
      <c r="D40" s="4" t="n">
        <v>9.22146834822854</v>
      </c>
      <c r="E40" s="4" t="n">
        <v>8.65401352998863</v>
      </c>
      <c r="H40" s="4"/>
      <c r="I40" s="4"/>
    </row>
    <row r="41" customFormat="false" ht="16" hidden="false" customHeight="false" outlineLevel="0" collapsed="false">
      <c r="B41" s="0" t="s">
        <v>213</v>
      </c>
      <c r="C41" s="11" t="n">
        <v>14.5297382263366</v>
      </c>
      <c r="D41" s="4" t="n">
        <v>8.23720346286259</v>
      </c>
      <c r="E41" s="4" t="n">
        <v>12.0136959909221</v>
      </c>
      <c r="H41" s="4"/>
      <c r="I41" s="4"/>
    </row>
    <row r="42" customFormat="false" ht="16" hidden="false" customHeight="false" outlineLevel="0" collapsed="false">
      <c r="B42" s="0" t="s">
        <v>224</v>
      </c>
      <c r="C42" s="11" t="e">
        <f aca="false">#VALUE!</f>
        <v>#VALUE!</v>
      </c>
      <c r="D42" s="4" t="e">
        <f aca="false">#VALUE!</f>
        <v>#VALUE!</v>
      </c>
      <c r="E42" s="4" t="e">
        <f aca="false">#VALUE!</f>
        <v>#VALUE!</v>
      </c>
      <c r="H42" s="4"/>
      <c r="I42" s="4"/>
    </row>
    <row r="43" customFormat="false" ht="16" hidden="false" customHeight="false" outlineLevel="0" collapsed="false">
      <c r="B43" s="0" t="s">
        <v>210</v>
      </c>
      <c r="C43" s="4" t="n">
        <v>12.1459853242621</v>
      </c>
      <c r="D43" s="4" t="n">
        <v>13.5784809074485</v>
      </c>
      <c r="E43" s="4" t="n">
        <v>12.428937643397</v>
      </c>
      <c r="H43" s="4"/>
      <c r="I43" s="4"/>
    </row>
    <row r="44" customFormat="false" ht="16" hidden="false" customHeight="false" outlineLevel="0" collapsed="false">
      <c r="B44" s="0" t="s">
        <v>215</v>
      </c>
      <c r="C44" s="4" t="n">
        <v>27.254103804135</v>
      </c>
      <c r="D44" s="4" t="n">
        <v>5.19254408413059</v>
      </c>
      <c r="E44" s="4" t="n">
        <v>10.0932033482256</v>
      </c>
      <c r="H44" s="4"/>
      <c r="I44" s="4"/>
    </row>
    <row r="45" customFormat="false" ht="16" hidden="false" customHeight="false" outlineLevel="0" collapsed="false">
      <c r="B45" s="0" t="s">
        <v>207</v>
      </c>
      <c r="C45" s="4" t="n">
        <v>9.74570727208647</v>
      </c>
      <c r="D45" s="4" t="n">
        <v>18.2067131239693</v>
      </c>
      <c r="E45" s="4" t="n">
        <v>8.15855474010379</v>
      </c>
      <c r="H45" s="4"/>
      <c r="I45" s="4"/>
    </row>
    <row r="46" customFormat="false" ht="16" hidden="false" customHeight="false" outlineLevel="0" collapsed="false">
      <c r="B46" s="0" t="s">
        <v>187</v>
      </c>
      <c r="C46" s="4" t="n">
        <v>2.13835442307417</v>
      </c>
      <c r="D46" s="4" t="n">
        <v>3.03459800434826</v>
      </c>
      <c r="E46" s="4" t="n">
        <v>1.95069203560376</v>
      </c>
      <c r="H46" s="4"/>
      <c r="I46" s="4"/>
    </row>
    <row r="47" customFormat="false" ht="16" hidden="false" customHeight="false" outlineLevel="0" collapsed="false">
      <c r="B47" s="0" t="s">
        <v>225</v>
      </c>
      <c r="C47" s="4" t="e">
        <f aca="false">#VALUE!</f>
        <v>#VALUE!</v>
      </c>
      <c r="D47" s="4" t="e">
        <f aca="false">#VALUE!</f>
        <v>#VALUE!</v>
      </c>
      <c r="E47" s="4" t="e">
        <f aca="false">#VALUE!</f>
        <v>#VALUE!</v>
      </c>
      <c r="H47" s="4"/>
      <c r="I47" s="4"/>
    </row>
    <row r="48" customFormat="false" ht="16" hidden="false" customHeight="false" outlineLevel="0" collapsed="false">
      <c r="B48" s="0" t="s">
        <v>165</v>
      </c>
      <c r="C48" s="4" t="n">
        <v>0.496993889288683</v>
      </c>
      <c r="D48" s="4" t="n">
        <v>0.537189901879727</v>
      </c>
      <c r="E48" s="4" t="n">
        <v>0.745547512398149</v>
      </c>
      <c r="H48" s="4"/>
      <c r="I48" s="4"/>
    </row>
    <row r="49" customFormat="false" ht="16" hidden="false" customHeight="false" outlineLevel="0" collapsed="false">
      <c r="B49" s="0" t="s">
        <v>226</v>
      </c>
      <c r="C49" s="4" t="e">
        <f aca="false">#VALUE!</f>
        <v>#VALUE!</v>
      </c>
      <c r="D49" s="4" t="e">
        <f aca="false">#VALUE!</f>
        <v>#VALUE!</v>
      </c>
      <c r="E49" s="4" t="n">
        <v>2.26353887150248</v>
      </c>
      <c r="H49" s="4"/>
      <c r="I49" s="4"/>
    </row>
    <row r="50" customFormat="false" ht="16" hidden="false" customHeight="false" outlineLevel="0" collapsed="false">
      <c r="B50" s="0" t="s">
        <v>188</v>
      </c>
      <c r="C50" s="4" t="n">
        <v>2.13959380933174</v>
      </c>
      <c r="D50" s="4" t="n">
        <v>1.12381177355783</v>
      </c>
      <c r="E50" s="4" t="n">
        <v>1.87047489819384</v>
      </c>
      <c r="H50" s="4"/>
    </row>
    <row r="51" customFormat="false" ht="16" hidden="false" customHeight="false" outlineLevel="0" collapsed="false">
      <c r="B51" s="0" t="s">
        <v>227</v>
      </c>
      <c r="C51" s="4" t="e">
        <f aca="false">#VALUE!</f>
        <v>#VALUE!</v>
      </c>
      <c r="D51" s="4" t="e">
        <f aca="false">#VALUE!</f>
        <v>#VALUE!</v>
      </c>
      <c r="E51" s="4" t="e">
        <f aca="false">#VALUE!</f>
        <v>#VALUE!</v>
      </c>
      <c r="H51" s="4"/>
      <c r="I51" s="4"/>
    </row>
    <row r="52" customFormat="false" ht="16" hidden="false" customHeight="false" outlineLevel="0" collapsed="false">
      <c r="B52" s="0" t="s">
        <v>146</v>
      </c>
      <c r="C52" s="4" t="n">
        <v>0.0421391327576439</v>
      </c>
      <c r="D52" s="4" t="n">
        <v>0.146896066002616</v>
      </c>
      <c r="E52" s="4" t="n">
        <v>0.0661555450874813</v>
      </c>
      <c r="H52" s="4"/>
      <c r="I52" s="4"/>
    </row>
    <row r="53" customFormat="false" ht="16" hidden="false" customHeight="false" outlineLevel="0" collapsed="false">
      <c r="B53" s="0" t="s">
        <v>228</v>
      </c>
      <c r="C53" s="4" t="e">
        <f aca="false">#VALUE!</f>
        <v>#VALUE!</v>
      </c>
      <c r="D53" s="4" t="e">
        <f aca="false">#VALUE!</f>
        <v>#VALUE!</v>
      </c>
      <c r="E53" s="4" t="e">
        <f aca="false">#VALUE!</f>
        <v>#VALUE!</v>
      </c>
      <c r="H53" s="4"/>
      <c r="I53" s="4"/>
    </row>
    <row r="54" customFormat="false" ht="16" hidden="false" customHeight="false" outlineLevel="0" collapsed="false">
      <c r="B54" s="0" t="s">
        <v>149</v>
      </c>
      <c r="C54" s="4" t="n">
        <v>0.0504430206834149</v>
      </c>
      <c r="D54" s="4" t="n">
        <v>0.0417896997773374</v>
      </c>
      <c r="E54" s="4" t="n">
        <v>0.0461767592172676</v>
      </c>
      <c r="H54" s="4"/>
      <c r="I54" s="4"/>
    </row>
    <row r="55" customFormat="false" ht="16" hidden="false" customHeight="false" outlineLevel="0" collapsed="false">
      <c r="B55" s="0" t="s">
        <v>229</v>
      </c>
      <c r="C55" s="4" t="e">
        <f aca="false">#VALUE!</f>
        <v>#VALUE!</v>
      </c>
      <c r="D55" s="4" t="e">
        <f aca="false">#VALUE!</f>
        <v>#VALUE!</v>
      </c>
      <c r="E55" s="4" t="e">
        <f aca="false">#VALUE!</f>
        <v>#VALUE!</v>
      </c>
      <c r="H55" s="4"/>
      <c r="I55" s="4"/>
    </row>
    <row r="56" customFormat="false" ht="16" hidden="false" customHeight="false" outlineLevel="0" collapsed="false">
      <c r="B56" s="0" t="s">
        <v>202</v>
      </c>
      <c r="C56" s="4" t="n">
        <v>5.87469086091859</v>
      </c>
      <c r="D56" s="4" t="n">
        <v>3.24719921958731</v>
      </c>
      <c r="E56" s="4" t="n">
        <v>5.23298855221232</v>
      </c>
      <c r="H56" s="4"/>
      <c r="I56" s="4"/>
    </row>
    <row r="57" customFormat="false" ht="16" hidden="false" customHeight="false" outlineLevel="0" collapsed="false">
      <c r="B57" s="0" t="s">
        <v>137</v>
      </c>
      <c r="C57" s="4" t="n">
        <v>0.012001390260878</v>
      </c>
      <c r="D57" s="4" t="n">
        <v>0.00569561280331763</v>
      </c>
      <c r="E57" s="4" t="n">
        <v>0.0122779406788606</v>
      </c>
      <c r="H57" s="4"/>
      <c r="I57" s="4"/>
    </row>
    <row r="58" customFormat="false" ht="16" hidden="false" customHeight="false" outlineLevel="0" collapsed="false">
      <c r="B58" s="0" t="s">
        <v>230</v>
      </c>
      <c r="C58" s="4" t="e">
        <f aca="false">#VALUE!</f>
        <v>#VALUE!</v>
      </c>
      <c r="D58" s="4" t="e">
        <f aca="false">#VALUE!</f>
        <v>#VALUE!</v>
      </c>
      <c r="E58" s="4" t="e">
        <f aca="false">#VALUE!</f>
        <v>#VALUE!</v>
      </c>
      <c r="H58" s="4"/>
      <c r="I58" s="4"/>
    </row>
    <row r="59" customFormat="false" ht="16" hidden="false" customHeight="false" outlineLevel="0" collapsed="false">
      <c r="B59" s="0" t="s">
        <v>231</v>
      </c>
      <c r="C59" s="4" t="e">
        <f aca="false">#VALUE!</f>
        <v>#VALUE!</v>
      </c>
      <c r="D59" s="4" t="e">
        <f aca="false">#VALUE!</f>
        <v>#VALUE!</v>
      </c>
      <c r="E59" s="4" t="e">
        <f aca="false">#VALUE!</f>
        <v>#VALUE!</v>
      </c>
      <c r="H59" s="4"/>
      <c r="I59" s="4"/>
    </row>
    <row r="60" customFormat="false" ht="16" hidden="false" customHeight="false" outlineLevel="0" collapsed="false">
      <c r="B60" s="0" t="s">
        <v>232</v>
      </c>
      <c r="C60" s="4" t="e">
        <f aca="false">#VALUE!</f>
        <v>#VALUE!</v>
      </c>
      <c r="D60" s="4" t="e">
        <f aca="false">#VALUE!</f>
        <v>#VALUE!</v>
      </c>
      <c r="E60" s="4" t="e">
        <f aca="false">#VALUE!</f>
        <v>#VALUE!</v>
      </c>
      <c r="H60" s="4"/>
      <c r="I60" s="4"/>
    </row>
    <row r="61" customFormat="false" ht="16" hidden="false" customHeight="false" outlineLevel="0" collapsed="false">
      <c r="B61" s="0" t="s">
        <v>143</v>
      </c>
      <c r="C61" s="4" t="n">
        <v>0.0246927055384743</v>
      </c>
      <c r="D61" s="4" t="n">
        <v>0.035704755530475</v>
      </c>
      <c r="E61" s="4" t="n">
        <v>0.0325964697192811</v>
      </c>
      <c r="H61" s="4"/>
      <c r="I61" s="4"/>
    </row>
    <row r="62" customFormat="false" ht="16" hidden="false" customHeight="false" outlineLevel="0" collapsed="false">
      <c r="B62" s="0" t="s">
        <v>233</v>
      </c>
      <c r="C62" s="4" t="e">
        <f aca="false">#VALUE!</f>
        <v>#VALUE!</v>
      </c>
      <c r="D62" s="4" t="e">
        <f aca="false">#VALUE!</f>
        <v>#VALUE!</v>
      </c>
      <c r="E62" s="4" t="e">
        <f aca="false">#VALUE!</f>
        <v>#VALUE!</v>
      </c>
      <c r="H62" s="4"/>
      <c r="I62" s="4"/>
    </row>
    <row r="63" customFormat="false" ht="16" hidden="false" customHeight="false" outlineLevel="0" collapsed="false">
      <c r="B63" s="0" t="s">
        <v>190</v>
      </c>
      <c r="C63" s="4" t="n">
        <v>2.35070260187249</v>
      </c>
      <c r="D63" s="4" t="n">
        <v>2.60370871008806</v>
      </c>
      <c r="E63" s="4" t="n">
        <v>3.43612467422995</v>
      </c>
      <c r="H63" s="4"/>
      <c r="I63" s="4"/>
    </row>
    <row r="64" customFormat="false" ht="16" hidden="false" customHeight="false" outlineLevel="0" collapsed="false">
      <c r="B64" s="0" t="s">
        <v>183</v>
      </c>
      <c r="C64" s="4" t="n">
        <v>1.90741545041218</v>
      </c>
      <c r="D64" s="4" t="n">
        <v>2.92304798400679</v>
      </c>
      <c r="E64" s="4" t="e">
        <f aca="false">#VALUE!</f>
        <v>#VALUE!</v>
      </c>
      <c r="H64" s="4"/>
      <c r="I64" s="4"/>
    </row>
    <row r="65" customFormat="false" ht="16" hidden="false" customHeight="false" outlineLevel="0" collapsed="false">
      <c r="B65" s="0" t="s">
        <v>234</v>
      </c>
      <c r="C65" s="4" t="e">
        <f aca="false">#VALUE!</f>
        <v>#VALUE!</v>
      </c>
      <c r="D65" s="4" t="e">
        <f aca="false">#VALUE!</f>
        <v>#VALUE!</v>
      </c>
      <c r="E65" s="4" t="e">
        <f aca="false">#VALUE!</f>
        <v>#VALUE!</v>
      </c>
      <c r="H65" s="4"/>
      <c r="I65" s="4"/>
    </row>
    <row r="66" customFormat="false" ht="16" hidden="false" customHeight="false" outlineLevel="0" collapsed="false">
      <c r="B66" s="0" t="s">
        <v>235</v>
      </c>
      <c r="C66" s="4" t="e">
        <f aca="false">#VALUE!</f>
        <v>#VALUE!</v>
      </c>
      <c r="D66" s="4" t="n">
        <v>0.000131191572942777</v>
      </c>
      <c r="E66" s="4" t="e">
        <f aca="false">#VALUE!</f>
        <v>#VALUE!</v>
      </c>
      <c r="H66" s="4"/>
      <c r="I66" s="4"/>
    </row>
    <row r="67" customFormat="false" ht="16" hidden="false" customHeight="false" outlineLevel="0" collapsed="false">
      <c r="B67" s="0" t="s">
        <v>218</v>
      </c>
      <c r="C67" s="4" t="n">
        <v>56.8052034723141</v>
      </c>
      <c r="D67" s="4" t="n">
        <v>57.7872850474853</v>
      </c>
      <c r="E67" s="4" t="n">
        <v>35.3332897015021</v>
      </c>
      <c r="H67" s="4"/>
      <c r="I67" s="4"/>
    </row>
    <row r="68" customFormat="false" ht="16" hidden="false" customHeight="false" outlineLevel="0" collapsed="false">
      <c r="B68" s="0" t="s">
        <v>236</v>
      </c>
      <c r="C68" s="4" t="e">
        <f aca="false">#VALUE!</f>
        <v>#VALUE!</v>
      </c>
      <c r="D68" s="4" t="e">
        <f aca="false">#VALUE!</f>
        <v>#VALUE!</v>
      </c>
      <c r="E68" s="4" t="e">
        <f aca="false">#VALUE!</f>
        <v>#VALUE!</v>
      </c>
      <c r="H68" s="4"/>
      <c r="I68" s="4"/>
    </row>
    <row r="69" customFormat="false" ht="16" hidden="false" customHeight="false" outlineLevel="0" collapsed="false">
      <c r="B69" s="0" t="s">
        <v>161</v>
      </c>
      <c r="C69" s="4" t="n">
        <v>0.244572221495345</v>
      </c>
      <c r="D69" s="4" t="n">
        <v>0.241166769467666</v>
      </c>
      <c r="E69" s="4" t="n">
        <v>0.248248447008016</v>
      </c>
      <c r="H69" s="4"/>
      <c r="I69" s="4"/>
    </row>
    <row r="70" customFormat="false" ht="16" hidden="false" customHeight="false" outlineLevel="0" collapsed="false">
      <c r="B70" s="0" t="s">
        <v>208</v>
      </c>
      <c r="C70" s="4" t="n">
        <v>10.6669843902193</v>
      </c>
      <c r="D70" s="4" t="n">
        <v>9.47518996312288</v>
      </c>
      <c r="E70" s="4" t="n">
        <v>9.26743869841749</v>
      </c>
      <c r="H70" s="4"/>
      <c r="I70" s="4"/>
    </row>
    <row r="71" customFormat="false" ht="16" hidden="false" customHeight="false" outlineLevel="0" collapsed="false">
      <c r="B71" s="0" t="s">
        <v>173</v>
      </c>
      <c r="C71" s="4" t="n">
        <v>0.916319573102493</v>
      </c>
      <c r="D71" s="4" t="n">
        <v>0.525378723255336</v>
      </c>
      <c r="E71" s="4" t="n">
        <v>1.38445341859251</v>
      </c>
      <c r="H71" s="4"/>
      <c r="I71" s="4"/>
    </row>
    <row r="72" customFormat="false" ht="16" hidden="false" customHeight="false" outlineLevel="0" collapsed="false">
      <c r="B72" s="0" t="s">
        <v>184</v>
      </c>
      <c r="C72" s="4" t="n">
        <v>1.92641937302837</v>
      </c>
      <c r="D72" s="4" t="n">
        <v>2.18944255611403</v>
      </c>
      <c r="E72" s="4" t="n">
        <v>0.740828857256388</v>
      </c>
      <c r="H72" s="4"/>
      <c r="I72" s="4"/>
    </row>
    <row r="73" customFormat="false" ht="16" hidden="false" customHeight="false" outlineLevel="0" collapsed="false">
      <c r="B73" s="0" t="s">
        <v>196</v>
      </c>
      <c r="C73" s="4" t="n">
        <v>3.67601963997564</v>
      </c>
      <c r="D73" s="4" t="n">
        <v>0.233467630808803</v>
      </c>
      <c r="E73" s="4" t="n">
        <v>0.331910202671429</v>
      </c>
      <c r="H73" s="4"/>
      <c r="I73" s="4"/>
    </row>
    <row r="74" customFormat="false" ht="16" hidden="false" customHeight="false" outlineLevel="0" collapsed="false">
      <c r="B74" s="0" t="s">
        <v>214</v>
      </c>
      <c r="C74" s="4" t="n">
        <v>20.210258573568</v>
      </c>
      <c r="D74" s="4" t="n">
        <v>10.5994391877409</v>
      </c>
      <c r="E74" s="4" t="n">
        <v>19.4267032186277</v>
      </c>
      <c r="H74" s="4"/>
      <c r="I74" s="4"/>
    </row>
    <row r="75" customFormat="false" ht="16" hidden="false" customHeight="false" outlineLevel="0" collapsed="false">
      <c r="B75" s="0" t="s">
        <v>168</v>
      </c>
      <c r="C75" s="4" t="n">
        <v>0.716778385632473</v>
      </c>
      <c r="D75" s="4" t="n">
        <v>0.53106558703745</v>
      </c>
      <c r="E75" s="4" t="n">
        <v>0.756400419224198</v>
      </c>
      <c r="H75" s="4"/>
      <c r="I75" s="4"/>
    </row>
    <row r="76" customFormat="false" ht="16" hidden="false" customHeight="false" outlineLevel="0" collapsed="false">
      <c r="B76" s="0" t="s">
        <v>237</v>
      </c>
      <c r="C76" s="4" t="e">
        <f aca="false">#VALUE!</f>
        <v>#VALUE!</v>
      </c>
      <c r="D76" s="4" t="e">
        <f aca="false">#VALUE!</f>
        <v>#VALUE!</v>
      </c>
      <c r="E76" s="4" t="e">
        <f aca="false">#VALUE!</f>
        <v>#VALUE!</v>
      </c>
      <c r="H76" s="4"/>
      <c r="I76" s="4"/>
    </row>
    <row r="77" customFormat="false" ht="16" hidden="false" customHeight="false" outlineLevel="0" collapsed="false">
      <c r="B77" s="0" t="s">
        <v>238</v>
      </c>
      <c r="C77" s="4" t="e">
        <f aca="false">#VALUE!</f>
        <v>#VALUE!</v>
      </c>
      <c r="D77" s="4" t="n">
        <v>0.10481327401497</v>
      </c>
      <c r="E77" s="4" t="e">
        <f aca="false">#VALUE!</f>
        <v>#VALUE!</v>
      </c>
      <c r="H77" s="4"/>
      <c r="I77" s="4"/>
    </row>
    <row r="78" customFormat="false" ht="16" hidden="false" customHeight="false" outlineLevel="0" collapsed="false">
      <c r="B78" s="0" t="s">
        <v>175</v>
      </c>
      <c r="C78" s="4" t="n">
        <v>1.05058641767342</v>
      </c>
      <c r="D78" s="4" t="n">
        <v>0.856091724738295</v>
      </c>
      <c r="E78" s="4" t="n">
        <v>0.879085452909969</v>
      </c>
      <c r="H78" s="4"/>
      <c r="I78" s="4"/>
    </row>
    <row r="79" customFormat="false" ht="16" hidden="false" customHeight="false" outlineLevel="0" collapsed="false">
      <c r="B79" s="0" t="s">
        <v>172</v>
      </c>
      <c r="C79" s="10" t="n">
        <v>0.898555036743878</v>
      </c>
      <c r="D79" s="4" t="n">
        <v>0.769476414826091</v>
      </c>
      <c r="E79" s="4" t="n">
        <v>1.07113471717962</v>
      </c>
      <c r="H79" s="4"/>
      <c r="I79" s="4"/>
    </row>
    <row r="80" customFormat="false" ht="16" hidden="false" customHeight="false" outlineLevel="0" collapsed="false">
      <c r="B80" s="0" t="s">
        <v>133</v>
      </c>
      <c r="C80" s="4" t="n">
        <v>0.00308896368263631</v>
      </c>
      <c r="D80" s="4" t="n">
        <v>0.00363434340783125</v>
      </c>
      <c r="E80" s="4" t="n">
        <v>0.00332712374045528</v>
      </c>
      <c r="H80" s="4"/>
      <c r="I80" s="4"/>
    </row>
    <row r="81" customFormat="false" ht="16" hidden="false" customHeight="false" outlineLevel="0" collapsed="false">
      <c r="B81" s="0" t="s">
        <v>156</v>
      </c>
      <c r="C81" s="4" t="n">
        <v>0.157525993338134</v>
      </c>
      <c r="D81" s="4" t="n">
        <v>0.296198112836126</v>
      </c>
      <c r="E81" s="4" t="n">
        <v>0.248909058727863</v>
      </c>
      <c r="H81" s="4"/>
      <c r="I81" s="4"/>
    </row>
    <row r="82" customFormat="false" ht="16" hidden="false" customHeight="false" outlineLevel="0" collapsed="false">
      <c r="B82" s="0" t="s">
        <v>134</v>
      </c>
      <c r="C82" s="4" t="n">
        <v>0.0041519439628855</v>
      </c>
      <c r="D82" s="4" t="n">
        <v>0.00573935790933389</v>
      </c>
      <c r="E82" s="4" t="n">
        <v>0.00455916459796893</v>
      </c>
      <c r="H82" s="4"/>
      <c r="I82" s="4"/>
    </row>
    <row r="83" customFormat="false" ht="16" hidden="false" customHeight="false" outlineLevel="0" collapsed="false">
      <c r="B83" s="0" t="s">
        <v>153</v>
      </c>
      <c r="C83" s="4" t="n">
        <v>0.129639802542634</v>
      </c>
      <c r="D83" s="4" t="n">
        <v>0.0930895856026107</v>
      </c>
      <c r="E83" s="4" t="n">
        <v>0.735166471086276</v>
      </c>
      <c r="H83" s="4"/>
      <c r="I83" s="4"/>
    </row>
    <row r="84" customFormat="false" ht="16" hidden="false" customHeight="false" outlineLevel="0" collapsed="false">
      <c r="B84" s="0" t="s">
        <v>239</v>
      </c>
      <c r="C84" s="4" t="e">
        <f aca="false">#VALUE!</f>
        <v>#VALUE!</v>
      </c>
      <c r="D84" s="4" t="e">
        <f aca="false">#VALUE!</f>
        <v>#VALUE!</v>
      </c>
      <c r="E84" s="4" t="e">
        <f aca="false">#VALUE!</f>
        <v>#VALUE!</v>
      </c>
      <c r="H84" s="4"/>
      <c r="I84" s="4"/>
    </row>
    <row r="85" customFormat="false" ht="16" hidden="false" customHeight="false" outlineLevel="0" collapsed="false">
      <c r="B85" s="0" t="s">
        <v>144</v>
      </c>
      <c r="C85" s="4" t="n">
        <v>0.0323314561726786</v>
      </c>
      <c r="D85" s="4" t="n">
        <v>0.0512692642510619</v>
      </c>
      <c r="E85" s="4" t="n">
        <v>0.0381597641314166</v>
      </c>
      <c r="H85" s="4"/>
      <c r="I85" s="4"/>
    </row>
    <row r="86" customFormat="false" ht="16" hidden="false" customHeight="false" outlineLevel="0" collapsed="false">
      <c r="B86" s="0" t="s">
        <v>185</v>
      </c>
      <c r="C86" s="4" t="n">
        <v>2.01689456983155</v>
      </c>
      <c r="D86" s="4" t="n">
        <v>4.24589998993863</v>
      </c>
      <c r="E86" s="4" t="n">
        <v>1.96012934588728</v>
      </c>
      <c r="H86" s="4"/>
      <c r="I86" s="4"/>
    </row>
    <row r="87" customFormat="false" ht="16" hidden="false" customHeight="false" outlineLevel="0" collapsed="false">
      <c r="B87" s="0" t="s">
        <v>204</v>
      </c>
      <c r="C87" s="4" t="n">
        <v>7.4032672452645</v>
      </c>
      <c r="D87" s="4" t="n">
        <v>11.1637510553507</v>
      </c>
      <c r="E87" s="4" t="n">
        <v>8.04530701670154</v>
      </c>
      <c r="H87" s="4"/>
      <c r="I87" s="4"/>
    </row>
    <row r="88" customFormat="false" ht="16" hidden="false" customHeight="false" outlineLevel="0" collapsed="false">
      <c r="B88" s="0" t="s">
        <v>118</v>
      </c>
      <c r="C88" s="4" t="e">
        <f aca="false">#VALUE!</f>
        <v>#VALUE!</v>
      </c>
      <c r="D88" s="4" t="e">
        <f aca="false">#VALUE!</f>
        <v>#VALUE!</v>
      </c>
      <c r="E88" s="4" t="e">
        <f aca="false">#VALUE!</f>
        <v>#VALUE!</v>
      </c>
      <c r="H88" s="4"/>
      <c r="I88" s="4"/>
    </row>
    <row r="89" customFormat="false" ht="16" hidden="false" customHeight="false" outlineLevel="0" collapsed="false">
      <c r="B89" s="0" t="s">
        <v>167</v>
      </c>
      <c r="C89" s="4" t="n">
        <v>0.66637667782431</v>
      </c>
      <c r="D89" s="4" t="n">
        <v>0.720481896087875</v>
      </c>
      <c r="E89" s="4" t="n">
        <v>0.429114498591694</v>
      </c>
      <c r="H89" s="4"/>
      <c r="I89" s="4"/>
    </row>
    <row r="90" customFormat="false" ht="16" hidden="false" customHeight="false" outlineLevel="0" collapsed="false">
      <c r="B90" s="0" t="s">
        <v>194</v>
      </c>
      <c r="C90" s="4" t="n">
        <v>2.97989769196947</v>
      </c>
      <c r="D90" s="4" t="n">
        <v>5.56875199587046</v>
      </c>
      <c r="E90" s="4" t="n">
        <v>2.30600676777832</v>
      </c>
      <c r="H90" s="4"/>
      <c r="I90" s="4"/>
    </row>
    <row r="91" customFormat="false" ht="16" hidden="false" customHeight="false" outlineLevel="0" collapsed="false">
      <c r="B91" s="0" t="s">
        <v>240</v>
      </c>
      <c r="C91" s="4" t="e">
        <f aca="false">#VALUE!</f>
        <v>#VALUE!</v>
      </c>
      <c r="D91" s="4" t="e">
        <f aca="false">#VALUE!</f>
        <v>#VALUE!</v>
      </c>
      <c r="E91" s="4" t="e">
        <f aca="false">#VALUE!</f>
        <v>#VALUE!</v>
      </c>
      <c r="H91" s="4"/>
      <c r="I91" s="4"/>
    </row>
    <row r="92" customFormat="false" ht="16" hidden="false" customHeight="false" outlineLevel="0" collapsed="false">
      <c r="B92" s="0" t="s">
        <v>191</v>
      </c>
      <c r="C92" s="4" t="n">
        <v>2.38003474330183</v>
      </c>
      <c r="D92" s="4" t="n">
        <v>4.36401177618254</v>
      </c>
      <c r="E92" s="4" t="n">
        <v>1.81243543995018</v>
      </c>
      <c r="H92" s="4"/>
      <c r="I92" s="4"/>
    </row>
    <row r="93" customFormat="false" ht="16" hidden="false" customHeight="false" outlineLevel="0" collapsed="false">
      <c r="B93" s="0" t="s">
        <v>164</v>
      </c>
      <c r="C93" s="10" t="n">
        <v>0.435437705162321</v>
      </c>
      <c r="D93" s="4" t="n">
        <v>0.535877548699239</v>
      </c>
      <c r="E93" s="4" t="n">
        <v>0.511030351852655</v>
      </c>
      <c r="H93" s="4"/>
      <c r="I93" s="4"/>
    </row>
    <row r="94" customFormat="false" ht="16" hidden="false" customHeight="false" outlineLevel="0" collapsed="false">
      <c r="B94" s="0" t="s">
        <v>181</v>
      </c>
      <c r="C94" s="4" t="n">
        <v>1.67482396274008</v>
      </c>
      <c r="D94" s="4" t="n">
        <v>1.69249815176927</v>
      </c>
      <c r="E94" s="4" t="n">
        <v>1.1206805961681</v>
      </c>
      <c r="H94" s="4"/>
      <c r="I94" s="4"/>
    </row>
    <row r="95" customFormat="false" ht="16" hidden="false" customHeight="false" outlineLevel="0" collapsed="false">
      <c r="B95" s="0" t="s">
        <v>193</v>
      </c>
      <c r="C95" s="4" t="n">
        <v>2.96626444313611</v>
      </c>
      <c r="D95" s="4" t="n">
        <v>2.79706207867995</v>
      </c>
      <c r="E95" s="4" t="n">
        <v>1.40285617364538</v>
      </c>
      <c r="H95" s="4"/>
      <c r="I95" s="4"/>
    </row>
    <row r="96" customFormat="false" ht="16" hidden="false" customHeight="false" outlineLevel="0" collapsed="false">
      <c r="B96" s="0" t="s">
        <v>176</v>
      </c>
      <c r="C96" s="4" t="n">
        <v>1.1204051768503</v>
      </c>
      <c r="D96" s="4" t="n">
        <v>2.46284946871569</v>
      </c>
      <c r="E96" s="4" t="n">
        <v>0.149534181442388</v>
      </c>
      <c r="H96" s="4"/>
      <c r="I96" s="4"/>
    </row>
    <row r="97" customFormat="false" ht="16" hidden="false" customHeight="false" outlineLevel="0" collapsed="false">
      <c r="B97" s="0" t="s">
        <v>200</v>
      </c>
      <c r="C97" s="4" t="n">
        <v>5.81685283556497</v>
      </c>
      <c r="D97" s="4" t="n">
        <v>4.95632051164276</v>
      </c>
      <c r="E97" s="4" t="n">
        <v>4.94043193342317</v>
      </c>
      <c r="H97" s="4"/>
      <c r="I97" s="4"/>
    </row>
    <row r="98" customFormat="false" ht="16" hidden="false" customHeight="false" outlineLevel="0" collapsed="false">
      <c r="B98" s="0" t="s">
        <v>182</v>
      </c>
      <c r="C98" s="4" t="n">
        <v>1.75744971324527</v>
      </c>
      <c r="D98" s="4" t="n">
        <v>1.66100167543756</v>
      </c>
      <c r="E98" s="4" t="n">
        <v>1.68314428906595</v>
      </c>
      <c r="H98" s="4"/>
      <c r="I98" s="4"/>
    </row>
    <row r="99" customFormat="false" ht="16" hidden="false" customHeight="false" outlineLevel="0" collapsed="false">
      <c r="B99" s="0" t="s">
        <v>177</v>
      </c>
      <c r="C99" s="4" t="n">
        <v>1.17122001341099</v>
      </c>
      <c r="D99" s="4" t="n">
        <v>1.18767962834158</v>
      </c>
      <c r="E99" s="4" t="n">
        <v>0.747906839969029</v>
      </c>
      <c r="H99" s="4"/>
      <c r="I99" s="4"/>
    </row>
    <row r="100" customFormat="false" ht="16" hidden="false" customHeight="false" outlineLevel="0" collapsed="false">
      <c r="B100" s="0" t="s">
        <v>186</v>
      </c>
      <c r="C100" s="4" t="n">
        <v>2.08134265522559</v>
      </c>
      <c r="D100" s="4" t="n">
        <v>1.45802438352209</v>
      </c>
      <c r="E100" s="4" t="n">
        <v>1.47693905937102</v>
      </c>
      <c r="H100" s="4"/>
      <c r="I100" s="4"/>
    </row>
    <row r="101" customFormat="false" ht="16" hidden="false" customHeight="false" outlineLevel="0" collapsed="false">
      <c r="B101" s="0" t="s">
        <v>241</v>
      </c>
      <c r="C101" s="4" t="e">
        <f aca="false">#VALUE!</f>
        <v>#VALUE!</v>
      </c>
      <c r="D101" s="4" t="e">
        <f aca="false">#VALUE!</f>
        <v>#VALUE!</v>
      </c>
      <c r="E101" s="4" t="e">
        <f aca="false">#VALUE!</f>
        <v>#VALUE!</v>
      </c>
      <c r="H101" s="4"/>
      <c r="I101" s="4"/>
    </row>
    <row r="102" customFormat="false" ht="16" hidden="false" customHeight="false" outlineLevel="0" collapsed="false">
      <c r="B102" s="0" t="s">
        <v>242</v>
      </c>
      <c r="C102" s="4" t="e">
        <f aca="false">#VALUE!</f>
        <v>#VALUE!</v>
      </c>
      <c r="D102" s="4" t="e">
        <f aca="false">#VALUE!</f>
        <v>#VALUE!</v>
      </c>
      <c r="E102" s="4" t="e">
        <f aca="false">#VALUE!</f>
        <v>#VALUE!</v>
      </c>
      <c r="H102" s="4"/>
      <c r="I102" s="4"/>
    </row>
    <row r="103" customFormat="false" ht="16" hidden="false" customHeight="false" outlineLevel="0" collapsed="false">
      <c r="B103" s="0" t="s">
        <v>166</v>
      </c>
      <c r="C103" s="4" t="n">
        <v>0.547395597096845</v>
      </c>
      <c r="D103" s="4" t="n">
        <v>0.612868935287865</v>
      </c>
      <c r="E103" s="4" t="n">
        <v>0.373104062058997</v>
      </c>
      <c r="H103" s="4"/>
      <c r="I103" s="4"/>
    </row>
    <row r="104" customFormat="false" ht="16" hidden="false" customHeight="false" outlineLevel="0" collapsed="false">
      <c r="B104" s="0" t="s">
        <v>159</v>
      </c>
      <c r="C104" s="4" t="n">
        <v>0.19954118747002</v>
      </c>
      <c r="D104" s="4" t="n">
        <v>0.224674864499534</v>
      </c>
      <c r="E104" s="4" t="n">
        <v>0.108623441363325</v>
      </c>
      <c r="H104" s="4"/>
      <c r="I104" s="4"/>
    </row>
    <row r="105" customFormat="false" ht="16" hidden="false" customHeight="false" outlineLevel="0" collapsed="false">
      <c r="B105" s="0" t="s">
        <v>243</v>
      </c>
      <c r="C105" s="4" t="e">
        <f aca="false">#VALUE!</f>
        <v>#VALUE!</v>
      </c>
      <c r="D105" s="4" t="e">
        <f aca="false">#VALUE!</f>
        <v>#VALUE!</v>
      </c>
      <c r="E105" s="4" t="e">
        <f aca="false">#VALUE!</f>
        <v>#VALUE!</v>
      </c>
      <c r="H105" s="4"/>
      <c r="I105" s="4"/>
    </row>
    <row r="106" customFormat="false" ht="16" hidden="false" customHeight="false" outlineLevel="0" collapsed="false">
      <c r="B106" s="0" t="s">
        <v>244</v>
      </c>
      <c r="C106" s="4" t="e">
        <f aca="false">#VALUE!</f>
        <v>#VALUE!</v>
      </c>
      <c r="D106" s="4" t="e">
        <f aca="false">#VALUE!</f>
        <v>#VALUE!</v>
      </c>
      <c r="E106" s="4" t="e">
        <f aca="false">#VALUE!</f>
        <v>#VALUE!</v>
      </c>
      <c r="H106" s="4"/>
      <c r="I106" s="4"/>
    </row>
    <row r="107" customFormat="false" ht="16" hidden="false" customHeight="false" outlineLevel="0" collapsed="false">
      <c r="B107" s="0" t="s">
        <v>141</v>
      </c>
      <c r="C107" s="4" t="n">
        <v>0.0216768656450351</v>
      </c>
      <c r="D107" s="4" t="n">
        <v>0.0324282470898568</v>
      </c>
      <c r="E107" s="4" t="n">
        <v>0.0226684193010171</v>
      </c>
      <c r="H107" s="4"/>
      <c r="I107" s="4"/>
    </row>
    <row r="108" customFormat="false" ht="16" hidden="false" customHeight="false" outlineLevel="0" collapsed="false">
      <c r="B108" s="0" t="s">
        <v>195</v>
      </c>
      <c r="C108" s="4" t="n">
        <v>3.1525855105253</v>
      </c>
      <c r="D108" s="4" t="n">
        <v>4.19559311801992</v>
      </c>
      <c r="E108" s="4" t="n">
        <v>1.88604646016165</v>
      </c>
      <c r="H108" s="4"/>
      <c r="I108" s="4"/>
    </row>
    <row r="109" customFormat="false" ht="16" hidden="false" customHeight="false" outlineLevel="0" collapsed="false">
      <c r="B109" s="0" t="s">
        <v>138</v>
      </c>
      <c r="C109" s="4" t="n">
        <v>0.0129970305544655</v>
      </c>
      <c r="D109" s="4" t="n">
        <v>0.00765101904224465</v>
      </c>
      <c r="E109" s="4" t="n">
        <v>0.00590775623748406</v>
      </c>
      <c r="H109" s="4"/>
      <c r="I109" s="4"/>
    </row>
    <row r="110" customFormat="false" ht="16" hidden="false" customHeight="false" outlineLevel="0" collapsed="false">
      <c r="B110" s="0" t="s">
        <v>201</v>
      </c>
      <c r="C110" s="4" t="n">
        <v>5.83750927319126</v>
      </c>
      <c r="D110" s="4" t="n">
        <v>7.00359147320394</v>
      </c>
      <c r="E110" s="4" t="n">
        <v>3.57343753885518</v>
      </c>
      <c r="H110" s="4"/>
      <c r="I110" s="4"/>
    </row>
    <row r="111" customFormat="false" ht="16" hidden="false" customHeight="false" outlineLevel="0" collapsed="false">
      <c r="B111" s="0" t="s">
        <v>152</v>
      </c>
      <c r="C111" s="0" t="n">
        <v>0.124145190134039</v>
      </c>
      <c r="D111" s="4" t="n">
        <v>0.11452468755058</v>
      </c>
      <c r="E111" s="4" t="n">
        <v>0.074413191585562</v>
      </c>
    </row>
    <row r="112" customFormat="false" ht="16" hidden="false" customHeight="false" outlineLevel="0" collapsed="false">
      <c r="B112" s="0" t="s">
        <v>157</v>
      </c>
      <c r="C112" s="0" t="n">
        <v>0.16368161175077</v>
      </c>
      <c r="D112" s="4" t="n">
        <v>0.110850098645214</v>
      </c>
      <c r="E112" s="4" t="n">
        <v>0.10381041311873</v>
      </c>
    </row>
    <row r="113" customFormat="false" ht="16" hidden="false" customHeight="false" outlineLevel="0" collapsed="false">
      <c r="B113" s="0" t="s">
        <v>179</v>
      </c>
      <c r="C113" s="0" t="n">
        <v>1.47610903277512</v>
      </c>
      <c r="D113" s="4" t="n">
        <v>1.35522338438387</v>
      </c>
      <c r="E113" s="4" t="n">
        <v>0.964964976490008</v>
      </c>
    </row>
    <row r="114" customFormat="false" ht="16" hidden="false" customHeight="false" outlineLevel="0" collapsed="false">
      <c r="B114" s="0" t="s">
        <v>245</v>
      </c>
      <c r="C114" s="0" t="e">
        <f aca="false">#VALUE!</f>
        <v>#VALUE!</v>
      </c>
      <c r="D114" s="4" t="e">
        <f aca="false">#VALUE!</f>
        <v>#VALUE!</v>
      </c>
      <c r="E114" s="4" t="e">
        <f aca="false">#VALUE!</f>
        <v>#VALUE!</v>
      </c>
    </row>
    <row r="115" customFormat="false" ht="16" hidden="false" customHeight="false" outlineLevel="0" collapsed="false">
      <c r="B115" s="0" t="s">
        <v>140</v>
      </c>
      <c r="C115" s="0" t="n">
        <v>0.0176901731831599</v>
      </c>
      <c r="D115" s="4" t="n">
        <v>0.00872714865024475</v>
      </c>
      <c r="E115" s="4" t="n">
        <v>0.0128205860201631</v>
      </c>
    </row>
    <row r="116" customFormat="false" ht="16" hidden="false" customHeight="false" outlineLevel="0" collapsed="false">
      <c r="B116" s="0" t="s">
        <v>162</v>
      </c>
      <c r="C116" s="0" t="n">
        <v>0.282332189476214</v>
      </c>
      <c r="D116" s="4" t="n">
        <v>0.444012826065084</v>
      </c>
      <c r="E116" s="4" t="n">
        <v>0.697417229952192</v>
      </c>
    </row>
    <row r="117" customFormat="false" ht="16" hidden="false" customHeight="false" outlineLevel="0" collapsed="false">
      <c r="B117" s="0" t="s">
        <v>199</v>
      </c>
      <c r="C117" s="0" t="n">
        <v>5.48221854601897</v>
      </c>
      <c r="D117" s="4" t="n">
        <v>4.18246958621504</v>
      </c>
      <c r="E117" s="4" t="n">
        <v>2.91329768452289</v>
      </c>
    </row>
    <row r="118" customFormat="false" ht="16" hidden="false" customHeight="false" outlineLevel="0" collapsed="false">
      <c r="B118" s="0" t="s">
        <v>198</v>
      </c>
      <c r="C118" s="0" t="n">
        <v>3.82001387616854</v>
      </c>
      <c r="D118" s="4" t="n">
        <v>4.73322047095981</v>
      </c>
      <c r="E118" s="4" t="n">
        <v>4.94986924370669</v>
      </c>
    </row>
    <row r="119" customFormat="false" ht="16" hidden="false" customHeight="false" outlineLevel="0" collapsed="false">
      <c r="B119" s="0" t="s">
        <v>246</v>
      </c>
      <c r="C119" s="0" t="e">
        <f aca="false">#VALUE!</f>
        <v>#VALUE!</v>
      </c>
      <c r="D119" s="4" t="e">
        <f aca="false">#VALUE!</f>
        <v>#VALUE!</v>
      </c>
      <c r="E119" s="4" t="e">
        <f aca="false">#VALUE!</f>
        <v>#VALUE!</v>
      </c>
    </row>
    <row r="120" customFormat="false" ht="16" hidden="false" customHeight="false" outlineLevel="0" collapsed="false">
      <c r="B120" s="0" t="s">
        <v>247</v>
      </c>
      <c r="C120" s="0" t="e">
        <f aca="false">#VALUE!</f>
        <v>#VALUE!</v>
      </c>
      <c r="D120" s="4" t="e">
        <f aca="false">#VALUE!</f>
        <v>#VALUE!</v>
      </c>
      <c r="E120" s="4" t="e">
        <f aca="false">#VALUE!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117:E121 A2"/>
    </sheetView>
  </sheetViews>
  <sheetFormatPr defaultRowHeight="16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0.61"/>
    <col collapsed="false" customWidth="true" hidden="false" outlineLevel="0" max="3" min="3" style="0" width="22.83"/>
    <col collapsed="false" customWidth="true" hidden="false" outlineLevel="0" max="4" min="4" style="0" width="27.16"/>
    <col collapsed="false" customWidth="true" hidden="false" outlineLevel="0" max="7" min="5" style="0" width="10.61"/>
    <col collapsed="false" customWidth="true" hidden="false" outlineLevel="0" max="8" min="8" style="0" width="22.67"/>
    <col collapsed="false" customWidth="true" hidden="false" outlineLevel="0" max="9" min="9" style="0" width="26.33"/>
    <col collapsed="false" customWidth="true" hidden="false" outlineLevel="0" max="16" min="10" style="0" width="10.61"/>
    <col collapsed="false" customWidth="true" hidden="false" outlineLevel="0" max="17" min="17" style="0" width="9.67"/>
    <col collapsed="false" customWidth="true" hidden="false" outlineLevel="0" max="1025" min="18" style="0" width="10.61"/>
  </cols>
  <sheetData>
    <row r="1" customFormat="false" ht="16" hidden="false" customHeight="false" outlineLevel="0" collapsed="false">
      <c r="A1" s="14" t="s">
        <v>248</v>
      </c>
      <c r="B1" s="15" t="s">
        <v>249</v>
      </c>
      <c r="C1" s="12" t="s">
        <v>127</v>
      </c>
      <c r="D1" s="16"/>
      <c r="E1" s="17"/>
      <c r="G1" s="15" t="s">
        <v>249</v>
      </c>
      <c r="H1" s="12" t="s">
        <v>250</v>
      </c>
      <c r="I1" s="16"/>
      <c r="J1" s="17"/>
      <c r="Q1" s="3" t="s">
        <v>251</v>
      </c>
      <c r="R1" s="3"/>
      <c r="S1" s="3"/>
      <c r="T1" s="3"/>
    </row>
    <row r="2" customFormat="false" ht="16" hidden="false" customHeight="false" outlineLevel="0" collapsed="false">
      <c r="B2" s="18" t="n">
        <v>0.453</v>
      </c>
      <c r="C2" s="1" t="n">
        <v>0</v>
      </c>
      <c r="D2" s="13"/>
      <c r="E2" s="19"/>
      <c r="G2" s="18" t="n">
        <v>3.1045</v>
      </c>
      <c r="H2" s="1" t="n">
        <v>8.2</v>
      </c>
      <c r="I2" s="13"/>
      <c r="J2" s="19"/>
      <c r="L2" s="20" t="s">
        <v>252</v>
      </c>
      <c r="M2" s="20"/>
      <c r="N2" s="21"/>
      <c r="O2" s="21"/>
      <c r="Q2" s="3" t="s">
        <v>253</v>
      </c>
      <c r="R2" s="3"/>
      <c r="S2" s="3"/>
      <c r="T2" s="3"/>
    </row>
    <row r="3" customFormat="false" ht="16" hidden="false" customHeight="false" outlineLevel="0" collapsed="false">
      <c r="A3" s="13"/>
      <c r="B3" s="22"/>
      <c r="C3" s="13"/>
      <c r="D3" s="13"/>
      <c r="E3" s="19"/>
      <c r="G3" s="22"/>
      <c r="H3" s="13"/>
      <c r="I3" s="13"/>
      <c r="J3" s="19"/>
      <c r="L3" s="0" t="s">
        <v>254</v>
      </c>
      <c r="M3" s="0" t="s">
        <v>255</v>
      </c>
      <c r="N3" s="23" t="s">
        <v>256</v>
      </c>
      <c r="O3" s="23" t="s">
        <v>257</v>
      </c>
      <c r="Q3" s="3"/>
      <c r="R3" s="3"/>
      <c r="S3" s="3"/>
      <c r="T3" s="3"/>
    </row>
    <row r="4" customFormat="false" ht="16" hidden="false" customHeight="false" outlineLevel="0" collapsed="false">
      <c r="B4" s="22" t="s">
        <v>258</v>
      </c>
      <c r="C4" s="13" t="s">
        <v>131</v>
      </c>
      <c r="D4" s="13" t="s">
        <v>259</v>
      </c>
      <c r="E4" s="19" t="s">
        <v>260</v>
      </c>
      <c r="G4" s="22" t="s">
        <v>258</v>
      </c>
      <c r="H4" s="13" t="s">
        <v>131</v>
      </c>
      <c r="I4" s="13" t="s">
        <v>259</v>
      </c>
      <c r="J4" s="19" t="s">
        <v>261</v>
      </c>
      <c r="N4" s="2"/>
      <c r="O4" s="2"/>
      <c r="Q4" s="24" t="s">
        <v>249</v>
      </c>
      <c r="R4" s="24" t="s">
        <v>262</v>
      </c>
      <c r="S4" s="0" t="s">
        <v>263</v>
      </c>
    </row>
    <row r="5" customFormat="false" ht="16" hidden="false" customHeight="false" outlineLevel="0" collapsed="false">
      <c r="B5" s="22" t="s">
        <v>264</v>
      </c>
      <c r="C5" s="13" t="s">
        <v>171</v>
      </c>
      <c r="D5" s="25" t="n">
        <v>1.684</v>
      </c>
      <c r="E5" s="26" t="n">
        <v>44470</v>
      </c>
      <c r="G5" s="22" t="s">
        <v>265</v>
      </c>
      <c r="H5" s="13" t="s">
        <v>171</v>
      </c>
      <c r="I5" s="25" t="n">
        <v>0.3281</v>
      </c>
      <c r="J5" s="26" t="n">
        <v>7746</v>
      </c>
      <c r="L5" s="4" t="n">
        <f aca="false">D5/$S$8</f>
        <v>1.70732011471488</v>
      </c>
      <c r="M5" s="4" t="n">
        <f aca="false">I5/$S$9</f>
        <v>0.0519769856806573</v>
      </c>
      <c r="N5" s="27" t="n">
        <f aca="false">L5/10</f>
        <v>0.170732011471488</v>
      </c>
      <c r="O5" s="27" t="n">
        <f aca="false">M5/10</f>
        <v>0.00519769856806573</v>
      </c>
      <c r="Q5" s="24" t="n">
        <v>1</v>
      </c>
      <c r="R5" s="24" t="n">
        <f aca="false">200000000*Q5+4000000</f>
        <v>204000000</v>
      </c>
      <c r="S5" s="0" t="n">
        <f aca="false">2.0087*Q5+0.0764</f>
        <v>2.0851</v>
      </c>
    </row>
    <row r="6" customFormat="false" ht="16" hidden="false" customHeight="false" outlineLevel="0" collapsed="false">
      <c r="B6" s="28" t="s">
        <v>264</v>
      </c>
      <c r="C6" s="13" t="s">
        <v>211</v>
      </c>
      <c r="D6" s="25" t="n">
        <v>316</v>
      </c>
      <c r="E6" s="26" t="n">
        <v>78570</v>
      </c>
      <c r="G6" s="22" t="s">
        <v>265</v>
      </c>
      <c r="H6" s="13" t="s">
        <v>211</v>
      </c>
      <c r="I6" s="25" t="n">
        <v>307.4</v>
      </c>
      <c r="J6" s="26" t="n">
        <v>67160</v>
      </c>
      <c r="L6" s="4" t="n">
        <f aca="false">D6/$S$8</f>
        <v>320.375983521319</v>
      </c>
      <c r="M6" s="4" t="n">
        <f aca="false">I6/$S$9</f>
        <v>48.6977305645658</v>
      </c>
      <c r="N6" s="27" t="n">
        <f aca="false">L6/10</f>
        <v>32.0375983521319</v>
      </c>
      <c r="O6" s="27" t="n">
        <f aca="false">M6/10</f>
        <v>4.86977305645658</v>
      </c>
      <c r="R6" s="24"/>
    </row>
    <row r="7" customFormat="false" ht="16" hidden="false" customHeight="false" outlineLevel="0" collapsed="false">
      <c r="B7" s="28" t="s">
        <v>264</v>
      </c>
      <c r="C7" s="13" t="s">
        <v>169</v>
      </c>
      <c r="D7" s="25" t="n">
        <v>1.896</v>
      </c>
      <c r="E7" s="26" t="n">
        <v>13310</v>
      </c>
      <c r="G7" s="22" t="s">
        <v>265</v>
      </c>
      <c r="H7" s="13" t="s">
        <v>169</v>
      </c>
      <c r="I7" s="25" t="n">
        <v>3.741</v>
      </c>
      <c r="J7" s="26" t="n">
        <v>27890</v>
      </c>
      <c r="L7" s="4" t="n">
        <f aca="false">D7/$S$8</f>
        <v>1.92225590112792</v>
      </c>
      <c r="M7" s="4" t="n">
        <f aca="false">I7/$S$9</f>
        <v>0.592642192719716</v>
      </c>
      <c r="N7" s="27" t="n">
        <f aca="false">L7/10</f>
        <v>0.192225590112792</v>
      </c>
      <c r="O7" s="27" t="n">
        <f aca="false">M7/10</f>
        <v>0.0592642192719716</v>
      </c>
      <c r="R7" s="24"/>
    </row>
    <row r="8" customFormat="false" ht="16" hidden="false" customHeight="false" outlineLevel="0" collapsed="false">
      <c r="B8" s="28" t="s">
        <v>264</v>
      </c>
      <c r="C8" s="13" t="s">
        <v>148</v>
      </c>
      <c r="D8" s="25" t="n">
        <v>0.2368</v>
      </c>
      <c r="E8" s="26" t="n">
        <v>7089</v>
      </c>
      <c r="G8" s="22" t="s">
        <v>265</v>
      </c>
      <c r="H8" s="13" t="s">
        <v>148</v>
      </c>
      <c r="I8" s="13" t="s">
        <v>266</v>
      </c>
      <c r="J8" s="26" t="n">
        <v>1970</v>
      </c>
      <c r="L8" s="4" t="n">
        <f aca="false">D8/$S$8</f>
        <v>0.240079218031166</v>
      </c>
      <c r="M8" s="4" t="e">
        <f aca="false">I8/$S$9</f>
        <v>#VALUE!</v>
      </c>
      <c r="N8" s="27" t="n">
        <f aca="false">L8/10</f>
        <v>0.0240079218031166</v>
      </c>
      <c r="O8" s="27" t="e">
        <f aca="false">M8/10</f>
        <v>#VALUE!</v>
      </c>
      <c r="Q8" s="0" t="n">
        <v>0.453</v>
      </c>
      <c r="R8" s="24" t="n">
        <f aca="false">200000000*Q8+4000000</f>
        <v>94600000</v>
      </c>
      <c r="S8" s="0" t="n">
        <f aca="false">2.0087*Q8+0.0764</f>
        <v>0.9863411</v>
      </c>
    </row>
    <row r="9" customFormat="false" ht="16" hidden="false" customHeight="false" outlineLevel="0" collapsed="false">
      <c r="B9" s="28" t="s">
        <v>264</v>
      </c>
      <c r="C9" s="13" t="s">
        <v>197</v>
      </c>
      <c r="D9" s="25" t="n">
        <v>8.309</v>
      </c>
      <c r="E9" s="26" t="n">
        <v>125900</v>
      </c>
      <c r="G9" s="22" t="s">
        <v>265</v>
      </c>
      <c r="H9" s="13" t="s">
        <v>197</v>
      </c>
      <c r="I9" s="25" t="n">
        <v>3.849</v>
      </c>
      <c r="J9" s="26" t="n">
        <v>56970</v>
      </c>
      <c r="L9" s="4" t="n">
        <f aca="false">D9/$S$8</f>
        <v>8.42406344012229</v>
      </c>
      <c r="M9" s="4" t="n">
        <f aca="false">I9/$S$9</f>
        <v>0.60975134984715</v>
      </c>
      <c r="N9" s="27" t="n">
        <f aca="false">L9/10</f>
        <v>0.842406344012229</v>
      </c>
      <c r="O9" s="27" t="n">
        <f aca="false">M9/10</f>
        <v>0.060975134984715</v>
      </c>
      <c r="Q9" s="0" t="n">
        <v>3.1045</v>
      </c>
      <c r="R9" s="24" t="n">
        <f aca="false">200000000*Q9+4000000</f>
        <v>624900000</v>
      </c>
      <c r="S9" s="0" t="n">
        <f aca="false">2.0087*Q9+0.0764</f>
        <v>6.31240915</v>
      </c>
    </row>
    <row r="10" customFormat="false" ht="16" hidden="false" customHeight="false" outlineLevel="0" collapsed="false">
      <c r="B10" s="28" t="s">
        <v>264</v>
      </c>
      <c r="C10" s="13" t="s">
        <v>178</v>
      </c>
      <c r="D10" s="25" t="n">
        <v>0.6394</v>
      </c>
      <c r="E10" s="26" t="n">
        <v>131300</v>
      </c>
      <c r="G10" s="22" t="s">
        <v>265</v>
      </c>
      <c r="H10" s="13" t="s">
        <v>178</v>
      </c>
      <c r="I10" s="25" t="n">
        <v>0.6392</v>
      </c>
      <c r="J10" s="26" t="n">
        <v>94060</v>
      </c>
      <c r="L10" s="4" t="n">
        <f aca="false">D10/$S$8</f>
        <v>0.648254442606113</v>
      </c>
      <c r="M10" s="4" t="n">
        <f aca="false">I10/$S$9</f>
        <v>0.101260863294959</v>
      </c>
      <c r="N10" s="27" t="n">
        <f aca="false">L10/10</f>
        <v>0.0648254442606113</v>
      </c>
      <c r="O10" s="27" t="n">
        <f aca="false">M10/10</f>
        <v>0.0101260863294959</v>
      </c>
      <c r="Q10" s="0" t="n">
        <v>1.337</v>
      </c>
      <c r="S10" s="0" t="n">
        <f aca="false">2.0087*Q10+0.0764</f>
        <v>2.7620319</v>
      </c>
    </row>
    <row r="11" customFormat="false" ht="16" hidden="false" customHeight="false" outlineLevel="0" collapsed="false">
      <c r="B11" s="28" t="s">
        <v>264</v>
      </c>
      <c r="C11" s="13" t="s">
        <v>209</v>
      </c>
      <c r="D11" s="25" t="n">
        <v>12.07</v>
      </c>
      <c r="E11" s="26" t="n">
        <v>69420</v>
      </c>
      <c r="G11" s="22" t="s">
        <v>265</v>
      </c>
      <c r="H11" s="13" t="s">
        <v>209</v>
      </c>
      <c r="I11" s="25" t="n">
        <v>0.2897</v>
      </c>
      <c r="J11" s="26" t="n">
        <v>1632</v>
      </c>
      <c r="L11" s="4" t="n">
        <f aca="false">D11/$S$8</f>
        <v>12.2371459528555</v>
      </c>
      <c r="M11" s="4" t="n">
        <f aca="false">I11/$S$9</f>
        <v>0.0458937298131253</v>
      </c>
      <c r="N11" s="27" t="n">
        <f aca="false">L11/10</f>
        <v>1.22371459528555</v>
      </c>
      <c r="O11" s="27" t="n">
        <f aca="false">M11/10</f>
        <v>0.00458937298131253</v>
      </c>
      <c r="Q11" s="0" t="n">
        <v>1.167</v>
      </c>
      <c r="S11" s="0" t="n">
        <f aca="false">2.0087*Q11+0.0764</f>
        <v>2.4205529</v>
      </c>
    </row>
    <row r="12" customFormat="false" ht="16" hidden="false" customHeight="false" outlineLevel="0" collapsed="false">
      <c r="B12" s="28" t="s">
        <v>264</v>
      </c>
      <c r="C12" s="13" t="s">
        <v>203</v>
      </c>
      <c r="D12" s="25" t="n">
        <v>8.703</v>
      </c>
      <c r="E12" s="26" t="n">
        <v>59450</v>
      </c>
      <c r="G12" s="22" t="s">
        <v>265</v>
      </c>
      <c r="H12" s="13" t="s">
        <v>203</v>
      </c>
      <c r="I12" s="25" t="n">
        <v>8.086</v>
      </c>
      <c r="J12" s="26" t="n">
        <v>40310</v>
      </c>
      <c r="L12" s="4" t="n">
        <f aca="false">D12/$S$8</f>
        <v>8.82351957147482</v>
      </c>
      <c r="M12" s="4" t="n">
        <f aca="false">I12/$S$9</f>
        <v>1.28096893085582</v>
      </c>
      <c r="N12" s="27" t="n">
        <f aca="false">L12/10</f>
        <v>0.882351957147482</v>
      </c>
      <c r="O12" s="27" t="n">
        <f aca="false">M12/10</f>
        <v>0.128096893085582</v>
      </c>
      <c r="Q12" s="0" t="n">
        <v>1.017</v>
      </c>
      <c r="S12" s="0" t="n">
        <f aca="false">2.0087*Q12+0.0764</f>
        <v>2.1192479</v>
      </c>
    </row>
    <row r="13" customFormat="false" ht="16" hidden="false" customHeight="false" outlineLevel="0" collapsed="false">
      <c r="B13" s="28" t="s">
        <v>264</v>
      </c>
      <c r="C13" s="13" t="s">
        <v>189</v>
      </c>
      <c r="D13" s="25" t="n">
        <v>4.57</v>
      </c>
      <c r="E13" s="26" t="n">
        <v>658.4</v>
      </c>
      <c r="G13" s="22" t="s">
        <v>265</v>
      </c>
      <c r="H13" s="13" t="s">
        <v>189</v>
      </c>
      <c r="I13" s="25" t="n">
        <v>4.398</v>
      </c>
      <c r="J13" s="26" t="n">
        <v>655.3</v>
      </c>
      <c r="L13" s="4" t="n">
        <f aca="false">D13/$S$8</f>
        <v>4.63328558446971</v>
      </c>
      <c r="M13" s="4" t="n">
        <f aca="false">I13/$S$9</f>
        <v>0.696722898578271</v>
      </c>
      <c r="N13" s="27" t="n">
        <f aca="false">L13/10</f>
        <v>0.463328558446971</v>
      </c>
      <c r="O13" s="27" t="n">
        <f aca="false">M13/10</f>
        <v>0.0696722898578271</v>
      </c>
      <c r="Q13" s="29" t="s">
        <v>267</v>
      </c>
      <c r="R13" s="29"/>
      <c r="S13" s="29"/>
      <c r="T13" s="29"/>
      <c r="U13" s="29"/>
    </row>
    <row r="14" customFormat="false" ht="16" hidden="false" customHeight="false" outlineLevel="0" collapsed="false">
      <c r="B14" s="28" t="s">
        <v>264</v>
      </c>
      <c r="C14" s="13" t="s">
        <v>139</v>
      </c>
      <c r="D14" s="25" t="n">
        <v>0.02866</v>
      </c>
      <c r="E14" s="26" t="n">
        <v>1628</v>
      </c>
      <c r="G14" s="22" t="s">
        <v>265</v>
      </c>
      <c r="H14" s="13" t="s">
        <v>139</v>
      </c>
      <c r="I14" s="13" t="s">
        <v>268</v>
      </c>
      <c r="J14" s="19" t="s">
        <v>268</v>
      </c>
      <c r="L14" s="4" t="n">
        <f aca="false">D14/$S$8</f>
        <v>0.0290568850877247</v>
      </c>
      <c r="M14" s="4" t="e">
        <f aca="false">I14/$S$9</f>
        <v>#VALUE!</v>
      </c>
      <c r="N14" s="27" t="n">
        <f aca="false">L14/10</f>
        <v>0.00290568850877247</v>
      </c>
      <c r="O14" s="27" t="e">
        <f aca="false">M14/10</f>
        <v>#VALUE!</v>
      </c>
    </row>
    <row r="15" customFormat="false" ht="16" hidden="false" customHeight="false" outlineLevel="0" collapsed="false">
      <c r="B15" s="28" t="s">
        <v>264</v>
      </c>
      <c r="C15" s="13" t="s">
        <v>151</v>
      </c>
      <c r="D15" s="25" t="n">
        <v>0.07688</v>
      </c>
      <c r="E15" s="26" t="n">
        <v>14600</v>
      </c>
      <c r="G15" s="22" t="s">
        <v>265</v>
      </c>
      <c r="H15" s="13" t="s">
        <v>151</v>
      </c>
      <c r="I15" s="25" t="n">
        <v>0.2141</v>
      </c>
      <c r="J15" s="26" t="n">
        <v>35390</v>
      </c>
      <c r="L15" s="4" t="n">
        <f aca="false">D15/$S$8</f>
        <v>0.0779446380161995</v>
      </c>
      <c r="M15" s="4" t="n">
        <f aca="false">I15/$S$9</f>
        <v>0.0339173198239217</v>
      </c>
      <c r="N15" s="27" t="n">
        <f aca="false">L15/10</f>
        <v>0.00779446380161995</v>
      </c>
      <c r="O15" s="27" t="n">
        <f aca="false">M15/10</f>
        <v>0.00339173198239217</v>
      </c>
      <c r="P15" s="4"/>
      <c r="R15" s="30"/>
    </row>
    <row r="16" customFormat="false" ht="16" hidden="false" customHeight="false" outlineLevel="0" collapsed="false">
      <c r="B16" s="28" t="s">
        <v>264</v>
      </c>
      <c r="C16" s="13" t="s">
        <v>220</v>
      </c>
      <c r="D16" s="13" t="s">
        <v>269</v>
      </c>
      <c r="E16" s="26" t="n">
        <v>1076</v>
      </c>
      <c r="G16" s="22" t="s">
        <v>265</v>
      </c>
      <c r="H16" s="13" t="s">
        <v>220</v>
      </c>
      <c r="I16" s="13" t="s">
        <v>269</v>
      </c>
      <c r="J16" s="26" t="n">
        <v>1977</v>
      </c>
      <c r="L16" s="4" t="e">
        <f aca="false">D16/$S$8</f>
        <v>#VALUE!</v>
      </c>
      <c r="M16" s="4" t="e">
        <f aca="false">I16/$S$9</f>
        <v>#VALUE!</v>
      </c>
      <c r="N16" s="27" t="e">
        <f aca="false">L16/10</f>
        <v>#VALUE!</v>
      </c>
      <c r="O16" s="27" t="e">
        <f aca="false">M16/10</f>
        <v>#VALUE!</v>
      </c>
      <c r="P16" s="4"/>
      <c r="R16" s="30"/>
    </row>
    <row r="17" customFormat="false" ht="16" hidden="false" customHeight="false" outlineLevel="0" collapsed="false">
      <c r="B17" s="28" t="s">
        <v>264</v>
      </c>
      <c r="C17" s="13" t="s">
        <v>160</v>
      </c>
      <c r="D17" s="25" t="n">
        <v>0.3433</v>
      </c>
      <c r="E17" s="26" t="n">
        <v>22540</v>
      </c>
      <c r="G17" s="22" t="s">
        <v>265</v>
      </c>
      <c r="H17" s="13" t="s">
        <v>160</v>
      </c>
      <c r="I17" s="25" t="n">
        <v>0.6861</v>
      </c>
      <c r="J17" s="26" t="n">
        <v>69120</v>
      </c>
      <c r="L17" s="4" t="n">
        <f aca="false">D17/$S$8</f>
        <v>0.348054035262243</v>
      </c>
      <c r="M17" s="4" t="n">
        <f aca="false">I17/$S$9</f>
        <v>0.108690673195669</v>
      </c>
      <c r="N17" s="27" t="n">
        <f aca="false">L17/10</f>
        <v>0.0348054035262243</v>
      </c>
      <c r="O17" s="27" t="n">
        <f aca="false">M17/10</f>
        <v>0.0108690673195669</v>
      </c>
      <c r="P17" s="4"/>
      <c r="R17" s="30"/>
    </row>
    <row r="18" customFormat="false" ht="16" hidden="false" customHeight="false" outlineLevel="0" collapsed="false">
      <c r="B18" s="28" t="s">
        <v>264</v>
      </c>
      <c r="C18" s="13" t="s">
        <v>155</v>
      </c>
      <c r="D18" s="25" t="n">
        <v>0.1671</v>
      </c>
      <c r="E18" s="26" t="n">
        <v>21460</v>
      </c>
      <c r="G18" s="22" t="s">
        <v>265</v>
      </c>
      <c r="H18" s="13" t="s">
        <v>155</v>
      </c>
      <c r="I18" s="25" t="n">
        <v>0.6455</v>
      </c>
      <c r="J18" s="26" t="n">
        <v>63230</v>
      </c>
      <c r="L18" s="4" t="n">
        <f aca="false">D18/$S$8</f>
        <v>0.169414009007634</v>
      </c>
      <c r="M18" s="4" t="n">
        <f aca="false">I18/$S$9</f>
        <v>0.102258897460726</v>
      </c>
      <c r="N18" s="27" t="n">
        <f aca="false">L18/10</f>
        <v>0.0169414009007634</v>
      </c>
      <c r="O18" s="27" t="n">
        <f aca="false">M18/10</f>
        <v>0.0102258897460726</v>
      </c>
      <c r="P18" s="4"/>
      <c r="R18" s="30"/>
    </row>
    <row r="19" customFormat="false" ht="16" hidden="false" customHeight="false" outlineLevel="0" collapsed="false">
      <c r="B19" s="28" t="s">
        <v>264</v>
      </c>
      <c r="C19" s="13" t="s">
        <v>145</v>
      </c>
      <c r="D19" s="25" t="n">
        <v>0.04528</v>
      </c>
      <c r="E19" s="26" t="n">
        <v>2243</v>
      </c>
      <c r="G19" s="22" t="s">
        <v>265</v>
      </c>
      <c r="H19" s="13" t="s">
        <v>145</v>
      </c>
      <c r="I19" s="25" t="n">
        <v>0.165</v>
      </c>
      <c r="J19" s="26" t="n">
        <v>8821</v>
      </c>
      <c r="L19" s="4" t="n">
        <f aca="false">D19/$S$8</f>
        <v>0.0459070396640675</v>
      </c>
      <c r="M19" s="4" t="n">
        <f aca="false">I19/$S$9</f>
        <v>0.0261389900558014</v>
      </c>
      <c r="N19" s="27" t="n">
        <f aca="false">L19/10</f>
        <v>0.00459070396640675</v>
      </c>
      <c r="O19" s="27" t="n">
        <f aca="false">M19/10</f>
        <v>0.00261389900558014</v>
      </c>
      <c r="P19" s="4"/>
      <c r="R19" s="30"/>
    </row>
    <row r="20" customFormat="false" ht="16" hidden="false" customHeight="false" outlineLevel="0" collapsed="false">
      <c r="B20" s="28" t="s">
        <v>264</v>
      </c>
      <c r="C20" s="13" t="s">
        <v>136</v>
      </c>
      <c r="D20" s="25" t="n">
        <v>0.004203</v>
      </c>
      <c r="E20" s="26" t="n">
        <v>14100</v>
      </c>
      <c r="G20" s="22" t="s">
        <v>265</v>
      </c>
      <c r="H20" s="13" t="s">
        <v>136</v>
      </c>
      <c r="I20" s="25" t="n">
        <v>0.002373</v>
      </c>
      <c r="J20" s="26" t="n">
        <v>6951</v>
      </c>
      <c r="L20" s="4" t="n">
        <f aca="false">D20/$S$8</f>
        <v>0.00426120335044337</v>
      </c>
      <c r="M20" s="4" t="n">
        <f aca="false">I20/$S$9</f>
        <v>0.00037592620243889</v>
      </c>
      <c r="N20" s="27" t="n">
        <f aca="false">L20/10</f>
        <v>0.000426120335044337</v>
      </c>
      <c r="O20" s="27" t="n">
        <f aca="false">M20/10</f>
        <v>3.7592620243889E-005</v>
      </c>
      <c r="P20" s="4"/>
      <c r="R20" s="30"/>
    </row>
    <row r="21" customFormat="false" ht="16" hidden="false" customHeight="false" outlineLevel="0" collapsed="false">
      <c r="B21" s="28" t="s">
        <v>264</v>
      </c>
      <c r="C21" s="13" t="s">
        <v>163</v>
      </c>
      <c r="D21" s="25" t="n">
        <v>0.4623</v>
      </c>
      <c r="E21" s="26" t="n">
        <v>106500</v>
      </c>
      <c r="G21" s="22" t="s">
        <v>265</v>
      </c>
      <c r="H21" s="13" t="s">
        <v>163</v>
      </c>
      <c r="I21" s="25" t="n">
        <v>0.7603</v>
      </c>
      <c r="J21" s="26" t="n">
        <v>159300</v>
      </c>
      <c r="L21" s="4" t="n">
        <f aca="false">D21/$S$8</f>
        <v>0.468701953107297</v>
      </c>
      <c r="M21" s="4" t="n">
        <f aca="false">I21/$S$9</f>
        <v>0.120445297814702</v>
      </c>
      <c r="N21" s="27" t="n">
        <f aca="false">L21/10</f>
        <v>0.0468701953107297</v>
      </c>
      <c r="O21" s="27" t="n">
        <f aca="false">M21/10</f>
        <v>0.0120445297814702</v>
      </c>
      <c r="P21" s="4"/>
      <c r="R21" s="30"/>
    </row>
    <row r="22" customFormat="false" ht="16" hidden="false" customHeight="false" outlineLevel="0" collapsed="false">
      <c r="B22" s="28" t="s">
        <v>264</v>
      </c>
      <c r="C22" s="13" t="s">
        <v>158</v>
      </c>
      <c r="D22" s="25" t="n">
        <v>0.05829</v>
      </c>
      <c r="E22" s="26" t="n">
        <v>49130</v>
      </c>
      <c r="G22" s="22" t="s">
        <v>265</v>
      </c>
      <c r="H22" s="13" t="s">
        <v>158</v>
      </c>
      <c r="I22" s="25" t="n">
        <v>0.02246</v>
      </c>
      <c r="J22" s="26" t="n">
        <v>17320</v>
      </c>
      <c r="L22" s="4" t="n">
        <f aca="false">D22/$S$8</f>
        <v>0.059097202783094</v>
      </c>
      <c r="M22" s="4" t="n">
        <f aca="false">I22/$S$9</f>
        <v>0.00355807101002</v>
      </c>
      <c r="N22" s="27" t="n">
        <f aca="false">L22/10</f>
        <v>0.0059097202783094</v>
      </c>
      <c r="O22" s="27" t="n">
        <f aca="false">M22/10</f>
        <v>0.000355807101002</v>
      </c>
    </row>
    <row r="23" customFormat="false" ht="16" hidden="false" customHeight="false" outlineLevel="0" collapsed="false">
      <c r="B23" s="28" t="s">
        <v>264</v>
      </c>
      <c r="C23" s="13" t="s">
        <v>135</v>
      </c>
      <c r="D23" s="25" t="n">
        <v>0.02545</v>
      </c>
      <c r="E23" s="26" t="n">
        <v>12270</v>
      </c>
      <c r="G23" s="22" t="s">
        <v>265</v>
      </c>
      <c r="H23" s="13" t="s">
        <v>135</v>
      </c>
      <c r="I23" s="25" t="n">
        <v>0.02627</v>
      </c>
      <c r="J23" s="26" t="n">
        <v>12510</v>
      </c>
      <c r="L23" s="4" t="n">
        <f aca="false">D23/$S$8</f>
        <v>0.0258024328500556</v>
      </c>
      <c r="M23" s="4" t="n">
        <f aca="false">I23/$S$9</f>
        <v>0.00416164405312669</v>
      </c>
      <c r="N23" s="27" t="n">
        <f aca="false">L23/10</f>
        <v>0.00258024328500556</v>
      </c>
      <c r="O23" s="27" t="n">
        <f aca="false">M23/10</f>
        <v>0.000416164405312669</v>
      </c>
    </row>
    <row r="24" customFormat="false" ht="16" hidden="false" customHeight="false" outlineLevel="0" collapsed="false">
      <c r="B24" s="28" t="s">
        <v>264</v>
      </c>
      <c r="C24" s="13" t="s">
        <v>221</v>
      </c>
      <c r="D24" s="13" t="s">
        <v>269</v>
      </c>
      <c r="E24" s="26" t="n">
        <v>17180</v>
      </c>
      <c r="G24" s="22" t="s">
        <v>265</v>
      </c>
      <c r="H24" s="13" t="s">
        <v>221</v>
      </c>
      <c r="I24" s="13" t="s">
        <v>269</v>
      </c>
      <c r="J24" s="26" t="n">
        <v>16330</v>
      </c>
      <c r="L24" s="4" t="e">
        <f aca="false">D24/$S$8</f>
        <v>#VALUE!</v>
      </c>
      <c r="M24" s="4" t="e">
        <f aca="false">I24/$S$9</f>
        <v>#VALUE!</v>
      </c>
      <c r="N24" s="27" t="e">
        <f aca="false">L24/10</f>
        <v>#VALUE!</v>
      </c>
      <c r="O24" s="27" t="e">
        <f aca="false">M24/10</f>
        <v>#VALUE!</v>
      </c>
    </row>
    <row r="25" customFormat="false" ht="16" hidden="false" customHeight="false" outlineLevel="0" collapsed="false">
      <c r="B25" s="28" t="s">
        <v>264</v>
      </c>
      <c r="C25" s="13" t="s">
        <v>150</v>
      </c>
      <c r="D25" s="25" t="n">
        <v>0.06727</v>
      </c>
      <c r="E25" s="26" t="n">
        <v>109100</v>
      </c>
      <c r="G25" s="22" t="s">
        <v>265</v>
      </c>
      <c r="H25" s="13" t="s">
        <v>150</v>
      </c>
      <c r="I25" s="25" t="n">
        <v>0.1193</v>
      </c>
      <c r="J25" s="26" t="n">
        <v>173200</v>
      </c>
      <c r="L25" s="4" t="n">
        <f aca="false">D25/$S$8</f>
        <v>0.0682015582641745</v>
      </c>
      <c r="M25" s="4" t="n">
        <f aca="false">I25/$S$9</f>
        <v>0.0188992819009522</v>
      </c>
      <c r="N25" s="27" t="n">
        <f aca="false">L25/10</f>
        <v>0.00682015582641745</v>
      </c>
      <c r="O25" s="27" t="n">
        <f aca="false">M25/10</f>
        <v>0.00188992819009522</v>
      </c>
    </row>
    <row r="26" customFormat="false" ht="16" hidden="false" customHeight="false" outlineLevel="0" collapsed="false">
      <c r="B26" s="28" t="s">
        <v>264</v>
      </c>
      <c r="C26" s="13" t="s">
        <v>192</v>
      </c>
      <c r="D26" s="13" t="s">
        <v>268</v>
      </c>
      <c r="E26" s="26" t="n">
        <v>21470</v>
      </c>
      <c r="G26" s="22" t="s">
        <v>265</v>
      </c>
      <c r="H26" s="13" t="s">
        <v>192</v>
      </c>
      <c r="I26" s="25" t="n">
        <v>1.916</v>
      </c>
      <c r="J26" s="26" t="n">
        <v>63260</v>
      </c>
      <c r="L26" s="4" t="e">
        <f aca="false">D26/$S$8</f>
        <v>#VALUE!</v>
      </c>
      <c r="M26" s="4" t="n">
        <f aca="false">I26/$S$9</f>
        <v>0.303529120890397</v>
      </c>
      <c r="N26" s="27" t="e">
        <f aca="false">L26/10</f>
        <v>#VALUE!</v>
      </c>
      <c r="O26" s="27" t="n">
        <f aca="false">M26/10</f>
        <v>0.0303529120890397</v>
      </c>
    </row>
    <row r="27" customFormat="false" ht="16" hidden="false" customHeight="false" outlineLevel="0" collapsed="false">
      <c r="B27" s="28" t="s">
        <v>264</v>
      </c>
      <c r="C27" s="13" t="s">
        <v>142</v>
      </c>
      <c r="D27" s="25" t="n">
        <v>0.1038</v>
      </c>
      <c r="E27" s="26" t="n">
        <v>16660</v>
      </c>
      <c r="G27" s="22" t="s">
        <v>265</v>
      </c>
      <c r="H27" s="13" t="s">
        <v>142</v>
      </c>
      <c r="I27" s="25" t="n">
        <v>0.08914</v>
      </c>
      <c r="J27" s="26" t="n">
        <v>14350</v>
      </c>
      <c r="L27" s="4" t="n">
        <f aca="false">D27/$S$8</f>
        <v>0.105237427498459</v>
      </c>
      <c r="M27" s="4" t="n">
        <f aca="false">I27/$S$9</f>
        <v>0.0141213913549948</v>
      </c>
      <c r="N27" s="27" t="n">
        <f aca="false">L27/10</f>
        <v>0.0105237427498459</v>
      </c>
      <c r="O27" s="27" t="n">
        <f aca="false">M27/10</f>
        <v>0.00141213913549948</v>
      </c>
    </row>
    <row r="28" customFormat="false" ht="16" hidden="false" customHeight="false" outlineLevel="0" collapsed="false">
      <c r="B28" s="28" t="s">
        <v>264</v>
      </c>
      <c r="C28" s="13" t="s">
        <v>174</v>
      </c>
      <c r="D28" s="25" t="n">
        <v>1.303</v>
      </c>
      <c r="E28" s="26" t="n">
        <v>250700</v>
      </c>
      <c r="G28" s="22" t="s">
        <v>265</v>
      </c>
      <c r="H28" s="13" t="s">
        <v>174</v>
      </c>
      <c r="I28" s="25" t="n">
        <v>2.182</v>
      </c>
      <c r="J28" s="26" t="n">
        <v>374100</v>
      </c>
      <c r="L28" s="4" t="n">
        <f aca="false">D28/$S$8</f>
        <v>1.32104400800088</v>
      </c>
      <c r="M28" s="4" t="n">
        <f aca="false">I28/$S$9</f>
        <v>0.34566834122278</v>
      </c>
      <c r="N28" s="27" t="n">
        <f aca="false">L28/10</f>
        <v>0.132104400800088</v>
      </c>
      <c r="O28" s="27" t="n">
        <f aca="false">M28/10</f>
        <v>0.034566834122278</v>
      </c>
    </row>
    <row r="29" customFormat="false" ht="16" hidden="false" customHeight="false" outlineLevel="0" collapsed="false">
      <c r="B29" s="22" t="s">
        <v>264</v>
      </c>
      <c r="C29" s="13" t="s">
        <v>223</v>
      </c>
      <c r="D29" s="13" t="s">
        <v>269</v>
      </c>
      <c r="E29" s="26" t="n">
        <v>1741000</v>
      </c>
      <c r="G29" s="22" t="s">
        <v>265</v>
      </c>
      <c r="H29" s="13" t="s">
        <v>223</v>
      </c>
      <c r="I29" s="13" t="s">
        <v>269</v>
      </c>
      <c r="J29" s="26" t="n">
        <v>1921000</v>
      </c>
      <c r="L29" s="4" t="e">
        <f aca="false">D29/$S$8</f>
        <v>#VALUE!</v>
      </c>
      <c r="M29" s="4" t="e">
        <f aca="false">I29/$S$9</f>
        <v>#VALUE!</v>
      </c>
      <c r="N29" s="27" t="e">
        <f aca="false">L29/10</f>
        <v>#VALUE!</v>
      </c>
      <c r="O29" s="27" t="e">
        <f aca="false">M29/10</f>
        <v>#VALUE!</v>
      </c>
    </row>
    <row r="30" customFormat="false" ht="16" hidden="false" customHeight="false" outlineLevel="0" collapsed="false">
      <c r="B30" s="22" t="s">
        <v>264</v>
      </c>
      <c r="C30" s="13" t="s">
        <v>219</v>
      </c>
      <c r="D30" s="25" t="n">
        <v>146.9</v>
      </c>
      <c r="E30" s="26" t="n">
        <v>8460000</v>
      </c>
      <c r="G30" s="22" t="s">
        <v>265</v>
      </c>
      <c r="H30" s="13" t="s">
        <v>219</v>
      </c>
      <c r="I30" s="25" t="n">
        <v>198</v>
      </c>
      <c r="J30" s="26" t="n">
        <v>9279000</v>
      </c>
      <c r="L30" s="4" t="n">
        <f aca="false">D30/$S$8</f>
        <v>148.934278415449</v>
      </c>
      <c r="M30" s="4" t="n">
        <f aca="false">I30/$S$9</f>
        <v>31.3667880669617</v>
      </c>
      <c r="N30" s="27" t="n">
        <f aca="false">L30/10</f>
        <v>14.8934278415449</v>
      </c>
      <c r="O30" s="27" t="n">
        <f aca="false">M30/10</f>
        <v>3.13667880669617</v>
      </c>
    </row>
    <row r="31" customFormat="false" ht="16" hidden="false" customHeight="false" outlineLevel="0" collapsed="false">
      <c r="B31" s="22" t="s">
        <v>264</v>
      </c>
      <c r="C31" s="13" t="s">
        <v>132</v>
      </c>
      <c r="D31" s="25" t="n">
        <v>0.002204</v>
      </c>
      <c r="E31" s="26" t="n">
        <v>316.8</v>
      </c>
      <c r="G31" s="22" t="s">
        <v>265</v>
      </c>
      <c r="H31" s="13" t="s">
        <v>132</v>
      </c>
      <c r="I31" s="25" t="n">
        <v>0.006572</v>
      </c>
      <c r="J31" s="26" t="n">
        <v>380.7</v>
      </c>
      <c r="L31" s="4" t="n">
        <f aca="false">D31/$S$8</f>
        <v>0.00223452110025629</v>
      </c>
      <c r="M31" s="4" t="n">
        <f aca="false">I31/$S$9</f>
        <v>0.00104112389482865</v>
      </c>
      <c r="N31" s="27" t="n">
        <f aca="false">L31/10</f>
        <v>0.000223452110025629</v>
      </c>
      <c r="O31" s="27" t="n">
        <f aca="false">M31/10</f>
        <v>0.000104112389482865</v>
      </c>
    </row>
    <row r="32" customFormat="false" ht="16" hidden="false" customHeight="false" outlineLevel="0" collapsed="false">
      <c r="B32" s="22" t="s">
        <v>264</v>
      </c>
      <c r="C32" s="13" t="s">
        <v>217</v>
      </c>
      <c r="D32" s="25" t="n">
        <v>122.6</v>
      </c>
      <c r="E32" s="26" t="n">
        <v>70070</v>
      </c>
      <c r="G32" s="22" t="s">
        <v>265</v>
      </c>
      <c r="H32" s="13" t="s">
        <v>217</v>
      </c>
      <c r="I32" s="25" t="n">
        <v>279.6</v>
      </c>
      <c r="J32" s="26" t="n">
        <v>61360</v>
      </c>
      <c r="L32" s="4" t="n">
        <f aca="false">D32/$S$8</f>
        <v>124.297770821879</v>
      </c>
      <c r="M32" s="4" t="n">
        <f aca="false">I32/$S$9</f>
        <v>44.2937067854672</v>
      </c>
      <c r="N32" s="27" t="n">
        <f aca="false">L32/10</f>
        <v>12.4297770821879</v>
      </c>
      <c r="O32" s="27" t="n">
        <f aca="false">M32/10</f>
        <v>4.42937067854672</v>
      </c>
    </row>
    <row r="33" customFormat="false" ht="16" hidden="false" customHeight="false" outlineLevel="0" collapsed="false">
      <c r="B33" s="22" t="s">
        <v>264</v>
      </c>
      <c r="C33" s="13" t="s">
        <v>170</v>
      </c>
      <c r="D33" s="25" t="n">
        <v>7.071</v>
      </c>
      <c r="E33" s="26" t="n">
        <v>157800</v>
      </c>
      <c r="G33" s="22" t="s">
        <v>265</v>
      </c>
      <c r="H33" s="13" t="s">
        <v>170</v>
      </c>
      <c r="I33" s="25" t="n">
        <v>2.86</v>
      </c>
      <c r="J33" s="26" t="n">
        <v>25480</v>
      </c>
      <c r="L33" s="4" t="n">
        <f aca="false">D33/$S$8</f>
        <v>7.16891955531408</v>
      </c>
      <c r="M33" s="4" t="n">
        <f aca="false">I33/$S$9</f>
        <v>0.453075827633892</v>
      </c>
      <c r="N33" s="27" t="n">
        <f aca="false">L33/10</f>
        <v>0.716891955531408</v>
      </c>
      <c r="O33" s="27" t="n">
        <f aca="false">M33/10</f>
        <v>0.0453075827633892</v>
      </c>
    </row>
    <row r="34" customFormat="false" ht="16" hidden="false" customHeight="false" outlineLevel="0" collapsed="false">
      <c r="B34" s="22" t="s">
        <v>264</v>
      </c>
      <c r="C34" s="13" t="s">
        <v>154</v>
      </c>
      <c r="D34" s="25" t="n">
        <v>0.1434</v>
      </c>
      <c r="E34" s="26" t="n">
        <v>13560</v>
      </c>
      <c r="G34" s="22" t="s">
        <v>265</v>
      </c>
      <c r="H34" s="13" t="s">
        <v>154</v>
      </c>
      <c r="I34" s="25" t="n">
        <v>0.4309</v>
      </c>
      <c r="J34" s="26" t="n">
        <v>34310</v>
      </c>
      <c r="L34" s="4" t="n">
        <f aca="false">D34/$S$8</f>
        <v>0.145385810243535</v>
      </c>
      <c r="M34" s="4" t="n">
        <f aca="false">I34/$S$9</f>
        <v>0.0682623685760293</v>
      </c>
      <c r="N34" s="27" t="n">
        <f aca="false">L34/10</f>
        <v>0.0145385810243535</v>
      </c>
      <c r="O34" s="27" t="n">
        <f aca="false">M34/10</f>
        <v>0.00682623685760293</v>
      </c>
    </row>
    <row r="35" customFormat="false" ht="16" hidden="false" customHeight="false" outlineLevel="0" collapsed="false">
      <c r="B35" s="22" t="s">
        <v>264</v>
      </c>
      <c r="C35" s="13" t="s">
        <v>180</v>
      </c>
      <c r="D35" s="25" t="n">
        <v>30.72</v>
      </c>
      <c r="E35" s="26" t="n">
        <v>318400</v>
      </c>
      <c r="G35" s="22" t="s">
        <v>265</v>
      </c>
      <c r="H35" s="13" t="s">
        <v>180</v>
      </c>
      <c r="I35" s="25" t="n">
        <v>2.046</v>
      </c>
      <c r="J35" s="26" t="n">
        <v>17470</v>
      </c>
      <c r="L35" s="4" t="n">
        <f aca="false">D35/$S$8</f>
        <v>31.145412068908</v>
      </c>
      <c r="M35" s="4" t="n">
        <f aca="false">I35/$S$9</f>
        <v>0.324123476691938</v>
      </c>
      <c r="N35" s="27" t="n">
        <f aca="false">L35/10</f>
        <v>3.1145412068908</v>
      </c>
      <c r="O35" s="27" t="n">
        <f aca="false">M35/10</f>
        <v>0.0324123476691938</v>
      </c>
    </row>
    <row r="36" customFormat="false" ht="16" hidden="false" customHeight="false" outlineLevel="0" collapsed="false">
      <c r="B36" s="22" t="s">
        <v>264</v>
      </c>
      <c r="C36" s="13" t="s">
        <v>206</v>
      </c>
      <c r="D36" s="25" t="n">
        <v>13.9</v>
      </c>
      <c r="E36" s="26" t="n">
        <v>5501000</v>
      </c>
      <c r="G36" s="22" t="s">
        <v>265</v>
      </c>
      <c r="H36" s="13" t="s">
        <v>206</v>
      </c>
      <c r="I36" s="25" t="n">
        <v>35.61</v>
      </c>
      <c r="J36" s="26" t="n">
        <v>7351000</v>
      </c>
      <c r="L36" s="4" t="n">
        <f aca="false">D36/$S$8</f>
        <v>14.0924878827416</v>
      </c>
      <c r="M36" s="4" t="n">
        <f aca="false">I36/$S$9</f>
        <v>5.6412693084066</v>
      </c>
      <c r="N36" s="27" t="n">
        <f aca="false">L36/10</f>
        <v>1.40924878827416</v>
      </c>
      <c r="O36" s="27" t="n">
        <f aca="false">M36/10</f>
        <v>0.56412693084066</v>
      </c>
    </row>
    <row r="37" customFormat="false" ht="16" hidden="false" customHeight="false" outlineLevel="0" collapsed="false">
      <c r="B37" s="22" t="s">
        <v>264</v>
      </c>
      <c r="C37" s="13" t="s">
        <v>147</v>
      </c>
      <c r="D37" s="25" t="n">
        <v>0.07803</v>
      </c>
      <c r="E37" s="26" t="n">
        <v>2767</v>
      </c>
      <c r="G37" s="22" t="s">
        <v>265</v>
      </c>
      <c r="H37" s="13" t="s">
        <v>147</v>
      </c>
      <c r="I37" s="25" t="n">
        <v>0.7099</v>
      </c>
      <c r="J37" s="26" t="n">
        <v>15070</v>
      </c>
      <c r="L37" s="4" t="n">
        <f aca="false">D37/$S$8</f>
        <v>0.0791105632726853</v>
      </c>
      <c r="M37" s="4" t="n">
        <f aca="false">I37/$S$9</f>
        <v>0.112461024488566</v>
      </c>
      <c r="N37" s="27" t="n">
        <f aca="false">L37/10</f>
        <v>0.00791105632726853</v>
      </c>
      <c r="O37" s="27" t="n">
        <f aca="false">M37/10</f>
        <v>0.0112461024488566</v>
      </c>
    </row>
    <row r="38" customFormat="false" ht="16" hidden="false" customHeight="false" outlineLevel="0" collapsed="false">
      <c r="B38" s="22" t="s">
        <v>264</v>
      </c>
      <c r="C38" s="13" t="s">
        <v>216</v>
      </c>
      <c r="D38" s="25" t="n">
        <v>27.74</v>
      </c>
      <c r="E38" s="26" t="n">
        <v>103900</v>
      </c>
      <c r="G38" s="22" t="s">
        <v>265</v>
      </c>
      <c r="H38" s="13" t="s">
        <v>216</v>
      </c>
      <c r="I38" s="25" t="n">
        <v>23.53</v>
      </c>
      <c r="J38" s="26" t="n">
        <v>988800</v>
      </c>
      <c r="L38" s="4" t="n">
        <f aca="false">D38/$S$8</f>
        <v>28.1241448825361</v>
      </c>
      <c r="M38" s="4" t="n">
        <f aca="false">I38/$S$9</f>
        <v>3.72757840007884</v>
      </c>
      <c r="N38" s="27" t="n">
        <f aca="false">L38/10</f>
        <v>2.81241448825361</v>
      </c>
      <c r="O38" s="27" t="n">
        <f aca="false">M38/10</f>
        <v>0.372757840007884</v>
      </c>
    </row>
    <row r="39" customFormat="false" ht="16" hidden="false" customHeight="false" outlineLevel="0" collapsed="false">
      <c r="B39" s="22" t="s">
        <v>264</v>
      </c>
      <c r="C39" s="13" t="s">
        <v>205</v>
      </c>
      <c r="D39" s="25" t="n">
        <v>6.339</v>
      </c>
      <c r="E39" s="31" t="n">
        <v>68600</v>
      </c>
      <c r="G39" s="22" t="s">
        <v>265</v>
      </c>
      <c r="H39" s="13" t="s">
        <v>205</v>
      </c>
      <c r="I39" s="25" t="n">
        <v>5.581</v>
      </c>
      <c r="J39" s="31" t="n">
        <v>37420</v>
      </c>
      <c r="L39" s="4" t="n">
        <f aca="false">D39/$S$8</f>
        <v>6.42678278335963</v>
      </c>
      <c r="M39" s="4" t="n">
        <f aca="false">I39/$S$9</f>
        <v>0.88413153637229</v>
      </c>
      <c r="N39" s="27" t="n">
        <f aca="false">L39/10</f>
        <v>0.642678278335963</v>
      </c>
      <c r="O39" s="27" t="n">
        <f aca="false">M39/10</f>
        <v>0.088413153637229</v>
      </c>
    </row>
    <row r="40" customFormat="false" ht="16" hidden="false" customHeight="false" outlineLevel="0" collapsed="false">
      <c r="B40" s="22" t="s">
        <v>264</v>
      </c>
      <c r="C40" s="13" t="s">
        <v>212</v>
      </c>
      <c r="D40" s="25" t="n">
        <v>6.578</v>
      </c>
      <c r="E40" s="31" t="n">
        <v>3379</v>
      </c>
      <c r="G40" s="22" t="s">
        <v>265</v>
      </c>
      <c r="H40" s="13" t="s">
        <v>212</v>
      </c>
      <c r="I40" s="25" t="n">
        <v>47.98</v>
      </c>
      <c r="J40" s="31" t="n">
        <v>24550</v>
      </c>
      <c r="L40" s="4" t="n">
        <f aca="false">D40/$S$8</f>
        <v>6.66909246709886</v>
      </c>
      <c r="M40" s="4" t="n">
        <f aca="false">I40/$S$9</f>
        <v>7.60090147198396</v>
      </c>
      <c r="N40" s="27" t="n">
        <f aca="false">L40/10</f>
        <v>0.666909246709886</v>
      </c>
      <c r="O40" s="27" t="n">
        <f aca="false">M40/10</f>
        <v>0.760090147198396</v>
      </c>
    </row>
    <row r="41" customFormat="false" ht="16" hidden="false" customHeight="false" outlineLevel="0" collapsed="false">
      <c r="B41" s="32" t="s">
        <v>264</v>
      </c>
      <c r="C41" s="33" t="s">
        <v>213</v>
      </c>
      <c r="D41" s="34" t="n">
        <v>9.019</v>
      </c>
      <c r="E41" s="31" t="n">
        <v>141400</v>
      </c>
      <c r="G41" s="35" t="s">
        <v>265</v>
      </c>
      <c r="H41" s="33" t="s">
        <v>213</v>
      </c>
      <c r="I41" s="34" t="n">
        <v>42.26</v>
      </c>
      <c r="J41" s="31" t="n">
        <v>542900</v>
      </c>
      <c r="L41" s="4" t="n">
        <f aca="false">D41/$S$8</f>
        <v>9.14389555499614</v>
      </c>
      <c r="M41" s="4" t="n">
        <f aca="false">I41/$S$9</f>
        <v>6.69474981671617</v>
      </c>
      <c r="N41" s="27" t="n">
        <f aca="false">L41/10</f>
        <v>0.914389555499614</v>
      </c>
      <c r="O41" s="27" t="n">
        <f aca="false">M41/10</f>
        <v>0.669474981671617</v>
      </c>
    </row>
    <row r="42" customFormat="false" ht="16" hidden="false" customHeight="false" outlineLevel="0" collapsed="false">
      <c r="B42" s="32" t="s">
        <v>264</v>
      </c>
      <c r="C42" s="33" t="s">
        <v>224</v>
      </c>
      <c r="D42" s="33" t="s">
        <v>268</v>
      </c>
      <c r="E42" s="36" t="s">
        <v>268</v>
      </c>
      <c r="G42" s="35" t="s">
        <v>265</v>
      </c>
      <c r="H42" s="33" t="s">
        <v>224</v>
      </c>
      <c r="I42" s="37" t="n">
        <v>2.46</v>
      </c>
      <c r="J42" s="31" t="n">
        <v>41470</v>
      </c>
      <c r="L42" s="4" t="e">
        <f aca="false">D42/$S$8</f>
        <v>#VALUE!</v>
      </c>
      <c r="M42" s="4" t="n">
        <f aca="false">I42/$S$9</f>
        <v>0.389708579013767</v>
      </c>
      <c r="N42" s="27" t="e">
        <f aca="false">L42/10</f>
        <v>#VALUE!</v>
      </c>
      <c r="O42" s="27" t="n">
        <f aca="false">M42/10</f>
        <v>0.0389708579013767</v>
      </c>
    </row>
    <row r="43" customFormat="false" ht="16" hidden="false" customHeight="false" outlineLevel="0" collapsed="false">
      <c r="B43" s="28" t="s">
        <v>264</v>
      </c>
      <c r="C43" s="13" t="s">
        <v>210</v>
      </c>
      <c r="D43" s="25" t="n">
        <v>10.42</v>
      </c>
      <c r="E43" s="31" t="n">
        <v>241200</v>
      </c>
      <c r="G43" s="22" t="s">
        <v>265</v>
      </c>
      <c r="H43" s="13" t="s">
        <v>210</v>
      </c>
      <c r="I43" s="25" t="n">
        <v>72.75</v>
      </c>
      <c r="J43" s="31" t="n">
        <v>1383000</v>
      </c>
      <c r="L43" s="4" t="n">
        <f aca="false">D43/$S$8</f>
        <v>10.5642966718106</v>
      </c>
      <c r="M43" s="4" t="n">
        <f aca="false">I43/$S$9</f>
        <v>11.5249183427852</v>
      </c>
      <c r="N43" s="27" t="n">
        <f aca="false">L43/10</f>
        <v>1.05642966718106</v>
      </c>
      <c r="O43" s="27" t="n">
        <f aca="false">M43/10</f>
        <v>1.15249183427852</v>
      </c>
    </row>
    <row r="44" customFormat="false" ht="16" hidden="false" customHeight="false" outlineLevel="0" collapsed="false">
      <c r="B44" s="28" t="s">
        <v>264</v>
      </c>
      <c r="C44" s="13" t="s">
        <v>215</v>
      </c>
      <c r="D44" s="25" t="n">
        <v>6.72</v>
      </c>
      <c r="E44" s="31" t="n">
        <v>159200</v>
      </c>
      <c r="G44" s="22" t="s">
        <v>265</v>
      </c>
      <c r="H44" s="13" t="s">
        <v>215</v>
      </c>
      <c r="I44" s="25" t="n">
        <v>51.02</v>
      </c>
      <c r="J44" s="31" t="n">
        <v>1221000</v>
      </c>
      <c r="L44" s="4" t="n">
        <f aca="false">D44/$S$8</f>
        <v>6.81305889007363</v>
      </c>
      <c r="M44" s="4" t="n">
        <f aca="false">I44/$S$9</f>
        <v>8.08249256149691</v>
      </c>
      <c r="N44" s="27" t="n">
        <f aca="false">L44/10</f>
        <v>0.681305889007363</v>
      </c>
      <c r="O44" s="27" t="n">
        <f aca="false">M44/10</f>
        <v>0.80824925614969</v>
      </c>
    </row>
    <row r="45" customFormat="false" ht="16" hidden="false" customHeight="false" outlineLevel="0" collapsed="false">
      <c r="B45" s="28" t="s">
        <v>264</v>
      </c>
      <c r="C45" s="13" t="s">
        <v>207</v>
      </c>
      <c r="D45" s="25" t="n">
        <v>8.891</v>
      </c>
      <c r="E45" s="26" t="n">
        <v>1298000</v>
      </c>
      <c r="G45" s="22" t="s">
        <v>265</v>
      </c>
      <c r="H45" s="13" t="s">
        <v>207</v>
      </c>
      <c r="I45" s="25" t="n">
        <v>8.675</v>
      </c>
      <c r="J45" s="31" t="n">
        <v>1377000</v>
      </c>
      <c r="L45" s="4" t="n">
        <f aca="false">D45/$S$8</f>
        <v>9.01412300470902</v>
      </c>
      <c r="M45" s="4" t="n">
        <f aca="false">I45/$S$9</f>
        <v>1.37427720444895</v>
      </c>
      <c r="N45" s="27" t="n">
        <f aca="false">L45/10</f>
        <v>0.901412300470902</v>
      </c>
      <c r="O45" s="27" t="n">
        <f aca="false">M45/10</f>
        <v>0.137427720444895</v>
      </c>
    </row>
    <row r="46" customFormat="false" ht="16" hidden="false" customHeight="false" outlineLevel="0" collapsed="false">
      <c r="B46" s="28" t="s">
        <v>264</v>
      </c>
      <c r="C46" s="13" t="s">
        <v>187</v>
      </c>
      <c r="D46" s="25" t="n">
        <v>1.296</v>
      </c>
      <c r="E46" s="26" t="n">
        <v>288200</v>
      </c>
      <c r="G46" s="22" t="s">
        <v>265</v>
      </c>
      <c r="H46" s="13" t="s">
        <v>187</v>
      </c>
      <c r="I46" s="25" t="n">
        <v>30.99</v>
      </c>
      <c r="J46" s="26" t="n">
        <v>6810000</v>
      </c>
      <c r="L46" s="4" t="n">
        <f aca="false">D46/$S$8</f>
        <v>1.31394707165706</v>
      </c>
      <c r="M46" s="4" t="n">
        <f aca="false">I46/$S$9</f>
        <v>4.90937758684416</v>
      </c>
      <c r="N46" s="27" t="n">
        <f aca="false">L46/10</f>
        <v>0.131394707165706</v>
      </c>
      <c r="O46" s="27" t="n">
        <f aca="false">M46/10</f>
        <v>0.490937758684416</v>
      </c>
    </row>
    <row r="47" customFormat="false" ht="16" hidden="false" customHeight="false" outlineLevel="0" collapsed="false">
      <c r="B47" s="28" t="s">
        <v>264</v>
      </c>
      <c r="C47" s="13" t="s">
        <v>225</v>
      </c>
      <c r="D47" s="13" t="s">
        <v>269</v>
      </c>
      <c r="E47" s="26" t="n">
        <v>164000</v>
      </c>
      <c r="G47" s="22" t="s">
        <v>265</v>
      </c>
      <c r="H47" s="13" t="s">
        <v>225</v>
      </c>
      <c r="I47" s="13" t="s">
        <v>269</v>
      </c>
      <c r="J47" s="26" t="n">
        <v>1205000</v>
      </c>
      <c r="L47" s="4" t="e">
        <f aca="false">D47/$S$8</f>
        <v>#VALUE!</v>
      </c>
      <c r="M47" s="4" t="e">
        <f aca="false">I47/$S$9</f>
        <v>#VALUE!</v>
      </c>
      <c r="N47" s="27" t="e">
        <f aca="false">L47/10</f>
        <v>#VALUE!</v>
      </c>
      <c r="O47" s="27" t="e">
        <f aca="false">M47/10</f>
        <v>#VALUE!</v>
      </c>
    </row>
    <row r="48" customFormat="false" ht="16" hidden="false" customHeight="false" outlineLevel="0" collapsed="false">
      <c r="B48" s="28" t="s">
        <v>264</v>
      </c>
      <c r="C48" s="13" t="s">
        <v>165</v>
      </c>
      <c r="D48" s="25" t="n">
        <v>0.4674</v>
      </c>
      <c r="E48" s="26" t="n">
        <v>18990</v>
      </c>
      <c r="G48" s="22" t="s">
        <v>265</v>
      </c>
      <c r="H48" s="13" t="s">
        <v>165</v>
      </c>
      <c r="I48" s="25" t="n">
        <v>8.317</v>
      </c>
      <c r="J48" s="26" t="n">
        <v>287900</v>
      </c>
      <c r="L48" s="4" t="n">
        <f aca="false">D48/$S$8</f>
        <v>0.4738725781578</v>
      </c>
      <c r="M48" s="4" t="n">
        <f aca="false">I48/$S$9</f>
        <v>1.31756351693394</v>
      </c>
      <c r="N48" s="27" t="n">
        <f aca="false">L48/10</f>
        <v>0.04738725781578</v>
      </c>
      <c r="O48" s="27" t="n">
        <f aca="false">M48/10</f>
        <v>0.131756351693394</v>
      </c>
    </row>
    <row r="49" customFormat="false" ht="16" hidden="false" customHeight="false" outlineLevel="0" collapsed="false">
      <c r="B49" s="28" t="s">
        <v>264</v>
      </c>
      <c r="C49" s="13" t="s">
        <v>226</v>
      </c>
      <c r="D49" s="25" t="n">
        <v>2.44</v>
      </c>
      <c r="E49" s="26" t="n">
        <v>39560</v>
      </c>
      <c r="G49" s="22" t="s">
        <v>265</v>
      </c>
      <c r="H49" s="13" t="s">
        <v>226</v>
      </c>
      <c r="I49" s="25" t="n">
        <v>1.879</v>
      </c>
      <c r="J49" s="26" t="n">
        <v>44680</v>
      </c>
      <c r="L49" s="4" t="n">
        <f aca="false">D49/$S$8</f>
        <v>2.47378923984816</v>
      </c>
      <c r="M49" s="4" t="n">
        <f aca="false">I49/$S$9</f>
        <v>0.297667650393036</v>
      </c>
      <c r="N49" s="27" t="n">
        <f aca="false">L49/10</f>
        <v>0.247378923984816</v>
      </c>
      <c r="O49" s="27" t="n">
        <f aca="false">M49/10</f>
        <v>0.0297667650393036</v>
      </c>
    </row>
    <row r="50" customFormat="false" ht="16" hidden="false" customHeight="false" outlineLevel="0" collapsed="false">
      <c r="B50" s="28" t="s">
        <v>264</v>
      </c>
      <c r="C50" s="13" t="s">
        <v>188</v>
      </c>
      <c r="D50" s="25" t="n">
        <v>1.026</v>
      </c>
      <c r="E50" s="26" t="n">
        <v>200600</v>
      </c>
      <c r="G50" s="22" t="s">
        <v>265</v>
      </c>
      <c r="H50" s="13" t="s">
        <v>188</v>
      </c>
      <c r="I50" s="25" t="n">
        <v>7.412</v>
      </c>
      <c r="J50" s="26" t="n">
        <v>2375000</v>
      </c>
      <c r="L50" s="4" t="n">
        <f aca="false">D50/$S$8</f>
        <v>1.04020809839517</v>
      </c>
      <c r="M50" s="4" t="n">
        <f aca="false">I50/$S$9</f>
        <v>1.17419511693091</v>
      </c>
      <c r="N50" s="27" t="n">
        <f aca="false">L50/10</f>
        <v>0.104020809839517</v>
      </c>
      <c r="O50" s="27" t="n">
        <f aca="false">M50/10</f>
        <v>0.117419511693091</v>
      </c>
    </row>
    <row r="51" customFormat="false" ht="16" hidden="false" customHeight="false" outlineLevel="0" collapsed="false">
      <c r="B51" s="28" t="s">
        <v>264</v>
      </c>
      <c r="C51" s="13" t="s">
        <v>227</v>
      </c>
      <c r="D51" s="13" t="s">
        <v>268</v>
      </c>
      <c r="E51" s="26" t="n">
        <v>2705</v>
      </c>
      <c r="G51" s="22" t="s">
        <v>265</v>
      </c>
      <c r="H51" s="13" t="s">
        <v>227</v>
      </c>
      <c r="I51" s="13" t="s">
        <v>269</v>
      </c>
      <c r="J51" s="26" t="n">
        <v>3445</v>
      </c>
      <c r="L51" s="4" t="e">
        <f aca="false">D51/$S$8</f>
        <v>#VALUE!</v>
      </c>
      <c r="M51" s="4" t="e">
        <f aca="false">I51/$S$9</f>
        <v>#VALUE!</v>
      </c>
      <c r="N51" s="27" t="e">
        <f aca="false">L51/10</f>
        <v>#VALUE!</v>
      </c>
      <c r="O51" s="27" t="e">
        <f aca="false">M51/10</f>
        <v>#VALUE!</v>
      </c>
    </row>
    <row r="52" customFormat="false" ht="16" hidden="false" customHeight="false" outlineLevel="0" collapsed="false">
      <c r="B52" s="28" t="s">
        <v>264</v>
      </c>
      <c r="C52" s="13" t="s">
        <v>146</v>
      </c>
      <c r="D52" s="25" t="n">
        <v>0.2667</v>
      </c>
      <c r="E52" s="26" t="n">
        <v>48920</v>
      </c>
      <c r="G52" s="22" t="s">
        <v>265</v>
      </c>
      <c r="H52" s="13" t="s">
        <v>146</v>
      </c>
      <c r="I52" s="25" t="n">
        <v>0.5685</v>
      </c>
      <c r="J52" s="26" t="n">
        <v>86540</v>
      </c>
      <c r="L52" s="4" t="n">
        <f aca="false">D52/$S$8</f>
        <v>0.270393274699797</v>
      </c>
      <c r="M52" s="4" t="n">
        <f aca="false">I52/$S$9</f>
        <v>0.0900607021013522</v>
      </c>
      <c r="N52" s="27" t="n">
        <f aca="false">L52/10</f>
        <v>0.0270393274699797</v>
      </c>
      <c r="O52" s="27" t="n">
        <f aca="false">M52/10</f>
        <v>0.00900607021013522</v>
      </c>
    </row>
    <row r="53" customFormat="false" ht="16" hidden="false" customHeight="false" outlineLevel="0" collapsed="false">
      <c r="B53" s="22" t="s">
        <v>264</v>
      </c>
      <c r="C53" s="13" t="s">
        <v>149</v>
      </c>
      <c r="D53" s="25" t="n">
        <v>0.0467</v>
      </c>
      <c r="E53" s="26" t="n">
        <v>2739</v>
      </c>
      <c r="G53" s="22" t="s">
        <v>265</v>
      </c>
      <c r="H53" s="13" t="s">
        <v>149</v>
      </c>
      <c r="I53" s="25" t="n">
        <v>0.0369</v>
      </c>
      <c r="J53" s="26" t="n">
        <v>1972</v>
      </c>
      <c r="L53" s="4" t="n">
        <f aca="false">D53/$S$8</f>
        <v>0.0473467038938152</v>
      </c>
      <c r="M53" s="4" t="n">
        <f aca="false">I53/$S$9</f>
        <v>0.0058456286852065</v>
      </c>
      <c r="N53" s="27" t="n">
        <f aca="false">L53/10</f>
        <v>0.00473467038938152</v>
      </c>
      <c r="O53" s="27" t="n">
        <f aca="false">M53/10</f>
        <v>0.00058456286852065</v>
      </c>
    </row>
    <row r="54" customFormat="false" ht="16" hidden="false" customHeight="false" outlineLevel="0" collapsed="false">
      <c r="B54" s="28" t="s">
        <v>264</v>
      </c>
      <c r="C54" s="13" t="s">
        <v>229</v>
      </c>
      <c r="D54" s="13" t="s">
        <v>268</v>
      </c>
      <c r="E54" s="26" t="n">
        <v>164200</v>
      </c>
      <c r="G54" s="22" t="s">
        <v>265</v>
      </c>
      <c r="H54" s="13" t="s">
        <v>229</v>
      </c>
      <c r="I54" s="25" t="n">
        <v>100.6</v>
      </c>
      <c r="J54" s="26" t="n">
        <v>184200</v>
      </c>
      <c r="L54" s="4" t="e">
        <f aca="false">D54/$S$8</f>
        <v>#VALUE!</v>
      </c>
      <c r="M54" s="4" t="n">
        <f aca="false">I54/$S$9</f>
        <v>15.9368630279614</v>
      </c>
      <c r="N54" s="27" t="e">
        <f aca="false">L54/10</f>
        <v>#VALUE!</v>
      </c>
      <c r="O54" s="27" t="n">
        <f aca="false">M54/10</f>
        <v>1.59368630279614</v>
      </c>
    </row>
    <row r="55" customFormat="false" ht="16" hidden="false" customHeight="false" outlineLevel="0" collapsed="false">
      <c r="B55" s="28" t="s">
        <v>264</v>
      </c>
      <c r="C55" s="13" t="s">
        <v>202</v>
      </c>
      <c r="D55" s="25" t="n">
        <v>2.514</v>
      </c>
      <c r="E55" s="26" t="n">
        <v>887000</v>
      </c>
      <c r="G55" s="22" t="s">
        <v>265</v>
      </c>
      <c r="H55" s="13" t="s">
        <v>202</v>
      </c>
      <c r="I55" s="25" t="n">
        <v>12.97</v>
      </c>
      <c r="J55" s="26" t="n">
        <v>8665000</v>
      </c>
      <c r="L55" s="4" t="n">
        <f aca="false">D55/$S$8</f>
        <v>2.5488139954829</v>
      </c>
      <c r="M55" s="4" t="n">
        <f aca="false">I55/$S$9</f>
        <v>2.05468303650754</v>
      </c>
      <c r="N55" s="27" t="n">
        <f aca="false">L55/10</f>
        <v>0.25488139954829</v>
      </c>
      <c r="O55" s="27" t="n">
        <f aca="false">M55/10</f>
        <v>0.205468303650754</v>
      </c>
    </row>
    <row r="56" customFormat="false" ht="16" hidden="false" customHeight="false" outlineLevel="0" collapsed="false">
      <c r="B56" s="28" t="s">
        <v>264</v>
      </c>
      <c r="C56" s="13" t="s">
        <v>137</v>
      </c>
      <c r="D56" s="25" t="n">
        <v>0.004459</v>
      </c>
      <c r="E56" s="26" t="n">
        <v>2831</v>
      </c>
      <c r="G56" s="22" t="s">
        <v>265</v>
      </c>
      <c r="H56" s="13" t="s">
        <v>137</v>
      </c>
      <c r="I56" s="25" t="n">
        <v>0.03961</v>
      </c>
      <c r="J56" s="26" t="n">
        <v>11860</v>
      </c>
      <c r="L56" s="4" t="n">
        <f aca="false">D56/$S$8</f>
        <v>0.0045207484510176</v>
      </c>
      <c r="M56" s="4" t="n">
        <f aca="false">I56/$S$9</f>
        <v>0.00627494179460785</v>
      </c>
      <c r="N56" s="27" t="n">
        <f aca="false">L56/10</f>
        <v>0.00045207484510176</v>
      </c>
      <c r="O56" s="27" t="n">
        <f aca="false">M56/10</f>
        <v>0.000627494179460785</v>
      </c>
    </row>
    <row r="57" customFormat="false" ht="16" hidden="false" customHeight="false" outlineLevel="0" collapsed="false">
      <c r="B57" s="28" t="s">
        <v>264</v>
      </c>
      <c r="C57" s="13" t="s">
        <v>143</v>
      </c>
      <c r="D57" s="25" t="n">
        <v>0.0249</v>
      </c>
      <c r="E57" s="26" t="n">
        <v>5051</v>
      </c>
      <c r="G57" s="22" t="s">
        <v>265</v>
      </c>
      <c r="H57" s="13" t="s">
        <v>143</v>
      </c>
      <c r="I57" s="25" t="n">
        <v>0.1041</v>
      </c>
      <c r="J57" s="26" t="n">
        <v>16940</v>
      </c>
      <c r="L57" s="4" t="n">
        <f aca="false">D57/$S$8</f>
        <v>0.0252448164230407</v>
      </c>
      <c r="M57" s="4" t="n">
        <f aca="false">I57/$S$9</f>
        <v>0.0164913264533875</v>
      </c>
      <c r="N57" s="27" t="n">
        <f aca="false">L57/10</f>
        <v>0.00252448164230407</v>
      </c>
      <c r="O57" s="27" t="n">
        <f aca="false">M57/10</f>
        <v>0.00164913264533875</v>
      </c>
    </row>
    <row r="58" customFormat="false" ht="16" hidden="false" customHeight="false" outlineLevel="0" collapsed="false">
      <c r="B58" s="28" t="s">
        <v>264</v>
      </c>
      <c r="C58" s="13" t="s">
        <v>233</v>
      </c>
      <c r="D58" s="13" t="s">
        <v>268</v>
      </c>
      <c r="E58" s="26" t="n">
        <v>1433</v>
      </c>
      <c r="G58" s="22" t="s">
        <v>265</v>
      </c>
      <c r="H58" s="13" t="s">
        <v>233</v>
      </c>
      <c r="I58" s="13" t="s">
        <v>268</v>
      </c>
      <c r="J58" s="26" t="n">
        <v>863.4</v>
      </c>
      <c r="L58" s="4" t="e">
        <f aca="false">D58/$S$8</f>
        <v>#VALUE!</v>
      </c>
      <c r="M58" s="4" t="e">
        <f aca="false">I58/$S$9</f>
        <v>#VALUE!</v>
      </c>
      <c r="N58" s="27" t="e">
        <f aca="false">L58/10</f>
        <v>#VALUE!</v>
      </c>
      <c r="O58" s="27" t="e">
        <f aca="false">M58/10</f>
        <v>#VALUE!</v>
      </c>
    </row>
    <row r="59" customFormat="false" ht="16" hidden="false" customHeight="false" outlineLevel="0" collapsed="false">
      <c r="B59" s="28" t="s">
        <v>264</v>
      </c>
      <c r="C59" s="13" t="s">
        <v>190</v>
      </c>
      <c r="D59" s="25" t="n">
        <v>2.042</v>
      </c>
      <c r="E59" s="26" t="n">
        <v>38810</v>
      </c>
      <c r="G59" s="22" t="s">
        <v>265</v>
      </c>
      <c r="H59" s="13" t="s">
        <v>190</v>
      </c>
      <c r="I59" s="25" t="n">
        <v>3.068</v>
      </c>
      <c r="J59" s="26" t="n">
        <v>55770</v>
      </c>
      <c r="L59" s="4" t="n">
        <f aca="false">D59/$S$8</f>
        <v>2.07027771629916</v>
      </c>
      <c r="M59" s="4" t="n">
        <f aca="false">I59/$S$9</f>
        <v>0.486026796916356</v>
      </c>
      <c r="N59" s="27" t="n">
        <f aca="false">L59/10</f>
        <v>0.207027771629916</v>
      </c>
      <c r="O59" s="27" t="n">
        <f aca="false">M59/10</f>
        <v>0.0486026796916356</v>
      </c>
    </row>
    <row r="60" customFormat="false" ht="16" hidden="false" customHeight="false" outlineLevel="0" collapsed="false">
      <c r="B60" s="28" t="s">
        <v>264</v>
      </c>
      <c r="C60" s="13" t="s">
        <v>183</v>
      </c>
      <c r="D60" s="25" t="n">
        <v>2.724</v>
      </c>
      <c r="E60" s="26" t="n">
        <v>5895</v>
      </c>
      <c r="G60" s="22" t="s">
        <v>265</v>
      </c>
      <c r="H60" s="13" t="s">
        <v>183</v>
      </c>
      <c r="I60" s="25" t="n">
        <v>3.476</v>
      </c>
      <c r="J60" s="26" t="n">
        <v>3787</v>
      </c>
      <c r="L60" s="4" t="n">
        <f aca="false">D60/$S$8</f>
        <v>2.7617220857977</v>
      </c>
      <c r="M60" s="4" t="n">
        <f aca="false">I60/$S$9</f>
        <v>0.550661390508884</v>
      </c>
      <c r="N60" s="27" t="n">
        <f aca="false">L60/10</f>
        <v>0.27617220857977</v>
      </c>
      <c r="O60" s="27" t="n">
        <f aca="false">M60/10</f>
        <v>0.0550661390508884</v>
      </c>
    </row>
    <row r="61" customFormat="false" ht="16" hidden="false" customHeight="false" outlineLevel="0" collapsed="false">
      <c r="B61" s="28" t="s">
        <v>264</v>
      </c>
      <c r="C61" s="13" t="s">
        <v>234</v>
      </c>
      <c r="D61" s="13" t="s">
        <v>269</v>
      </c>
      <c r="E61" s="26" t="n">
        <v>2920</v>
      </c>
      <c r="G61" s="22" t="s">
        <v>265</v>
      </c>
      <c r="H61" s="13" t="s">
        <v>234</v>
      </c>
      <c r="I61" s="13" t="s">
        <v>269</v>
      </c>
      <c r="J61" s="26" t="n">
        <v>4665</v>
      </c>
      <c r="L61" s="4" t="e">
        <f aca="false">D61/$S$8</f>
        <v>#VALUE!</v>
      </c>
      <c r="M61" s="4" t="e">
        <f aca="false">I61/$S$9</f>
        <v>#VALUE!</v>
      </c>
      <c r="N61" s="27" t="e">
        <f aca="false">L61/10</f>
        <v>#VALUE!</v>
      </c>
      <c r="O61" s="27" t="e">
        <f aca="false">M61/10</f>
        <v>#VALUE!</v>
      </c>
    </row>
    <row r="62" customFormat="false" ht="16" hidden="false" customHeight="false" outlineLevel="0" collapsed="false">
      <c r="B62" s="28" t="s">
        <v>264</v>
      </c>
      <c r="C62" s="13" t="s">
        <v>235</v>
      </c>
      <c r="D62" s="25" t="n">
        <v>0.0008229</v>
      </c>
      <c r="E62" s="26" t="n">
        <v>1195</v>
      </c>
      <c r="G62" s="22" t="s">
        <v>265</v>
      </c>
      <c r="H62" s="13" t="s">
        <v>235</v>
      </c>
      <c r="I62" s="13" t="s">
        <v>268</v>
      </c>
      <c r="J62" s="19" t="s">
        <v>268</v>
      </c>
      <c r="L62" s="4" t="n">
        <f aca="false">D62/$S$8</f>
        <v>0.000834295559619284</v>
      </c>
      <c r="M62" s="4" t="e">
        <f aca="false">I62/$S$9</f>
        <v>#VALUE!</v>
      </c>
      <c r="N62" s="27" t="n">
        <f aca="false">L62/10</f>
        <v>8.34295559619284E-005</v>
      </c>
      <c r="O62" s="27" t="e">
        <f aca="false">M62/10</f>
        <v>#VALUE!</v>
      </c>
    </row>
    <row r="63" customFormat="false" ht="16" hidden="false" customHeight="false" outlineLevel="0" collapsed="false">
      <c r="B63" s="28" t="s">
        <v>264</v>
      </c>
      <c r="C63" s="13" t="s">
        <v>218</v>
      </c>
      <c r="D63" s="25" t="n">
        <v>15.26</v>
      </c>
      <c r="E63" s="26" t="n">
        <v>733000</v>
      </c>
      <c r="G63" s="22" t="s">
        <v>265</v>
      </c>
      <c r="H63" s="13" t="s">
        <v>218</v>
      </c>
      <c r="I63" s="25" t="n">
        <v>5.409</v>
      </c>
      <c r="J63" s="26" t="n">
        <v>307200</v>
      </c>
      <c r="L63" s="4" t="n">
        <f aca="false">D63/$S$8</f>
        <v>15.4713212295422</v>
      </c>
      <c r="M63" s="4" t="n">
        <f aca="false">I63/$S$9</f>
        <v>0.856883619465636</v>
      </c>
      <c r="N63" s="27" t="n">
        <f aca="false">L63/10</f>
        <v>1.54713212295422</v>
      </c>
      <c r="O63" s="27" t="n">
        <f aca="false">M63/10</f>
        <v>0.0856883619465636</v>
      </c>
    </row>
    <row r="64" customFormat="false" ht="16" hidden="false" customHeight="false" outlineLevel="0" collapsed="false">
      <c r="B64" s="28" t="s">
        <v>264</v>
      </c>
      <c r="C64" s="13" t="s">
        <v>161</v>
      </c>
      <c r="D64" s="25" t="n">
        <v>0.4539</v>
      </c>
      <c r="E64" s="26" t="n">
        <v>57710</v>
      </c>
      <c r="G64" s="22" t="s">
        <v>265</v>
      </c>
      <c r="H64" s="13" t="s">
        <v>161</v>
      </c>
      <c r="I64" s="25" t="n">
        <v>0.9783</v>
      </c>
      <c r="J64" s="26" t="n">
        <v>59410</v>
      </c>
      <c r="L64" s="4" t="n">
        <f aca="false">D64/$S$8</f>
        <v>0.460185629494705</v>
      </c>
      <c r="M64" s="4" t="n">
        <f aca="false">I64/$S$9</f>
        <v>0.15498044831267</v>
      </c>
      <c r="N64" s="27" t="n">
        <f aca="false">L64/10</f>
        <v>0.0460185629494705</v>
      </c>
      <c r="O64" s="27" t="n">
        <f aca="false">M64/10</f>
        <v>0.015498044831267</v>
      </c>
    </row>
    <row r="65" customFormat="false" ht="16" hidden="false" customHeight="false" outlineLevel="0" collapsed="false">
      <c r="B65" s="22" t="s">
        <v>264</v>
      </c>
      <c r="C65" s="13" t="s">
        <v>208</v>
      </c>
      <c r="D65" s="25" t="n">
        <v>13.45</v>
      </c>
      <c r="E65" s="26" t="n">
        <v>588800</v>
      </c>
      <c r="G65" s="22" t="s">
        <v>265</v>
      </c>
      <c r="H65" s="13" t="s">
        <v>208</v>
      </c>
      <c r="I65" s="25" t="n">
        <v>44.83</v>
      </c>
      <c r="J65" s="26" t="n">
        <v>1062000</v>
      </c>
      <c r="L65" s="4" t="n">
        <f aca="false">D65/$S$8</f>
        <v>13.6362562606384</v>
      </c>
      <c r="M65" s="4" t="n">
        <f aca="false">I65/$S$9</f>
        <v>7.10188438910048</v>
      </c>
      <c r="N65" s="27" t="n">
        <f aca="false">L65/10</f>
        <v>1.36362562606384</v>
      </c>
      <c r="O65" s="27" t="n">
        <f aca="false">M65/10</f>
        <v>0.710188438910048</v>
      </c>
    </row>
    <row r="66" customFormat="false" ht="16" hidden="false" customHeight="false" outlineLevel="0" collapsed="false">
      <c r="B66" s="28" t="s">
        <v>264</v>
      </c>
      <c r="C66" s="13" t="s">
        <v>173</v>
      </c>
      <c r="D66" s="25" t="n">
        <v>1.051</v>
      </c>
      <c r="E66" s="26" t="n">
        <v>540500</v>
      </c>
      <c r="G66" s="22" t="s">
        <v>265</v>
      </c>
      <c r="H66" s="13" t="s">
        <v>173</v>
      </c>
      <c r="I66" s="25" t="n">
        <v>8.445</v>
      </c>
      <c r="J66" s="26" t="n">
        <v>2354000</v>
      </c>
      <c r="L66" s="4" t="n">
        <f aca="false">D66/$S$8</f>
        <v>1.06555429962312</v>
      </c>
      <c r="M66" s="4" t="n">
        <f aca="false">I66/$S$9</f>
        <v>1.33784103649238</v>
      </c>
      <c r="N66" s="27" t="n">
        <f aca="false">L66/10</f>
        <v>0.106555429962312</v>
      </c>
      <c r="O66" s="27" t="n">
        <f aca="false">M66/10</f>
        <v>0.133784103649238</v>
      </c>
    </row>
    <row r="67" customFormat="false" ht="16" hidden="false" customHeight="false" outlineLevel="0" collapsed="false">
      <c r="B67" s="28" t="s">
        <v>264</v>
      </c>
      <c r="C67" s="13" t="s">
        <v>184</v>
      </c>
      <c r="D67" s="25" t="n">
        <v>5708</v>
      </c>
      <c r="E67" s="26" t="n">
        <v>5314000</v>
      </c>
      <c r="G67" s="22" t="s">
        <v>265</v>
      </c>
      <c r="H67" s="13" t="s">
        <v>184</v>
      </c>
      <c r="I67" s="25" t="n">
        <v>3914</v>
      </c>
      <c r="J67" s="26" t="n">
        <v>3489000</v>
      </c>
      <c r="L67" s="4" t="n">
        <f aca="false">D67/$S$8</f>
        <v>5787.04466436611</v>
      </c>
      <c r="M67" s="4" t="n">
        <f aca="false">I67/$S$9</f>
        <v>620.04852774792</v>
      </c>
      <c r="N67" s="27" t="n">
        <f aca="false">L67/10</f>
        <v>578.704466436611</v>
      </c>
      <c r="O67" s="27" t="n">
        <f aca="false">M67/10</f>
        <v>62.004852774792</v>
      </c>
    </row>
    <row r="68" customFormat="false" ht="16" hidden="false" customHeight="false" outlineLevel="0" collapsed="false">
      <c r="B68" s="28" t="s">
        <v>264</v>
      </c>
      <c r="C68" s="13" t="s">
        <v>196</v>
      </c>
      <c r="D68" s="25" t="n">
        <v>0.5229</v>
      </c>
      <c r="E68" s="26" t="n">
        <v>32520</v>
      </c>
      <c r="G68" s="22" t="s">
        <v>265</v>
      </c>
      <c r="H68" s="13" t="s">
        <v>196</v>
      </c>
      <c r="I68" s="25" t="n">
        <v>47.49</v>
      </c>
      <c r="J68" s="26" t="n">
        <v>106200</v>
      </c>
      <c r="L68" s="4" t="n">
        <f aca="false">D68/$S$8</f>
        <v>0.530141144883854</v>
      </c>
      <c r="M68" s="4" t="n">
        <f aca="false">I68/$S$9</f>
        <v>7.52327659242431</v>
      </c>
      <c r="N68" s="27" t="n">
        <f aca="false">L68/10</f>
        <v>0.0530141144883854</v>
      </c>
      <c r="O68" s="27" t="n">
        <f aca="false">M68/10</f>
        <v>0.75232765924243</v>
      </c>
    </row>
    <row r="69" customFormat="false" ht="16" hidden="false" customHeight="false" outlineLevel="0" collapsed="false">
      <c r="B69" s="28" t="s">
        <v>264</v>
      </c>
      <c r="C69" s="13" t="s">
        <v>214</v>
      </c>
      <c r="D69" s="25" t="n">
        <v>17.05</v>
      </c>
      <c r="E69" s="26" t="n">
        <v>33990</v>
      </c>
      <c r="G69" s="22" t="s">
        <v>265</v>
      </c>
      <c r="H69" s="13" t="s">
        <v>214</v>
      </c>
      <c r="I69" s="13" t="s">
        <v>268</v>
      </c>
      <c r="J69" s="26" t="n">
        <v>34670</v>
      </c>
      <c r="L69" s="4" t="n">
        <f aca="false">D69/$S$8</f>
        <v>17.2861092374636</v>
      </c>
      <c r="M69" s="4" t="e">
        <f aca="false">I69/$S$9</f>
        <v>#VALUE!</v>
      </c>
      <c r="N69" s="27" t="n">
        <f aca="false">L69/10</f>
        <v>1.72861092374636</v>
      </c>
      <c r="O69" s="27" t="e">
        <f aca="false">M69/10</f>
        <v>#VALUE!</v>
      </c>
    </row>
    <row r="70" customFormat="false" ht="16" hidden="false" customHeight="false" outlineLevel="0" collapsed="false">
      <c r="B70" s="22" t="s">
        <v>264</v>
      </c>
      <c r="C70" s="13" t="s">
        <v>168</v>
      </c>
      <c r="D70" s="25" t="n">
        <v>1.801</v>
      </c>
      <c r="E70" s="26" t="n">
        <v>4416</v>
      </c>
      <c r="G70" s="22" t="s">
        <v>265</v>
      </c>
      <c r="H70" s="13" t="s">
        <v>168</v>
      </c>
      <c r="I70" s="13" t="s">
        <v>268</v>
      </c>
      <c r="J70" s="26" t="n">
        <v>3283</v>
      </c>
      <c r="L70" s="4" t="n">
        <f aca="false">D70/$S$8</f>
        <v>1.8259403364617</v>
      </c>
      <c r="M70" s="4" t="e">
        <f aca="false">I70/$S$9</f>
        <v>#VALUE!</v>
      </c>
      <c r="N70" s="27" t="n">
        <f aca="false">L70/10</f>
        <v>0.18259403364617</v>
      </c>
      <c r="O70" s="27" t="e">
        <f aca="false">M70/10</f>
        <v>#VALUE!</v>
      </c>
    </row>
    <row r="71" customFormat="false" ht="16" hidden="false" customHeight="false" outlineLevel="0" collapsed="false">
      <c r="B71" s="22" t="s">
        <v>264</v>
      </c>
      <c r="C71" s="13" t="s">
        <v>237</v>
      </c>
      <c r="D71" s="13" t="s">
        <v>269</v>
      </c>
      <c r="E71" s="26" t="n">
        <v>1414000</v>
      </c>
      <c r="G71" s="22" t="s">
        <v>265</v>
      </c>
      <c r="H71" s="13" t="s">
        <v>237</v>
      </c>
      <c r="I71" s="13" t="s">
        <v>269</v>
      </c>
      <c r="J71" s="26" t="n">
        <v>249600</v>
      </c>
      <c r="L71" s="4" t="e">
        <f aca="false">D71/$S$8</f>
        <v>#VALUE!</v>
      </c>
      <c r="M71" s="4" t="e">
        <f aca="false">I71/$S$9</f>
        <v>#VALUE!</v>
      </c>
      <c r="N71" s="27" t="e">
        <f aca="false">L71/10</f>
        <v>#VALUE!</v>
      </c>
      <c r="O71" s="27" t="e">
        <f aca="false">M71/10</f>
        <v>#VALUE!</v>
      </c>
    </row>
    <row r="72" customFormat="false" ht="16" hidden="false" customHeight="false" outlineLevel="0" collapsed="false">
      <c r="B72" s="22" t="s">
        <v>264</v>
      </c>
      <c r="C72" s="13" t="s">
        <v>238</v>
      </c>
      <c r="D72" s="13" t="s">
        <v>268</v>
      </c>
      <c r="E72" s="19" t="s">
        <v>268</v>
      </c>
      <c r="G72" s="22" t="s">
        <v>265</v>
      </c>
      <c r="H72" s="13" t="s">
        <v>238</v>
      </c>
      <c r="I72" s="25" t="n">
        <v>0.3963</v>
      </c>
      <c r="J72" s="26" t="n">
        <v>2808</v>
      </c>
      <c r="L72" s="4" t="e">
        <f aca="false">D72/$S$8</f>
        <v>#VALUE!</v>
      </c>
      <c r="M72" s="4" t="n">
        <f aca="false">I72/$S$9</f>
        <v>0.0627811015703885</v>
      </c>
      <c r="N72" s="27" t="e">
        <f aca="false">L72/10</f>
        <v>#VALUE!</v>
      </c>
      <c r="O72" s="27" t="n">
        <f aca="false">M72/10</f>
        <v>0.00627811015703885</v>
      </c>
    </row>
    <row r="73" customFormat="false" ht="16" hidden="false" customHeight="false" outlineLevel="0" collapsed="false">
      <c r="B73" s="22" t="s">
        <v>264</v>
      </c>
      <c r="C73" s="13" t="s">
        <v>175</v>
      </c>
      <c r="D73" s="25" t="n">
        <v>1.72</v>
      </c>
      <c r="E73" s="26" t="n">
        <v>1438000</v>
      </c>
      <c r="G73" s="22" t="s">
        <v>265</v>
      </c>
      <c r="H73" s="13" t="s">
        <v>175</v>
      </c>
      <c r="I73" s="25" t="n">
        <v>9.774</v>
      </c>
      <c r="J73" s="26" t="n">
        <v>8893000</v>
      </c>
      <c r="L73" s="4" t="n">
        <f aca="false">D73/$S$8</f>
        <v>1.74381864448313</v>
      </c>
      <c r="M73" s="4" t="n">
        <f aca="false">I73/$S$9</f>
        <v>1.54837872003275</v>
      </c>
      <c r="N73" s="27" t="n">
        <f aca="false">L73/10</f>
        <v>0.174381864448313</v>
      </c>
      <c r="O73" s="27" t="n">
        <f aca="false">M73/10</f>
        <v>0.154837872003275</v>
      </c>
    </row>
    <row r="74" customFormat="false" ht="16" hidden="false" customHeight="false" outlineLevel="0" collapsed="false">
      <c r="B74" s="22" t="s">
        <v>264</v>
      </c>
      <c r="C74" s="13" t="s">
        <v>172</v>
      </c>
      <c r="D74" s="25" t="n">
        <v>4.395</v>
      </c>
      <c r="E74" s="26" t="n">
        <v>200000</v>
      </c>
      <c r="G74" s="22" t="s">
        <v>265</v>
      </c>
      <c r="H74" s="13" t="s">
        <v>172</v>
      </c>
      <c r="I74" s="25" t="n">
        <v>1.503</v>
      </c>
      <c r="J74" s="26" t="n">
        <v>83400</v>
      </c>
      <c r="L74" s="4" t="n">
        <f aca="false">D74/$S$8</f>
        <v>4.45586217587405</v>
      </c>
      <c r="M74" s="4" t="n">
        <f aca="false">I74/$S$9</f>
        <v>0.238102436690119</v>
      </c>
      <c r="N74" s="27" t="n">
        <f aca="false">L74/10</f>
        <v>0.445586217587404</v>
      </c>
      <c r="O74" s="27" t="n">
        <f aca="false">M74/10</f>
        <v>0.0238102436690119</v>
      </c>
    </row>
    <row r="75" customFormat="false" ht="16" hidden="false" customHeight="false" outlineLevel="0" collapsed="false">
      <c r="B75" s="22" t="s">
        <v>264</v>
      </c>
      <c r="C75" s="13" t="s">
        <v>133</v>
      </c>
      <c r="D75" s="25" t="n">
        <v>0.007331</v>
      </c>
      <c r="E75" s="26" t="n">
        <v>5219</v>
      </c>
      <c r="G75" s="22" t="s">
        <v>265</v>
      </c>
      <c r="H75" s="13" t="s">
        <v>133</v>
      </c>
      <c r="I75" s="25" t="n">
        <v>0.006091</v>
      </c>
      <c r="J75" s="26" t="n">
        <v>523</v>
      </c>
      <c r="L75" s="4" t="n">
        <f aca="false">D75/$S$8</f>
        <v>0.00743252004808478</v>
      </c>
      <c r="M75" s="4" t="n">
        <f aca="false">I75/$S$9</f>
        <v>0.000964924778362949</v>
      </c>
      <c r="N75" s="27" t="n">
        <f aca="false">L75/10</f>
        <v>0.000743252004808478</v>
      </c>
      <c r="O75" s="27" t="n">
        <f aca="false">M75/10</f>
        <v>9.64924778362949E-005</v>
      </c>
    </row>
    <row r="76" customFormat="false" ht="16" hidden="false" customHeight="false" outlineLevel="0" collapsed="false">
      <c r="B76" s="22" t="s">
        <v>264</v>
      </c>
      <c r="C76" s="13" t="s">
        <v>156</v>
      </c>
      <c r="D76" s="25" t="n">
        <v>0.07444</v>
      </c>
      <c r="E76" s="26" t="n">
        <v>1698</v>
      </c>
      <c r="G76" s="22" t="s">
        <v>265</v>
      </c>
      <c r="H76" s="13" t="s">
        <v>156</v>
      </c>
      <c r="I76" s="25" t="n">
        <v>0.6143</v>
      </c>
      <c r="J76" s="26" t="n">
        <v>9047</v>
      </c>
      <c r="L76" s="4" t="n">
        <f aca="false">D76/$S$8</f>
        <v>0.0754708487763513</v>
      </c>
      <c r="M76" s="4" t="n">
        <f aca="false">I76/$S$9</f>
        <v>0.0973162520683565</v>
      </c>
      <c r="N76" s="27" t="n">
        <f aca="false">L76/10</f>
        <v>0.00754708487763513</v>
      </c>
      <c r="O76" s="27" t="n">
        <f aca="false">M76/10</f>
        <v>0.00973162520683565</v>
      </c>
    </row>
    <row r="77" customFormat="false" ht="16" hidden="false" customHeight="false" outlineLevel="0" collapsed="false">
      <c r="B77" s="22" t="s">
        <v>264</v>
      </c>
      <c r="C77" s="13" t="s">
        <v>134</v>
      </c>
      <c r="D77" s="25" t="n">
        <v>0.009189</v>
      </c>
      <c r="E77" s="26" t="n">
        <v>578.7</v>
      </c>
      <c r="G77" s="22" t="s">
        <v>265</v>
      </c>
      <c r="H77" s="13" t="s">
        <v>134</v>
      </c>
      <c r="I77" s="25" t="n">
        <v>0.009674</v>
      </c>
      <c r="J77" s="26" t="n">
        <v>1097</v>
      </c>
      <c r="L77" s="4" t="n">
        <f aca="false">D77/$S$8</f>
        <v>0.00931624972334621</v>
      </c>
      <c r="M77" s="4" t="n">
        <f aca="false">I77/$S$9</f>
        <v>0.00153253690787772</v>
      </c>
      <c r="N77" s="27" t="n">
        <f aca="false">L77/10</f>
        <v>0.000931624972334621</v>
      </c>
      <c r="O77" s="27" t="n">
        <f aca="false">M77/10</f>
        <v>0.000153253690787772</v>
      </c>
    </row>
    <row r="78" customFormat="false" ht="16" hidden="false" customHeight="false" outlineLevel="0" collapsed="false">
      <c r="B78" s="22" t="s">
        <v>264</v>
      </c>
      <c r="C78" s="13" t="s">
        <v>153</v>
      </c>
      <c r="D78" s="25" t="n">
        <v>0.1821</v>
      </c>
      <c r="E78" s="26" t="n">
        <v>5013</v>
      </c>
      <c r="G78" s="22" t="s">
        <v>265</v>
      </c>
      <c r="H78" s="13" t="s">
        <v>153</v>
      </c>
      <c r="I78" s="25" t="n">
        <v>0.772</v>
      </c>
      <c r="J78" s="31" t="n">
        <v>28020</v>
      </c>
      <c r="L78" s="4" t="n">
        <f aca="false">D78/$S$8</f>
        <v>0.184621729744406</v>
      </c>
      <c r="M78" s="4" t="n">
        <f aca="false">I78/$S$9</f>
        <v>0.122298789836841</v>
      </c>
      <c r="N78" s="27" t="n">
        <f aca="false">L78/10</f>
        <v>0.0184621729744406</v>
      </c>
      <c r="O78" s="27" t="n">
        <f aca="false">M78/10</f>
        <v>0.0122298789836841</v>
      </c>
    </row>
    <row r="79" customFormat="false" ht="16" hidden="false" customHeight="false" outlineLevel="0" collapsed="false">
      <c r="B79" s="22" t="s">
        <v>264</v>
      </c>
      <c r="C79" s="13" t="s">
        <v>144</v>
      </c>
      <c r="D79" s="25" t="n">
        <v>0.08666</v>
      </c>
      <c r="E79" s="31" t="n">
        <v>3122</v>
      </c>
      <c r="G79" s="22" t="s">
        <v>265</v>
      </c>
      <c r="H79" s="13" t="s">
        <v>144</v>
      </c>
      <c r="I79" s="25" t="n">
        <v>0.2253</v>
      </c>
      <c r="J79" s="31" t="n">
        <v>63380</v>
      </c>
      <c r="L79" s="4" t="n">
        <f aca="false">D79/$S$8</f>
        <v>0.0878600719365745</v>
      </c>
      <c r="M79" s="4" t="n">
        <f aca="false">I79/$S$9</f>
        <v>0.0356916027852852</v>
      </c>
      <c r="N79" s="27" t="n">
        <f aca="false">L79/10</f>
        <v>0.00878600719365745</v>
      </c>
      <c r="O79" s="27" t="n">
        <f aca="false">M79/10</f>
        <v>0.00356916027852852</v>
      </c>
    </row>
    <row r="80" customFormat="false" ht="16" hidden="false" customHeight="false" outlineLevel="0" collapsed="false">
      <c r="B80" s="35" t="s">
        <v>264</v>
      </c>
      <c r="C80" s="33" t="s">
        <v>185</v>
      </c>
      <c r="D80" s="34" t="n">
        <v>0.5919</v>
      </c>
      <c r="E80" s="31" t="n">
        <v>26170</v>
      </c>
      <c r="G80" s="35" t="s">
        <v>265</v>
      </c>
      <c r="H80" s="33" t="s">
        <v>185</v>
      </c>
      <c r="I80" s="34" t="n">
        <v>3.014</v>
      </c>
      <c r="J80" s="31" t="n">
        <v>400200</v>
      </c>
      <c r="L80" s="4" t="n">
        <f aca="false">D80/$S$8</f>
        <v>0.600096660273003</v>
      </c>
      <c r="M80" s="4" t="n">
        <f aca="false">I80/$S$9</f>
        <v>0.47747221835264</v>
      </c>
      <c r="N80" s="27" t="n">
        <f aca="false">L80/10</f>
        <v>0.0600096660273003</v>
      </c>
      <c r="O80" s="27" t="n">
        <f aca="false">M80/10</f>
        <v>0.047747221835264</v>
      </c>
    </row>
    <row r="81" customFormat="false" ht="16" hidden="false" customHeight="false" outlineLevel="0" collapsed="false">
      <c r="B81" s="22" t="s">
        <v>264</v>
      </c>
      <c r="C81" s="13" t="s">
        <v>204</v>
      </c>
      <c r="D81" s="25" t="n">
        <v>5.419</v>
      </c>
      <c r="E81" s="31" t="n">
        <v>803700</v>
      </c>
      <c r="G81" s="22" t="s">
        <v>265</v>
      </c>
      <c r="H81" s="13" t="s">
        <v>204</v>
      </c>
      <c r="I81" s="25" t="n">
        <v>21.18</v>
      </c>
      <c r="J81" s="31" t="n">
        <v>6201000</v>
      </c>
      <c r="L81" s="4" t="n">
        <f aca="false">D81/$S$8</f>
        <v>5.49404257817098</v>
      </c>
      <c r="M81" s="4" t="n">
        <f aca="false">I81/$S$9</f>
        <v>3.3552958144356</v>
      </c>
      <c r="N81" s="27" t="n">
        <f aca="false">L81/10</f>
        <v>0.549404257817098</v>
      </c>
      <c r="O81" s="27" t="n">
        <f aca="false">M81/10</f>
        <v>0.33552958144356</v>
      </c>
    </row>
    <row r="82" customFormat="false" ht="16" hidden="false" customHeight="false" outlineLevel="0" collapsed="false">
      <c r="B82" s="22" t="s">
        <v>264</v>
      </c>
      <c r="C82" s="13" t="s">
        <v>118</v>
      </c>
      <c r="D82" s="13" t="s">
        <v>269</v>
      </c>
      <c r="E82" s="31" t="n">
        <v>1895000</v>
      </c>
      <c r="G82" s="22" t="s">
        <v>265</v>
      </c>
      <c r="H82" s="13" t="s">
        <v>118</v>
      </c>
      <c r="I82" s="13" t="s">
        <v>269</v>
      </c>
      <c r="J82" s="31" t="n">
        <v>9286000</v>
      </c>
      <c r="L82" s="4" t="e">
        <f aca="false">D82/$S$8</f>
        <v>#VALUE!</v>
      </c>
      <c r="M82" s="4" t="e">
        <f aca="false">I82/$S$9</f>
        <v>#VALUE!</v>
      </c>
      <c r="N82" s="27" t="e">
        <f aca="false">L82/10</f>
        <v>#VALUE!</v>
      </c>
      <c r="O82" s="27" t="e">
        <f aca="false">M82/10</f>
        <v>#VALUE!</v>
      </c>
    </row>
    <row r="83" customFormat="false" ht="16" hidden="false" customHeight="false" outlineLevel="0" collapsed="false">
      <c r="B83" s="22" t="s">
        <v>264</v>
      </c>
      <c r="C83" s="13" t="s">
        <v>167</v>
      </c>
      <c r="D83" s="25" t="n">
        <v>0.5008</v>
      </c>
      <c r="E83" s="31" t="n">
        <v>19320</v>
      </c>
      <c r="G83" s="22" t="s">
        <v>265</v>
      </c>
      <c r="H83" s="13" t="s">
        <v>167</v>
      </c>
      <c r="I83" s="25" t="n">
        <v>0.4325</v>
      </c>
      <c r="J83" s="31" t="n">
        <v>33170</v>
      </c>
      <c r="L83" s="4" t="n">
        <f aca="false">D83/$S$8</f>
        <v>0.507735102998344</v>
      </c>
      <c r="M83" s="4" t="n">
        <f aca="false">I83/$S$9</f>
        <v>0.0685158375705098</v>
      </c>
      <c r="N83" s="27" t="n">
        <f aca="false">L83/10</f>
        <v>0.0507735102998344</v>
      </c>
      <c r="O83" s="27" t="n">
        <f aca="false">M83/10</f>
        <v>0.00685158375705098</v>
      </c>
    </row>
    <row r="84" customFormat="false" ht="16" hidden="false" customHeight="false" outlineLevel="0" collapsed="false">
      <c r="B84" s="22" t="s">
        <v>264</v>
      </c>
      <c r="C84" s="13" t="s">
        <v>194</v>
      </c>
      <c r="D84" s="25" t="n">
        <v>1.647</v>
      </c>
      <c r="E84" s="31" t="n">
        <v>187000</v>
      </c>
      <c r="G84" s="22" t="s">
        <v>265</v>
      </c>
      <c r="H84" s="13" t="s">
        <v>194</v>
      </c>
      <c r="I84" s="25" t="n">
        <v>2.197</v>
      </c>
      <c r="J84" s="31" t="n">
        <v>561800</v>
      </c>
      <c r="L84" s="4" t="n">
        <f aca="false">D84/$S$8</f>
        <v>1.66980773689751</v>
      </c>
      <c r="M84" s="4" t="n">
        <f aca="false">I84/$S$9</f>
        <v>0.348044613046035</v>
      </c>
      <c r="N84" s="27" t="n">
        <f aca="false">L84/10</f>
        <v>0.166980773689751</v>
      </c>
      <c r="O84" s="27" t="n">
        <f aca="false">M84/10</f>
        <v>0.0348044613046035</v>
      </c>
    </row>
    <row r="85" customFormat="false" ht="16" hidden="false" customHeight="false" outlineLevel="0" collapsed="false">
      <c r="B85" s="22" t="s">
        <v>264</v>
      </c>
      <c r="C85" s="13" t="s">
        <v>240</v>
      </c>
      <c r="D85" s="13" t="s">
        <v>269</v>
      </c>
      <c r="E85" s="31" t="n">
        <v>19550</v>
      </c>
      <c r="G85" s="22" t="s">
        <v>265</v>
      </c>
      <c r="H85" s="13" t="s">
        <v>240</v>
      </c>
      <c r="I85" s="13" t="s">
        <v>269</v>
      </c>
      <c r="J85" s="31" t="n">
        <v>5924</v>
      </c>
      <c r="L85" s="4" t="e">
        <f aca="false">D85/$S$8</f>
        <v>#VALUE!</v>
      </c>
      <c r="M85" s="4" t="e">
        <f aca="false">I85/$S$9</f>
        <v>#VALUE!</v>
      </c>
      <c r="N85" s="27" t="e">
        <f aca="false">L85/10</f>
        <v>#VALUE!</v>
      </c>
      <c r="O85" s="27" t="e">
        <f aca="false">M85/10</f>
        <v>#VALUE!</v>
      </c>
    </row>
    <row r="86" customFormat="false" ht="16" hidden="false" customHeight="false" outlineLevel="0" collapsed="false">
      <c r="B86" s="22" t="s">
        <v>264</v>
      </c>
      <c r="C86" s="13" t="s">
        <v>191</v>
      </c>
      <c r="D86" s="25" t="n">
        <v>1.626</v>
      </c>
      <c r="E86" s="31" t="n">
        <v>375700</v>
      </c>
      <c r="G86" s="22" t="s">
        <v>265</v>
      </c>
      <c r="H86" s="13" t="s">
        <v>191</v>
      </c>
      <c r="I86" s="25" t="n">
        <v>1.127</v>
      </c>
      <c r="J86" s="31" t="n">
        <v>591000</v>
      </c>
      <c r="L86" s="4" t="n">
        <f aca="false">D86/$S$8</f>
        <v>1.64851692786603</v>
      </c>
      <c r="M86" s="4" t="n">
        <f aca="false">I86/$S$9</f>
        <v>0.178537222987201</v>
      </c>
      <c r="N86" s="27" t="n">
        <f aca="false">L86/10</f>
        <v>0.164851692786603</v>
      </c>
      <c r="O86" s="27" t="n">
        <f aca="false">M86/10</f>
        <v>0.0178537222987201</v>
      </c>
    </row>
    <row r="87" customFormat="false" ht="16" hidden="false" customHeight="false" outlineLevel="0" collapsed="false">
      <c r="B87" s="22" t="s">
        <v>264</v>
      </c>
      <c r="C87" s="13" t="s">
        <v>164</v>
      </c>
      <c r="D87" s="25" t="n">
        <v>0.3421</v>
      </c>
      <c r="E87" s="31" t="n">
        <v>1163000</v>
      </c>
      <c r="G87" s="22" t="s">
        <v>265</v>
      </c>
      <c r="H87" s="13" t="s">
        <v>164</v>
      </c>
      <c r="I87" s="25" t="n">
        <v>5.02</v>
      </c>
      <c r="J87" s="31" t="n">
        <v>8157000</v>
      </c>
      <c r="L87" s="4" t="n">
        <f aca="false">D87/$S$8</f>
        <v>0.346837417603302</v>
      </c>
      <c r="M87" s="4" t="n">
        <f aca="false">I87/$S$9</f>
        <v>0.795258970182565</v>
      </c>
      <c r="N87" s="27" t="n">
        <f aca="false">L87/10</f>
        <v>0.0346837417603302</v>
      </c>
      <c r="O87" s="27" t="n">
        <f aca="false">M87/10</f>
        <v>0.0795258970182565</v>
      </c>
    </row>
    <row r="88" customFormat="false" ht="16" hidden="false" customHeight="false" outlineLevel="0" collapsed="false">
      <c r="B88" s="22" t="s">
        <v>264</v>
      </c>
      <c r="C88" s="13" t="s">
        <v>181</v>
      </c>
      <c r="D88" s="25" t="n">
        <v>1.243</v>
      </c>
      <c r="E88" s="31" t="n">
        <v>572100</v>
      </c>
      <c r="G88" s="22" t="s">
        <v>265</v>
      </c>
      <c r="H88" s="13" t="s">
        <v>181</v>
      </c>
      <c r="I88" s="25" t="n">
        <v>1.009</v>
      </c>
      <c r="J88" s="31" t="n">
        <v>679900</v>
      </c>
      <c r="L88" s="4" t="n">
        <f aca="false">D88/$S$8</f>
        <v>1.2602131250538</v>
      </c>
      <c r="M88" s="4" t="n">
        <f aca="false">I88/$S$9</f>
        <v>0.159843884644265</v>
      </c>
      <c r="N88" s="27" t="n">
        <f aca="false">L88/10</f>
        <v>0.12602131250538</v>
      </c>
      <c r="O88" s="27" t="n">
        <f aca="false">M88/10</f>
        <v>0.0159843884644265</v>
      </c>
    </row>
    <row r="89" customFormat="false" ht="16" hidden="false" customHeight="false" outlineLevel="0" collapsed="false">
      <c r="B89" s="22" t="s">
        <v>264</v>
      </c>
      <c r="C89" s="13" t="s">
        <v>193</v>
      </c>
      <c r="D89" s="25" t="n">
        <v>1.931</v>
      </c>
      <c r="E89" s="31" t="n">
        <v>1525000</v>
      </c>
      <c r="G89" s="22" t="s">
        <v>265</v>
      </c>
      <c r="H89" s="13" t="s">
        <v>193</v>
      </c>
      <c r="I89" s="25" t="n">
        <v>7.712</v>
      </c>
      <c r="J89" s="31" t="n">
        <v>9320000</v>
      </c>
      <c r="L89" s="4" t="n">
        <f aca="false">D89/$S$8</f>
        <v>1.95774058284705</v>
      </c>
      <c r="M89" s="4" t="n">
        <f aca="false">I89/$S$9</f>
        <v>1.221720553396</v>
      </c>
      <c r="N89" s="27" t="n">
        <f aca="false">L89/10</f>
        <v>0.195774058284705</v>
      </c>
      <c r="O89" s="27" t="n">
        <f aca="false">M89/10</f>
        <v>0.1221720553396</v>
      </c>
    </row>
    <row r="90" customFormat="false" ht="16" hidden="false" customHeight="false" outlineLevel="0" collapsed="false">
      <c r="B90" s="22" t="s">
        <v>264</v>
      </c>
      <c r="C90" s="13" t="s">
        <v>176</v>
      </c>
      <c r="D90" s="25" t="n">
        <v>0.1171</v>
      </c>
      <c r="E90" s="31" t="n">
        <v>23410</v>
      </c>
      <c r="G90" s="22" t="s">
        <v>265</v>
      </c>
      <c r="H90" s="13" t="s">
        <v>176</v>
      </c>
      <c r="I90" s="25" t="n">
        <v>1.953</v>
      </c>
      <c r="J90" s="31" t="n">
        <v>92610</v>
      </c>
      <c r="L90" s="4" t="n">
        <f aca="false">D90/$S$8</f>
        <v>0.118721606551729</v>
      </c>
      <c r="M90" s="4" t="n">
        <f aca="false">I90/$S$9</f>
        <v>0.309390591387759</v>
      </c>
      <c r="N90" s="27" t="n">
        <f aca="false">L90/10</f>
        <v>0.0118721606551729</v>
      </c>
      <c r="O90" s="27" t="n">
        <f aca="false">M90/10</f>
        <v>0.0309390591387759</v>
      </c>
    </row>
    <row r="91" customFormat="false" ht="16" hidden="false" customHeight="false" outlineLevel="0" collapsed="false">
      <c r="B91" s="22" t="s">
        <v>264</v>
      </c>
      <c r="C91" s="13" t="s">
        <v>200</v>
      </c>
      <c r="D91" s="25" t="n">
        <v>13.67</v>
      </c>
      <c r="E91" s="31" t="n">
        <v>4006000</v>
      </c>
      <c r="G91" s="22" t="s">
        <v>265</v>
      </c>
      <c r="H91" s="13" t="s">
        <v>200</v>
      </c>
      <c r="I91" s="25" t="n">
        <v>10.44</v>
      </c>
      <c r="J91" s="31" t="n">
        <v>9172000</v>
      </c>
      <c r="L91" s="4" t="n">
        <f aca="false">D91/$S$8</f>
        <v>13.8593028314444</v>
      </c>
      <c r="M91" s="4" t="n">
        <f aca="false">I91/$S$9</f>
        <v>1.65388518898525</v>
      </c>
      <c r="N91" s="27" t="n">
        <f aca="false">L91/10</f>
        <v>1.38593028314444</v>
      </c>
      <c r="O91" s="27" t="n">
        <f aca="false">M91/10</f>
        <v>0.165388518898525</v>
      </c>
    </row>
    <row r="92" customFormat="false" ht="16" hidden="false" customHeight="false" outlineLevel="0" collapsed="false">
      <c r="B92" s="22" t="s">
        <v>264</v>
      </c>
      <c r="C92" s="13" t="s">
        <v>182</v>
      </c>
      <c r="D92" s="25" t="n">
        <v>1.8</v>
      </c>
      <c r="E92" s="31" t="n">
        <v>4699000</v>
      </c>
      <c r="G92" s="22" t="s">
        <v>265</v>
      </c>
      <c r="H92" s="13" t="s">
        <v>182</v>
      </c>
      <c r="I92" s="25" t="n">
        <v>3.99</v>
      </c>
      <c r="J92" s="31" t="n">
        <v>9016000</v>
      </c>
      <c r="L92" s="4" t="n">
        <f aca="false">D92/$S$8</f>
        <v>1.82492648841258</v>
      </c>
      <c r="M92" s="4" t="n">
        <f aca="false">I92/$S$9</f>
        <v>0.632088304985744</v>
      </c>
      <c r="N92" s="27" t="n">
        <f aca="false">L92/10</f>
        <v>0.182492648841258</v>
      </c>
      <c r="O92" s="27" t="n">
        <f aca="false">M92/10</f>
        <v>0.0632088304985744</v>
      </c>
    </row>
    <row r="93" customFormat="false" ht="16" hidden="false" customHeight="false" outlineLevel="0" collapsed="false">
      <c r="B93" s="22" t="s">
        <v>264</v>
      </c>
      <c r="C93" s="13" t="s">
        <v>177</v>
      </c>
      <c r="D93" s="25" t="n">
        <v>0.4072</v>
      </c>
      <c r="E93" s="31" t="n">
        <v>15270</v>
      </c>
      <c r="G93" s="22" t="s">
        <v>265</v>
      </c>
      <c r="H93" s="13" t="s">
        <v>177</v>
      </c>
      <c r="I93" s="25" t="n">
        <v>1.019</v>
      </c>
      <c r="J93" s="31" t="n">
        <v>63900</v>
      </c>
      <c r="L93" s="4" t="n">
        <f aca="false">D93/$S$8</f>
        <v>0.41283892560089</v>
      </c>
      <c r="M93" s="4" t="n">
        <f aca="false">I93/$S$9</f>
        <v>0.161428065859768</v>
      </c>
      <c r="N93" s="27" t="n">
        <f aca="false">L93/10</f>
        <v>0.041283892560089</v>
      </c>
      <c r="O93" s="27" t="n">
        <f aca="false">M93/10</f>
        <v>0.0161428065859768</v>
      </c>
    </row>
    <row r="94" customFormat="false" ht="16" hidden="false" customHeight="false" outlineLevel="0" collapsed="false">
      <c r="B94" s="35" t="s">
        <v>264</v>
      </c>
      <c r="C94" s="33" t="s">
        <v>186</v>
      </c>
      <c r="D94" s="34" t="n">
        <v>0.40749</v>
      </c>
      <c r="E94" s="31" t="n">
        <v>6370</v>
      </c>
      <c r="G94" s="35" t="s">
        <v>265</v>
      </c>
      <c r="H94" s="33" t="s">
        <v>186</v>
      </c>
      <c r="I94" s="34" t="n">
        <v>7.387</v>
      </c>
      <c r="J94" s="31" t="n">
        <v>5889000</v>
      </c>
      <c r="L94" s="4" t="n">
        <f aca="false">D94/$S$8</f>
        <v>0.413132941535134</v>
      </c>
      <c r="M94" s="4" t="n">
        <f aca="false">I94/$S$9</f>
        <v>1.17023466389215</v>
      </c>
      <c r="N94" s="27" t="n">
        <f aca="false">L94/10</f>
        <v>0.0413132941535134</v>
      </c>
      <c r="O94" s="27" t="n">
        <f aca="false">M94/10</f>
        <v>0.117023466389215</v>
      </c>
    </row>
    <row r="95" customFormat="false" ht="16" hidden="false" customHeight="false" outlineLevel="0" collapsed="false">
      <c r="B95" s="22" t="s">
        <v>264</v>
      </c>
      <c r="C95" s="13" t="s">
        <v>242</v>
      </c>
      <c r="D95" s="13" t="s">
        <v>269</v>
      </c>
      <c r="E95" s="31" t="n">
        <v>231400</v>
      </c>
      <c r="G95" s="22" t="s">
        <v>265</v>
      </c>
      <c r="H95" s="13" t="s">
        <v>242</v>
      </c>
      <c r="I95" s="13" t="s">
        <v>269</v>
      </c>
      <c r="J95" s="31" t="n">
        <v>456900</v>
      </c>
      <c r="L95" s="4" t="e">
        <f aca="false">D95/$S$8</f>
        <v>#VALUE!</v>
      </c>
      <c r="M95" s="4" t="e">
        <f aca="false">I95/$S$9</f>
        <v>#VALUE!</v>
      </c>
      <c r="N95" s="27" t="e">
        <f aca="false">L95/10</f>
        <v>#VALUE!</v>
      </c>
      <c r="O95" s="27" t="e">
        <f aca="false">M95/10</f>
        <v>#VALUE!</v>
      </c>
    </row>
    <row r="96" customFormat="false" ht="16" hidden="false" customHeight="false" outlineLevel="0" collapsed="false">
      <c r="B96" s="22" t="s">
        <v>264</v>
      </c>
      <c r="C96" s="13" t="s">
        <v>166</v>
      </c>
      <c r="D96" s="25" t="n">
        <v>0.4711</v>
      </c>
      <c r="E96" s="31" t="n">
        <v>22020</v>
      </c>
      <c r="G96" s="22" t="s">
        <v>265</v>
      </c>
      <c r="H96" s="13" t="s">
        <v>166</v>
      </c>
      <c r="I96" s="25" t="n">
        <v>0.5533</v>
      </c>
      <c r="J96" s="31" t="n">
        <v>108200</v>
      </c>
      <c r="L96" s="4" t="n">
        <f aca="false">D96/$S$8</f>
        <v>0.477623815939536</v>
      </c>
      <c r="M96" s="4" t="n">
        <f aca="false">I96/$S$9</f>
        <v>0.0876527466537875</v>
      </c>
      <c r="N96" s="27" t="n">
        <f aca="false">L96/10</f>
        <v>0.0477623815939536</v>
      </c>
      <c r="O96" s="27" t="n">
        <f aca="false">M96/10</f>
        <v>0.00876527466537875</v>
      </c>
    </row>
    <row r="97" customFormat="false" ht="16" hidden="false" customHeight="false" outlineLevel="0" collapsed="false">
      <c r="B97" s="22" t="s">
        <v>264</v>
      </c>
      <c r="C97" s="13" t="s">
        <v>159</v>
      </c>
      <c r="D97" s="25" t="n">
        <v>0.2442</v>
      </c>
      <c r="E97" s="31" t="n">
        <v>10010</v>
      </c>
      <c r="G97" s="22" t="s">
        <v>265</v>
      </c>
      <c r="H97" s="13" t="s">
        <v>159</v>
      </c>
      <c r="I97" s="25" t="n">
        <v>0.09434</v>
      </c>
      <c r="J97" s="31" t="n">
        <v>27540</v>
      </c>
      <c r="L97" s="4" t="n">
        <f aca="false">D97/$S$8</f>
        <v>0.24758169359464</v>
      </c>
      <c r="M97" s="4" t="n">
        <f aca="false">I97/$S$9</f>
        <v>0.0149451655870564</v>
      </c>
      <c r="N97" s="27" t="n">
        <f aca="false">L97/10</f>
        <v>0.024758169359464</v>
      </c>
      <c r="O97" s="27" t="n">
        <f aca="false">M97/10</f>
        <v>0.00149451655870564</v>
      </c>
    </row>
    <row r="98" customFormat="false" ht="16" hidden="false" customHeight="false" outlineLevel="0" collapsed="false">
      <c r="B98" s="22" t="s">
        <v>264</v>
      </c>
      <c r="C98" s="13" t="s">
        <v>243</v>
      </c>
      <c r="D98" s="13" t="s">
        <v>269</v>
      </c>
      <c r="E98" s="26" t="n">
        <v>36100</v>
      </c>
      <c r="G98" s="22" t="s">
        <v>265</v>
      </c>
      <c r="H98" s="13" t="s">
        <v>243</v>
      </c>
      <c r="I98" s="13" t="s">
        <v>269</v>
      </c>
      <c r="J98" s="26" t="n">
        <v>92980</v>
      </c>
      <c r="L98" s="4" t="e">
        <f aca="false">D98/$S$8</f>
        <v>#VALUE!</v>
      </c>
      <c r="M98" s="4" t="e">
        <f aca="false">I98/$S$9</f>
        <v>#VALUE!</v>
      </c>
      <c r="N98" s="27" t="e">
        <f aca="false">L98/10</f>
        <v>#VALUE!</v>
      </c>
      <c r="O98" s="27" t="e">
        <f aca="false">M98/10</f>
        <v>#VALUE!</v>
      </c>
    </row>
    <row r="99" customFormat="false" ht="16" hidden="false" customHeight="false" outlineLevel="0" collapsed="false">
      <c r="B99" s="22" t="s">
        <v>264</v>
      </c>
      <c r="C99" s="13" t="s">
        <v>195</v>
      </c>
      <c r="D99" s="25" t="n">
        <v>1.644</v>
      </c>
      <c r="E99" s="26" t="n">
        <v>27720</v>
      </c>
      <c r="G99" s="22" t="s">
        <v>265</v>
      </c>
      <c r="H99" s="13" t="s">
        <v>195</v>
      </c>
      <c r="I99" s="25" t="n">
        <v>0.67</v>
      </c>
      <c r="J99" s="26" t="n">
        <v>60320</v>
      </c>
      <c r="L99" s="4" t="n">
        <f aca="false">D99/$S$8</f>
        <v>1.66676619275015</v>
      </c>
      <c r="M99" s="4" t="n">
        <f aca="false">I99/$S$9</f>
        <v>0.106140141438709</v>
      </c>
      <c r="N99" s="27" t="n">
        <f aca="false">L99/10</f>
        <v>0.166676619275015</v>
      </c>
      <c r="O99" s="27" t="n">
        <f aca="false">M99/10</f>
        <v>0.0106140141438709</v>
      </c>
    </row>
    <row r="100" customFormat="false" ht="16" hidden="false" customHeight="false" outlineLevel="0" collapsed="false">
      <c r="B100" s="22" t="s">
        <v>264</v>
      </c>
      <c r="C100" s="13" t="s">
        <v>138</v>
      </c>
      <c r="D100" s="25" t="n">
        <v>0.02792</v>
      </c>
      <c r="E100" s="26" t="n">
        <v>2043</v>
      </c>
      <c r="G100" s="22" t="s">
        <v>265</v>
      </c>
      <c r="H100" s="13" t="s">
        <v>138</v>
      </c>
      <c r="I100" s="25" t="n">
        <v>0.0284</v>
      </c>
      <c r="J100" s="26" t="n">
        <v>6915</v>
      </c>
      <c r="L100" s="4" t="n">
        <f aca="false">D100/$S$8</f>
        <v>0.0283066375313773</v>
      </c>
      <c r="M100" s="4" t="n">
        <f aca="false">I100/$S$9</f>
        <v>0.00449907465202885</v>
      </c>
      <c r="N100" s="27" t="n">
        <f aca="false">L100/10</f>
        <v>0.00283066375313773</v>
      </c>
      <c r="O100" s="27" t="n">
        <f aca="false">M100/10</f>
        <v>0.000449907465202885</v>
      </c>
    </row>
    <row r="101" customFormat="false" ht="16" hidden="false" customHeight="false" outlineLevel="0" collapsed="false">
      <c r="B101" s="22" t="s">
        <v>264</v>
      </c>
      <c r="C101" s="13" t="s">
        <v>201</v>
      </c>
      <c r="D101" s="25" t="n">
        <v>3.255</v>
      </c>
      <c r="E101" s="26" t="n">
        <v>57720</v>
      </c>
      <c r="G101" s="22" t="s">
        <v>265</v>
      </c>
      <c r="H101" s="13" t="s">
        <v>201</v>
      </c>
      <c r="I101" s="25" t="n">
        <v>1.76</v>
      </c>
      <c r="J101" s="26" t="n">
        <v>103500</v>
      </c>
      <c r="L101" s="4" t="n">
        <f aca="false">D101/$S$8</f>
        <v>3.30007539987941</v>
      </c>
      <c r="M101" s="4" t="n">
        <f aca="false">I101/$S$9</f>
        <v>0.278815893928549</v>
      </c>
      <c r="N101" s="27" t="n">
        <f aca="false">L101/10</f>
        <v>0.330007539987941</v>
      </c>
      <c r="O101" s="27" t="n">
        <f aca="false">M101/10</f>
        <v>0.0278815893928549</v>
      </c>
    </row>
    <row r="102" customFormat="false" ht="16" hidden="false" customHeight="false" outlineLevel="0" collapsed="false">
      <c r="B102" s="22" t="s">
        <v>264</v>
      </c>
      <c r="C102" s="13" t="s">
        <v>152</v>
      </c>
      <c r="D102" s="25" t="n">
        <v>0.1057</v>
      </c>
      <c r="E102" s="26" t="n">
        <v>14710</v>
      </c>
      <c r="G102" s="22" t="s">
        <v>265</v>
      </c>
      <c r="H102" s="13" t="s">
        <v>152</v>
      </c>
      <c r="I102" s="25" t="n">
        <v>0.07507</v>
      </c>
      <c r="J102" s="26" t="n">
        <v>36180</v>
      </c>
      <c r="L102" s="4" t="n">
        <f aca="false">D102/$S$8</f>
        <v>0.107163738791783</v>
      </c>
      <c r="M102" s="4" t="n">
        <f aca="false">I102/$S$9</f>
        <v>0.0118924483847819</v>
      </c>
      <c r="N102" s="27" t="n">
        <f aca="false">L102/10</f>
        <v>0.0107163738791783</v>
      </c>
      <c r="O102" s="27" t="n">
        <f aca="false">M102/10</f>
        <v>0.00118924483847819</v>
      </c>
    </row>
    <row r="103" customFormat="false" ht="16" hidden="false" customHeight="false" outlineLevel="0" collapsed="false">
      <c r="B103" s="22" t="s">
        <v>264</v>
      </c>
      <c r="C103" s="13" t="s">
        <v>157</v>
      </c>
      <c r="D103" s="25" t="n">
        <v>0.1885</v>
      </c>
      <c r="E103" s="26" t="n">
        <v>36090</v>
      </c>
      <c r="G103" s="22" t="s">
        <v>265</v>
      </c>
      <c r="H103" s="13" t="s">
        <v>157</v>
      </c>
      <c r="I103" s="25" t="n">
        <v>0.09729</v>
      </c>
      <c r="J103" s="26" t="n">
        <v>64980</v>
      </c>
      <c r="L103" s="4" t="n">
        <f aca="false">D103/$S$8</f>
        <v>0.191110357258762</v>
      </c>
      <c r="M103" s="4" t="n">
        <f aca="false">I103/$S$9</f>
        <v>0.0154124990456298</v>
      </c>
      <c r="N103" s="27" t="n">
        <f aca="false">L103/10</f>
        <v>0.0191110357258762</v>
      </c>
      <c r="O103" s="27" t="n">
        <f aca="false">M103/10</f>
        <v>0.00154124990456298</v>
      </c>
    </row>
    <row r="104" customFormat="false" ht="16" hidden="false" customHeight="false" outlineLevel="0" collapsed="false">
      <c r="B104" s="22" t="s">
        <v>264</v>
      </c>
      <c r="C104" s="13" t="s">
        <v>179</v>
      </c>
      <c r="D104" s="25" t="n">
        <v>0.5823</v>
      </c>
      <c r="E104" s="26" t="n">
        <v>12150</v>
      </c>
      <c r="G104" s="22" t="s">
        <v>265</v>
      </c>
      <c r="H104" s="13" t="s">
        <v>179</v>
      </c>
      <c r="I104" s="25" t="n">
        <v>0.8416</v>
      </c>
      <c r="J104" s="26" t="n">
        <v>63380</v>
      </c>
      <c r="L104" s="4" t="n">
        <f aca="false">D104/$S$8</f>
        <v>0.590363719001469</v>
      </c>
      <c r="M104" s="4" t="n">
        <f aca="false">I104/$S$9</f>
        <v>0.133324691096742</v>
      </c>
      <c r="N104" s="27" t="n">
        <f aca="false">L104/10</f>
        <v>0.0590363719001469</v>
      </c>
      <c r="O104" s="27" t="n">
        <f aca="false">M104/10</f>
        <v>0.0133324691096742</v>
      </c>
    </row>
    <row r="105" customFormat="false" ht="16" hidden="false" customHeight="false" outlineLevel="0" collapsed="false">
      <c r="B105" s="22" t="s">
        <v>264</v>
      </c>
      <c r="C105" s="13" t="s">
        <v>245</v>
      </c>
      <c r="D105" s="13" t="s">
        <v>268</v>
      </c>
      <c r="E105" s="26" t="n">
        <v>318.2</v>
      </c>
      <c r="G105" s="22" t="s">
        <v>265</v>
      </c>
      <c r="H105" s="13" t="s">
        <v>245</v>
      </c>
      <c r="I105" s="13" t="s">
        <v>268</v>
      </c>
      <c r="J105" s="19" t="s">
        <v>268</v>
      </c>
      <c r="L105" s="4" t="e">
        <f aca="false">D105/$S$8</f>
        <v>#VALUE!</v>
      </c>
      <c r="M105" s="4" t="e">
        <f aca="false">I105/$S$9</f>
        <v>#VALUE!</v>
      </c>
      <c r="N105" s="27" t="e">
        <f aca="false">L105/10</f>
        <v>#VALUE!</v>
      </c>
      <c r="O105" s="27" t="e">
        <f aca="false">M105/10</f>
        <v>#VALUE!</v>
      </c>
    </row>
    <row r="106" customFormat="false" ht="16" hidden="false" customHeight="false" outlineLevel="0" collapsed="false">
      <c r="B106" s="22" t="s">
        <v>264</v>
      </c>
      <c r="C106" s="13" t="s">
        <v>140</v>
      </c>
      <c r="D106" s="25" t="n">
        <v>0.01039</v>
      </c>
      <c r="E106" s="26" t="n">
        <v>3091</v>
      </c>
      <c r="G106" s="22" t="s">
        <v>265</v>
      </c>
      <c r="H106" s="13" t="s">
        <v>140</v>
      </c>
      <c r="I106" s="25" t="n">
        <v>0.04839</v>
      </c>
      <c r="J106" s="26" t="n">
        <v>18510</v>
      </c>
      <c r="L106" s="4" t="n">
        <f aca="false">D106/$S$8</f>
        <v>0.0105338812303371</v>
      </c>
      <c r="M106" s="4" t="n">
        <f aca="false">I106/$S$9</f>
        <v>0.00766585290181959</v>
      </c>
      <c r="N106" s="27" t="n">
        <f aca="false">L106/10</f>
        <v>0.00105338812303371</v>
      </c>
      <c r="O106" s="27" t="n">
        <f aca="false">M106/10</f>
        <v>0.000766585290181959</v>
      </c>
    </row>
    <row r="107" customFormat="false" ht="16" hidden="false" customHeight="false" outlineLevel="0" collapsed="false">
      <c r="B107" s="22" t="s">
        <v>264</v>
      </c>
      <c r="C107" s="13" t="s">
        <v>162</v>
      </c>
      <c r="D107" s="25" t="n">
        <v>0.1253</v>
      </c>
      <c r="E107" s="26" t="n">
        <v>146100</v>
      </c>
      <c r="G107" s="22" t="s">
        <v>265</v>
      </c>
      <c r="H107" s="13" t="s">
        <v>162</v>
      </c>
      <c r="I107" s="25" t="n">
        <v>0.8544</v>
      </c>
      <c r="J107" s="26" t="n">
        <v>707900</v>
      </c>
      <c r="L107" s="4" t="n">
        <f aca="false">D107/$S$8</f>
        <v>0.127035160554498</v>
      </c>
      <c r="M107" s="4" t="n">
        <f aca="false">I107/$S$9</f>
        <v>0.135352443052586</v>
      </c>
      <c r="N107" s="27" t="n">
        <f aca="false">L107/10</f>
        <v>0.0127035160554498</v>
      </c>
      <c r="O107" s="27" t="n">
        <f aca="false">M107/10</f>
        <v>0.0135352443052586</v>
      </c>
    </row>
    <row r="108" customFormat="false" ht="16" hidden="false" customHeight="false" outlineLevel="0" collapsed="false">
      <c r="B108" s="22" t="s">
        <v>264</v>
      </c>
      <c r="C108" s="13" t="s">
        <v>199</v>
      </c>
      <c r="D108" s="25" t="n">
        <v>2.322</v>
      </c>
      <c r="E108" s="26" t="n">
        <v>95020</v>
      </c>
      <c r="G108" s="22" t="s">
        <v>265</v>
      </c>
      <c r="H108" s="13" t="s">
        <v>199</v>
      </c>
      <c r="I108" s="25" t="n">
        <v>4.515</v>
      </c>
      <c r="J108" s="26" t="n">
        <v>684700</v>
      </c>
      <c r="L108" s="4" t="n">
        <f aca="false">D108/$S$8</f>
        <v>2.35415517005223</v>
      </c>
      <c r="M108" s="4" t="n">
        <f aca="false">I108/$S$9</f>
        <v>0.715257818799657</v>
      </c>
      <c r="N108" s="27" t="n">
        <f aca="false">L108/10</f>
        <v>0.235415517005223</v>
      </c>
      <c r="O108" s="27" t="n">
        <f aca="false">M108/10</f>
        <v>0.0715257818799658</v>
      </c>
    </row>
    <row r="109" customFormat="false" ht="16" hidden="false" customHeight="false" outlineLevel="0" collapsed="false">
      <c r="B109" s="22" t="s">
        <v>264</v>
      </c>
      <c r="C109" s="13" t="s">
        <v>198</v>
      </c>
      <c r="D109" s="25" t="n">
        <v>3.753</v>
      </c>
      <c r="E109" s="26" t="n">
        <v>912700</v>
      </c>
      <c r="G109" s="22" t="s">
        <v>265</v>
      </c>
      <c r="H109" s="13" t="s">
        <v>198</v>
      </c>
      <c r="I109" s="25" t="n">
        <v>1.468</v>
      </c>
      <c r="J109" s="26" t="n">
        <v>493500</v>
      </c>
      <c r="L109" s="4" t="n">
        <f aca="false">D109/$S$8</f>
        <v>3.80497172834023</v>
      </c>
      <c r="M109" s="4" t="n">
        <f aca="false">I109/$S$9</f>
        <v>0.232557802435858</v>
      </c>
      <c r="N109" s="27" t="n">
        <f aca="false">L109/10</f>
        <v>0.380497172834023</v>
      </c>
      <c r="O109" s="27" t="n">
        <f aca="false">M109/10</f>
        <v>0.0232557802435858</v>
      </c>
    </row>
    <row r="110" customFormat="false" ht="16" hidden="false" customHeight="false" outlineLevel="0" collapsed="false">
      <c r="B110" s="22" t="s">
        <v>264</v>
      </c>
      <c r="C110" s="13" t="s">
        <v>246</v>
      </c>
      <c r="D110" s="13" t="s">
        <v>269</v>
      </c>
      <c r="E110" s="26" t="n">
        <v>94770</v>
      </c>
      <c r="G110" s="22" t="s">
        <v>265</v>
      </c>
      <c r="H110" s="13" t="s">
        <v>246</v>
      </c>
      <c r="I110" s="13" t="s">
        <v>269</v>
      </c>
      <c r="J110" s="26" t="n">
        <v>95940</v>
      </c>
      <c r="L110" s="4" t="e">
        <f aca="false">D110/$S$8</f>
        <v>#VALUE!</v>
      </c>
      <c r="M110" s="4" t="e">
        <f aca="false">I110/$S$9</f>
        <v>#VALUE!</v>
      </c>
      <c r="N110" s="27" t="e">
        <f aca="false">L110/10</f>
        <v>#VALUE!</v>
      </c>
      <c r="O110" s="27" t="e">
        <f aca="false">M110/10</f>
        <v>#VALUE!</v>
      </c>
    </row>
    <row r="111" customFormat="false" ht="16" hidden="false" customHeight="false" outlineLevel="0" collapsed="false">
      <c r="B111" s="38" t="s">
        <v>264</v>
      </c>
      <c r="C111" s="39" t="s">
        <v>247</v>
      </c>
      <c r="D111" s="39" t="s">
        <v>269</v>
      </c>
      <c r="E111" s="40" t="n">
        <v>1161</v>
      </c>
      <c r="G111" s="38" t="s">
        <v>265</v>
      </c>
      <c r="H111" s="39" t="s">
        <v>247</v>
      </c>
      <c r="I111" s="39" t="s">
        <v>269</v>
      </c>
      <c r="J111" s="40" t="n">
        <v>19970</v>
      </c>
      <c r="L111" s="4" t="e">
        <f aca="false">D111/$S$8</f>
        <v>#VALUE!</v>
      </c>
      <c r="M111" s="4" t="e">
        <f aca="false">I111/$S$9</f>
        <v>#VALUE!</v>
      </c>
      <c r="N111" s="27" t="e">
        <f aca="false">L111/10</f>
        <v>#VALUE!</v>
      </c>
      <c r="O111" s="27" t="e">
        <f aca="false">M111/10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2020-03-02T12:29:27Z</dcterms:created>
  <dc:creator>Microsoft Office User</dc:creator>
  <dc:description/>
  <dc:language>en-US</dc:language>
  <cp:lastModifiedBy/>
  <dcterms:modified xsi:type="dcterms:W3CDTF">2020-07-20T16:10:41Z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