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elterc\R\R data analysis\_git\dog_woodward_2022\data\"/>
    </mc:Choice>
  </mc:AlternateContent>
  <bookViews>
    <workbookView xWindow="0" yWindow="0" windowWidth="15360" windowHeight="7050" firstSheet="2" activeTab="2"/>
  </bookViews>
  <sheets>
    <sheet name="Sheet1" sheetId="15" r:id="rId1"/>
    <sheet name="Sheet4" sheetId="18" r:id="rId2"/>
    <sheet name="counterbalancing" sheetId="1" r:id="rId3"/>
    <sheet name="full_experiment_structure" sheetId="5" r:id="rId4"/>
    <sheet name="instructions" sheetId="4" r:id="rId5"/>
  </sheets>
  <definedNames>
    <definedName name="_xlnm._FilterDatabase" localSheetId="2" hidden="1">counterbalancing!$U$1:$U$1</definedName>
    <definedName name="_xlnm._FilterDatabase" localSheetId="3" hidden="1">full_experiment_structure!$I$1:$I$209</definedName>
  </definedName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5" l="1"/>
  <c r="E206" i="5"/>
  <c r="E204" i="5"/>
  <c r="E202" i="5"/>
  <c r="A203" i="5" l="1"/>
  <c r="A204" i="5"/>
  <c r="A205" i="5"/>
  <c r="A206" i="5"/>
  <c r="A207" i="5"/>
  <c r="A208" i="5"/>
  <c r="A209" i="5"/>
  <c r="A202" i="5"/>
  <c r="E32" i="5"/>
  <c r="E30" i="5"/>
  <c r="E28" i="5"/>
  <c r="E26" i="5"/>
  <c r="T27" i="1"/>
  <c r="E192" i="5" l="1"/>
  <c r="E190" i="5"/>
  <c r="E188" i="5"/>
  <c r="E186" i="5"/>
  <c r="E88" i="5"/>
  <c r="E86" i="5"/>
  <c r="E84" i="5"/>
  <c r="E82" i="5"/>
  <c r="E184" i="5"/>
  <c r="E182" i="5"/>
  <c r="E180" i="5"/>
  <c r="E178" i="5"/>
  <c r="E120" i="5"/>
  <c r="E118" i="5"/>
  <c r="E116" i="5"/>
  <c r="E114" i="5"/>
  <c r="E136" i="5"/>
  <c r="E134" i="5"/>
  <c r="E132" i="5"/>
  <c r="E130" i="5"/>
  <c r="E128" i="5"/>
  <c r="E126" i="5"/>
  <c r="E124" i="5"/>
  <c r="E122" i="5"/>
  <c r="E176" i="5"/>
  <c r="E174" i="5"/>
  <c r="E172" i="5"/>
  <c r="E170" i="5"/>
  <c r="E104" i="5"/>
  <c r="E102" i="5"/>
  <c r="E100" i="5"/>
  <c r="E98" i="5"/>
  <c r="E112" i="5"/>
  <c r="E110" i="5"/>
  <c r="E108" i="5"/>
  <c r="E106" i="5"/>
  <c r="E48" i="5"/>
  <c r="E46" i="5"/>
  <c r="E44" i="5"/>
  <c r="E42" i="5"/>
  <c r="E168" i="5"/>
  <c r="E166" i="5"/>
  <c r="E164" i="5"/>
  <c r="E162" i="5"/>
  <c r="E160" i="5"/>
  <c r="E158" i="5"/>
  <c r="E156" i="5"/>
  <c r="E154" i="5"/>
  <c r="E96" i="5"/>
  <c r="E94" i="5"/>
  <c r="E92" i="5"/>
  <c r="E90" i="5"/>
  <c r="E144" i="5"/>
  <c r="E142" i="5"/>
  <c r="E140" i="5"/>
  <c r="E138" i="5"/>
  <c r="E80" i="5"/>
  <c r="E78" i="5"/>
  <c r="E76" i="5"/>
  <c r="E74" i="5"/>
  <c r="E200" i="5"/>
  <c r="E198" i="5"/>
  <c r="E196" i="5"/>
  <c r="E194" i="5"/>
  <c r="E72" i="5"/>
  <c r="E70" i="5"/>
  <c r="E68" i="5"/>
  <c r="E66" i="5"/>
  <c r="E152" i="5"/>
  <c r="E150" i="5"/>
  <c r="E148" i="5"/>
  <c r="E146" i="5"/>
  <c r="E64" i="5"/>
  <c r="E62" i="5"/>
  <c r="E60" i="5"/>
  <c r="E58" i="5"/>
  <c r="E56" i="5"/>
  <c r="E54" i="5"/>
  <c r="E52" i="5"/>
  <c r="E50" i="5"/>
  <c r="E40" i="5"/>
  <c r="E38" i="5"/>
  <c r="E36" i="5"/>
  <c r="E34" i="5"/>
  <c r="E24" i="5"/>
  <c r="E22" i="5"/>
  <c r="E20" i="5"/>
  <c r="E18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75" i="5"/>
  <c r="A74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10" i="5"/>
  <c r="A17" i="5"/>
  <c r="E16" i="5"/>
  <c r="A16" i="5"/>
  <c r="A15" i="5"/>
  <c r="E14" i="5"/>
  <c r="A14" i="5"/>
  <c r="A13" i="5"/>
  <c r="E12" i="5"/>
  <c r="A12" i="5"/>
  <c r="A11" i="5"/>
  <c r="E10" i="5"/>
  <c r="E8" i="5"/>
  <c r="E6" i="5"/>
  <c r="E4" i="5"/>
  <c r="E2" i="5"/>
  <c r="A6" i="5"/>
  <c r="T23" i="1"/>
  <c r="T24" i="1"/>
  <c r="T25" i="1"/>
  <c r="T26" i="1"/>
  <c r="T15" i="1" l="1"/>
  <c r="T16" i="1"/>
  <c r="T17" i="1"/>
  <c r="T18" i="1"/>
  <c r="T19" i="1"/>
  <c r="T20" i="1"/>
  <c r="T21" i="1"/>
  <c r="T22" i="1"/>
  <c r="A4" i="5"/>
  <c r="A5" i="5"/>
  <c r="A7" i="5"/>
  <c r="A8" i="5"/>
  <c r="A9" i="5"/>
  <c r="A2" i="5"/>
  <c r="T8" i="1" l="1"/>
  <c r="A3" i="5" l="1"/>
  <c r="T14" i="1" l="1"/>
  <c r="T13" i="1" l="1"/>
  <c r="T4" i="1"/>
  <c r="T5" i="1"/>
  <c r="T6" i="1"/>
  <c r="T7" i="1"/>
  <c r="T9" i="1"/>
  <c r="T10" i="1"/>
  <c r="T11" i="1"/>
  <c r="T12" i="1"/>
  <c r="T2" i="1"/>
  <c r="T3" i="1"/>
  <c r="X27" i="1" l="1"/>
  <c r="W27" i="1"/>
  <c r="W17" i="1"/>
  <c r="X17" i="1"/>
</calcChain>
</file>

<file path=xl/sharedStrings.xml><?xml version="1.0" encoding="utf-8"?>
<sst xmlns="http://schemas.openxmlformats.org/spreadsheetml/2006/main" count="1736" uniqueCount="259">
  <si>
    <t>Name</t>
  </si>
  <si>
    <t>Breed</t>
  </si>
  <si>
    <t>sex</t>
  </si>
  <si>
    <t>neutered</t>
  </si>
  <si>
    <t>birth_date</t>
  </si>
  <si>
    <t>age</t>
  </si>
  <si>
    <t>Ace3</t>
  </si>
  <si>
    <t>m</t>
  </si>
  <si>
    <t>no</t>
  </si>
  <si>
    <t>Beny</t>
  </si>
  <si>
    <t>yes</t>
  </si>
  <si>
    <t>George4</t>
  </si>
  <si>
    <t>Georgia</t>
  </si>
  <si>
    <t>f</t>
  </si>
  <si>
    <t>Hetti</t>
  </si>
  <si>
    <t>Lilly9</t>
  </si>
  <si>
    <t>Maylo</t>
  </si>
  <si>
    <t>Melody</t>
  </si>
  <si>
    <t>Timo2</t>
  </si>
  <si>
    <t>Dog_ID</t>
  </si>
  <si>
    <t>Date1</t>
  </si>
  <si>
    <t>Date2</t>
  </si>
  <si>
    <t>EDF1</t>
  </si>
  <si>
    <t>EDF2</t>
  </si>
  <si>
    <t>Cal_tar2</t>
  </si>
  <si>
    <t>Cal_tar1</t>
  </si>
  <si>
    <t>Asta2</t>
  </si>
  <si>
    <t>Date3</t>
  </si>
  <si>
    <t>EDF3</t>
  </si>
  <si>
    <t>Cal_tar3</t>
  </si>
  <si>
    <t>condition</t>
  </si>
  <si>
    <t>sub_id</t>
  </si>
  <si>
    <t>Joker4</t>
  </si>
  <si>
    <t>Zserbo</t>
  </si>
  <si>
    <t>condition_first</t>
  </si>
  <si>
    <t>video_file</t>
  </si>
  <si>
    <t>Lenny4</t>
  </si>
  <si>
    <t>Amy8</t>
  </si>
  <si>
    <t>Sheila</t>
  </si>
  <si>
    <t>Gismo4</t>
  </si>
  <si>
    <t>The Dog_ID (already assigned, see counterbalancing sheet) should be selected at the start of the experiment. For example Beny is Dog_ID "01". For his first session you would pick 01_1, for his second session 01_2 and so on.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</si>
  <si>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</si>
  <si>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</si>
  <si>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</si>
  <si>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</si>
  <si>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</si>
  <si>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</si>
  <si>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</si>
  <si>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</si>
  <si>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</si>
  <si>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</si>
  <si>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</si>
  <si>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</si>
  <si>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</si>
  <si>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</si>
  <si>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</si>
  <si>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</si>
  <si>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</si>
  <si>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</si>
  <si>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Velvet3</t>
  </si>
  <si>
    <t>labrador_retriever</t>
  </si>
  <si>
    <t>mix</t>
  </si>
  <si>
    <t>collie</t>
  </si>
  <si>
    <t>Knopfi</t>
  </si>
  <si>
    <t>19</t>
  </si>
  <si>
    <t>australian_shepherd</t>
  </si>
  <si>
    <t>flat_coated_retriever</t>
  </si>
  <si>
    <t>20</t>
  </si>
  <si>
    <t>Lotte3</t>
  </si>
  <si>
    <t>border_collie</t>
  </si>
  <si>
    <t>small_münsterländer</t>
  </si>
  <si>
    <t>canarian_warren_hound</t>
  </si>
  <si>
    <t>Juna</t>
  </si>
  <si>
    <t>21</t>
  </si>
  <si>
    <t>dog_session</t>
  </si>
  <si>
    <t>session_number</t>
  </si>
  <si>
    <t>human_ball_left</t>
  </si>
  <si>
    <t>fam</t>
  </si>
  <si>
    <t>trial_type</t>
  </si>
  <si>
    <t>trial_number</t>
  </si>
  <si>
    <t>human_elephant_left</t>
  </si>
  <si>
    <t>agent</t>
  </si>
  <si>
    <t>human</t>
  </si>
  <si>
    <t>ball</t>
  </si>
  <si>
    <t>inanimate</t>
  </si>
  <si>
    <t>human_ball_right</t>
  </si>
  <si>
    <t>inanimate_elephant_right</t>
  </si>
  <si>
    <t>inanimate_elephant_left</t>
  </si>
  <si>
    <t>inanimate_ball_right</t>
  </si>
  <si>
    <t>new_goal</t>
  </si>
  <si>
    <t>new_side</t>
  </si>
  <si>
    <t>target</t>
  </si>
  <si>
    <t>target_initial_position</t>
  </si>
  <si>
    <t>right</t>
  </si>
  <si>
    <t>elephant</t>
  </si>
  <si>
    <t>left</t>
  </si>
  <si>
    <t>EDF4</t>
  </si>
  <si>
    <t>Cal_tar4</t>
  </si>
  <si>
    <t>animate_ball_left</t>
  </si>
  <si>
    <t>animate_ball_right</t>
  </si>
  <si>
    <t>animate_elephant_left</t>
  </si>
  <si>
    <t>animate_elephant_right</t>
  </si>
  <si>
    <t>inanimate_ball_left</t>
  </si>
  <si>
    <t>agent_target_side_first</t>
  </si>
  <si>
    <t>age_new_goal_first</t>
  </si>
  <si>
    <t>portuguese_water_dog</t>
  </si>
  <si>
    <t>Date4</t>
  </si>
  <si>
    <t>age_new_side_first</t>
  </si>
  <si>
    <t>sex_new_goal_first</t>
  </si>
  <si>
    <t>4 m; 4 f</t>
  </si>
  <si>
    <t>sex_new_side</t>
  </si>
  <si>
    <t>5 m; 3 f</t>
  </si>
  <si>
    <t>notes</t>
  </si>
  <si>
    <t>4 sessions per dog</t>
  </si>
  <si>
    <t>CB</t>
  </si>
  <si>
    <t>Milo7</t>
  </si>
  <si>
    <t>Edgar3</t>
  </si>
  <si>
    <t>Mia11</t>
  </si>
  <si>
    <t>22</t>
  </si>
  <si>
    <t>23</t>
  </si>
  <si>
    <t>24</t>
  </si>
  <si>
    <t>25</t>
  </si>
  <si>
    <t>7 m; 6 f</t>
  </si>
  <si>
    <t>Row Labels</t>
  </si>
  <si>
    <t>Grand Total</t>
  </si>
  <si>
    <t>Count of Dog_ID</t>
  </si>
  <si>
    <t>human_elephant_right</t>
  </si>
  <si>
    <t>fam_human_ball_left_100.mp4</t>
  </si>
  <si>
    <t>test_human_elephant_left_100.mp4</t>
  </si>
  <si>
    <t>test_human_ball_right_100.mp4</t>
  </si>
  <si>
    <t>fam_human_ball_right_100.mp4</t>
  </si>
  <si>
    <t>test_human_ball_left_100.mp4</t>
  </si>
  <si>
    <t>test_human_elephant_right_100.mp4</t>
  </si>
  <si>
    <t>fam_human_elephant_left_100.mp4</t>
  </si>
  <si>
    <t>fam_human_elephant_right_100.mp4</t>
  </si>
  <si>
    <t>fam_inanimate_ball_left_100.mp4</t>
  </si>
  <si>
    <t>fam_inanimate_elephant_left_100.mp4</t>
  </si>
  <si>
    <t>test_inanimate_elephant_left_100.mp4</t>
  </si>
  <si>
    <t>test_inanimate_ball_right_100.mp4</t>
  </si>
  <si>
    <t>fam_inanimate_ball_right_100.mp4</t>
  </si>
  <si>
    <t>test_inanimate_elephant_right_100.mp4</t>
  </si>
  <si>
    <t>test_inanimate_ball_left_100.mp4</t>
  </si>
  <si>
    <t>fam_inanimate_elephant_right_100.mp4</t>
  </si>
  <si>
    <t>duration</t>
  </si>
  <si>
    <t>each session consists of 2 long videos (41 s+ 22 s). Dogs have to fixate the fixation target before each video. Calibration is only possible at the beginning, before the first video</t>
  </si>
  <si>
    <t>26</t>
  </si>
  <si>
    <t>Ignaz</t>
  </si>
  <si>
    <t>fox_terrier</t>
  </si>
  <si>
    <t>Count of Name</t>
  </si>
  <si>
    <t xml:space="preserve">Please repeat the session if a dog leaves the chinrest before the moment in which, in the last video, the agent (me or the black robot) has touched the object for the first time </t>
  </si>
  <si>
    <t>Asta_1</t>
  </si>
  <si>
    <t>w_minion64</t>
  </si>
  <si>
    <t>Session 1: unfortunately someone made noise in the storage room although I had the red light switched on (still Asta did a good job and was not too distracted - but you can see at the times when she was looking outside of the screen that was because of the noise)</t>
  </si>
  <si>
    <t>w_cuckoo64</t>
  </si>
  <si>
    <t>Beny_1</t>
  </si>
  <si>
    <t>Maylo_1</t>
  </si>
  <si>
    <t>w_fly64</t>
  </si>
  <si>
    <t>George_1</t>
  </si>
  <si>
    <t>Georgia1</t>
  </si>
  <si>
    <t>Asta_2</t>
  </si>
  <si>
    <t>George_2</t>
  </si>
  <si>
    <t>Maylo_2</t>
  </si>
  <si>
    <t>Knopfi_1</t>
  </si>
  <si>
    <t>Georgia2</t>
  </si>
  <si>
    <t>Session 2: Georgia stared a lot, there was no noise or distraction, it seemed like she was looking into the "Narrenkastl"</t>
  </si>
  <si>
    <t>Joker_2</t>
  </si>
  <si>
    <t>Amy_1</t>
  </si>
  <si>
    <t>George_3</t>
  </si>
  <si>
    <t>Knopfi_2</t>
  </si>
  <si>
    <t>Maylo_3</t>
  </si>
  <si>
    <t>Session 3: he looked for a few seconds on the right side off screen in the second video after the fixation trigger, but then looked back at the screen</t>
  </si>
  <si>
    <t>Asta_3</t>
  </si>
  <si>
    <t>Knopfi_3</t>
  </si>
  <si>
    <t>Sheila_2: trial aborted bc she left chinrest before the second video; Sheila_3: didn´t leave chinrest but looked a lot off screen again</t>
  </si>
  <si>
    <t>Melody_1/Melody_2</t>
  </si>
  <si>
    <t>Joker_3</t>
  </si>
  <si>
    <t>Ace_1</t>
  </si>
  <si>
    <t>Hetti_1</t>
  </si>
  <si>
    <t>Timo_2</t>
  </si>
  <si>
    <t>Georgia3</t>
  </si>
  <si>
    <t>Joker_4</t>
  </si>
  <si>
    <t>Knopfi_4</t>
  </si>
  <si>
    <t>Amy_2</t>
  </si>
  <si>
    <t>Ace_2</t>
  </si>
  <si>
    <t>Hetti_2</t>
  </si>
  <si>
    <t>Maylo_4</t>
  </si>
  <si>
    <t>Timo_3</t>
  </si>
  <si>
    <t>Hetti_3</t>
  </si>
  <si>
    <t>Session 3: she lifted her head for 2 seconds, but got back into position right away</t>
  </si>
  <si>
    <t>Ace_3</t>
  </si>
  <si>
    <t>Timo_4</t>
  </si>
  <si>
    <t>Georgia4</t>
  </si>
  <si>
    <t>28.06.2022/09.08.2022</t>
  </si>
  <si>
    <t>Joker_1/Joker_5</t>
  </si>
  <si>
    <t>Joker_5: Session 1: repeated after 4th session</t>
  </si>
  <si>
    <t>21.06.2022/11.08.2022</t>
  </si>
  <si>
    <t>Timo_1/Timo_5</t>
  </si>
  <si>
    <t>w_cuckoo64/w_calibug64</t>
  </si>
  <si>
    <t>Timo_5: Session 1: repeated after 4th session</t>
  </si>
  <si>
    <t>Milo_1</t>
  </si>
  <si>
    <t>Lenny_1</t>
  </si>
  <si>
    <t>Lenny_2</t>
  </si>
  <si>
    <t>27.06.2022/18.07.2022/29.08.2022/</t>
  </si>
  <si>
    <t>Sheila_1/Sheila_2/Sheila_3/Sheila_4</t>
  </si>
  <si>
    <t>w_cuckoo64/w_minion64</t>
  </si>
  <si>
    <t>Amy_2: She moved her had at the very end and the eyetracker couldn´t get her; Amy_3 she moved her head bc dogs were barking outside - unforuntately I´m not sure when, think it was bevor the 3. Trigger so I had to stopp because the eyetracker lost her</t>
  </si>
  <si>
    <t>Zserbo_1</t>
  </si>
  <si>
    <t>George_4/George_5</t>
  </si>
  <si>
    <t>w_minion64/w_cuckoo64</t>
  </si>
  <si>
    <t>Session 4: George_4: he did not look at the fixation trigger between the videos, so trial aborted and repeated in George_5</t>
  </si>
  <si>
    <t>Edgar_1</t>
  </si>
  <si>
    <t>Milo_2</t>
  </si>
  <si>
    <t>Hetti_4</t>
  </si>
  <si>
    <t>Asta_4</t>
  </si>
  <si>
    <t>Ace_4</t>
  </si>
  <si>
    <t>Amy_3/Amy_4</t>
  </si>
  <si>
    <t>w_cuckoo64/w_cuckoo64</t>
  </si>
  <si>
    <t>Zserbo_2</t>
  </si>
  <si>
    <t>Lenny_3</t>
  </si>
  <si>
    <t>31.08.2022/12.09.2022</t>
  </si>
  <si>
    <t>Edgar_2</t>
  </si>
  <si>
    <t>Melody_3</t>
  </si>
  <si>
    <t>Melody_4</t>
  </si>
  <si>
    <t>Milo_3</t>
  </si>
  <si>
    <t>Edgar_3</t>
  </si>
  <si>
    <t>Melody_7</t>
  </si>
  <si>
    <t>Melody_1: trial aborted, she left the chin rest 1 sec before the fixation trigger for the 2nd video; Melody_2: repeated 1st session; Session 4: Melody_5/6: she left the chin rest before the second video, so trial repeated and succeeded in Melody_7</t>
  </si>
  <si>
    <t>Milo_4</t>
  </si>
  <si>
    <t>w_starjumps64</t>
  </si>
  <si>
    <t>Juna_1</t>
  </si>
  <si>
    <t>Lilly_1</t>
  </si>
  <si>
    <t>Juna_2</t>
  </si>
  <si>
    <t>Juna_2: unfortunately at the end of video eye-tracker lost pupil because of her third eye-lid</t>
  </si>
  <si>
    <t>Lenny_4</t>
  </si>
  <si>
    <t>Amy_5</t>
  </si>
  <si>
    <t>Lilly_2</t>
  </si>
  <si>
    <t>Mia_1</t>
  </si>
  <si>
    <t>Juna_3</t>
  </si>
  <si>
    <t>Mia_2</t>
  </si>
  <si>
    <t>Lilly_3</t>
  </si>
  <si>
    <t>Mailo_1</t>
  </si>
  <si>
    <t>Mailo</t>
  </si>
  <si>
    <t>Juna_4</t>
  </si>
  <si>
    <t>Mailo_2</t>
  </si>
  <si>
    <t>Lilly_4</t>
  </si>
  <si>
    <t>Edgar_4</t>
  </si>
  <si>
    <t>Zserbo_3</t>
  </si>
  <si>
    <t>Mailo_3</t>
  </si>
  <si>
    <t>Mailo_4</t>
  </si>
  <si>
    <t>Zserbo_4</t>
  </si>
  <si>
    <t>w_calibug64</t>
  </si>
  <si>
    <t>Mia_4/Mia_5</t>
  </si>
  <si>
    <t>w_fly64/w_fly64</t>
  </si>
  <si>
    <t>17.10.2022/28.11.2022</t>
  </si>
  <si>
    <t>Mia_3: She was very tied today, I think she unfortunately sat down during testing (she was sitting when I rewarded her); Mia_5: to be ignored, was repeated by accident instead of session 3</t>
  </si>
  <si>
    <t>Mia_3/Mia_6</t>
  </si>
  <si>
    <t>w_cuckoo64/w_fly64</t>
  </si>
  <si>
    <t>13.10.2022/16.12.2022</t>
  </si>
  <si>
    <t>Date1_multiple_dates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</si>
</sst>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0"/>
      <color theme="1"/>
      <name val="Nunito"/>
    </font>
    <font>
      <sz val="10"/>
      <color theme="1"/>
      <name val="Nunito"/>
    </font>
    <font>
      <sz val="10"/>
      <color theme="1"/>
      <name val="Arial"/>
      <family val="2"/>
    </font>
    <font>
      <sz val="10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20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</borders>
  <cellStyleXfs count="6">
    <xf numFmtId="0" fontId="0" fillId="0" borderId="0"/>
    <xf numFmtId="0" fontId="9" fillId="0" borderId="1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Alignment="0" applyProtection="0"/>
    <xf numFmtId="0" fontId="10" fillId="0" borderId="0" applyNumberFormat="0" applyFill="0" applyBorder="0" applyAlignment="0" applyProtection="0"/>
    <xf numFmtId="0" fontId="8" fillId="3" borderId="0">
      <alignment horizontal="center" vertical="center" shrinkToFit="1"/>
    </xf>
  </cellStyleXfs>
  <cellXfs count="39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/>
    <xf numFmtId="14" fontId="0" fillId="0" borderId="0" xfId="0" applyNumberFormat="1" applyFont="1" applyFill="1"/>
    <xf numFmtId="14" fontId="0" fillId="0" borderId="0" xfId="0" applyNumberFormat="1" applyFill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49" fontId="5" fillId="0" borderId="0" xfId="0" applyNumberFormat="1" applyFont="1"/>
    <xf numFmtId="49" fontId="5" fillId="0" borderId="0" xfId="0" applyNumberFormat="1" applyFont="1" applyFill="1"/>
    <xf numFmtId="49" fontId="0" fillId="0" borderId="0" xfId="0" applyNumberFormat="1"/>
    <xf numFmtId="0" fontId="0" fillId="4" borderId="0" xfId="0" applyFill="1"/>
    <xf numFmtId="49" fontId="5" fillId="4" borderId="0" xfId="0" applyNumberFormat="1" applyFont="1" applyFill="1"/>
    <xf numFmtId="14" fontId="0" fillId="4" borderId="0" xfId="0" applyNumberFormat="1" applyFont="1" applyFill="1"/>
    <xf numFmtId="14" fontId="3" fillId="4" borderId="0" xfId="0" applyNumberFormat="1" applyFont="1" applyFill="1" applyAlignment="1">
      <alignment horizontal="left"/>
    </xf>
    <xf numFmtId="0" fontId="0" fillId="4" borderId="0" xfId="0" applyFont="1" applyFill="1" applyAlignment="1"/>
    <xf numFmtId="0" fontId="0" fillId="0" borderId="0" xfId="0" applyFont="1"/>
    <xf numFmtId="0" fontId="0" fillId="4" borderId="0" xfId="0" applyFont="1" applyFill="1"/>
    <xf numFmtId="0" fontId="5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 applyFill="1"/>
    <xf numFmtId="16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Font="1" applyFill="1"/>
    <xf numFmtId="14" fontId="0" fillId="0" borderId="0" xfId="0" applyNumberFormat="1" applyFont="1"/>
  </cellXfs>
  <cellStyles count="6">
    <cellStyle name="60% - Accent1 2" xfId="2"/>
    <cellStyle name="Heading 2 2" xfId="1"/>
    <cellStyle name="Heading 3 2" xfId="3"/>
    <cellStyle name="Heading 4 2" xfId="4"/>
    <cellStyle name="Normal" xfId="0" builtinId="0"/>
    <cellStyle name="v42_caution_not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nardo Lucrezia" refreshedDate="44725.639151967589" createdVersion="6" refreshedVersion="6" minRefreshableVersion="3" recordCount="16">
  <cacheSource type="worksheet">
    <worksheetSource ref="O1:V17" sheet="counterbalancing"/>
  </cacheSource>
  <cacheFields count="8">
    <cacheField name="Name" numFmtId="0">
      <sharedItems/>
    </cacheField>
    <cacheField name="Breed" numFmtId="0">
      <sharedItems/>
    </cacheField>
    <cacheField name="sex" numFmtId="0">
      <sharedItems count="2">
        <s v="m"/>
        <s v="f"/>
      </sharedItems>
    </cacheField>
    <cacheField name="neutered" numFmtId="0">
      <sharedItems/>
    </cacheField>
    <cacheField name="birth_date" numFmtId="14">
      <sharedItems containsSemiMixedTypes="0" containsNonDate="0" containsDate="1" containsString="0" minDate="2012-12-01T00:00:00" maxDate="2019-12-25T00:00:00"/>
    </cacheField>
    <cacheField name="age" numFmtId="0">
      <sharedItems containsSemiMixedTypes="0" containsString="0" containsNumber="1" containsInteger="1" minValue="29" maxValue="114"/>
    </cacheField>
    <cacheField name="condition_first" numFmtId="0">
      <sharedItems count="2">
        <s v="new_goal"/>
        <s v="new_side"/>
      </sharedItems>
    </cacheField>
    <cacheField name="agent_target_side_first" numFmtId="0">
      <sharedItems count="8">
        <s v="animate_ball_left"/>
        <s v="inanimate_ball_right"/>
        <s v="animate_elephant_left"/>
        <s v="animate_ball_right"/>
        <s v="inanimate_ball_left"/>
        <s v="animate_elephant_right"/>
        <s v="inanimate_elephant_right"/>
        <s v="inanimate_elephant_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onardo Lucrezia" refreshedDate="44725.684659143517" createdVersion="6" refreshedVersion="6" minRefreshableVersion="3" recordCount="26">
  <cacheSource type="worksheet">
    <worksheetSource ref="A1:AA27" sheet="counterbalancing"/>
  </cacheSource>
  <cacheFields count="26">
    <cacheField name="Dog_ID" numFmtId="0">
      <sharedItems/>
    </cacheField>
    <cacheField name="Date1" numFmtId="14">
      <sharedItems containsSemiMixedTypes="0" containsNonDate="0" containsDate="1" containsString="0" minDate="2022-06-07T00:00:00" maxDate="2022-06-08T00:00:00"/>
    </cacheField>
    <cacheField name="Date2" numFmtId="0">
      <sharedItems containsNonDate="0" containsString="0" containsBlank="1"/>
    </cacheField>
    <cacheField name="Date3" numFmtId="0">
      <sharedItems containsNonDate="0" containsString="0" containsBlank="1"/>
    </cacheField>
    <cacheField name="Date4" numFmtId="0">
      <sharedItems containsNonDate="0" containsString="0" containsBlank="1"/>
    </cacheField>
    <cacheField name="EDF1" numFmtId="0">
      <sharedItems containsNonDate="0" containsString="0" containsBlank="1"/>
    </cacheField>
    <cacheField name="EDF2" numFmtId="0">
      <sharedItems containsNonDate="0" containsString="0" containsBlank="1"/>
    </cacheField>
    <cacheField name="EDF3" numFmtId="0">
      <sharedItems containsNonDate="0" containsString="0" containsBlank="1"/>
    </cacheField>
    <cacheField name="EDF4" numFmtId="0">
      <sharedItems containsNonDate="0" containsString="0" containsBlank="1"/>
    </cacheField>
    <cacheField name="Cal_tar1" numFmtId="0">
      <sharedItems containsNonDate="0" containsString="0" containsBlank="1"/>
    </cacheField>
    <cacheField name="Cal_tar2" numFmtId="0">
      <sharedItems containsNonDate="0" containsString="0" containsBlank="1"/>
    </cacheField>
    <cacheField name="Cal_tar3" numFmtId="0">
      <sharedItems containsNonDate="0" containsString="0" containsBlank="1"/>
    </cacheField>
    <cacheField name="Cal_tar4" numFmtId="0">
      <sharedItems containsNonDate="0" containsString="0" containsBlank="1"/>
    </cacheField>
    <cacheField name="Name" numFmtId="0">
      <sharedItems/>
    </cacheField>
    <cacheField name="Breed" numFmtId="0">
      <sharedItems/>
    </cacheField>
    <cacheField name="sex" numFmtId="0">
      <sharedItems count="2">
        <s v="m"/>
        <s v="f"/>
      </sharedItems>
    </cacheField>
    <cacheField name="neutered" numFmtId="0">
      <sharedItems/>
    </cacheField>
    <cacheField name="birth_date" numFmtId="14">
      <sharedItems containsSemiMixedTypes="0" containsNonDate="0" containsDate="1" containsString="0" minDate="2010-03-12T00:00:00" maxDate="2021-01-06T00:00:00"/>
    </cacheField>
    <cacheField name="age" numFmtId="0">
      <sharedItems containsSemiMixedTypes="0" containsString="0" containsNumber="1" containsInteger="1" minValue="17" maxValue="146"/>
    </cacheField>
    <cacheField name="condition_first" numFmtId="0">
      <sharedItems count="2">
        <s v="new_goal"/>
        <s v="new_side"/>
      </sharedItems>
    </cacheField>
    <cacheField name="agent_target_side_first" numFmtId="0">
      <sharedItems containsBlank="1" count="9">
        <s v="animate_ball_left"/>
        <s v="inanimate_ball_right"/>
        <s v="animate_elephant_left"/>
        <s v="animate_ball_right"/>
        <s v="inanimate_ball_left"/>
        <s v="animate_elephant_right"/>
        <s v="inanimate_elephant_right"/>
        <s v="inanimate_elephant_left"/>
        <m u="1"/>
      </sharedItems>
    </cacheField>
    <cacheField name="age_new_goal_first" numFmtId="0">
      <sharedItems containsString="0" containsBlank="1" containsNumber="1" minValue="59.5" maxValue="61.615384615384613"/>
    </cacheField>
    <cacheField name="age_new_side_first" numFmtId="0">
      <sharedItems containsString="0" containsBlank="1" containsNumber="1" minValue="54.625" maxValue="58.846153846153847"/>
    </cacheField>
    <cacheField name="sex_new_goal_first" numFmtId="0">
      <sharedItems containsBlank="1"/>
    </cacheField>
    <cacheField name="sex_new_side" numFmtId="0">
      <sharedItems containsBlank="1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Beny"/>
    <s v="mix"/>
    <x v="0"/>
    <s v="yes"/>
    <d v="2019-04-28T00:00:00"/>
    <n v="37"/>
    <x v="0"/>
    <x v="0"/>
  </r>
  <r>
    <s v="George4"/>
    <s v="collie"/>
    <x v="0"/>
    <s v="no"/>
    <d v="2019-04-12T00:00:00"/>
    <n v="37"/>
    <x v="1"/>
    <x v="1"/>
  </r>
  <r>
    <s v="Georgia"/>
    <s v="labrador_retriever"/>
    <x v="1"/>
    <s v="yes"/>
    <d v="2017-12-29T00:00:00"/>
    <n v="53"/>
    <x v="1"/>
    <x v="2"/>
  </r>
  <r>
    <s v="Timo2"/>
    <s v="mix"/>
    <x v="0"/>
    <s v="no"/>
    <d v="2019-02-01T00:00:00"/>
    <n v="40"/>
    <x v="0"/>
    <x v="3"/>
  </r>
  <r>
    <s v="Melody"/>
    <s v="labrador_retriever"/>
    <x v="1"/>
    <s v="yes"/>
    <d v="2018-08-14T00:00:00"/>
    <n v="45"/>
    <x v="0"/>
    <x v="4"/>
  </r>
  <r>
    <s v="Hetti"/>
    <s v="mix"/>
    <x v="1"/>
    <s v="no"/>
    <d v="2019-01-10T00:00:00"/>
    <n v="40"/>
    <x v="1"/>
    <x v="5"/>
  </r>
  <r>
    <s v="Lilly9"/>
    <s v="mix"/>
    <x v="1"/>
    <s v="yes"/>
    <d v="2017-09-07T00:00:00"/>
    <n v="57"/>
    <x v="0"/>
    <x v="6"/>
  </r>
  <r>
    <s v="Maylo"/>
    <s v="mix"/>
    <x v="0"/>
    <s v="yes"/>
    <d v="2015-11-13T00:00:00"/>
    <n v="78"/>
    <x v="1"/>
    <x v="7"/>
  </r>
  <r>
    <s v="Asta2"/>
    <s v="border_collie"/>
    <x v="1"/>
    <s v="no"/>
    <d v="2018-10-05T00:00:00"/>
    <n v="44"/>
    <x v="1"/>
    <x v="0"/>
  </r>
  <r>
    <s v="Joker4"/>
    <s v="australian_shepherd"/>
    <x v="0"/>
    <s v="no"/>
    <d v="2016-08-18T00:00:00"/>
    <n v="69"/>
    <x v="0"/>
    <x v="1"/>
  </r>
  <r>
    <s v="Zserbo"/>
    <s v="small_münsterländer"/>
    <x v="0"/>
    <s v="yes"/>
    <d v="2019-12-24T00:00:00"/>
    <n v="29"/>
    <x v="1"/>
    <x v="3"/>
  </r>
  <r>
    <s v="Ace3"/>
    <s v="border_collie"/>
    <x v="0"/>
    <s v="yes"/>
    <d v="2019-03-15T00:00:00"/>
    <n v="38"/>
    <x v="0"/>
    <x v="2"/>
  </r>
  <r>
    <s v="Sheila"/>
    <s v="mix"/>
    <x v="1"/>
    <s v="no"/>
    <d v="2012-12-01T00:00:00"/>
    <n v="114"/>
    <x v="0"/>
    <x v="5"/>
  </r>
  <r>
    <s v="Knopfi"/>
    <s v="australian_shepherd"/>
    <x v="0"/>
    <s v="yes"/>
    <d v="2016-09-26T00:00:00"/>
    <n v="68"/>
    <x v="1"/>
    <x v="4"/>
  </r>
  <r>
    <s v="Gismo4"/>
    <s v="mix"/>
    <x v="0"/>
    <s v="no"/>
    <d v="2015-01-16T00:00:00"/>
    <n v="88"/>
    <x v="1"/>
    <x v="6"/>
  </r>
  <r>
    <s v="Juna"/>
    <s v="flat_coated_retriever"/>
    <x v="1"/>
    <s v="no"/>
    <d v="2016-02-06T00:00:00"/>
    <n v="76"/>
    <x v="0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s v="01"/>
    <d v="2022-06-07T00:00:00"/>
    <m/>
    <m/>
    <m/>
    <m/>
    <m/>
    <m/>
    <m/>
    <m/>
    <m/>
    <m/>
    <m/>
    <s v="Beny"/>
    <s v="mix"/>
    <x v="0"/>
    <s v="yes"/>
    <d v="2019-04-28T00:00:00"/>
    <n v="37"/>
    <x v="0"/>
    <x v="0"/>
    <m/>
    <m/>
    <m/>
    <m/>
    <m/>
  </r>
  <r>
    <s v="02"/>
    <d v="2022-06-07T00:00:00"/>
    <m/>
    <m/>
    <m/>
    <m/>
    <m/>
    <m/>
    <m/>
    <m/>
    <m/>
    <m/>
    <m/>
    <s v="George4"/>
    <s v="collie"/>
    <x v="0"/>
    <s v="no"/>
    <d v="2019-04-12T00:00:00"/>
    <n v="37"/>
    <x v="1"/>
    <x v="1"/>
    <m/>
    <m/>
    <m/>
    <m/>
    <m/>
  </r>
  <r>
    <s v="03"/>
    <d v="2022-06-07T00:00:00"/>
    <m/>
    <m/>
    <m/>
    <m/>
    <m/>
    <m/>
    <m/>
    <m/>
    <m/>
    <m/>
    <m/>
    <s v="Georgia"/>
    <s v="labrador_retriever"/>
    <x v="1"/>
    <s v="yes"/>
    <d v="2017-12-29T00:00:00"/>
    <n v="53"/>
    <x v="1"/>
    <x v="2"/>
    <m/>
    <m/>
    <m/>
    <m/>
    <m/>
  </r>
  <r>
    <s v="04"/>
    <d v="2022-06-07T00:00:00"/>
    <m/>
    <m/>
    <m/>
    <m/>
    <m/>
    <m/>
    <m/>
    <m/>
    <m/>
    <m/>
    <m/>
    <s v="Timo2"/>
    <s v="mix"/>
    <x v="0"/>
    <s v="no"/>
    <d v="2019-02-01T00:00:00"/>
    <n v="40"/>
    <x v="0"/>
    <x v="3"/>
    <m/>
    <m/>
    <m/>
    <m/>
    <m/>
  </r>
  <r>
    <s v="05"/>
    <d v="2022-06-07T00:00:00"/>
    <m/>
    <m/>
    <m/>
    <m/>
    <m/>
    <m/>
    <m/>
    <m/>
    <m/>
    <m/>
    <m/>
    <s v="Melody"/>
    <s v="labrador_retriever"/>
    <x v="1"/>
    <s v="yes"/>
    <d v="2018-08-14T00:00:00"/>
    <n v="45"/>
    <x v="0"/>
    <x v="4"/>
    <m/>
    <m/>
    <m/>
    <m/>
    <m/>
  </r>
  <r>
    <s v="06"/>
    <d v="2022-06-07T00:00:00"/>
    <m/>
    <m/>
    <m/>
    <m/>
    <m/>
    <m/>
    <m/>
    <m/>
    <m/>
    <m/>
    <m/>
    <s v="Hetti"/>
    <s v="mix"/>
    <x v="1"/>
    <s v="no"/>
    <d v="2019-01-10T00:00:00"/>
    <n v="40"/>
    <x v="1"/>
    <x v="5"/>
    <m/>
    <m/>
    <m/>
    <m/>
    <m/>
  </r>
  <r>
    <s v="07"/>
    <d v="2022-06-07T00:00:00"/>
    <m/>
    <m/>
    <m/>
    <m/>
    <m/>
    <m/>
    <m/>
    <m/>
    <m/>
    <m/>
    <m/>
    <s v="Lilly9"/>
    <s v="mix"/>
    <x v="1"/>
    <s v="yes"/>
    <d v="2017-09-07T00:00:00"/>
    <n v="57"/>
    <x v="0"/>
    <x v="6"/>
    <m/>
    <m/>
    <m/>
    <m/>
    <m/>
  </r>
  <r>
    <s v="08"/>
    <d v="2022-06-07T00:00:00"/>
    <m/>
    <m/>
    <m/>
    <m/>
    <m/>
    <m/>
    <m/>
    <m/>
    <m/>
    <m/>
    <m/>
    <s v="Maylo"/>
    <s v="mix"/>
    <x v="0"/>
    <s v="yes"/>
    <d v="2015-11-13T00:00:00"/>
    <n v="78"/>
    <x v="1"/>
    <x v="7"/>
    <m/>
    <m/>
    <m/>
    <m/>
    <m/>
  </r>
  <r>
    <s v="09"/>
    <d v="2022-06-07T00:00:00"/>
    <m/>
    <m/>
    <m/>
    <m/>
    <m/>
    <m/>
    <m/>
    <m/>
    <m/>
    <m/>
    <m/>
    <s v="Asta2"/>
    <s v="border_collie"/>
    <x v="1"/>
    <s v="no"/>
    <d v="2018-10-05T00:00:00"/>
    <n v="44"/>
    <x v="1"/>
    <x v="0"/>
    <m/>
    <m/>
    <m/>
    <m/>
    <m/>
  </r>
  <r>
    <s v="10"/>
    <d v="2022-06-07T00:00:00"/>
    <m/>
    <m/>
    <m/>
    <m/>
    <m/>
    <m/>
    <m/>
    <m/>
    <m/>
    <m/>
    <m/>
    <s v="Joker4"/>
    <s v="australian_shepherd"/>
    <x v="0"/>
    <s v="no"/>
    <d v="2016-08-18T00:00:00"/>
    <n v="69"/>
    <x v="0"/>
    <x v="1"/>
    <m/>
    <m/>
    <m/>
    <m/>
    <m/>
  </r>
  <r>
    <s v="11"/>
    <d v="2022-06-07T00:00:00"/>
    <m/>
    <m/>
    <m/>
    <m/>
    <m/>
    <m/>
    <m/>
    <m/>
    <m/>
    <m/>
    <m/>
    <s v="Zserbo"/>
    <s v="small_münsterländer"/>
    <x v="0"/>
    <s v="yes"/>
    <d v="2019-12-24T00:00:00"/>
    <n v="29"/>
    <x v="1"/>
    <x v="3"/>
    <m/>
    <m/>
    <m/>
    <m/>
    <m/>
  </r>
  <r>
    <s v="12"/>
    <d v="2022-06-07T00:00:00"/>
    <m/>
    <m/>
    <m/>
    <m/>
    <m/>
    <m/>
    <m/>
    <m/>
    <m/>
    <m/>
    <m/>
    <s v="Ace3"/>
    <s v="border_collie"/>
    <x v="0"/>
    <s v="yes"/>
    <d v="2019-03-15T00:00:00"/>
    <n v="38"/>
    <x v="0"/>
    <x v="2"/>
    <m/>
    <m/>
    <m/>
    <m/>
    <m/>
  </r>
  <r>
    <s v="13"/>
    <d v="2022-06-07T00:00:00"/>
    <m/>
    <m/>
    <m/>
    <m/>
    <m/>
    <m/>
    <m/>
    <m/>
    <m/>
    <m/>
    <m/>
    <s v="Sheila"/>
    <s v="mix"/>
    <x v="1"/>
    <s v="no"/>
    <d v="2012-12-01T00:00:00"/>
    <n v="114"/>
    <x v="0"/>
    <x v="5"/>
    <m/>
    <m/>
    <m/>
    <m/>
    <m/>
  </r>
  <r>
    <s v="14"/>
    <d v="2022-06-07T00:00:00"/>
    <m/>
    <m/>
    <m/>
    <m/>
    <m/>
    <m/>
    <m/>
    <m/>
    <m/>
    <m/>
    <m/>
    <s v="Knopfi"/>
    <s v="australian_shepherd"/>
    <x v="0"/>
    <s v="yes"/>
    <d v="2016-09-26T00:00:00"/>
    <n v="68"/>
    <x v="1"/>
    <x v="4"/>
    <m/>
    <m/>
    <m/>
    <m/>
    <m/>
  </r>
  <r>
    <s v="15"/>
    <d v="2022-06-07T00:00:00"/>
    <m/>
    <m/>
    <m/>
    <m/>
    <m/>
    <m/>
    <m/>
    <m/>
    <m/>
    <m/>
    <m/>
    <s v="Gismo4"/>
    <s v="mix"/>
    <x v="0"/>
    <s v="no"/>
    <d v="2015-01-16T00:00:00"/>
    <n v="88"/>
    <x v="1"/>
    <x v="6"/>
    <m/>
    <m/>
    <m/>
    <m/>
    <m/>
  </r>
  <r>
    <s v="16"/>
    <d v="2022-06-07T00:00:00"/>
    <m/>
    <m/>
    <m/>
    <m/>
    <m/>
    <m/>
    <m/>
    <m/>
    <m/>
    <m/>
    <m/>
    <s v="Juna"/>
    <s v="flat_coated_retriever"/>
    <x v="1"/>
    <s v="no"/>
    <d v="2016-02-06T00:00:00"/>
    <n v="76"/>
    <x v="0"/>
    <x v="7"/>
    <n v="59.5"/>
    <n v="54.625"/>
    <s v="4 m; 4 f"/>
    <s v="5 m; 3 f"/>
    <m/>
  </r>
  <r>
    <s v="17"/>
    <d v="2022-06-07T00:00:00"/>
    <m/>
    <m/>
    <m/>
    <m/>
    <m/>
    <m/>
    <m/>
    <m/>
    <m/>
    <m/>
    <m/>
    <s v="Velvet3"/>
    <s v="labrador_retriever"/>
    <x v="1"/>
    <s v="yes"/>
    <d v="2015-04-19T00:00:00"/>
    <n v="85"/>
    <x v="1"/>
    <x v="6"/>
    <m/>
    <m/>
    <m/>
    <m/>
    <m/>
  </r>
  <r>
    <s v="18"/>
    <d v="2022-06-07T00:00:00"/>
    <m/>
    <m/>
    <m/>
    <m/>
    <m/>
    <m/>
    <m/>
    <m/>
    <m/>
    <m/>
    <m/>
    <s v="Lenny4"/>
    <s v="canarian_warren_hound"/>
    <x v="0"/>
    <s v="yes"/>
    <d v="2014-07-15T00:00:00"/>
    <n v="94"/>
    <x v="0"/>
    <x v="1"/>
    <m/>
    <m/>
    <m/>
    <m/>
    <m/>
  </r>
  <r>
    <s v="19"/>
    <d v="2022-06-07T00:00:00"/>
    <m/>
    <m/>
    <m/>
    <m/>
    <m/>
    <m/>
    <m/>
    <m/>
    <m/>
    <m/>
    <m/>
    <s v="Amy8"/>
    <s v="border_collie"/>
    <x v="1"/>
    <s v="no"/>
    <d v="2010-03-12T00:00:00"/>
    <n v="146"/>
    <x v="1"/>
    <x v="4"/>
    <m/>
    <m/>
    <m/>
    <m/>
    <m/>
  </r>
  <r>
    <s v="20"/>
    <d v="2022-06-07T00:00:00"/>
    <m/>
    <m/>
    <m/>
    <m/>
    <m/>
    <m/>
    <m/>
    <m/>
    <m/>
    <m/>
    <m/>
    <s v="Schnee"/>
    <s v="mix"/>
    <x v="0"/>
    <s v="yes"/>
    <d v="2014-09-14T00:00:00"/>
    <n v="92"/>
    <x v="0"/>
    <x v="5"/>
    <m/>
    <m/>
    <m/>
    <m/>
    <m/>
  </r>
  <r>
    <s v="21"/>
    <d v="2022-06-07T00:00:00"/>
    <m/>
    <m/>
    <m/>
    <m/>
    <m/>
    <m/>
    <m/>
    <m/>
    <m/>
    <m/>
    <m/>
    <s v="Lotte3"/>
    <s v="portuguese_water_dog"/>
    <x v="1"/>
    <s v="yes"/>
    <d v="2019-02-24T00:00:00"/>
    <n v="39"/>
    <x v="0"/>
    <x v="2"/>
    <m/>
    <m/>
    <m/>
    <m/>
    <m/>
  </r>
  <r>
    <s v="22"/>
    <d v="2022-06-07T00:00:00"/>
    <m/>
    <m/>
    <m/>
    <m/>
    <m/>
    <m/>
    <m/>
    <m/>
    <m/>
    <m/>
    <m/>
    <s v="Mia11"/>
    <s v="mix"/>
    <x v="1"/>
    <s v="no"/>
    <d v="2018-10-01T00:00:00"/>
    <n v="44"/>
    <x v="1"/>
    <x v="2"/>
    <m/>
    <m/>
    <m/>
    <m/>
    <m/>
  </r>
  <r>
    <s v="23"/>
    <d v="2022-06-07T00:00:00"/>
    <m/>
    <m/>
    <m/>
    <m/>
    <m/>
    <m/>
    <m/>
    <m/>
    <m/>
    <m/>
    <m/>
    <s v="CB"/>
    <s v="border_collie"/>
    <x v="1"/>
    <s v="yes"/>
    <d v="2017-02-17T00:00:00"/>
    <n v="63"/>
    <x v="0"/>
    <x v="7"/>
    <m/>
    <m/>
    <m/>
    <m/>
    <m/>
  </r>
  <r>
    <s v="24"/>
    <d v="2022-06-07T00:00:00"/>
    <m/>
    <m/>
    <m/>
    <m/>
    <m/>
    <m/>
    <m/>
    <m/>
    <m/>
    <m/>
    <m/>
    <s v="Milo7"/>
    <s v="australian_shepherd"/>
    <x v="0"/>
    <s v="no"/>
    <d v="2019-04-20T00:00:00"/>
    <n v="37"/>
    <x v="0"/>
    <x v="3"/>
    <m/>
    <m/>
    <m/>
    <m/>
    <m/>
  </r>
  <r>
    <s v="25"/>
    <d v="2022-06-07T00:00:00"/>
    <m/>
    <m/>
    <m/>
    <m/>
    <m/>
    <m/>
    <m/>
    <m/>
    <m/>
    <m/>
    <m/>
    <s v="Edgar3"/>
    <s v="mix"/>
    <x v="0"/>
    <s v="yes"/>
    <d v="2019-06-01T00:00:00"/>
    <n v="36"/>
    <x v="1"/>
    <x v="0"/>
    <m/>
    <m/>
    <m/>
    <m/>
    <m/>
  </r>
  <r>
    <s v="26"/>
    <d v="2022-06-07T00:00:00"/>
    <m/>
    <m/>
    <m/>
    <m/>
    <m/>
    <m/>
    <m/>
    <m/>
    <m/>
    <m/>
    <m/>
    <s v="Ignaz"/>
    <s v="fox_terrier"/>
    <x v="0"/>
    <s v="no"/>
    <d v="2021-01-05T00:00:00"/>
    <n v="17"/>
    <x v="1"/>
    <x v="5"/>
    <n v="61.615384615384613"/>
    <n v="58.846153846153847"/>
    <s v="7 m; 6 f"/>
    <s v="7 m; 6 f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/>
  <pivotFields count="26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4" showAll="0"/>
    <pivotField showAll="0"/>
    <pivotField axis="axisRow" showAll="0">
      <items count="3">
        <item x="0"/>
        <item x="1"/>
        <item t="default" sd="0"/>
      </items>
    </pivotField>
    <pivotField axis="axisRow" showAll="0">
      <items count="10">
        <item x="0"/>
        <item x="3"/>
        <item x="2"/>
        <item x="5"/>
        <item x="4"/>
        <item x="1"/>
        <item x="7"/>
        <item x="6"/>
        <item m="1" x="8"/>
        <item t="default"/>
      </items>
    </pivotField>
    <pivotField showAll="0"/>
    <pivotField showAll="0"/>
    <pivotField showAll="0"/>
    <pivotField showAll="0"/>
    <pivotField showAll="0"/>
  </pivotFields>
  <rowFields count="3">
    <field x="19"/>
    <field x="20"/>
    <field x="15"/>
  </rowFields>
  <rowItems count="41">
    <i>
      <x/>
    </i>
    <i r="1">
      <x/>
    </i>
    <i r="2">
      <x v="1"/>
    </i>
    <i r="1">
      <x v="1"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1">
      <x v="5"/>
    </i>
    <i r="2">
      <x v="1"/>
    </i>
    <i r="1">
      <x v="6"/>
    </i>
    <i r="2">
      <x/>
    </i>
    <i r="1">
      <x v="7"/>
    </i>
    <i r="2">
      <x/>
    </i>
    <i>
      <x v="1"/>
    </i>
    <i r="1">
      <x/>
    </i>
    <i r="2">
      <x/>
    </i>
    <i r="2">
      <x v="1"/>
    </i>
    <i r="1">
      <x v="1"/>
    </i>
    <i r="2">
      <x v="1"/>
    </i>
    <i r="1">
      <x v="2"/>
    </i>
    <i r="2">
      <x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 v="1"/>
    </i>
    <i r="1">
      <x v="6"/>
    </i>
    <i r="2">
      <x v="1"/>
    </i>
    <i r="1">
      <x v="7"/>
    </i>
    <i r="2">
      <x/>
    </i>
    <i r="2">
      <x v="1"/>
    </i>
    <i t="grand">
      <x/>
    </i>
  </rowItems>
  <colItems count="1">
    <i/>
  </colItems>
  <dataFields count="1">
    <dataField name="Count of Dog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9">
        <item x="0"/>
        <item x="3"/>
        <item x="2"/>
        <item x="5"/>
        <item x="4"/>
        <item x="1"/>
        <item x="7"/>
        <item x="6"/>
        <item t="default" sd="0"/>
      </items>
    </pivotField>
  </pivotFields>
  <rowFields count="3">
    <field x="7"/>
    <field x="6"/>
    <field x="2"/>
  </rowFields>
  <rowItems count="41">
    <i>
      <x/>
    </i>
    <i r="1">
      <x/>
    </i>
    <i r="2">
      <x v="1"/>
    </i>
    <i r="1">
      <x v="1"/>
    </i>
    <i r="2">
      <x/>
    </i>
    <i>
      <x v="1"/>
    </i>
    <i r="1">
      <x/>
    </i>
    <i r="2">
      <x v="1"/>
    </i>
    <i r="1">
      <x v="1"/>
    </i>
    <i r="2">
      <x v="1"/>
    </i>
    <i>
      <x v="2"/>
    </i>
    <i r="1">
      <x/>
    </i>
    <i r="2">
      <x v="1"/>
    </i>
    <i r="1">
      <x v="1"/>
    </i>
    <i r="2">
      <x/>
    </i>
    <i>
      <x v="3"/>
    </i>
    <i r="1">
      <x/>
    </i>
    <i r="2">
      <x/>
    </i>
    <i r="1">
      <x v="1"/>
    </i>
    <i r="2">
      <x/>
    </i>
    <i>
      <x v="4"/>
    </i>
    <i r="1">
      <x/>
    </i>
    <i r="2">
      <x/>
    </i>
    <i r="1">
      <x v="1"/>
    </i>
    <i r="2">
      <x v="1"/>
    </i>
    <i>
      <x v="5"/>
    </i>
    <i r="1">
      <x/>
    </i>
    <i r="2">
      <x v="1"/>
    </i>
    <i r="1">
      <x v="1"/>
    </i>
    <i r="2">
      <x v="1"/>
    </i>
    <i>
      <x v="6"/>
    </i>
    <i r="1">
      <x/>
    </i>
    <i r="2">
      <x/>
    </i>
    <i r="1">
      <x v="1"/>
    </i>
    <i r="2">
      <x v="1"/>
    </i>
    <i>
      <x v="7"/>
    </i>
    <i r="1">
      <x/>
    </i>
    <i r="2">
      <x/>
    </i>
    <i r="1">
      <x v="1"/>
    </i>
    <i r="2">
      <x v="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opLeftCell="A22" workbookViewId="0">
      <selection activeCell="B34" sqref="B34"/>
    </sheetView>
  </sheetViews>
  <sheetFormatPr defaultColWidth="9.1328125" defaultRowHeight="14.25"/>
  <cols>
    <col min="1" max="1" width="26.73046875" bestFit="1" customWidth="1"/>
    <col min="2" max="2" width="14.73046875" bestFit="1" customWidth="1"/>
  </cols>
  <sheetData>
    <row r="3" spans="1:2">
      <c r="A3" s="30" t="s">
        <v>123</v>
      </c>
      <c r="B3" t="s">
        <v>125</v>
      </c>
    </row>
    <row r="4" spans="1:2">
      <c r="A4" s="31" t="s">
        <v>89</v>
      </c>
      <c r="B4" s="32">
        <v>13</v>
      </c>
    </row>
    <row r="5" spans="1:2">
      <c r="A5" s="35" t="s">
        <v>98</v>
      </c>
      <c r="B5" s="32">
        <v>1</v>
      </c>
    </row>
    <row r="6" spans="1:2">
      <c r="A6" s="36" t="s">
        <v>7</v>
      </c>
      <c r="B6" s="32">
        <v>1</v>
      </c>
    </row>
    <row r="7" spans="1:2">
      <c r="A7" s="35" t="s">
        <v>99</v>
      </c>
      <c r="B7" s="32">
        <v>2</v>
      </c>
    </row>
    <row r="8" spans="1:2">
      <c r="A8" s="36" t="s">
        <v>7</v>
      </c>
      <c r="B8" s="32">
        <v>2</v>
      </c>
    </row>
    <row r="9" spans="1:2">
      <c r="A9" s="35" t="s">
        <v>100</v>
      </c>
      <c r="B9" s="32">
        <v>2</v>
      </c>
    </row>
    <row r="10" spans="1:2">
      <c r="A10" s="36" t="s">
        <v>13</v>
      </c>
      <c r="B10" s="32">
        <v>1</v>
      </c>
    </row>
    <row r="11" spans="1:2">
      <c r="A11" s="36" t="s">
        <v>7</v>
      </c>
      <c r="B11" s="32">
        <v>1</v>
      </c>
    </row>
    <row r="12" spans="1:2">
      <c r="A12" s="35" t="s">
        <v>101</v>
      </c>
      <c r="B12" s="32">
        <v>2</v>
      </c>
    </row>
    <row r="13" spans="1:2">
      <c r="A13" s="36" t="s">
        <v>13</v>
      </c>
      <c r="B13" s="32">
        <v>1</v>
      </c>
    </row>
    <row r="14" spans="1:2">
      <c r="A14" s="36" t="s">
        <v>7</v>
      </c>
      <c r="B14" s="32">
        <v>1</v>
      </c>
    </row>
    <row r="15" spans="1:2">
      <c r="A15" s="35" t="s">
        <v>102</v>
      </c>
      <c r="B15" s="32">
        <v>1</v>
      </c>
    </row>
    <row r="16" spans="1:2">
      <c r="A16" s="36" t="s">
        <v>13</v>
      </c>
      <c r="B16" s="32">
        <v>1</v>
      </c>
    </row>
    <row r="17" spans="1:2">
      <c r="A17" s="35" t="s">
        <v>88</v>
      </c>
      <c r="B17" s="32">
        <v>2</v>
      </c>
    </row>
    <row r="18" spans="1:2">
      <c r="A18" s="36" t="s">
        <v>7</v>
      </c>
      <c r="B18" s="32">
        <v>2</v>
      </c>
    </row>
    <row r="19" spans="1:2">
      <c r="A19" s="35" t="s">
        <v>87</v>
      </c>
      <c r="B19" s="32">
        <v>2</v>
      </c>
    </row>
    <row r="20" spans="1:2">
      <c r="A20" s="36" t="s">
        <v>13</v>
      </c>
      <c r="B20" s="32">
        <v>2</v>
      </c>
    </row>
    <row r="21" spans="1:2">
      <c r="A21" s="35" t="s">
        <v>86</v>
      </c>
      <c r="B21" s="32">
        <v>1</v>
      </c>
    </row>
    <row r="22" spans="1:2">
      <c r="A22" s="36" t="s">
        <v>13</v>
      </c>
      <c r="B22" s="32">
        <v>1</v>
      </c>
    </row>
    <row r="23" spans="1:2">
      <c r="A23" s="31" t="s">
        <v>90</v>
      </c>
      <c r="B23" s="32">
        <v>13</v>
      </c>
    </row>
    <row r="24" spans="1:2">
      <c r="A24" s="35" t="s">
        <v>98</v>
      </c>
      <c r="B24" s="32">
        <v>2</v>
      </c>
    </row>
    <row r="25" spans="1:2">
      <c r="A25" s="36" t="s">
        <v>13</v>
      </c>
      <c r="B25" s="32">
        <v>1</v>
      </c>
    </row>
    <row r="26" spans="1:2">
      <c r="A26" s="36" t="s">
        <v>7</v>
      </c>
      <c r="B26" s="32">
        <v>1</v>
      </c>
    </row>
    <row r="27" spans="1:2">
      <c r="A27" s="35" t="s">
        <v>99</v>
      </c>
      <c r="B27" s="32">
        <v>1</v>
      </c>
    </row>
    <row r="28" spans="1:2">
      <c r="A28" s="36" t="s">
        <v>7</v>
      </c>
      <c r="B28" s="32">
        <v>1</v>
      </c>
    </row>
    <row r="29" spans="1:2">
      <c r="A29" s="35" t="s">
        <v>100</v>
      </c>
      <c r="B29" s="32">
        <v>2</v>
      </c>
    </row>
    <row r="30" spans="1:2">
      <c r="A30" s="36" t="s">
        <v>13</v>
      </c>
      <c r="B30" s="32">
        <v>2</v>
      </c>
    </row>
    <row r="31" spans="1:2">
      <c r="A31" s="35" t="s">
        <v>101</v>
      </c>
      <c r="B31" s="32">
        <v>2</v>
      </c>
    </row>
    <row r="32" spans="1:2">
      <c r="A32" s="36" t="s">
        <v>13</v>
      </c>
      <c r="B32" s="32">
        <v>1</v>
      </c>
    </row>
    <row r="33" spans="1:2">
      <c r="A33" s="36" t="s">
        <v>7</v>
      </c>
      <c r="B33" s="32">
        <v>1</v>
      </c>
    </row>
    <row r="34" spans="1:2">
      <c r="A34" s="35" t="s">
        <v>102</v>
      </c>
      <c r="B34" s="32">
        <v>2</v>
      </c>
    </row>
    <row r="35" spans="1:2">
      <c r="A35" s="36" t="s">
        <v>13</v>
      </c>
      <c r="B35" s="32">
        <v>1</v>
      </c>
    </row>
    <row r="36" spans="1:2">
      <c r="A36" s="36" t="s">
        <v>7</v>
      </c>
      <c r="B36" s="32">
        <v>1</v>
      </c>
    </row>
    <row r="37" spans="1:2">
      <c r="A37" s="35" t="s">
        <v>88</v>
      </c>
      <c r="B37" s="32">
        <v>1</v>
      </c>
    </row>
    <row r="38" spans="1:2">
      <c r="A38" s="36" t="s">
        <v>7</v>
      </c>
      <c r="B38" s="32">
        <v>1</v>
      </c>
    </row>
    <row r="39" spans="1:2">
      <c r="A39" s="35" t="s">
        <v>87</v>
      </c>
      <c r="B39" s="32">
        <v>1</v>
      </c>
    </row>
    <row r="40" spans="1:2">
      <c r="A40" s="36" t="s">
        <v>7</v>
      </c>
      <c r="B40" s="32">
        <v>1</v>
      </c>
    </row>
    <row r="41" spans="1:2">
      <c r="A41" s="35" t="s">
        <v>86</v>
      </c>
      <c r="B41" s="32">
        <v>2</v>
      </c>
    </row>
    <row r="42" spans="1:2">
      <c r="A42" s="36" t="s">
        <v>13</v>
      </c>
      <c r="B42" s="32">
        <v>1</v>
      </c>
    </row>
    <row r="43" spans="1:2">
      <c r="A43" s="36" t="s">
        <v>7</v>
      </c>
      <c r="B43" s="32">
        <v>1</v>
      </c>
    </row>
    <row r="44" spans="1:2">
      <c r="A44" s="31" t="s">
        <v>124</v>
      </c>
      <c r="B44" s="32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workbookViewId="0">
      <selection activeCell="A6" sqref="A6"/>
    </sheetView>
  </sheetViews>
  <sheetFormatPr defaultColWidth="9.1328125" defaultRowHeight="14.25"/>
  <cols>
    <col min="1" max="1" width="24.73046875" customWidth="1"/>
    <col min="2" max="2" width="13.59765625" customWidth="1"/>
    <col min="3" max="3" width="2.3984375" customWidth="1"/>
    <col min="4" max="4" width="10.73046875" bestFit="1" customWidth="1"/>
  </cols>
  <sheetData>
    <row r="3" spans="1:2">
      <c r="A3" s="30" t="s">
        <v>123</v>
      </c>
      <c r="B3" t="s">
        <v>148</v>
      </c>
    </row>
    <row r="4" spans="1:2">
      <c r="A4" s="31" t="s">
        <v>98</v>
      </c>
      <c r="B4" s="32">
        <v>2</v>
      </c>
    </row>
    <row r="5" spans="1:2">
      <c r="A5" s="35" t="s">
        <v>89</v>
      </c>
      <c r="B5" s="32">
        <v>1</v>
      </c>
    </row>
    <row r="6" spans="1:2">
      <c r="A6" s="36" t="s">
        <v>7</v>
      </c>
      <c r="B6" s="32">
        <v>1</v>
      </c>
    </row>
    <row r="7" spans="1:2">
      <c r="A7" s="35" t="s">
        <v>90</v>
      </c>
      <c r="B7" s="32">
        <v>1</v>
      </c>
    </row>
    <row r="8" spans="1:2">
      <c r="A8" s="36" t="s">
        <v>13</v>
      </c>
      <c r="B8" s="32">
        <v>1</v>
      </c>
    </row>
    <row r="9" spans="1:2">
      <c r="A9" s="31" t="s">
        <v>99</v>
      </c>
      <c r="B9" s="32">
        <v>2</v>
      </c>
    </row>
    <row r="10" spans="1:2">
      <c r="A10" s="35" t="s">
        <v>89</v>
      </c>
      <c r="B10" s="32">
        <v>1</v>
      </c>
    </row>
    <row r="11" spans="1:2">
      <c r="A11" s="36" t="s">
        <v>7</v>
      </c>
      <c r="B11" s="32">
        <v>1</v>
      </c>
    </row>
    <row r="12" spans="1:2">
      <c r="A12" s="35" t="s">
        <v>90</v>
      </c>
      <c r="B12" s="32">
        <v>1</v>
      </c>
    </row>
    <row r="13" spans="1:2">
      <c r="A13" s="36" t="s">
        <v>7</v>
      </c>
      <c r="B13" s="32">
        <v>1</v>
      </c>
    </row>
    <row r="14" spans="1:2">
      <c r="A14" s="31" t="s">
        <v>100</v>
      </c>
      <c r="B14" s="32">
        <v>2</v>
      </c>
    </row>
    <row r="15" spans="1:2">
      <c r="A15" s="35" t="s">
        <v>89</v>
      </c>
      <c r="B15" s="32">
        <v>1</v>
      </c>
    </row>
    <row r="16" spans="1:2">
      <c r="A16" s="36" t="s">
        <v>7</v>
      </c>
      <c r="B16" s="32">
        <v>1</v>
      </c>
    </row>
    <row r="17" spans="1:2">
      <c r="A17" s="35" t="s">
        <v>90</v>
      </c>
      <c r="B17" s="32">
        <v>1</v>
      </c>
    </row>
    <row r="18" spans="1:2">
      <c r="A18" s="36" t="s">
        <v>13</v>
      </c>
      <c r="B18" s="32">
        <v>1</v>
      </c>
    </row>
    <row r="19" spans="1:2">
      <c r="A19" s="31" t="s">
        <v>101</v>
      </c>
      <c r="B19" s="32">
        <v>2</v>
      </c>
    </row>
    <row r="20" spans="1:2">
      <c r="A20" s="35" t="s">
        <v>89</v>
      </c>
      <c r="B20" s="32">
        <v>1</v>
      </c>
    </row>
    <row r="21" spans="1:2">
      <c r="A21" s="36" t="s">
        <v>13</v>
      </c>
      <c r="B21" s="32">
        <v>1</v>
      </c>
    </row>
    <row r="22" spans="1:2">
      <c r="A22" s="35" t="s">
        <v>90</v>
      </c>
      <c r="B22" s="32">
        <v>1</v>
      </c>
    </row>
    <row r="23" spans="1:2">
      <c r="A23" s="36" t="s">
        <v>13</v>
      </c>
      <c r="B23" s="32">
        <v>1</v>
      </c>
    </row>
    <row r="24" spans="1:2">
      <c r="A24" s="31" t="s">
        <v>102</v>
      </c>
      <c r="B24" s="32">
        <v>2</v>
      </c>
    </row>
    <row r="25" spans="1:2">
      <c r="A25" s="35" t="s">
        <v>89</v>
      </c>
      <c r="B25" s="32">
        <v>1</v>
      </c>
    </row>
    <row r="26" spans="1:2">
      <c r="A26" s="36" t="s">
        <v>13</v>
      </c>
      <c r="B26" s="32">
        <v>1</v>
      </c>
    </row>
    <row r="27" spans="1:2">
      <c r="A27" s="35" t="s">
        <v>90</v>
      </c>
      <c r="B27" s="32">
        <v>1</v>
      </c>
    </row>
    <row r="28" spans="1:2">
      <c r="A28" s="36" t="s">
        <v>7</v>
      </c>
      <c r="B28" s="32">
        <v>1</v>
      </c>
    </row>
    <row r="29" spans="1:2">
      <c r="A29" s="31" t="s">
        <v>88</v>
      </c>
      <c r="B29" s="32">
        <v>2</v>
      </c>
    </row>
    <row r="30" spans="1:2">
      <c r="A30" s="35" t="s">
        <v>89</v>
      </c>
      <c r="B30" s="32">
        <v>1</v>
      </c>
    </row>
    <row r="31" spans="1:2">
      <c r="A31" s="36" t="s">
        <v>7</v>
      </c>
      <c r="B31" s="32">
        <v>1</v>
      </c>
    </row>
    <row r="32" spans="1:2">
      <c r="A32" s="35" t="s">
        <v>90</v>
      </c>
      <c r="B32" s="32">
        <v>1</v>
      </c>
    </row>
    <row r="33" spans="1:2">
      <c r="A33" s="36" t="s">
        <v>7</v>
      </c>
      <c r="B33" s="32">
        <v>1</v>
      </c>
    </row>
    <row r="34" spans="1:2">
      <c r="A34" s="31" t="s">
        <v>87</v>
      </c>
      <c r="B34" s="32">
        <v>2</v>
      </c>
    </row>
    <row r="35" spans="1:2">
      <c r="A35" s="35" t="s">
        <v>89</v>
      </c>
      <c r="B35" s="32">
        <v>1</v>
      </c>
    </row>
    <row r="36" spans="1:2">
      <c r="A36" s="36" t="s">
        <v>13</v>
      </c>
      <c r="B36" s="32">
        <v>1</v>
      </c>
    </row>
    <row r="37" spans="1:2">
      <c r="A37" s="35" t="s">
        <v>90</v>
      </c>
      <c r="B37" s="32">
        <v>1</v>
      </c>
    </row>
    <row r="38" spans="1:2">
      <c r="A38" s="36" t="s">
        <v>7</v>
      </c>
      <c r="B38" s="32">
        <v>1</v>
      </c>
    </row>
    <row r="39" spans="1:2">
      <c r="A39" s="31" t="s">
        <v>86</v>
      </c>
      <c r="B39" s="32">
        <v>2</v>
      </c>
    </row>
    <row r="40" spans="1:2">
      <c r="A40" s="35" t="s">
        <v>89</v>
      </c>
      <c r="B40" s="32">
        <v>1</v>
      </c>
    </row>
    <row r="41" spans="1:2">
      <c r="A41" s="36" t="s">
        <v>13</v>
      </c>
      <c r="B41" s="32">
        <v>1</v>
      </c>
    </row>
    <row r="42" spans="1:2">
      <c r="A42" s="35" t="s">
        <v>90</v>
      </c>
      <c r="B42" s="32">
        <v>1</v>
      </c>
    </row>
    <row r="43" spans="1:2">
      <c r="A43" s="36" t="s">
        <v>7</v>
      </c>
      <c r="B43" s="32">
        <v>1</v>
      </c>
    </row>
    <row r="44" spans="1:2">
      <c r="A44" s="31" t="s">
        <v>124</v>
      </c>
      <c r="B44" s="3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zoomScaleNormal="100" workbookViewId="0">
      <pane ySplit="1" topLeftCell="A2" activePane="bottomLeft" state="frozen"/>
      <selection activeCell="P1" sqref="P1"/>
      <selection pane="bottomLeft" activeCell="T27" sqref="T27"/>
    </sheetView>
  </sheetViews>
  <sheetFormatPr defaultColWidth="9.1328125" defaultRowHeight="14.25"/>
  <cols>
    <col min="1" max="1" width="9.1328125" style="21"/>
    <col min="2" max="2" width="10.73046875" style="5" bestFit="1" customWidth="1"/>
    <col min="3" max="3" width="10.3984375" style="5" customWidth="1"/>
    <col min="4" max="6" width="10.1328125" style="27" bestFit="1" customWidth="1"/>
    <col min="7" max="9" width="10.1328125" customWidth="1"/>
    <col min="10" max="10" width="10.1328125" style="9" customWidth="1"/>
    <col min="11" max="12" width="10.1328125" customWidth="1"/>
    <col min="13" max="13" width="10.1328125" style="9" customWidth="1"/>
    <col min="14" max="14" width="10.1328125" customWidth="1"/>
    <col min="16" max="16" width="17.265625" customWidth="1"/>
    <col min="17" max="17" width="5" customWidth="1"/>
    <col min="18" max="18" width="8" customWidth="1"/>
    <col min="19" max="19" width="13.59765625" style="5" customWidth="1"/>
    <col min="20" max="20" width="5.3984375" customWidth="1"/>
    <col min="21" max="21" width="14.1328125" customWidth="1"/>
    <col min="22" max="22" width="22.73046875" style="9" customWidth="1"/>
    <col min="23" max="23" width="17.59765625" customWidth="1"/>
    <col min="24" max="24" width="12.1328125" customWidth="1"/>
    <col min="25" max="25" width="12.3984375" style="9" customWidth="1"/>
    <col min="26" max="26" width="12.3984375" customWidth="1"/>
    <col min="28" max="28" width="11.59765625" customWidth="1"/>
  </cols>
  <sheetData>
    <row r="1" spans="1:28">
      <c r="A1" s="19" t="s">
        <v>19</v>
      </c>
      <c r="B1" s="5" t="s">
        <v>20</v>
      </c>
      <c r="C1" s="5" t="s">
        <v>258</v>
      </c>
      <c r="D1" s="27" t="s">
        <v>21</v>
      </c>
      <c r="E1" s="27" t="s">
        <v>27</v>
      </c>
      <c r="F1" s="27" t="s">
        <v>106</v>
      </c>
      <c r="G1" t="s">
        <v>22</v>
      </c>
      <c r="H1" t="s">
        <v>23</v>
      </c>
      <c r="I1" t="s">
        <v>28</v>
      </c>
      <c r="J1" s="9" t="s">
        <v>96</v>
      </c>
      <c r="K1" t="s">
        <v>25</v>
      </c>
      <c r="L1" t="s">
        <v>24</v>
      </c>
      <c r="M1" s="9" t="s">
        <v>29</v>
      </c>
      <c r="N1" t="s">
        <v>97</v>
      </c>
      <c r="O1" s="1" t="s">
        <v>0</v>
      </c>
      <c r="P1" s="1" t="s">
        <v>1</v>
      </c>
      <c r="Q1" s="1" t="s">
        <v>2</v>
      </c>
      <c r="R1" s="2" t="s">
        <v>3</v>
      </c>
      <c r="S1" s="8" t="s">
        <v>4</v>
      </c>
      <c r="T1" s="1" t="s">
        <v>5</v>
      </c>
      <c r="U1" s="1" t="s">
        <v>34</v>
      </c>
      <c r="V1" s="1" t="s">
        <v>103</v>
      </c>
      <c r="W1" s="1" t="s">
        <v>104</v>
      </c>
      <c r="X1" s="1" t="s">
        <v>107</v>
      </c>
      <c r="Y1" s="1" t="s">
        <v>108</v>
      </c>
      <c r="Z1" s="1" t="s">
        <v>110</v>
      </c>
      <c r="AA1" s="1" t="s">
        <v>112</v>
      </c>
      <c r="AB1" s="1"/>
    </row>
    <row r="2" spans="1:28" s="12" customFormat="1" ht="14.45" customHeight="1">
      <c r="A2" s="20" t="s">
        <v>41</v>
      </c>
      <c r="B2" s="10">
        <v>44734</v>
      </c>
      <c r="C2" s="10">
        <v>44734</v>
      </c>
      <c r="D2" s="37"/>
      <c r="E2" s="37"/>
      <c r="F2" s="37"/>
      <c r="G2" s="11" t="s">
        <v>154</v>
      </c>
      <c r="H2" s="11"/>
      <c r="I2" s="11"/>
      <c r="J2" s="11"/>
      <c r="K2" s="12" t="s">
        <v>151</v>
      </c>
      <c r="O2" s="27" t="s">
        <v>9</v>
      </c>
      <c r="P2" s="27" t="s">
        <v>61</v>
      </c>
      <c r="Q2" s="13" t="s">
        <v>7</v>
      </c>
      <c r="R2" s="14" t="s">
        <v>10</v>
      </c>
      <c r="S2" s="15">
        <v>43583</v>
      </c>
      <c r="T2" s="16">
        <f t="shared" ref="T2:T27" si="0">DATEDIF(S2, B2, "m")</f>
        <v>37</v>
      </c>
      <c r="U2" s="9" t="s">
        <v>89</v>
      </c>
      <c r="V2" s="12" t="s">
        <v>98</v>
      </c>
    </row>
    <row r="3" spans="1:28" s="12" customFormat="1" ht="14.45" customHeight="1">
      <c r="A3" s="20" t="s">
        <v>42</v>
      </c>
      <c r="B3" s="10">
        <v>44735</v>
      </c>
      <c r="C3" s="10">
        <v>44735</v>
      </c>
      <c r="D3" s="10">
        <v>44742</v>
      </c>
      <c r="E3" s="10">
        <v>44749</v>
      </c>
      <c r="F3" s="10">
        <v>44810</v>
      </c>
      <c r="G3" s="11" t="s">
        <v>157</v>
      </c>
      <c r="H3" s="11" t="s">
        <v>160</v>
      </c>
      <c r="I3" s="11" t="s">
        <v>167</v>
      </c>
      <c r="J3" s="11" t="s">
        <v>207</v>
      </c>
      <c r="K3" s="12" t="s">
        <v>156</v>
      </c>
      <c r="L3" s="11" t="s">
        <v>151</v>
      </c>
      <c r="M3" s="11" t="s">
        <v>156</v>
      </c>
      <c r="N3" s="11" t="s">
        <v>208</v>
      </c>
      <c r="O3" s="27" t="s">
        <v>11</v>
      </c>
      <c r="P3" s="27" t="s">
        <v>62</v>
      </c>
      <c r="Q3" s="13" t="s">
        <v>7</v>
      </c>
      <c r="R3" s="14" t="s">
        <v>8</v>
      </c>
      <c r="S3" s="15">
        <v>43567</v>
      </c>
      <c r="T3" s="16">
        <f t="shared" si="0"/>
        <v>38</v>
      </c>
      <c r="U3" s="9" t="s">
        <v>90</v>
      </c>
      <c r="V3" s="12" t="s">
        <v>88</v>
      </c>
      <c r="AA3" s="12" t="s">
        <v>209</v>
      </c>
    </row>
    <row r="4" spans="1:28" s="12" customFormat="1" ht="14.45" customHeight="1">
      <c r="A4" s="20" t="s">
        <v>43</v>
      </c>
      <c r="B4" s="10">
        <v>44740</v>
      </c>
      <c r="C4" s="10">
        <v>44740</v>
      </c>
      <c r="D4" s="10">
        <v>44747</v>
      </c>
      <c r="E4" s="10">
        <v>44768</v>
      </c>
      <c r="F4" s="10">
        <v>44782</v>
      </c>
      <c r="G4" s="11" t="s">
        <v>158</v>
      </c>
      <c r="H4" s="11" t="s">
        <v>163</v>
      </c>
      <c r="I4" s="11" t="s">
        <v>179</v>
      </c>
      <c r="J4" s="11" t="s">
        <v>191</v>
      </c>
      <c r="K4" s="12" t="s">
        <v>156</v>
      </c>
      <c r="L4" s="11" t="s">
        <v>151</v>
      </c>
      <c r="M4" s="11" t="s">
        <v>153</v>
      </c>
      <c r="N4" s="11" t="s">
        <v>153</v>
      </c>
      <c r="O4" s="27" t="s">
        <v>12</v>
      </c>
      <c r="P4" s="27" t="s">
        <v>60</v>
      </c>
      <c r="Q4" s="13" t="s">
        <v>13</v>
      </c>
      <c r="R4" s="14" t="s">
        <v>10</v>
      </c>
      <c r="S4" s="15">
        <v>43098</v>
      </c>
      <c r="T4" s="16">
        <f t="shared" si="0"/>
        <v>53</v>
      </c>
      <c r="U4" t="s">
        <v>90</v>
      </c>
      <c r="V4" s="12" t="s">
        <v>100</v>
      </c>
      <c r="AA4" s="12" t="s">
        <v>164</v>
      </c>
    </row>
    <row r="5" spans="1:28" s="12" customFormat="1" ht="14.45" customHeight="1">
      <c r="A5" s="20" t="s">
        <v>44</v>
      </c>
      <c r="B5" s="10">
        <v>44733</v>
      </c>
      <c r="C5" s="10" t="s">
        <v>195</v>
      </c>
      <c r="D5" s="10">
        <v>44763</v>
      </c>
      <c r="E5" s="10">
        <v>44774</v>
      </c>
      <c r="F5" s="10">
        <v>44781</v>
      </c>
      <c r="G5" s="11" t="s">
        <v>196</v>
      </c>
      <c r="H5" s="11" t="s">
        <v>178</v>
      </c>
      <c r="I5" s="11" t="s">
        <v>186</v>
      </c>
      <c r="J5" s="11" t="s">
        <v>190</v>
      </c>
      <c r="K5" s="11" t="s">
        <v>197</v>
      </c>
      <c r="L5" s="11" t="s">
        <v>153</v>
      </c>
      <c r="M5" s="11" t="s">
        <v>151</v>
      </c>
      <c r="N5" s="11" t="s">
        <v>151</v>
      </c>
      <c r="O5" s="27" t="s">
        <v>18</v>
      </c>
      <c r="P5" s="27" t="s">
        <v>61</v>
      </c>
      <c r="Q5" s="13" t="s">
        <v>7</v>
      </c>
      <c r="R5" s="14" t="s">
        <v>10</v>
      </c>
      <c r="S5" s="15">
        <v>43497</v>
      </c>
      <c r="T5" s="16">
        <f t="shared" si="0"/>
        <v>40</v>
      </c>
      <c r="U5" t="s">
        <v>89</v>
      </c>
      <c r="V5" s="12" t="s">
        <v>99</v>
      </c>
      <c r="AA5" s="12" t="s">
        <v>198</v>
      </c>
    </row>
    <row r="6" spans="1:28" s="12" customFormat="1" ht="14.45" customHeight="1">
      <c r="A6" s="20" t="s">
        <v>45</v>
      </c>
      <c r="B6" s="10">
        <v>44761</v>
      </c>
      <c r="C6" s="10">
        <v>44761</v>
      </c>
      <c r="D6" s="10">
        <v>44813</v>
      </c>
      <c r="E6" s="10">
        <v>44820</v>
      </c>
      <c r="F6" s="10">
        <v>44824</v>
      </c>
      <c r="G6" s="11" t="s">
        <v>174</v>
      </c>
      <c r="H6" s="11" t="s">
        <v>221</v>
      </c>
      <c r="I6" s="11" t="s">
        <v>222</v>
      </c>
      <c r="J6" s="11" t="s">
        <v>225</v>
      </c>
      <c r="K6" s="12" t="s">
        <v>151</v>
      </c>
      <c r="L6" s="11" t="s">
        <v>153</v>
      </c>
      <c r="M6" s="11" t="s">
        <v>153</v>
      </c>
      <c r="N6" s="11" t="s">
        <v>153</v>
      </c>
      <c r="O6" s="27" t="s">
        <v>17</v>
      </c>
      <c r="P6" s="27" t="s">
        <v>60</v>
      </c>
      <c r="Q6" s="13" t="s">
        <v>13</v>
      </c>
      <c r="R6" s="14" t="s">
        <v>10</v>
      </c>
      <c r="S6" s="15">
        <v>43326</v>
      </c>
      <c r="T6" s="16">
        <f t="shared" si="0"/>
        <v>47</v>
      </c>
      <c r="U6" t="s">
        <v>89</v>
      </c>
      <c r="V6" s="12" t="s">
        <v>102</v>
      </c>
      <c r="AA6" s="12" t="s">
        <v>226</v>
      </c>
    </row>
    <row r="7" spans="1:28" s="12" customFormat="1" ht="15" customHeight="1">
      <c r="A7" s="20" t="s">
        <v>46</v>
      </c>
      <c r="B7" s="10">
        <v>44763</v>
      </c>
      <c r="C7" s="10">
        <v>44763</v>
      </c>
      <c r="D7" s="10">
        <v>44770</v>
      </c>
      <c r="E7" s="10">
        <v>44777</v>
      </c>
      <c r="F7" s="10">
        <v>44784</v>
      </c>
      <c r="G7" s="11" t="s">
        <v>177</v>
      </c>
      <c r="H7" s="11" t="s">
        <v>184</v>
      </c>
      <c r="I7" s="11" t="s">
        <v>187</v>
      </c>
      <c r="J7" s="11" t="s">
        <v>212</v>
      </c>
      <c r="K7" s="12" t="s">
        <v>153</v>
      </c>
      <c r="L7" s="11" t="s">
        <v>153</v>
      </c>
      <c r="M7" s="11" t="s">
        <v>151</v>
      </c>
      <c r="N7" s="11" t="s">
        <v>153</v>
      </c>
      <c r="O7" s="27" t="s">
        <v>14</v>
      </c>
      <c r="P7" s="27" t="s">
        <v>61</v>
      </c>
      <c r="Q7" s="13" t="s">
        <v>13</v>
      </c>
      <c r="R7" s="14" t="s">
        <v>8</v>
      </c>
      <c r="S7" s="15">
        <v>43475</v>
      </c>
      <c r="T7" s="16">
        <f t="shared" si="0"/>
        <v>42</v>
      </c>
      <c r="U7" t="s">
        <v>90</v>
      </c>
      <c r="V7" s="12" t="s">
        <v>101</v>
      </c>
      <c r="AA7" s="12" t="s">
        <v>188</v>
      </c>
    </row>
    <row r="8" spans="1:28" s="12" customFormat="1">
      <c r="A8" s="20" t="s">
        <v>47</v>
      </c>
      <c r="B8" s="10">
        <v>44830</v>
      </c>
      <c r="C8" s="10">
        <v>44830</v>
      </c>
      <c r="D8" s="10">
        <v>44834</v>
      </c>
      <c r="E8" s="10">
        <v>44847</v>
      </c>
      <c r="F8" s="10">
        <v>44852</v>
      </c>
      <c r="G8" s="11" t="s">
        <v>230</v>
      </c>
      <c r="H8" s="11" t="s">
        <v>235</v>
      </c>
      <c r="I8" s="11" t="s">
        <v>239</v>
      </c>
      <c r="J8" s="11" t="s">
        <v>244</v>
      </c>
      <c r="K8" s="12" t="s">
        <v>156</v>
      </c>
      <c r="L8" s="11" t="s">
        <v>156</v>
      </c>
      <c r="M8" s="11" t="s">
        <v>156</v>
      </c>
      <c r="N8" s="11" t="s">
        <v>156</v>
      </c>
      <c r="O8" s="27" t="s">
        <v>15</v>
      </c>
      <c r="P8" s="27" t="s">
        <v>61</v>
      </c>
      <c r="Q8" s="13" t="s">
        <v>13</v>
      </c>
      <c r="R8" s="14" t="s">
        <v>10</v>
      </c>
      <c r="S8" s="15">
        <v>42985</v>
      </c>
      <c r="T8" s="16">
        <f t="shared" si="0"/>
        <v>60</v>
      </c>
      <c r="U8" t="s">
        <v>89</v>
      </c>
      <c r="V8" s="12" t="s">
        <v>86</v>
      </c>
    </row>
    <row r="9" spans="1:28" s="12" customFormat="1" ht="14.45" customHeight="1">
      <c r="A9" s="20" t="s">
        <v>48</v>
      </c>
      <c r="B9" s="10">
        <v>44735</v>
      </c>
      <c r="C9" s="10">
        <v>44735</v>
      </c>
      <c r="D9" s="10">
        <v>44742</v>
      </c>
      <c r="E9" s="10">
        <v>44749</v>
      </c>
      <c r="F9" s="10">
        <v>44770</v>
      </c>
      <c r="G9" s="11" t="s">
        <v>155</v>
      </c>
      <c r="H9" s="11" t="s">
        <v>161</v>
      </c>
      <c r="I9" s="11" t="s">
        <v>169</v>
      </c>
      <c r="J9" s="11" t="s">
        <v>185</v>
      </c>
      <c r="K9" s="12" t="s">
        <v>156</v>
      </c>
      <c r="L9" s="11" t="s">
        <v>156</v>
      </c>
      <c r="M9" s="11" t="s">
        <v>156</v>
      </c>
      <c r="N9" s="11" t="s">
        <v>156</v>
      </c>
      <c r="O9" s="27" t="s">
        <v>16</v>
      </c>
      <c r="P9" s="27" t="s">
        <v>61</v>
      </c>
      <c r="Q9" s="13" t="s">
        <v>7</v>
      </c>
      <c r="R9" s="14" t="s">
        <v>10</v>
      </c>
      <c r="S9" s="15">
        <v>42321</v>
      </c>
      <c r="T9" s="16">
        <f t="shared" si="0"/>
        <v>79</v>
      </c>
      <c r="U9" t="s">
        <v>90</v>
      </c>
      <c r="V9" s="12" t="s">
        <v>87</v>
      </c>
      <c r="AA9" s="12" t="s">
        <v>170</v>
      </c>
    </row>
    <row r="10" spans="1:28" s="12" customFormat="1">
      <c r="A10" s="20" t="s">
        <v>49</v>
      </c>
      <c r="B10" s="10">
        <v>44732</v>
      </c>
      <c r="C10" s="10">
        <v>44732</v>
      </c>
      <c r="D10" s="10">
        <v>44741</v>
      </c>
      <c r="E10" s="10">
        <v>44749</v>
      </c>
      <c r="F10" s="10">
        <v>44769</v>
      </c>
      <c r="G10" s="11" t="s">
        <v>150</v>
      </c>
      <c r="H10" s="11" t="s">
        <v>159</v>
      </c>
      <c r="I10" s="11" t="s">
        <v>171</v>
      </c>
      <c r="J10" s="11" t="s">
        <v>213</v>
      </c>
      <c r="K10" s="12" t="s">
        <v>151</v>
      </c>
      <c r="L10" s="11" t="s">
        <v>151</v>
      </c>
      <c r="M10" s="11" t="s">
        <v>151</v>
      </c>
      <c r="N10" s="11" t="s">
        <v>151</v>
      </c>
      <c r="O10" s="27" t="s">
        <v>26</v>
      </c>
      <c r="P10" s="27" t="s">
        <v>69</v>
      </c>
      <c r="Q10" s="13" t="s">
        <v>13</v>
      </c>
      <c r="R10" s="17" t="s">
        <v>8</v>
      </c>
      <c r="S10" s="18">
        <v>43378</v>
      </c>
      <c r="T10" s="16">
        <f t="shared" si="0"/>
        <v>44</v>
      </c>
      <c r="U10" t="s">
        <v>90</v>
      </c>
      <c r="V10" s="12" t="s">
        <v>98</v>
      </c>
      <c r="AA10" s="12" t="s">
        <v>152</v>
      </c>
    </row>
    <row r="11" spans="1:28">
      <c r="A11" s="20" t="s">
        <v>50</v>
      </c>
      <c r="B11" s="10">
        <v>44740</v>
      </c>
      <c r="C11" s="10" t="s">
        <v>192</v>
      </c>
      <c r="D11" s="38">
        <v>44747</v>
      </c>
      <c r="E11" s="38">
        <v>44761</v>
      </c>
      <c r="F11" s="38">
        <v>44768</v>
      </c>
      <c r="G11" t="s">
        <v>193</v>
      </c>
      <c r="H11" t="s">
        <v>165</v>
      </c>
      <c r="I11" t="s">
        <v>175</v>
      </c>
      <c r="J11" s="9" t="s">
        <v>180</v>
      </c>
      <c r="K11" t="s">
        <v>151</v>
      </c>
      <c r="L11" t="s">
        <v>151</v>
      </c>
      <c r="M11" s="9" t="s">
        <v>151</v>
      </c>
      <c r="N11" t="s">
        <v>151</v>
      </c>
      <c r="O11" s="27" t="s">
        <v>32</v>
      </c>
      <c r="P11" s="27" t="s">
        <v>65</v>
      </c>
      <c r="Q11" s="3" t="s">
        <v>7</v>
      </c>
      <c r="R11" s="6" t="s">
        <v>8</v>
      </c>
      <c r="S11" s="7">
        <v>42600</v>
      </c>
      <c r="T11" s="4">
        <f t="shared" si="0"/>
        <v>70</v>
      </c>
      <c r="U11" t="s">
        <v>89</v>
      </c>
      <c r="V11" s="12" t="s">
        <v>88</v>
      </c>
      <c r="AA11" s="12" t="s">
        <v>194</v>
      </c>
    </row>
    <row r="12" spans="1:28">
      <c r="A12" s="20" t="s">
        <v>51</v>
      </c>
      <c r="B12" s="10">
        <v>44809</v>
      </c>
      <c r="C12" s="10">
        <v>44809</v>
      </c>
      <c r="D12" s="38">
        <v>44813</v>
      </c>
      <c r="E12" s="38">
        <v>44855</v>
      </c>
      <c r="F12" s="38">
        <v>44865</v>
      </c>
      <c r="G12" s="11" t="s">
        <v>206</v>
      </c>
      <c r="H12" s="11" t="s">
        <v>217</v>
      </c>
      <c r="I12" s="11" t="s">
        <v>246</v>
      </c>
      <c r="J12" s="11" t="s">
        <v>249</v>
      </c>
      <c r="K12" t="s">
        <v>156</v>
      </c>
      <c r="L12" s="11" t="s">
        <v>151</v>
      </c>
      <c r="M12" s="11" t="s">
        <v>151</v>
      </c>
      <c r="N12" s="11" t="s">
        <v>250</v>
      </c>
      <c r="O12" s="27" t="s">
        <v>33</v>
      </c>
      <c r="P12" s="27" t="s">
        <v>70</v>
      </c>
      <c r="Q12" t="s">
        <v>7</v>
      </c>
      <c r="R12" t="s">
        <v>10</v>
      </c>
      <c r="S12" s="7">
        <v>43823</v>
      </c>
      <c r="T12" s="4">
        <f t="shared" si="0"/>
        <v>32</v>
      </c>
      <c r="U12" s="9" t="s">
        <v>90</v>
      </c>
      <c r="V12" s="12" t="s">
        <v>99</v>
      </c>
    </row>
    <row r="13" spans="1:28" s="27" customFormat="1">
      <c r="A13" s="20" t="s">
        <v>52</v>
      </c>
      <c r="B13" s="10">
        <v>44762</v>
      </c>
      <c r="C13" s="10">
        <v>44762</v>
      </c>
      <c r="D13" s="38">
        <v>44770</v>
      </c>
      <c r="E13" s="38">
        <v>44777</v>
      </c>
      <c r="F13" s="38">
        <v>44812</v>
      </c>
      <c r="G13" s="10" t="s">
        <v>176</v>
      </c>
      <c r="H13" s="10" t="s">
        <v>183</v>
      </c>
      <c r="I13" s="10" t="s">
        <v>189</v>
      </c>
      <c r="J13" s="10" t="s">
        <v>214</v>
      </c>
      <c r="K13" s="27" t="s">
        <v>151</v>
      </c>
      <c r="L13" s="27" t="s">
        <v>156</v>
      </c>
      <c r="M13" s="27" t="s">
        <v>156</v>
      </c>
      <c r="N13" s="27" t="s">
        <v>156</v>
      </c>
      <c r="O13" s="27" t="s">
        <v>6</v>
      </c>
      <c r="P13" s="27" t="s">
        <v>69</v>
      </c>
      <c r="Q13" s="27" t="s">
        <v>7</v>
      </c>
      <c r="R13" s="27" t="s">
        <v>10</v>
      </c>
      <c r="S13" s="7">
        <v>43539</v>
      </c>
      <c r="T13" s="27">
        <f t="shared" si="0"/>
        <v>40</v>
      </c>
      <c r="U13" s="9" t="s">
        <v>89</v>
      </c>
      <c r="V13" s="12" t="s">
        <v>100</v>
      </c>
    </row>
    <row r="14" spans="1:28" s="27" customFormat="1">
      <c r="A14" s="20" t="s">
        <v>53</v>
      </c>
      <c r="B14" s="10">
        <v>44739</v>
      </c>
      <c r="C14" s="10" t="s">
        <v>202</v>
      </c>
      <c r="G14" s="27" t="s">
        <v>203</v>
      </c>
      <c r="K14" s="27" t="s">
        <v>204</v>
      </c>
      <c r="O14" s="27" t="s">
        <v>38</v>
      </c>
      <c r="P14" s="27" t="s">
        <v>61</v>
      </c>
      <c r="Q14" s="27" t="s">
        <v>13</v>
      </c>
      <c r="R14" s="27" t="s">
        <v>8</v>
      </c>
      <c r="S14" s="7">
        <v>41244</v>
      </c>
      <c r="T14" s="27">
        <f t="shared" si="0"/>
        <v>114</v>
      </c>
      <c r="U14" s="9" t="s">
        <v>89</v>
      </c>
      <c r="V14" s="12" t="s">
        <v>101</v>
      </c>
      <c r="AA14" s="27" t="s">
        <v>173</v>
      </c>
    </row>
    <row r="15" spans="1:28" s="27" customFormat="1">
      <c r="A15" s="20" t="s">
        <v>54</v>
      </c>
      <c r="B15" s="10">
        <v>44746</v>
      </c>
      <c r="C15" s="10">
        <v>44746</v>
      </c>
      <c r="D15" s="38">
        <v>44749</v>
      </c>
      <c r="E15" s="38">
        <v>44760</v>
      </c>
      <c r="F15" s="38">
        <v>44769</v>
      </c>
      <c r="G15" s="27" t="s">
        <v>162</v>
      </c>
      <c r="H15" s="27" t="s">
        <v>168</v>
      </c>
      <c r="I15" s="27" t="s">
        <v>172</v>
      </c>
      <c r="J15" s="27" t="s">
        <v>181</v>
      </c>
      <c r="K15" s="27" t="s">
        <v>153</v>
      </c>
      <c r="L15" s="27" t="s">
        <v>153</v>
      </c>
      <c r="M15" s="27" t="s">
        <v>153</v>
      </c>
      <c r="N15" s="27" t="s">
        <v>153</v>
      </c>
      <c r="O15" s="27" t="s">
        <v>63</v>
      </c>
      <c r="P15" s="27" t="s">
        <v>65</v>
      </c>
      <c r="Q15" s="27" t="s">
        <v>7</v>
      </c>
      <c r="R15" s="27" t="s">
        <v>10</v>
      </c>
      <c r="S15" s="7">
        <v>42639</v>
      </c>
      <c r="T15" s="27">
        <f t="shared" si="0"/>
        <v>69</v>
      </c>
      <c r="U15" s="9" t="s">
        <v>90</v>
      </c>
      <c r="V15" s="12" t="s">
        <v>102</v>
      </c>
    </row>
    <row r="16" spans="1:28" s="27" customFormat="1">
      <c r="A16" s="20" t="s">
        <v>55</v>
      </c>
      <c r="B16" s="10"/>
      <c r="C16" s="10"/>
      <c r="O16" s="27" t="s">
        <v>39</v>
      </c>
      <c r="P16" s="27" t="s">
        <v>61</v>
      </c>
      <c r="Q16" s="27" t="s">
        <v>7</v>
      </c>
      <c r="R16" s="27" t="s">
        <v>8</v>
      </c>
      <c r="S16" s="7">
        <v>42020</v>
      </c>
      <c r="T16" s="27" t="e">
        <f t="shared" si="0"/>
        <v>#NUM!</v>
      </c>
      <c r="U16" s="9" t="s">
        <v>90</v>
      </c>
      <c r="V16" s="12" t="s">
        <v>86</v>
      </c>
    </row>
    <row r="17" spans="1:27" s="27" customFormat="1">
      <c r="A17" s="20" t="s">
        <v>56</v>
      </c>
      <c r="B17" s="10">
        <v>44827</v>
      </c>
      <c r="C17" s="10">
        <v>44827</v>
      </c>
      <c r="D17" s="38">
        <v>44831</v>
      </c>
      <c r="E17" s="38">
        <v>44846</v>
      </c>
      <c r="F17" s="38">
        <v>44849</v>
      </c>
      <c r="G17" s="27" t="s">
        <v>229</v>
      </c>
      <c r="H17" s="27" t="s">
        <v>231</v>
      </c>
      <c r="I17" s="27" t="s">
        <v>237</v>
      </c>
      <c r="J17" s="27" t="s">
        <v>242</v>
      </c>
      <c r="K17" s="27" t="s">
        <v>153</v>
      </c>
      <c r="L17" s="27" t="s">
        <v>153</v>
      </c>
      <c r="M17" s="27" t="s">
        <v>153</v>
      </c>
      <c r="N17" s="27" t="s">
        <v>153</v>
      </c>
      <c r="O17" s="27" t="s">
        <v>72</v>
      </c>
      <c r="P17" s="27" t="s">
        <v>66</v>
      </c>
      <c r="Q17" s="27" t="s">
        <v>13</v>
      </c>
      <c r="R17" s="27" t="s">
        <v>8</v>
      </c>
      <c r="S17" s="7">
        <v>42406</v>
      </c>
      <c r="T17" s="27">
        <f t="shared" si="0"/>
        <v>79</v>
      </c>
      <c r="U17" s="9" t="s">
        <v>89</v>
      </c>
      <c r="V17" s="12" t="s">
        <v>87</v>
      </c>
      <c r="W17" s="27">
        <f>AVERAGE(T5,T2,T6,T8,T11,T13,T14,T17)</f>
        <v>60.875</v>
      </c>
      <c r="X17" s="27" t="e">
        <f>AVERAGE(T3,T4,T7,T9,T10,T12,T15,T16)</f>
        <v>#NUM!</v>
      </c>
      <c r="Y17" s="27" t="s">
        <v>109</v>
      </c>
      <c r="Z17" s="27" t="s">
        <v>111</v>
      </c>
      <c r="AA17" s="27" t="s">
        <v>232</v>
      </c>
    </row>
    <row r="18" spans="1:27" s="28" customFormat="1">
      <c r="A18" s="23" t="s">
        <v>57</v>
      </c>
      <c r="B18" s="24"/>
      <c r="C18" s="24"/>
      <c r="O18" s="28" t="s">
        <v>59</v>
      </c>
      <c r="P18" s="26" t="s">
        <v>60</v>
      </c>
      <c r="Q18" s="28" t="s">
        <v>13</v>
      </c>
      <c r="R18" s="28" t="s">
        <v>10</v>
      </c>
      <c r="S18" s="25">
        <v>42113</v>
      </c>
      <c r="T18" s="28" t="e">
        <f t="shared" si="0"/>
        <v>#NUM!</v>
      </c>
      <c r="U18" s="22" t="s">
        <v>90</v>
      </c>
      <c r="V18" s="22" t="s">
        <v>86</v>
      </c>
    </row>
    <row r="19" spans="1:27" s="28" customFormat="1" ht="14.45" customHeight="1">
      <c r="A19" s="23" t="s">
        <v>58</v>
      </c>
      <c r="B19" s="24">
        <v>44799</v>
      </c>
      <c r="C19" s="24">
        <v>44799</v>
      </c>
      <c r="D19" s="24">
        <v>44802</v>
      </c>
      <c r="E19" s="24">
        <v>44813</v>
      </c>
      <c r="F19" s="24">
        <v>44832</v>
      </c>
      <c r="G19" s="28" t="s">
        <v>200</v>
      </c>
      <c r="H19" s="28" t="s">
        <v>201</v>
      </c>
      <c r="I19" s="28" t="s">
        <v>218</v>
      </c>
      <c r="J19" s="28" t="s">
        <v>233</v>
      </c>
      <c r="K19" s="28" t="s">
        <v>151</v>
      </c>
      <c r="L19" s="28" t="s">
        <v>153</v>
      </c>
      <c r="M19" s="28" t="s">
        <v>151</v>
      </c>
      <c r="N19" s="28" t="s">
        <v>153</v>
      </c>
      <c r="O19" s="28" t="s">
        <v>36</v>
      </c>
      <c r="P19" s="28" t="s">
        <v>71</v>
      </c>
      <c r="Q19" s="28" t="s">
        <v>7</v>
      </c>
      <c r="R19" s="28" t="s">
        <v>10</v>
      </c>
      <c r="S19" s="25">
        <v>41835</v>
      </c>
      <c r="T19" s="28">
        <f t="shared" si="0"/>
        <v>97</v>
      </c>
      <c r="U19" s="22" t="s">
        <v>89</v>
      </c>
      <c r="V19" s="28" t="s">
        <v>88</v>
      </c>
    </row>
    <row r="20" spans="1:27" s="28" customFormat="1">
      <c r="A20" s="23" t="s">
        <v>64</v>
      </c>
      <c r="B20" s="24">
        <v>44748</v>
      </c>
      <c r="C20" s="24">
        <v>44748</v>
      </c>
      <c r="D20" s="24">
        <v>44769</v>
      </c>
      <c r="E20" s="24" t="s">
        <v>219</v>
      </c>
      <c r="F20" s="24">
        <v>44832</v>
      </c>
      <c r="G20" s="28" t="s">
        <v>166</v>
      </c>
      <c r="H20" s="28" t="s">
        <v>182</v>
      </c>
      <c r="I20" s="28" t="s">
        <v>215</v>
      </c>
      <c r="J20" s="28" t="s">
        <v>234</v>
      </c>
      <c r="K20" s="28" t="s">
        <v>153</v>
      </c>
      <c r="L20" s="28" t="s">
        <v>153</v>
      </c>
      <c r="M20" s="28" t="s">
        <v>216</v>
      </c>
      <c r="N20" s="28" t="s">
        <v>153</v>
      </c>
      <c r="O20" s="28" t="s">
        <v>37</v>
      </c>
      <c r="P20" s="28" t="s">
        <v>69</v>
      </c>
      <c r="Q20" s="28" t="s">
        <v>13</v>
      </c>
      <c r="R20" s="28" t="s">
        <v>8</v>
      </c>
      <c r="S20" s="25">
        <v>40249</v>
      </c>
      <c r="T20" s="28">
        <f t="shared" si="0"/>
        <v>147</v>
      </c>
      <c r="U20" s="22" t="s">
        <v>90</v>
      </c>
      <c r="V20" s="28" t="s">
        <v>102</v>
      </c>
      <c r="AA20" s="28" t="s">
        <v>205</v>
      </c>
    </row>
    <row r="21" spans="1:27" s="28" customFormat="1">
      <c r="A21" s="23" t="s">
        <v>67</v>
      </c>
      <c r="B21" s="24">
        <v>44847</v>
      </c>
      <c r="C21" s="24">
        <v>44847</v>
      </c>
      <c r="D21" s="24">
        <v>44851</v>
      </c>
      <c r="E21" s="24">
        <v>44853</v>
      </c>
      <c r="F21" s="24">
        <v>44859</v>
      </c>
      <c r="G21" s="28" t="s">
        <v>240</v>
      </c>
      <c r="H21" s="28" t="s">
        <v>243</v>
      </c>
      <c r="I21" s="28" t="s">
        <v>247</v>
      </c>
      <c r="J21" s="28" t="s">
        <v>248</v>
      </c>
      <c r="K21" s="28" t="s">
        <v>151</v>
      </c>
      <c r="L21" s="28" t="s">
        <v>151</v>
      </c>
      <c r="M21" s="28" t="s">
        <v>151</v>
      </c>
      <c r="N21" s="28" t="s">
        <v>151</v>
      </c>
      <c r="O21" s="28" t="s">
        <v>241</v>
      </c>
      <c r="P21" s="28" t="s">
        <v>61</v>
      </c>
      <c r="Q21" s="28" t="s">
        <v>7</v>
      </c>
      <c r="R21" s="28" t="s">
        <v>10</v>
      </c>
      <c r="S21" s="25">
        <v>42194</v>
      </c>
      <c r="T21" s="28">
        <f t="shared" si="0"/>
        <v>87</v>
      </c>
      <c r="U21" s="22" t="s">
        <v>89</v>
      </c>
      <c r="V21" s="22" t="s">
        <v>101</v>
      </c>
    </row>
    <row r="22" spans="1:27" s="22" customFormat="1">
      <c r="A22" s="23" t="s">
        <v>73</v>
      </c>
      <c r="B22" s="24"/>
      <c r="C22" s="24"/>
      <c r="D22" s="28"/>
      <c r="E22" s="28"/>
      <c r="F22" s="28"/>
      <c r="O22" s="28" t="s">
        <v>68</v>
      </c>
      <c r="P22" s="22" t="s">
        <v>105</v>
      </c>
      <c r="Q22" s="22" t="s">
        <v>13</v>
      </c>
      <c r="R22" s="22" t="s">
        <v>10</v>
      </c>
      <c r="S22" s="25">
        <v>43520</v>
      </c>
      <c r="T22" s="28" t="e">
        <f t="shared" si="0"/>
        <v>#NUM!</v>
      </c>
      <c r="U22" s="22" t="s">
        <v>89</v>
      </c>
      <c r="V22" s="22" t="s">
        <v>100</v>
      </c>
    </row>
    <row r="23" spans="1:27" s="22" customFormat="1">
      <c r="A23" s="29" t="s">
        <v>118</v>
      </c>
      <c r="B23" s="24">
        <v>44839</v>
      </c>
      <c r="C23" s="24">
        <v>44839</v>
      </c>
      <c r="D23" s="24">
        <v>44846</v>
      </c>
      <c r="E23" s="24" t="s">
        <v>257</v>
      </c>
      <c r="F23" s="24" t="s">
        <v>253</v>
      </c>
      <c r="G23" s="22" t="s">
        <v>236</v>
      </c>
      <c r="H23" s="22" t="s">
        <v>238</v>
      </c>
      <c r="I23" s="22" t="s">
        <v>255</v>
      </c>
      <c r="J23" s="22" t="s">
        <v>251</v>
      </c>
      <c r="K23" s="22" t="s">
        <v>156</v>
      </c>
      <c r="L23" s="22" t="s">
        <v>156</v>
      </c>
      <c r="M23" s="22" t="s">
        <v>256</v>
      </c>
      <c r="N23" s="22" t="s">
        <v>252</v>
      </c>
      <c r="O23" s="22" t="s">
        <v>117</v>
      </c>
      <c r="P23" s="22" t="s">
        <v>61</v>
      </c>
      <c r="Q23" s="22" t="s">
        <v>13</v>
      </c>
      <c r="R23" s="22" t="s">
        <v>8</v>
      </c>
      <c r="S23" s="25">
        <v>43374</v>
      </c>
      <c r="T23" s="28">
        <f t="shared" si="0"/>
        <v>48</v>
      </c>
      <c r="U23" s="22" t="s">
        <v>90</v>
      </c>
      <c r="V23" s="22" t="s">
        <v>100</v>
      </c>
      <c r="AA23" s="22" t="s">
        <v>254</v>
      </c>
    </row>
    <row r="24" spans="1:27" s="22" customFormat="1">
      <c r="A24" s="29" t="s">
        <v>119</v>
      </c>
      <c r="B24" s="24"/>
      <c r="C24" s="24"/>
      <c r="D24" s="28"/>
      <c r="E24" s="28"/>
      <c r="F24" s="28"/>
      <c r="O24" s="22" t="s">
        <v>114</v>
      </c>
      <c r="P24" s="22" t="s">
        <v>69</v>
      </c>
      <c r="Q24" s="22" t="s">
        <v>13</v>
      </c>
      <c r="R24" s="22" t="s">
        <v>10</v>
      </c>
      <c r="S24" s="25">
        <v>42783</v>
      </c>
      <c r="T24" s="28" t="e">
        <f t="shared" si="0"/>
        <v>#NUM!</v>
      </c>
      <c r="U24" s="22" t="s">
        <v>89</v>
      </c>
      <c r="V24" s="22" t="s">
        <v>87</v>
      </c>
    </row>
    <row r="25" spans="1:27" s="22" customFormat="1">
      <c r="A25" s="29" t="s">
        <v>120</v>
      </c>
      <c r="B25" s="24">
        <v>44785</v>
      </c>
      <c r="C25" s="24">
        <v>44785</v>
      </c>
      <c r="D25" s="24">
        <v>44812</v>
      </c>
      <c r="E25" s="24">
        <v>44820</v>
      </c>
      <c r="F25" s="24">
        <v>44824</v>
      </c>
      <c r="G25" s="22" t="s">
        <v>199</v>
      </c>
      <c r="H25" s="22" t="s">
        <v>211</v>
      </c>
      <c r="I25" s="22" t="s">
        <v>223</v>
      </c>
      <c r="J25" s="22" t="s">
        <v>227</v>
      </c>
      <c r="K25" s="22" t="s">
        <v>151</v>
      </c>
      <c r="L25" s="22" t="s">
        <v>151</v>
      </c>
      <c r="M25" s="22" t="s">
        <v>151</v>
      </c>
      <c r="N25" s="22" t="s">
        <v>228</v>
      </c>
      <c r="O25" s="22" t="s">
        <v>115</v>
      </c>
      <c r="P25" s="22" t="s">
        <v>65</v>
      </c>
      <c r="Q25" s="22" t="s">
        <v>7</v>
      </c>
      <c r="R25" s="22" t="s">
        <v>8</v>
      </c>
      <c r="S25" s="25">
        <v>43575</v>
      </c>
      <c r="T25" s="28">
        <f t="shared" si="0"/>
        <v>39</v>
      </c>
      <c r="U25" s="22" t="s">
        <v>89</v>
      </c>
      <c r="V25" s="22" t="s">
        <v>99</v>
      </c>
    </row>
    <row r="26" spans="1:27" s="22" customFormat="1">
      <c r="A26" s="29" t="s">
        <v>121</v>
      </c>
      <c r="B26" s="24">
        <v>44812</v>
      </c>
      <c r="C26" s="24">
        <v>44812</v>
      </c>
      <c r="D26" s="24">
        <v>44819</v>
      </c>
      <c r="E26" s="24">
        <v>44824</v>
      </c>
      <c r="F26" s="24">
        <v>44853</v>
      </c>
      <c r="G26" s="22" t="s">
        <v>210</v>
      </c>
      <c r="H26" s="22" t="s">
        <v>220</v>
      </c>
      <c r="I26" s="22" t="s">
        <v>224</v>
      </c>
      <c r="J26" s="22" t="s">
        <v>245</v>
      </c>
      <c r="K26" s="22" t="s">
        <v>151</v>
      </c>
      <c r="L26" s="22" t="s">
        <v>156</v>
      </c>
      <c r="M26" s="22" t="s">
        <v>156</v>
      </c>
      <c r="N26" s="22" t="s">
        <v>156</v>
      </c>
      <c r="O26" s="22" t="s">
        <v>116</v>
      </c>
      <c r="P26" s="22" t="s">
        <v>61</v>
      </c>
      <c r="Q26" s="22" t="s">
        <v>7</v>
      </c>
      <c r="R26" s="22" t="s">
        <v>10</v>
      </c>
      <c r="S26" s="25">
        <v>43617</v>
      </c>
      <c r="T26" s="28">
        <f t="shared" si="0"/>
        <v>39</v>
      </c>
      <c r="U26" s="22" t="s">
        <v>90</v>
      </c>
      <c r="V26" s="22" t="s">
        <v>98</v>
      </c>
    </row>
    <row r="27" spans="1:27" s="22" customFormat="1">
      <c r="A27" s="29" t="s">
        <v>145</v>
      </c>
      <c r="B27" s="24"/>
      <c r="C27" s="24"/>
      <c r="D27" s="28"/>
      <c r="E27" s="28"/>
      <c r="F27" s="28"/>
      <c r="O27" s="22" t="s">
        <v>146</v>
      </c>
      <c r="P27" s="22" t="s">
        <v>147</v>
      </c>
      <c r="Q27" s="22" t="s">
        <v>7</v>
      </c>
      <c r="R27" s="22" t="s">
        <v>8</v>
      </c>
      <c r="S27" s="25">
        <v>44201</v>
      </c>
      <c r="T27" s="22" t="e">
        <f t="shared" si="0"/>
        <v>#NUM!</v>
      </c>
      <c r="U27" s="22" t="s">
        <v>90</v>
      </c>
      <c r="V27" s="22" t="s">
        <v>101</v>
      </c>
      <c r="W27" s="28" t="e">
        <f>AVERAGE(T2,T5,T6,T8,T11,T13,T14,T17,T19,T21,T22,T24,T25)</f>
        <v>#NUM!</v>
      </c>
      <c r="X27" s="28" t="e">
        <f>AVERAGE(T3,T4,T7,T9,T10,T12,T15,T16,T18,T20,T23,T26,T27)</f>
        <v>#NUM!</v>
      </c>
      <c r="Y27" s="22" t="s">
        <v>122</v>
      </c>
      <c r="Z27" s="22" t="s">
        <v>122</v>
      </c>
    </row>
  </sheetData>
  <pageMargins left="0.7" right="0.7" top="0.75" bottom="0.75" header="0.3" footer="0.3"/>
  <pageSetup paperSize="9" orientation="portrait" horizontalDpi="300" verticalDpi="300" r:id="rId1"/>
  <ignoredErrors>
    <ignoredError sqref="A2:A3 A4:A12 A13:A2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workbookViewId="0">
      <pane ySplit="1" topLeftCell="A186" activePane="bottomLeft" state="frozen"/>
      <selection pane="bottomLeft" activeCell="F205" sqref="F205"/>
    </sheetView>
  </sheetViews>
  <sheetFormatPr defaultColWidth="9.1328125" defaultRowHeight="14.25"/>
  <cols>
    <col min="1" max="1" width="11.3984375" customWidth="1"/>
    <col min="3" max="3" width="14.59765625" customWidth="1"/>
    <col min="4" max="4" width="13.3984375" style="9" customWidth="1"/>
    <col min="5" max="7" width="11.3984375" style="9" customWidth="1"/>
    <col min="8" max="8" width="19.1328125" style="9" customWidth="1"/>
    <col min="9" max="9" width="20.1328125" style="12" customWidth="1"/>
    <col min="10" max="10" width="27.1328125" customWidth="1"/>
  </cols>
  <sheetData>
    <row r="1" spans="1:11">
      <c r="A1" t="s">
        <v>74</v>
      </c>
      <c r="B1" t="s">
        <v>31</v>
      </c>
      <c r="C1" t="s">
        <v>75</v>
      </c>
      <c r="D1" s="9" t="s">
        <v>30</v>
      </c>
      <c r="E1" s="9" t="s">
        <v>79</v>
      </c>
      <c r="F1" s="9" t="s">
        <v>81</v>
      </c>
      <c r="G1" s="9" t="s">
        <v>91</v>
      </c>
      <c r="H1" s="9" t="s">
        <v>92</v>
      </c>
      <c r="I1" s="12" t="s">
        <v>78</v>
      </c>
      <c r="J1" t="s">
        <v>35</v>
      </c>
      <c r="K1" t="s">
        <v>143</v>
      </c>
    </row>
    <row r="2" spans="1:11" s="9" customFormat="1">
      <c r="A2" s="9" t="str">
        <f t="shared" ref="A2:A9" si="0">"0"&amp;B2&amp;"-"&amp;C2</f>
        <v>01-1</v>
      </c>
      <c r="B2" s="9">
        <v>1</v>
      </c>
      <c r="C2" s="9">
        <v>1</v>
      </c>
      <c r="D2" s="9" t="s">
        <v>77</v>
      </c>
      <c r="E2" s="34" t="str">
        <f>"1-4"</f>
        <v>1-4</v>
      </c>
      <c r="F2" s="9" t="s">
        <v>82</v>
      </c>
      <c r="G2" s="9" t="s">
        <v>83</v>
      </c>
      <c r="H2" s="9" t="s">
        <v>95</v>
      </c>
      <c r="I2" s="12" t="s">
        <v>76</v>
      </c>
      <c r="J2" s="9" t="s">
        <v>127</v>
      </c>
      <c r="K2" s="9">
        <v>41000</v>
      </c>
    </row>
    <row r="3" spans="1:11">
      <c r="A3" t="str">
        <f t="shared" si="0"/>
        <v>01-1</v>
      </c>
      <c r="B3">
        <v>1</v>
      </c>
      <c r="C3">
        <v>1</v>
      </c>
      <c r="D3" s="9" t="s">
        <v>89</v>
      </c>
      <c r="E3" s="9">
        <v>1</v>
      </c>
      <c r="F3" s="9" t="s">
        <v>82</v>
      </c>
      <c r="G3" s="9" t="s">
        <v>83</v>
      </c>
      <c r="H3" s="9" t="s">
        <v>95</v>
      </c>
      <c r="I3" s="12" t="s">
        <v>80</v>
      </c>
      <c r="J3" t="s">
        <v>128</v>
      </c>
      <c r="K3" s="9">
        <v>22000</v>
      </c>
    </row>
    <row r="4" spans="1:11" s="9" customFormat="1">
      <c r="A4" s="9" t="str">
        <f t="shared" si="0"/>
        <v>01-2</v>
      </c>
      <c r="B4" s="9">
        <v>1</v>
      </c>
      <c r="C4" s="9">
        <v>2</v>
      </c>
      <c r="D4" s="9" t="s">
        <v>77</v>
      </c>
      <c r="E4" s="34" t="str">
        <f>"1-4"</f>
        <v>1-4</v>
      </c>
      <c r="F4" s="9" t="s">
        <v>82</v>
      </c>
      <c r="G4" s="9" t="s">
        <v>83</v>
      </c>
      <c r="H4" s="9" t="s">
        <v>95</v>
      </c>
      <c r="I4" s="12" t="s">
        <v>76</v>
      </c>
      <c r="J4" s="9" t="s">
        <v>127</v>
      </c>
      <c r="K4" s="9">
        <v>41000</v>
      </c>
    </row>
    <row r="5" spans="1:11">
      <c r="A5" s="9" t="str">
        <f t="shared" si="0"/>
        <v>01-2</v>
      </c>
      <c r="B5">
        <v>1</v>
      </c>
      <c r="C5">
        <v>2</v>
      </c>
      <c r="D5" s="9" t="s">
        <v>90</v>
      </c>
      <c r="E5" s="9">
        <v>2</v>
      </c>
      <c r="F5" s="9" t="s">
        <v>82</v>
      </c>
      <c r="G5" s="9" t="s">
        <v>83</v>
      </c>
      <c r="H5" s="9" t="s">
        <v>95</v>
      </c>
      <c r="I5" s="12" t="s">
        <v>85</v>
      </c>
      <c r="J5" t="s">
        <v>129</v>
      </c>
      <c r="K5" s="9">
        <v>22000</v>
      </c>
    </row>
    <row r="6" spans="1:11" s="9" customFormat="1">
      <c r="A6" s="9" t="str">
        <f t="shared" si="0"/>
        <v>01-3</v>
      </c>
      <c r="B6" s="9">
        <v>1</v>
      </c>
      <c r="C6" s="9">
        <v>3</v>
      </c>
      <c r="D6" s="9" t="s">
        <v>77</v>
      </c>
      <c r="E6" s="34" t="str">
        <f>"1-4"</f>
        <v>1-4</v>
      </c>
      <c r="F6" s="9" t="s">
        <v>84</v>
      </c>
      <c r="G6" s="9" t="s">
        <v>94</v>
      </c>
      <c r="H6" s="9" t="s">
        <v>93</v>
      </c>
      <c r="I6" s="12" t="s">
        <v>86</v>
      </c>
      <c r="J6" t="s">
        <v>142</v>
      </c>
      <c r="K6" s="9">
        <v>41000</v>
      </c>
    </row>
    <row r="7" spans="1:11" s="9" customFormat="1">
      <c r="A7" s="9" t="str">
        <f t="shared" si="0"/>
        <v>01-3</v>
      </c>
      <c r="B7" s="9">
        <v>1</v>
      </c>
      <c r="C7" s="9">
        <v>3</v>
      </c>
      <c r="D7" s="9" t="s">
        <v>90</v>
      </c>
      <c r="E7" s="9">
        <v>3</v>
      </c>
      <c r="F7" s="9" t="s">
        <v>84</v>
      </c>
      <c r="G7" s="9" t="s">
        <v>94</v>
      </c>
      <c r="H7" s="9" t="s">
        <v>93</v>
      </c>
      <c r="I7" s="12" t="s">
        <v>87</v>
      </c>
      <c r="J7" t="s">
        <v>137</v>
      </c>
      <c r="K7" s="9">
        <v>22000</v>
      </c>
    </row>
    <row r="8" spans="1:11" s="9" customFormat="1">
      <c r="A8" s="9" t="str">
        <f t="shared" si="0"/>
        <v>01-4</v>
      </c>
      <c r="B8" s="9">
        <v>1</v>
      </c>
      <c r="C8" s="9">
        <v>4</v>
      </c>
      <c r="D8" s="9" t="s">
        <v>77</v>
      </c>
      <c r="E8" s="34" t="str">
        <f>"1-4"</f>
        <v>1-4</v>
      </c>
      <c r="F8" s="9" t="s">
        <v>84</v>
      </c>
      <c r="G8" s="9" t="s">
        <v>94</v>
      </c>
      <c r="H8" s="9" t="s">
        <v>93</v>
      </c>
      <c r="I8" s="12" t="s">
        <v>86</v>
      </c>
      <c r="J8" t="s">
        <v>142</v>
      </c>
      <c r="K8" s="9">
        <v>41000</v>
      </c>
    </row>
    <row r="9" spans="1:11" s="9" customFormat="1">
      <c r="A9" s="9" t="str">
        <f t="shared" si="0"/>
        <v>01-4</v>
      </c>
      <c r="B9" s="9">
        <v>1</v>
      </c>
      <c r="C9" s="9">
        <v>4</v>
      </c>
      <c r="D9" s="9" t="s">
        <v>89</v>
      </c>
      <c r="E9" s="9">
        <v>4</v>
      </c>
      <c r="F9" s="9" t="s">
        <v>84</v>
      </c>
      <c r="G9" s="9" t="s">
        <v>94</v>
      </c>
      <c r="H9" s="9" t="s">
        <v>93</v>
      </c>
      <c r="I9" s="12" t="s">
        <v>88</v>
      </c>
      <c r="J9" t="s">
        <v>138</v>
      </c>
      <c r="K9" s="9">
        <v>22000</v>
      </c>
    </row>
    <row r="10" spans="1:11" s="9" customFormat="1">
      <c r="A10" s="9" t="str">
        <f>"0"&amp;B10&amp;"-"&amp;C10</f>
        <v>02-1</v>
      </c>
      <c r="B10" s="9">
        <v>2</v>
      </c>
      <c r="C10" s="9">
        <v>1</v>
      </c>
      <c r="D10" s="9" t="s">
        <v>77</v>
      </c>
      <c r="E10" s="34" t="str">
        <f>"1-4"</f>
        <v>1-4</v>
      </c>
      <c r="F10" s="9" t="s">
        <v>84</v>
      </c>
      <c r="G10" s="9" t="s">
        <v>83</v>
      </c>
      <c r="H10" s="9" t="s">
        <v>93</v>
      </c>
      <c r="I10" s="12" t="s">
        <v>88</v>
      </c>
      <c r="J10" t="s">
        <v>139</v>
      </c>
      <c r="K10" s="9">
        <v>41000</v>
      </c>
    </row>
    <row r="11" spans="1:11">
      <c r="A11" s="9" t="str">
        <f t="shared" ref="A11:A73" si="1">"0"&amp;B11&amp;"-"&amp;C11</f>
        <v>02-1</v>
      </c>
      <c r="B11" s="9">
        <v>2</v>
      </c>
      <c r="C11" s="9">
        <v>1</v>
      </c>
      <c r="D11" s="9" t="s">
        <v>90</v>
      </c>
      <c r="E11" s="9">
        <v>1</v>
      </c>
      <c r="F11" s="9" t="s">
        <v>84</v>
      </c>
      <c r="G11" s="9" t="s">
        <v>83</v>
      </c>
      <c r="H11" s="9" t="s">
        <v>93</v>
      </c>
      <c r="I11" s="12" t="s">
        <v>102</v>
      </c>
      <c r="J11" t="s">
        <v>141</v>
      </c>
      <c r="K11" s="9">
        <v>22000</v>
      </c>
    </row>
    <row r="12" spans="1:11">
      <c r="A12" s="9" t="str">
        <f t="shared" si="1"/>
        <v>02-2</v>
      </c>
      <c r="B12" s="9">
        <v>2</v>
      </c>
      <c r="C12" s="9">
        <v>2</v>
      </c>
      <c r="D12" s="9" t="s">
        <v>77</v>
      </c>
      <c r="E12" s="34" t="str">
        <f>"1-4"</f>
        <v>1-4</v>
      </c>
      <c r="F12" s="9" t="s">
        <v>84</v>
      </c>
      <c r="G12" s="9" t="s">
        <v>83</v>
      </c>
      <c r="H12" s="9" t="s">
        <v>93</v>
      </c>
      <c r="I12" s="12" t="s">
        <v>88</v>
      </c>
      <c r="J12" t="s">
        <v>139</v>
      </c>
      <c r="K12" s="9">
        <v>41000</v>
      </c>
    </row>
    <row r="13" spans="1:11">
      <c r="A13" s="9" t="str">
        <f t="shared" si="1"/>
        <v>02-2</v>
      </c>
      <c r="B13" s="9">
        <v>2</v>
      </c>
      <c r="C13" s="9">
        <v>2</v>
      </c>
      <c r="D13" s="9" t="s">
        <v>89</v>
      </c>
      <c r="E13" s="9">
        <v>2</v>
      </c>
      <c r="F13" s="9" t="s">
        <v>84</v>
      </c>
      <c r="G13" s="9" t="s">
        <v>83</v>
      </c>
      <c r="H13" s="9" t="s">
        <v>93</v>
      </c>
      <c r="I13" s="12" t="s">
        <v>86</v>
      </c>
      <c r="J13" t="s">
        <v>140</v>
      </c>
      <c r="K13" s="9">
        <v>22000</v>
      </c>
    </row>
    <row r="14" spans="1:11">
      <c r="A14" s="9" t="str">
        <f t="shared" si="1"/>
        <v>02-3</v>
      </c>
      <c r="B14" s="9">
        <v>2</v>
      </c>
      <c r="C14" s="9">
        <v>3</v>
      </c>
      <c r="D14" s="9" t="s">
        <v>77</v>
      </c>
      <c r="E14" s="34" t="str">
        <f>"1-4"</f>
        <v>1-4</v>
      </c>
      <c r="F14" s="9" t="s">
        <v>82</v>
      </c>
      <c r="G14" s="9" t="s">
        <v>94</v>
      </c>
      <c r="H14" s="9" t="s">
        <v>95</v>
      </c>
      <c r="I14" s="12" t="s">
        <v>80</v>
      </c>
      <c r="J14" t="s">
        <v>133</v>
      </c>
      <c r="K14" s="9">
        <v>41000</v>
      </c>
    </row>
    <row r="15" spans="1:11">
      <c r="A15" s="9" t="str">
        <f t="shared" si="1"/>
        <v>02-3</v>
      </c>
      <c r="B15" s="9">
        <v>2</v>
      </c>
      <c r="C15" s="9">
        <v>3</v>
      </c>
      <c r="D15" s="9" t="s">
        <v>89</v>
      </c>
      <c r="E15" s="9">
        <v>3</v>
      </c>
      <c r="F15" s="9" t="s">
        <v>82</v>
      </c>
      <c r="G15" s="9" t="s">
        <v>94</v>
      </c>
      <c r="H15" s="9" t="s">
        <v>95</v>
      </c>
      <c r="I15" s="12" t="s">
        <v>76</v>
      </c>
      <c r="J15" t="s">
        <v>131</v>
      </c>
      <c r="K15" s="9">
        <v>22000</v>
      </c>
    </row>
    <row r="16" spans="1:11">
      <c r="A16" s="9" t="str">
        <f t="shared" si="1"/>
        <v>02-4</v>
      </c>
      <c r="B16" s="9">
        <v>2</v>
      </c>
      <c r="C16" s="9">
        <v>4</v>
      </c>
      <c r="D16" s="9" t="s">
        <v>77</v>
      </c>
      <c r="E16" s="34" t="str">
        <f>"1-4"</f>
        <v>1-4</v>
      </c>
      <c r="F16" s="9" t="s">
        <v>82</v>
      </c>
      <c r="G16" s="9" t="s">
        <v>94</v>
      </c>
      <c r="H16" s="9" t="s">
        <v>95</v>
      </c>
      <c r="I16" s="12" t="s">
        <v>80</v>
      </c>
      <c r="J16" t="s">
        <v>133</v>
      </c>
      <c r="K16" s="9">
        <v>41000</v>
      </c>
    </row>
    <row r="17" spans="1:11">
      <c r="A17" s="9" t="str">
        <f t="shared" si="1"/>
        <v>02-4</v>
      </c>
      <c r="B17" s="9">
        <v>2</v>
      </c>
      <c r="C17" s="9">
        <v>4</v>
      </c>
      <c r="D17" s="9" t="s">
        <v>90</v>
      </c>
      <c r="E17" s="9">
        <v>4</v>
      </c>
      <c r="F17" s="9" t="s">
        <v>82</v>
      </c>
      <c r="G17" s="9" t="s">
        <v>94</v>
      </c>
      <c r="H17" s="9" t="s">
        <v>95</v>
      </c>
      <c r="I17" s="12" t="s">
        <v>126</v>
      </c>
      <c r="J17" t="s">
        <v>132</v>
      </c>
      <c r="K17" s="9">
        <v>22000</v>
      </c>
    </row>
    <row r="18" spans="1:11">
      <c r="A18" s="9" t="str">
        <f t="shared" si="1"/>
        <v>03-1</v>
      </c>
      <c r="B18" s="9">
        <v>3</v>
      </c>
      <c r="C18" s="9">
        <v>1</v>
      </c>
      <c r="D18" s="9" t="s">
        <v>77</v>
      </c>
      <c r="E18" s="34" t="str">
        <f>"1-4"</f>
        <v>1-4</v>
      </c>
      <c r="F18" s="9" t="s">
        <v>82</v>
      </c>
      <c r="G18" s="9" t="s">
        <v>94</v>
      </c>
      <c r="H18" s="9" t="s">
        <v>95</v>
      </c>
      <c r="I18" s="12" t="s">
        <v>80</v>
      </c>
      <c r="J18" s="9" t="s">
        <v>133</v>
      </c>
      <c r="K18" s="9">
        <v>41000</v>
      </c>
    </row>
    <row r="19" spans="1:11">
      <c r="A19" s="9" t="str">
        <f t="shared" si="1"/>
        <v>03-1</v>
      </c>
      <c r="B19" s="9">
        <v>3</v>
      </c>
      <c r="C19" s="9">
        <v>1</v>
      </c>
      <c r="D19" s="9" t="s">
        <v>90</v>
      </c>
      <c r="E19" s="9">
        <v>1</v>
      </c>
      <c r="F19" s="9" t="s">
        <v>82</v>
      </c>
      <c r="G19" s="9" t="s">
        <v>94</v>
      </c>
      <c r="H19" s="9" t="s">
        <v>95</v>
      </c>
      <c r="I19" s="12" t="s">
        <v>126</v>
      </c>
      <c r="J19" s="9" t="s">
        <v>132</v>
      </c>
      <c r="K19" s="9">
        <v>22000</v>
      </c>
    </row>
    <row r="20" spans="1:11">
      <c r="A20" s="9" t="str">
        <f t="shared" si="1"/>
        <v>03-2</v>
      </c>
      <c r="B20" s="9">
        <v>3</v>
      </c>
      <c r="C20" s="9">
        <v>2</v>
      </c>
      <c r="D20" s="9" t="s">
        <v>77</v>
      </c>
      <c r="E20" s="34" t="str">
        <f>"1-4"</f>
        <v>1-4</v>
      </c>
      <c r="F20" s="9" t="s">
        <v>82</v>
      </c>
      <c r="G20" s="9" t="s">
        <v>94</v>
      </c>
      <c r="H20" s="9" t="s">
        <v>95</v>
      </c>
      <c r="I20" s="12" t="s">
        <v>80</v>
      </c>
      <c r="J20" s="9" t="s">
        <v>133</v>
      </c>
      <c r="K20" s="9">
        <v>41000</v>
      </c>
    </row>
    <row r="21" spans="1:11">
      <c r="A21" s="9" t="str">
        <f t="shared" si="1"/>
        <v>03-2</v>
      </c>
      <c r="B21" s="9">
        <v>3</v>
      </c>
      <c r="C21" s="9">
        <v>2</v>
      </c>
      <c r="D21" s="9" t="s">
        <v>89</v>
      </c>
      <c r="E21" s="9">
        <v>2</v>
      </c>
      <c r="F21" s="9" t="s">
        <v>82</v>
      </c>
      <c r="G21" s="9" t="s">
        <v>94</v>
      </c>
      <c r="H21" s="9" t="s">
        <v>95</v>
      </c>
      <c r="I21" s="12" t="s">
        <v>76</v>
      </c>
      <c r="J21" s="12" t="s">
        <v>131</v>
      </c>
      <c r="K21" s="9">
        <v>22000</v>
      </c>
    </row>
    <row r="22" spans="1:11">
      <c r="A22" s="9" t="str">
        <f t="shared" si="1"/>
        <v>03-3</v>
      </c>
      <c r="B22" s="9">
        <v>3</v>
      </c>
      <c r="C22" s="9">
        <v>3</v>
      </c>
      <c r="D22" s="9" t="s">
        <v>77</v>
      </c>
      <c r="E22" s="34" t="str">
        <f>"1-4"</f>
        <v>1-4</v>
      </c>
      <c r="F22" s="9" t="s">
        <v>84</v>
      </c>
      <c r="G22" s="9" t="s">
        <v>83</v>
      </c>
      <c r="H22" s="9" t="s">
        <v>93</v>
      </c>
      <c r="I22" s="12" t="s">
        <v>88</v>
      </c>
      <c r="J22" s="12" t="s">
        <v>139</v>
      </c>
      <c r="K22" s="9">
        <v>41000</v>
      </c>
    </row>
    <row r="23" spans="1:11">
      <c r="A23" s="9" t="str">
        <f t="shared" si="1"/>
        <v>03-3</v>
      </c>
      <c r="B23" s="9">
        <v>3</v>
      </c>
      <c r="C23" s="9">
        <v>3</v>
      </c>
      <c r="D23" s="9" t="s">
        <v>89</v>
      </c>
      <c r="E23" s="9">
        <v>3</v>
      </c>
      <c r="F23" s="9" t="s">
        <v>84</v>
      </c>
      <c r="G23" s="9" t="s">
        <v>83</v>
      </c>
      <c r="H23" s="9" t="s">
        <v>93</v>
      </c>
      <c r="I23" s="12" t="s">
        <v>86</v>
      </c>
      <c r="J23" s="12" t="s">
        <v>140</v>
      </c>
      <c r="K23" s="9">
        <v>22000</v>
      </c>
    </row>
    <row r="24" spans="1:11">
      <c r="A24" s="9" t="str">
        <f t="shared" si="1"/>
        <v>03-4</v>
      </c>
      <c r="B24" s="9">
        <v>3</v>
      </c>
      <c r="C24" s="9">
        <v>4</v>
      </c>
      <c r="D24" s="9" t="s">
        <v>77</v>
      </c>
      <c r="E24" s="34" t="str">
        <f>"1-4"</f>
        <v>1-4</v>
      </c>
      <c r="F24" s="9" t="s">
        <v>84</v>
      </c>
      <c r="G24" s="9" t="s">
        <v>83</v>
      </c>
      <c r="H24" s="9" t="s">
        <v>93</v>
      </c>
      <c r="I24" s="12" t="s">
        <v>88</v>
      </c>
      <c r="J24" s="12" t="s">
        <v>139</v>
      </c>
      <c r="K24" s="9">
        <v>41000</v>
      </c>
    </row>
    <row r="25" spans="1:11">
      <c r="A25" s="9" t="str">
        <f t="shared" si="1"/>
        <v>03-4</v>
      </c>
      <c r="B25" s="9">
        <v>3</v>
      </c>
      <c r="C25" s="9">
        <v>4</v>
      </c>
      <c r="D25" s="9" t="s">
        <v>90</v>
      </c>
      <c r="E25" s="9">
        <v>4</v>
      </c>
      <c r="F25" s="9" t="s">
        <v>84</v>
      </c>
      <c r="G25" s="9" t="s">
        <v>83</v>
      </c>
      <c r="H25" s="9" t="s">
        <v>93</v>
      </c>
      <c r="I25" s="12" t="s">
        <v>102</v>
      </c>
      <c r="J25" s="12" t="s">
        <v>141</v>
      </c>
      <c r="K25" s="9">
        <v>22000</v>
      </c>
    </row>
    <row r="26" spans="1:11">
      <c r="A26" s="9" t="str">
        <f t="shared" si="1"/>
        <v>04-1</v>
      </c>
      <c r="B26">
        <v>4</v>
      </c>
      <c r="C26" s="9">
        <v>1</v>
      </c>
      <c r="D26" s="9" t="s">
        <v>77</v>
      </c>
      <c r="E26" s="34" t="str">
        <f>"1-4"</f>
        <v>1-4</v>
      </c>
      <c r="F26" s="9" t="s">
        <v>82</v>
      </c>
      <c r="G26" s="9" t="s">
        <v>83</v>
      </c>
      <c r="H26" s="9" t="s">
        <v>93</v>
      </c>
      <c r="I26" s="12" t="s">
        <v>85</v>
      </c>
      <c r="J26" s="9" t="s">
        <v>130</v>
      </c>
      <c r="K26" s="9">
        <v>41000</v>
      </c>
    </row>
    <row r="27" spans="1:11">
      <c r="A27" s="9" t="str">
        <f t="shared" si="1"/>
        <v>04-1</v>
      </c>
      <c r="B27" s="9">
        <v>4</v>
      </c>
      <c r="C27" s="9">
        <v>1</v>
      </c>
      <c r="D27" s="9" t="s">
        <v>89</v>
      </c>
      <c r="E27" s="9">
        <v>1</v>
      </c>
      <c r="F27" s="9" t="s">
        <v>82</v>
      </c>
      <c r="G27" s="9" t="s">
        <v>83</v>
      </c>
      <c r="H27" s="9" t="s">
        <v>93</v>
      </c>
      <c r="I27" s="12" t="s">
        <v>126</v>
      </c>
      <c r="J27" s="9" t="s">
        <v>132</v>
      </c>
      <c r="K27" s="9">
        <v>22000</v>
      </c>
    </row>
    <row r="28" spans="1:11">
      <c r="A28" s="9" t="str">
        <f t="shared" si="1"/>
        <v>04-2</v>
      </c>
      <c r="B28" s="9">
        <v>4</v>
      </c>
      <c r="C28" s="9">
        <v>2</v>
      </c>
      <c r="D28" s="9" t="s">
        <v>77</v>
      </c>
      <c r="E28" s="34" t="str">
        <f>"1-4"</f>
        <v>1-4</v>
      </c>
      <c r="F28" s="9" t="s">
        <v>82</v>
      </c>
      <c r="G28" s="9" t="s">
        <v>83</v>
      </c>
      <c r="H28" s="9" t="s">
        <v>93</v>
      </c>
      <c r="I28" s="12" t="s">
        <v>85</v>
      </c>
      <c r="J28" s="9" t="s">
        <v>130</v>
      </c>
      <c r="K28" s="9">
        <v>41000</v>
      </c>
    </row>
    <row r="29" spans="1:11">
      <c r="A29" s="9" t="str">
        <f t="shared" si="1"/>
        <v>04-2</v>
      </c>
      <c r="B29" s="9">
        <v>4</v>
      </c>
      <c r="C29" s="9">
        <v>2</v>
      </c>
      <c r="D29" s="9" t="s">
        <v>90</v>
      </c>
      <c r="E29" s="9">
        <v>2</v>
      </c>
      <c r="F29" s="9" t="s">
        <v>82</v>
      </c>
      <c r="G29" s="9" t="s">
        <v>83</v>
      </c>
      <c r="H29" s="9" t="s">
        <v>93</v>
      </c>
      <c r="I29" s="12" t="s">
        <v>76</v>
      </c>
      <c r="J29" s="12" t="s">
        <v>131</v>
      </c>
      <c r="K29" s="9">
        <v>22000</v>
      </c>
    </row>
    <row r="30" spans="1:11">
      <c r="A30" s="9" t="str">
        <f t="shared" si="1"/>
        <v>04-3</v>
      </c>
      <c r="B30" s="9">
        <v>4</v>
      </c>
      <c r="C30" s="9">
        <v>3</v>
      </c>
      <c r="D30" s="9" t="s">
        <v>77</v>
      </c>
      <c r="E30" s="34" t="str">
        <f>"1-4"</f>
        <v>1-4</v>
      </c>
      <c r="F30" s="9" t="s">
        <v>84</v>
      </c>
      <c r="G30" s="9" t="s">
        <v>94</v>
      </c>
      <c r="H30" s="9" t="s">
        <v>95</v>
      </c>
      <c r="I30" s="12" t="s">
        <v>87</v>
      </c>
      <c r="J30" s="9" t="s">
        <v>136</v>
      </c>
      <c r="K30" s="9">
        <v>41000</v>
      </c>
    </row>
    <row r="31" spans="1:11">
      <c r="A31" s="9" t="str">
        <f t="shared" si="1"/>
        <v>04-3</v>
      </c>
      <c r="B31" s="9">
        <v>4</v>
      </c>
      <c r="C31" s="9">
        <v>3</v>
      </c>
      <c r="D31" s="9" t="s">
        <v>90</v>
      </c>
      <c r="E31" s="9">
        <v>3</v>
      </c>
      <c r="F31" s="9" t="s">
        <v>84</v>
      </c>
      <c r="G31" s="9" t="s">
        <v>94</v>
      </c>
      <c r="H31" s="9" t="s">
        <v>95</v>
      </c>
      <c r="I31" s="12" t="s">
        <v>86</v>
      </c>
      <c r="J31" s="9" t="s">
        <v>140</v>
      </c>
      <c r="K31" s="9">
        <v>22000</v>
      </c>
    </row>
    <row r="32" spans="1:11">
      <c r="A32" s="9" t="str">
        <f t="shared" si="1"/>
        <v>04-4</v>
      </c>
      <c r="B32" s="9">
        <v>4</v>
      </c>
      <c r="C32" s="9">
        <v>4</v>
      </c>
      <c r="D32" s="9" t="s">
        <v>77</v>
      </c>
      <c r="E32" s="34" t="str">
        <f>"1-4"</f>
        <v>1-4</v>
      </c>
      <c r="F32" s="9" t="s">
        <v>84</v>
      </c>
      <c r="G32" s="9" t="s">
        <v>94</v>
      </c>
      <c r="H32" s="9" t="s">
        <v>95</v>
      </c>
      <c r="I32" s="12" t="s">
        <v>87</v>
      </c>
      <c r="J32" s="9" t="s">
        <v>136</v>
      </c>
      <c r="K32" s="9">
        <v>41000</v>
      </c>
    </row>
    <row r="33" spans="1:11">
      <c r="A33" s="9" t="str">
        <f t="shared" si="1"/>
        <v>04-4</v>
      </c>
      <c r="B33" s="9">
        <v>4</v>
      </c>
      <c r="C33" s="9">
        <v>4</v>
      </c>
      <c r="D33" s="9" t="s">
        <v>89</v>
      </c>
      <c r="E33" s="9">
        <v>4</v>
      </c>
      <c r="F33" s="9" t="s">
        <v>84</v>
      </c>
      <c r="G33" s="9" t="s">
        <v>94</v>
      </c>
      <c r="H33" s="9" t="s">
        <v>95</v>
      </c>
      <c r="I33" s="12" t="s">
        <v>102</v>
      </c>
      <c r="J33" s="9" t="s">
        <v>141</v>
      </c>
      <c r="K33" s="9">
        <v>22000</v>
      </c>
    </row>
    <row r="34" spans="1:11">
      <c r="A34" s="9" t="str">
        <f t="shared" si="1"/>
        <v>05-1</v>
      </c>
      <c r="B34">
        <v>5</v>
      </c>
      <c r="C34" s="9">
        <v>1</v>
      </c>
      <c r="D34" s="9" t="s">
        <v>77</v>
      </c>
      <c r="E34" s="34" t="str">
        <f>"1-4"</f>
        <v>1-4</v>
      </c>
      <c r="F34" s="9" t="s">
        <v>84</v>
      </c>
      <c r="G34" s="9" t="s">
        <v>83</v>
      </c>
      <c r="H34" s="9" t="s">
        <v>95</v>
      </c>
      <c r="I34" s="33" t="s">
        <v>102</v>
      </c>
      <c r="J34" t="s">
        <v>135</v>
      </c>
      <c r="K34" s="9">
        <v>41000</v>
      </c>
    </row>
    <row r="35" spans="1:11">
      <c r="A35" s="9" t="str">
        <f t="shared" si="1"/>
        <v>05-1</v>
      </c>
      <c r="B35" s="9">
        <v>5</v>
      </c>
      <c r="C35" s="9">
        <v>1</v>
      </c>
      <c r="D35" s="9" t="s">
        <v>89</v>
      </c>
      <c r="E35" s="9">
        <v>1</v>
      </c>
      <c r="F35" s="9" t="s">
        <v>84</v>
      </c>
      <c r="G35" s="9" t="s">
        <v>83</v>
      </c>
      <c r="H35" s="9" t="s">
        <v>95</v>
      </c>
      <c r="I35" s="12" t="s">
        <v>87</v>
      </c>
      <c r="J35" t="s">
        <v>137</v>
      </c>
      <c r="K35" s="9">
        <v>22000</v>
      </c>
    </row>
    <row r="36" spans="1:11">
      <c r="A36" s="9" t="str">
        <f t="shared" si="1"/>
        <v>05-2</v>
      </c>
      <c r="B36" s="9">
        <v>5</v>
      </c>
      <c r="C36" s="9">
        <v>2</v>
      </c>
      <c r="D36" s="9" t="s">
        <v>77</v>
      </c>
      <c r="E36" s="34" t="str">
        <f>"1-4"</f>
        <v>1-4</v>
      </c>
      <c r="F36" s="9" t="s">
        <v>84</v>
      </c>
      <c r="G36" s="9" t="s">
        <v>83</v>
      </c>
      <c r="H36" s="9" t="s">
        <v>95</v>
      </c>
      <c r="I36" s="33" t="s">
        <v>102</v>
      </c>
      <c r="J36" s="9" t="s">
        <v>135</v>
      </c>
      <c r="K36" s="9">
        <v>41000</v>
      </c>
    </row>
    <row r="37" spans="1:11">
      <c r="A37" s="9" t="str">
        <f t="shared" si="1"/>
        <v>05-2</v>
      </c>
      <c r="B37" s="9">
        <v>5</v>
      </c>
      <c r="C37" s="9">
        <v>2</v>
      </c>
      <c r="D37" s="9" t="s">
        <v>90</v>
      </c>
      <c r="E37" s="9">
        <v>2</v>
      </c>
      <c r="F37" s="9" t="s">
        <v>84</v>
      </c>
      <c r="G37" s="9" t="s">
        <v>83</v>
      </c>
      <c r="H37" s="9" t="s">
        <v>95</v>
      </c>
      <c r="I37" s="12" t="s">
        <v>88</v>
      </c>
      <c r="J37" t="s">
        <v>138</v>
      </c>
      <c r="K37" s="9">
        <v>22000</v>
      </c>
    </row>
    <row r="38" spans="1:11">
      <c r="A38" s="9" t="str">
        <f t="shared" si="1"/>
        <v>05-3</v>
      </c>
      <c r="B38" s="9">
        <v>5</v>
      </c>
      <c r="C38" s="9">
        <v>3</v>
      </c>
      <c r="D38" s="9" t="s">
        <v>77</v>
      </c>
      <c r="E38" s="34" t="str">
        <f>"1-4"</f>
        <v>1-4</v>
      </c>
      <c r="F38" s="9" t="s">
        <v>82</v>
      </c>
      <c r="G38" s="9" t="s">
        <v>94</v>
      </c>
      <c r="H38" s="9" t="s">
        <v>95</v>
      </c>
      <c r="I38" s="12" t="s">
        <v>80</v>
      </c>
      <c r="J38" t="s">
        <v>133</v>
      </c>
      <c r="K38" s="9">
        <v>41000</v>
      </c>
    </row>
    <row r="39" spans="1:11">
      <c r="A39" s="9" t="str">
        <f t="shared" si="1"/>
        <v>05-3</v>
      </c>
      <c r="B39" s="9">
        <v>5</v>
      </c>
      <c r="C39" s="9">
        <v>3</v>
      </c>
      <c r="D39" s="9" t="s">
        <v>90</v>
      </c>
      <c r="E39" s="9">
        <v>3</v>
      </c>
      <c r="F39" s="9" t="s">
        <v>82</v>
      </c>
      <c r="G39" s="9" t="s">
        <v>94</v>
      </c>
      <c r="H39" s="9" t="s">
        <v>95</v>
      </c>
      <c r="I39" s="12" t="s">
        <v>126</v>
      </c>
      <c r="J39" t="s">
        <v>132</v>
      </c>
      <c r="K39" s="9">
        <v>22000</v>
      </c>
    </row>
    <row r="40" spans="1:11">
      <c r="A40" s="9" t="str">
        <f t="shared" si="1"/>
        <v>05-4</v>
      </c>
      <c r="B40" s="9">
        <v>5</v>
      </c>
      <c r="C40" s="9">
        <v>4</v>
      </c>
      <c r="D40" s="9" t="s">
        <v>77</v>
      </c>
      <c r="E40" s="34" t="str">
        <f>"1-4"</f>
        <v>1-4</v>
      </c>
      <c r="F40" s="9" t="s">
        <v>82</v>
      </c>
      <c r="G40" s="9" t="s">
        <v>94</v>
      </c>
      <c r="H40" s="9" t="s">
        <v>95</v>
      </c>
      <c r="I40" s="12" t="s">
        <v>80</v>
      </c>
      <c r="J40" s="9" t="s">
        <v>133</v>
      </c>
      <c r="K40" s="9">
        <v>41000</v>
      </c>
    </row>
    <row r="41" spans="1:11">
      <c r="A41" s="9" t="str">
        <f t="shared" si="1"/>
        <v>05-4</v>
      </c>
      <c r="B41" s="9">
        <v>5</v>
      </c>
      <c r="C41" s="9">
        <v>4</v>
      </c>
      <c r="D41" s="9" t="s">
        <v>89</v>
      </c>
      <c r="E41" s="9">
        <v>4</v>
      </c>
      <c r="F41" s="9" t="s">
        <v>82</v>
      </c>
      <c r="G41" s="9" t="s">
        <v>94</v>
      </c>
      <c r="H41" s="9" t="s">
        <v>95</v>
      </c>
      <c r="I41" s="12" t="s">
        <v>76</v>
      </c>
      <c r="J41" t="s">
        <v>131</v>
      </c>
      <c r="K41" s="9">
        <v>22000</v>
      </c>
    </row>
    <row r="42" spans="1:11">
      <c r="A42" s="9" t="str">
        <f t="shared" si="1"/>
        <v>06-1</v>
      </c>
      <c r="B42" s="9">
        <v>6</v>
      </c>
      <c r="C42" s="9">
        <v>1</v>
      </c>
      <c r="D42" s="9" t="s">
        <v>77</v>
      </c>
      <c r="E42" s="34" t="str">
        <f>"1-4"</f>
        <v>1-4</v>
      </c>
      <c r="F42" s="9" t="s">
        <v>82</v>
      </c>
      <c r="G42" s="9" t="s">
        <v>94</v>
      </c>
      <c r="H42" s="9" t="s">
        <v>93</v>
      </c>
      <c r="I42" s="12" t="s">
        <v>126</v>
      </c>
      <c r="J42" s="12" t="s">
        <v>134</v>
      </c>
      <c r="K42" s="9">
        <v>41000</v>
      </c>
    </row>
    <row r="43" spans="1:11">
      <c r="A43" s="9" t="str">
        <f t="shared" si="1"/>
        <v>06-1</v>
      </c>
      <c r="B43" s="9">
        <v>6</v>
      </c>
      <c r="C43" s="9">
        <v>1</v>
      </c>
      <c r="D43" s="9" t="s">
        <v>90</v>
      </c>
      <c r="E43" s="9">
        <v>1</v>
      </c>
      <c r="F43" s="9" t="s">
        <v>82</v>
      </c>
      <c r="G43" s="9" t="s">
        <v>94</v>
      </c>
      <c r="H43" s="9" t="s">
        <v>93</v>
      </c>
      <c r="I43" s="12" t="s">
        <v>80</v>
      </c>
      <c r="J43" s="12" t="s">
        <v>128</v>
      </c>
      <c r="K43" s="9">
        <v>22000</v>
      </c>
    </row>
    <row r="44" spans="1:11">
      <c r="A44" s="9" t="str">
        <f t="shared" si="1"/>
        <v>06-2</v>
      </c>
      <c r="B44" s="9">
        <v>6</v>
      </c>
      <c r="C44" s="9">
        <v>2</v>
      </c>
      <c r="D44" s="9" t="s">
        <v>77</v>
      </c>
      <c r="E44" s="34" t="str">
        <f>"1-4"</f>
        <v>1-4</v>
      </c>
      <c r="F44" s="9" t="s">
        <v>82</v>
      </c>
      <c r="G44" s="9" t="s">
        <v>94</v>
      </c>
      <c r="H44" s="9" t="s">
        <v>93</v>
      </c>
      <c r="I44" s="12" t="s">
        <v>126</v>
      </c>
      <c r="J44" s="12" t="s">
        <v>134</v>
      </c>
      <c r="K44" s="9">
        <v>41000</v>
      </c>
    </row>
    <row r="45" spans="1:11">
      <c r="A45" s="9" t="str">
        <f t="shared" si="1"/>
        <v>06-2</v>
      </c>
      <c r="B45" s="9">
        <v>6</v>
      </c>
      <c r="C45" s="9">
        <v>2</v>
      </c>
      <c r="D45" s="9" t="s">
        <v>89</v>
      </c>
      <c r="E45" s="9">
        <v>2</v>
      </c>
      <c r="F45" s="9" t="s">
        <v>82</v>
      </c>
      <c r="G45" s="9" t="s">
        <v>94</v>
      </c>
      <c r="H45" s="9" t="s">
        <v>93</v>
      </c>
      <c r="I45" s="12" t="s">
        <v>85</v>
      </c>
      <c r="J45" s="12" t="s">
        <v>129</v>
      </c>
      <c r="K45" s="9">
        <v>22000</v>
      </c>
    </row>
    <row r="46" spans="1:11">
      <c r="A46" s="9" t="str">
        <f t="shared" si="1"/>
        <v>06-3</v>
      </c>
      <c r="B46" s="9">
        <v>6</v>
      </c>
      <c r="C46" s="9">
        <v>3</v>
      </c>
      <c r="D46" s="9" t="s">
        <v>77</v>
      </c>
      <c r="E46" s="34" t="str">
        <f>"1-4"</f>
        <v>1-4</v>
      </c>
      <c r="F46" s="9" t="s">
        <v>84</v>
      </c>
      <c r="G46" s="9" t="s">
        <v>83</v>
      </c>
      <c r="H46" s="9" t="s">
        <v>95</v>
      </c>
      <c r="I46" s="12" t="s">
        <v>102</v>
      </c>
      <c r="J46" s="12" t="s">
        <v>135</v>
      </c>
      <c r="K46" s="9">
        <v>41000</v>
      </c>
    </row>
    <row r="47" spans="1:11">
      <c r="A47" s="9" t="str">
        <f t="shared" si="1"/>
        <v>06-3</v>
      </c>
      <c r="B47" s="9">
        <v>6</v>
      </c>
      <c r="C47" s="9">
        <v>3</v>
      </c>
      <c r="D47" s="9" t="s">
        <v>89</v>
      </c>
      <c r="E47" s="9">
        <v>3</v>
      </c>
      <c r="F47" s="9" t="s">
        <v>84</v>
      </c>
      <c r="G47" s="9" t="s">
        <v>83</v>
      </c>
      <c r="H47" s="9" t="s">
        <v>95</v>
      </c>
      <c r="I47" s="12" t="s">
        <v>87</v>
      </c>
      <c r="J47" s="12" t="s">
        <v>137</v>
      </c>
      <c r="K47" s="9">
        <v>22000</v>
      </c>
    </row>
    <row r="48" spans="1:11">
      <c r="A48" s="9" t="str">
        <f t="shared" si="1"/>
        <v>06-4</v>
      </c>
      <c r="B48" s="9">
        <v>6</v>
      </c>
      <c r="C48" s="9">
        <v>4</v>
      </c>
      <c r="D48" s="9" t="s">
        <v>77</v>
      </c>
      <c r="E48" s="34" t="str">
        <f>"1-4"</f>
        <v>1-4</v>
      </c>
      <c r="F48" s="9" t="s">
        <v>84</v>
      </c>
      <c r="G48" s="9" t="s">
        <v>83</v>
      </c>
      <c r="H48" s="9" t="s">
        <v>95</v>
      </c>
      <c r="I48" s="12" t="s">
        <v>102</v>
      </c>
      <c r="J48" s="12" t="s">
        <v>135</v>
      </c>
      <c r="K48" s="9">
        <v>41000</v>
      </c>
    </row>
    <row r="49" spans="1:16">
      <c r="A49" s="9" t="str">
        <f t="shared" si="1"/>
        <v>06-4</v>
      </c>
      <c r="B49" s="9">
        <v>6</v>
      </c>
      <c r="C49" s="9">
        <v>4</v>
      </c>
      <c r="D49" s="9" t="s">
        <v>90</v>
      </c>
      <c r="E49" s="9">
        <v>4</v>
      </c>
      <c r="F49" s="9" t="s">
        <v>84</v>
      </c>
      <c r="G49" s="9" t="s">
        <v>83</v>
      </c>
      <c r="H49" s="9" t="s">
        <v>95</v>
      </c>
      <c r="I49" s="12" t="s">
        <v>88</v>
      </c>
      <c r="J49" s="12" t="s">
        <v>138</v>
      </c>
      <c r="K49" s="9">
        <v>22000</v>
      </c>
    </row>
    <row r="50" spans="1:16">
      <c r="A50" s="9" t="str">
        <f t="shared" si="1"/>
        <v>07-1</v>
      </c>
      <c r="B50">
        <v>7</v>
      </c>
      <c r="C50" s="9">
        <v>1</v>
      </c>
      <c r="D50" s="9" t="s">
        <v>77</v>
      </c>
      <c r="E50" s="34" t="str">
        <f>"1-4"</f>
        <v>1-4</v>
      </c>
      <c r="F50" s="9" t="s">
        <v>84</v>
      </c>
      <c r="G50" s="9" t="s">
        <v>94</v>
      </c>
      <c r="H50" s="9" t="s">
        <v>93</v>
      </c>
      <c r="I50" s="12" t="s">
        <v>86</v>
      </c>
      <c r="J50" t="s">
        <v>142</v>
      </c>
      <c r="K50" s="9">
        <v>41000</v>
      </c>
    </row>
    <row r="51" spans="1:16">
      <c r="A51" s="9" t="str">
        <f t="shared" si="1"/>
        <v>07-1</v>
      </c>
      <c r="B51" s="9">
        <v>7</v>
      </c>
      <c r="C51" s="9">
        <v>1</v>
      </c>
      <c r="D51" s="9" t="s">
        <v>89</v>
      </c>
      <c r="E51" s="9">
        <v>1</v>
      </c>
      <c r="F51" s="9" t="s">
        <v>84</v>
      </c>
      <c r="G51" s="9" t="s">
        <v>94</v>
      </c>
      <c r="H51" s="9" t="s">
        <v>93</v>
      </c>
      <c r="I51" s="12" t="s">
        <v>88</v>
      </c>
      <c r="J51" t="s">
        <v>138</v>
      </c>
      <c r="K51" s="9">
        <v>22000</v>
      </c>
      <c r="L51" s="34"/>
      <c r="M51" s="9"/>
      <c r="N51" s="9"/>
      <c r="O51" s="9"/>
      <c r="P51" s="12"/>
    </row>
    <row r="52" spans="1:16">
      <c r="A52" s="9" t="str">
        <f t="shared" si="1"/>
        <v>07-2</v>
      </c>
      <c r="B52" s="9">
        <v>7</v>
      </c>
      <c r="C52" s="9">
        <v>2</v>
      </c>
      <c r="D52" s="9" t="s">
        <v>77</v>
      </c>
      <c r="E52" s="34" t="str">
        <f>"1-4"</f>
        <v>1-4</v>
      </c>
      <c r="F52" s="9" t="s">
        <v>84</v>
      </c>
      <c r="G52" s="9" t="s">
        <v>94</v>
      </c>
      <c r="H52" s="9" t="s">
        <v>93</v>
      </c>
      <c r="I52" s="12" t="s">
        <v>86</v>
      </c>
      <c r="J52" t="s">
        <v>142</v>
      </c>
      <c r="K52" s="9">
        <v>41000</v>
      </c>
      <c r="L52" s="9"/>
      <c r="M52" s="9"/>
      <c r="N52" s="9"/>
      <c r="O52" s="9"/>
      <c r="P52" s="9"/>
    </row>
    <row r="53" spans="1:16">
      <c r="A53" s="9" t="str">
        <f t="shared" si="1"/>
        <v>07-2</v>
      </c>
      <c r="B53" s="9">
        <v>7</v>
      </c>
      <c r="C53" s="9">
        <v>2</v>
      </c>
      <c r="D53" s="9" t="s">
        <v>90</v>
      </c>
      <c r="E53" s="9">
        <v>2</v>
      </c>
      <c r="F53" s="9" t="s">
        <v>84</v>
      </c>
      <c r="G53" s="9" t="s">
        <v>94</v>
      </c>
      <c r="H53" s="9" t="s">
        <v>93</v>
      </c>
      <c r="I53" s="12" t="s">
        <v>87</v>
      </c>
      <c r="J53" t="s">
        <v>137</v>
      </c>
      <c r="K53" s="9">
        <v>22000</v>
      </c>
      <c r="L53" s="34"/>
      <c r="M53" s="9"/>
      <c r="N53" s="9"/>
      <c r="O53" s="9"/>
      <c r="P53" s="9"/>
    </row>
    <row r="54" spans="1:16">
      <c r="A54" s="9" t="str">
        <f t="shared" si="1"/>
        <v>07-3</v>
      </c>
      <c r="B54" s="9">
        <v>7</v>
      </c>
      <c r="C54" s="9">
        <v>3</v>
      </c>
      <c r="D54" s="9" t="s">
        <v>77</v>
      </c>
      <c r="E54" s="34" t="str">
        <f>"1-4"</f>
        <v>1-4</v>
      </c>
      <c r="F54" s="9" t="s">
        <v>82</v>
      </c>
      <c r="G54" s="9" t="s">
        <v>83</v>
      </c>
      <c r="H54" s="9" t="s">
        <v>95</v>
      </c>
      <c r="I54" s="12" t="s">
        <v>76</v>
      </c>
      <c r="J54" s="9" t="s">
        <v>127</v>
      </c>
      <c r="K54" s="9">
        <v>41000</v>
      </c>
      <c r="L54" s="9"/>
      <c r="M54" s="9"/>
      <c r="N54" s="9"/>
      <c r="O54" s="9"/>
      <c r="P54" s="9"/>
    </row>
    <row r="55" spans="1:16">
      <c r="A55" s="9" t="str">
        <f t="shared" si="1"/>
        <v>07-3</v>
      </c>
      <c r="B55" s="9">
        <v>7</v>
      </c>
      <c r="C55" s="9">
        <v>3</v>
      </c>
      <c r="D55" s="9" t="s">
        <v>90</v>
      </c>
      <c r="E55" s="9">
        <v>3</v>
      </c>
      <c r="F55" s="9" t="s">
        <v>82</v>
      </c>
      <c r="G55" s="9" t="s">
        <v>83</v>
      </c>
      <c r="H55" s="9" t="s">
        <v>95</v>
      </c>
      <c r="I55" s="12" t="s">
        <v>85</v>
      </c>
      <c r="J55" t="s">
        <v>129</v>
      </c>
      <c r="K55" s="9">
        <v>22000</v>
      </c>
      <c r="L55" s="34"/>
      <c r="M55" s="9"/>
      <c r="N55" s="9"/>
      <c r="O55" s="9"/>
      <c r="P55" s="9"/>
    </row>
    <row r="56" spans="1:16">
      <c r="A56" s="9" t="str">
        <f t="shared" si="1"/>
        <v>07-4</v>
      </c>
      <c r="B56" s="9">
        <v>7</v>
      </c>
      <c r="C56" s="9">
        <v>4</v>
      </c>
      <c r="D56" s="9" t="s">
        <v>77</v>
      </c>
      <c r="E56" s="34" t="str">
        <f>"1-4"</f>
        <v>1-4</v>
      </c>
      <c r="F56" s="9" t="s">
        <v>82</v>
      </c>
      <c r="G56" s="9" t="s">
        <v>83</v>
      </c>
      <c r="H56" s="9" t="s">
        <v>95</v>
      </c>
      <c r="I56" s="12" t="s">
        <v>76</v>
      </c>
      <c r="J56" s="9" t="s">
        <v>127</v>
      </c>
      <c r="K56" s="9">
        <v>41000</v>
      </c>
      <c r="L56" s="9"/>
      <c r="M56" s="9"/>
      <c r="N56" s="9"/>
      <c r="O56" s="9"/>
      <c r="P56" s="9"/>
    </row>
    <row r="57" spans="1:16">
      <c r="A57" s="9" t="str">
        <f t="shared" si="1"/>
        <v>07-4</v>
      </c>
      <c r="B57" s="9">
        <v>7</v>
      </c>
      <c r="C57" s="9">
        <v>4</v>
      </c>
      <c r="D57" s="9" t="s">
        <v>89</v>
      </c>
      <c r="E57" s="9">
        <v>4</v>
      </c>
      <c r="F57" s="9" t="s">
        <v>82</v>
      </c>
      <c r="G57" s="9" t="s">
        <v>83</v>
      </c>
      <c r="H57" s="9" t="s">
        <v>95</v>
      </c>
      <c r="I57" s="12" t="s">
        <v>80</v>
      </c>
      <c r="J57" s="9" t="s">
        <v>128</v>
      </c>
      <c r="K57" s="9">
        <v>22000</v>
      </c>
      <c r="L57" s="34"/>
      <c r="M57" s="9"/>
      <c r="N57" s="9"/>
      <c r="O57" s="9"/>
      <c r="P57" s="9"/>
    </row>
    <row r="58" spans="1:16">
      <c r="A58" s="9" t="str">
        <f t="shared" si="1"/>
        <v>08-1</v>
      </c>
      <c r="B58">
        <v>8</v>
      </c>
      <c r="C58" s="9">
        <v>1</v>
      </c>
      <c r="D58" s="9" t="s">
        <v>77</v>
      </c>
      <c r="E58" s="34" t="str">
        <f>"1-4"</f>
        <v>1-4</v>
      </c>
      <c r="F58" s="9" t="s">
        <v>84</v>
      </c>
      <c r="G58" s="9" t="s">
        <v>94</v>
      </c>
      <c r="H58" s="9" t="s">
        <v>95</v>
      </c>
      <c r="I58" s="12" t="s">
        <v>87</v>
      </c>
      <c r="J58" t="s">
        <v>136</v>
      </c>
      <c r="K58" s="9">
        <v>41000</v>
      </c>
      <c r="L58" s="9"/>
      <c r="M58" s="9"/>
      <c r="N58" s="9"/>
      <c r="O58" s="9"/>
      <c r="P58" s="9"/>
    </row>
    <row r="59" spans="1:16">
      <c r="A59" s="9" t="str">
        <f t="shared" si="1"/>
        <v>08-1</v>
      </c>
      <c r="B59" s="9">
        <v>8</v>
      </c>
      <c r="C59" s="9">
        <v>1</v>
      </c>
      <c r="D59" s="9" t="s">
        <v>90</v>
      </c>
      <c r="E59" s="9">
        <v>1</v>
      </c>
      <c r="F59" s="9" t="s">
        <v>84</v>
      </c>
      <c r="G59" s="9" t="s">
        <v>94</v>
      </c>
      <c r="H59" s="9" t="s">
        <v>95</v>
      </c>
      <c r="I59" s="12" t="s">
        <v>86</v>
      </c>
      <c r="J59" t="s">
        <v>140</v>
      </c>
      <c r="K59" s="9">
        <v>22000</v>
      </c>
    </row>
    <row r="60" spans="1:16">
      <c r="A60" s="9" t="str">
        <f t="shared" si="1"/>
        <v>08-2</v>
      </c>
      <c r="B60" s="9">
        <v>8</v>
      </c>
      <c r="C60" s="9">
        <v>2</v>
      </c>
      <c r="D60" s="9" t="s">
        <v>77</v>
      </c>
      <c r="E60" s="34" t="str">
        <f>"1-4"</f>
        <v>1-4</v>
      </c>
      <c r="F60" s="9" t="s">
        <v>84</v>
      </c>
      <c r="G60" s="9" t="s">
        <v>94</v>
      </c>
      <c r="H60" s="9" t="s">
        <v>95</v>
      </c>
      <c r="I60" s="12" t="s">
        <v>87</v>
      </c>
      <c r="J60" t="s">
        <v>136</v>
      </c>
      <c r="K60" s="9">
        <v>41000</v>
      </c>
    </row>
    <row r="61" spans="1:16">
      <c r="A61" s="9" t="str">
        <f t="shared" si="1"/>
        <v>08-2</v>
      </c>
      <c r="B61" s="9">
        <v>8</v>
      </c>
      <c r="C61" s="9">
        <v>2</v>
      </c>
      <c r="D61" s="9" t="s">
        <v>89</v>
      </c>
      <c r="E61" s="9">
        <v>2</v>
      </c>
      <c r="F61" s="9" t="s">
        <v>84</v>
      </c>
      <c r="G61" s="9" t="s">
        <v>94</v>
      </c>
      <c r="H61" s="9" t="s">
        <v>95</v>
      </c>
      <c r="I61" s="12" t="s">
        <v>102</v>
      </c>
      <c r="J61" t="s">
        <v>141</v>
      </c>
      <c r="K61" s="9">
        <v>22000</v>
      </c>
    </row>
    <row r="62" spans="1:16">
      <c r="A62" s="9" t="str">
        <f t="shared" si="1"/>
        <v>08-3</v>
      </c>
      <c r="B62" s="9">
        <v>8</v>
      </c>
      <c r="C62" s="9">
        <v>3</v>
      </c>
      <c r="D62" s="9" t="s">
        <v>77</v>
      </c>
      <c r="E62" s="34" t="str">
        <f>"1-4"</f>
        <v>1-4</v>
      </c>
      <c r="F62" s="9" t="s">
        <v>82</v>
      </c>
      <c r="G62" s="9" t="s">
        <v>83</v>
      </c>
      <c r="H62" s="9" t="s">
        <v>93</v>
      </c>
      <c r="I62" s="12" t="s">
        <v>85</v>
      </c>
      <c r="J62" t="s">
        <v>130</v>
      </c>
      <c r="K62" s="9">
        <v>41000</v>
      </c>
    </row>
    <row r="63" spans="1:16">
      <c r="A63" s="9" t="str">
        <f t="shared" si="1"/>
        <v>08-3</v>
      </c>
      <c r="B63" s="9">
        <v>8</v>
      </c>
      <c r="C63" s="9">
        <v>3</v>
      </c>
      <c r="D63" s="9" t="s">
        <v>89</v>
      </c>
      <c r="E63" s="9">
        <v>3</v>
      </c>
      <c r="F63" s="9" t="s">
        <v>82</v>
      </c>
      <c r="G63" s="9" t="s">
        <v>83</v>
      </c>
      <c r="H63" s="9" t="s">
        <v>93</v>
      </c>
      <c r="I63" s="12" t="s">
        <v>126</v>
      </c>
      <c r="J63" t="s">
        <v>132</v>
      </c>
      <c r="K63" s="9">
        <v>22000</v>
      </c>
    </row>
    <row r="64" spans="1:16">
      <c r="A64" s="9" t="str">
        <f t="shared" si="1"/>
        <v>08-4</v>
      </c>
      <c r="B64" s="9">
        <v>8</v>
      </c>
      <c r="C64" s="9">
        <v>4</v>
      </c>
      <c r="D64" s="9" t="s">
        <v>77</v>
      </c>
      <c r="E64" s="34" t="str">
        <f>"1-4"</f>
        <v>1-4</v>
      </c>
      <c r="F64" s="9" t="s">
        <v>82</v>
      </c>
      <c r="G64" s="9" t="s">
        <v>83</v>
      </c>
      <c r="H64" s="9" t="s">
        <v>93</v>
      </c>
      <c r="I64" s="12" t="s">
        <v>85</v>
      </c>
      <c r="J64" t="s">
        <v>130</v>
      </c>
      <c r="K64" s="9">
        <v>41000</v>
      </c>
    </row>
    <row r="65" spans="1:11">
      <c r="A65" s="9" t="str">
        <f t="shared" si="1"/>
        <v>08-4</v>
      </c>
      <c r="B65" s="9">
        <v>8</v>
      </c>
      <c r="C65" s="9">
        <v>4</v>
      </c>
      <c r="D65" s="9" t="s">
        <v>90</v>
      </c>
      <c r="E65" s="9">
        <v>4</v>
      </c>
      <c r="F65" s="9" t="s">
        <v>82</v>
      </c>
      <c r="G65" s="9" t="s">
        <v>83</v>
      </c>
      <c r="H65" s="9" t="s">
        <v>93</v>
      </c>
      <c r="I65" s="12" t="s">
        <v>76</v>
      </c>
      <c r="J65" t="s">
        <v>131</v>
      </c>
      <c r="K65" s="9">
        <v>22000</v>
      </c>
    </row>
    <row r="66" spans="1:11">
      <c r="A66" s="9" t="str">
        <f t="shared" si="1"/>
        <v>09-1</v>
      </c>
      <c r="B66">
        <v>9</v>
      </c>
      <c r="C66" s="9">
        <v>1</v>
      </c>
      <c r="D66" s="9" t="s">
        <v>77</v>
      </c>
      <c r="E66" s="34" t="str">
        <f>"1-4"</f>
        <v>1-4</v>
      </c>
      <c r="F66" s="9" t="s">
        <v>82</v>
      </c>
      <c r="G66" s="9" t="s">
        <v>83</v>
      </c>
      <c r="H66" s="9" t="s">
        <v>95</v>
      </c>
      <c r="I66" s="12" t="s">
        <v>76</v>
      </c>
      <c r="J66" s="9" t="s">
        <v>127</v>
      </c>
      <c r="K66" s="9">
        <v>41000</v>
      </c>
    </row>
    <row r="67" spans="1:11">
      <c r="A67" s="9" t="str">
        <f t="shared" si="1"/>
        <v>09-1</v>
      </c>
      <c r="B67" s="9">
        <v>9</v>
      </c>
      <c r="C67" s="9">
        <v>1</v>
      </c>
      <c r="D67" s="9" t="s">
        <v>90</v>
      </c>
      <c r="E67" s="9">
        <v>1</v>
      </c>
      <c r="F67" s="9" t="s">
        <v>82</v>
      </c>
      <c r="G67" s="9" t="s">
        <v>83</v>
      </c>
      <c r="H67" s="9" t="s">
        <v>95</v>
      </c>
      <c r="I67" s="12" t="s">
        <v>85</v>
      </c>
      <c r="J67" t="s">
        <v>129</v>
      </c>
      <c r="K67" s="9">
        <v>22000</v>
      </c>
    </row>
    <row r="68" spans="1:11">
      <c r="A68" s="9" t="str">
        <f t="shared" si="1"/>
        <v>09-2</v>
      </c>
      <c r="B68" s="9">
        <v>9</v>
      </c>
      <c r="C68" s="9">
        <v>2</v>
      </c>
      <c r="D68" s="9" t="s">
        <v>77</v>
      </c>
      <c r="E68" s="34" t="str">
        <f>"1-4"</f>
        <v>1-4</v>
      </c>
      <c r="F68" s="9" t="s">
        <v>82</v>
      </c>
      <c r="G68" s="9" t="s">
        <v>83</v>
      </c>
      <c r="H68" s="9" t="s">
        <v>95</v>
      </c>
      <c r="I68" s="12" t="s">
        <v>76</v>
      </c>
      <c r="J68" s="9" t="s">
        <v>127</v>
      </c>
      <c r="K68" s="9">
        <v>41000</v>
      </c>
    </row>
    <row r="69" spans="1:11">
      <c r="A69" s="9" t="str">
        <f t="shared" si="1"/>
        <v>09-2</v>
      </c>
      <c r="B69" s="9">
        <v>9</v>
      </c>
      <c r="C69" s="9">
        <v>2</v>
      </c>
      <c r="D69" s="9" t="s">
        <v>89</v>
      </c>
      <c r="E69" s="9">
        <v>2</v>
      </c>
      <c r="F69" s="9" t="s">
        <v>82</v>
      </c>
      <c r="G69" s="9" t="s">
        <v>83</v>
      </c>
      <c r="H69" s="9" t="s">
        <v>95</v>
      </c>
      <c r="I69" s="12" t="s">
        <v>80</v>
      </c>
      <c r="J69" t="s">
        <v>128</v>
      </c>
      <c r="K69" s="9">
        <v>22000</v>
      </c>
    </row>
    <row r="70" spans="1:11">
      <c r="A70" s="9" t="str">
        <f t="shared" si="1"/>
        <v>09-3</v>
      </c>
      <c r="B70" s="9">
        <v>9</v>
      </c>
      <c r="C70" s="9">
        <v>3</v>
      </c>
      <c r="D70" s="9" t="s">
        <v>77</v>
      </c>
      <c r="E70" s="34" t="str">
        <f>"1-4"</f>
        <v>1-4</v>
      </c>
      <c r="F70" s="9" t="s">
        <v>84</v>
      </c>
      <c r="G70" s="9" t="s">
        <v>94</v>
      </c>
      <c r="H70" s="9" t="s">
        <v>93</v>
      </c>
      <c r="I70" s="12" t="s">
        <v>86</v>
      </c>
      <c r="J70" t="s">
        <v>142</v>
      </c>
      <c r="K70" s="9">
        <v>41000</v>
      </c>
    </row>
    <row r="71" spans="1:11">
      <c r="A71" s="9" t="str">
        <f t="shared" si="1"/>
        <v>09-3</v>
      </c>
      <c r="B71" s="9">
        <v>9</v>
      </c>
      <c r="C71" s="9">
        <v>3</v>
      </c>
      <c r="D71" s="9" t="s">
        <v>89</v>
      </c>
      <c r="E71" s="9">
        <v>3</v>
      </c>
      <c r="F71" s="9" t="s">
        <v>84</v>
      </c>
      <c r="G71" s="9" t="s">
        <v>94</v>
      </c>
      <c r="H71" s="9" t="s">
        <v>93</v>
      </c>
      <c r="I71" s="12" t="s">
        <v>88</v>
      </c>
      <c r="J71" t="s">
        <v>138</v>
      </c>
      <c r="K71" s="9">
        <v>22000</v>
      </c>
    </row>
    <row r="72" spans="1:11">
      <c r="A72" s="9" t="str">
        <f t="shared" si="1"/>
        <v>09-4</v>
      </c>
      <c r="B72" s="9">
        <v>9</v>
      </c>
      <c r="C72" s="9">
        <v>4</v>
      </c>
      <c r="D72" s="9" t="s">
        <v>77</v>
      </c>
      <c r="E72" s="34" t="str">
        <f>"1-4"</f>
        <v>1-4</v>
      </c>
      <c r="F72" s="9" t="s">
        <v>84</v>
      </c>
      <c r="G72" s="9" t="s">
        <v>94</v>
      </c>
      <c r="H72" s="9" t="s">
        <v>93</v>
      </c>
      <c r="I72" s="12" t="s">
        <v>86</v>
      </c>
      <c r="J72" t="s">
        <v>142</v>
      </c>
      <c r="K72" s="9">
        <v>41000</v>
      </c>
    </row>
    <row r="73" spans="1:11">
      <c r="A73" s="9" t="str">
        <f t="shared" si="1"/>
        <v>09-4</v>
      </c>
      <c r="B73" s="9">
        <v>9</v>
      </c>
      <c r="C73" s="9">
        <v>4</v>
      </c>
      <c r="D73" s="9" t="s">
        <v>90</v>
      </c>
      <c r="E73" s="9">
        <v>4</v>
      </c>
      <c r="F73" s="9" t="s">
        <v>84</v>
      </c>
      <c r="G73" s="9" t="s">
        <v>94</v>
      </c>
      <c r="H73" s="9" t="s">
        <v>93</v>
      </c>
      <c r="I73" s="12" t="s">
        <v>87</v>
      </c>
      <c r="J73" t="s">
        <v>137</v>
      </c>
      <c r="K73" s="9">
        <v>22000</v>
      </c>
    </row>
    <row r="74" spans="1:11">
      <c r="A74" s="9" t="str">
        <f>B74&amp;"-"&amp;C74</f>
        <v>10-1</v>
      </c>
      <c r="B74">
        <v>10</v>
      </c>
      <c r="C74" s="9">
        <v>1</v>
      </c>
      <c r="D74" s="9" t="s">
        <v>77</v>
      </c>
      <c r="E74" s="34" t="str">
        <f>"1-4"</f>
        <v>1-4</v>
      </c>
      <c r="F74" s="9" t="s">
        <v>84</v>
      </c>
      <c r="G74" s="9" t="s">
        <v>83</v>
      </c>
      <c r="H74" s="9" t="s">
        <v>93</v>
      </c>
      <c r="I74" s="12" t="s">
        <v>88</v>
      </c>
      <c r="J74" t="s">
        <v>139</v>
      </c>
      <c r="K74" s="9">
        <v>41000</v>
      </c>
    </row>
    <row r="75" spans="1:11">
      <c r="A75" s="9" t="str">
        <f>B75&amp;"-"&amp;C75</f>
        <v>10-1</v>
      </c>
      <c r="B75" s="9">
        <v>10</v>
      </c>
      <c r="C75" s="9">
        <v>1</v>
      </c>
      <c r="D75" s="9" t="s">
        <v>89</v>
      </c>
      <c r="E75" s="9">
        <v>1</v>
      </c>
      <c r="F75" s="9" t="s">
        <v>84</v>
      </c>
      <c r="G75" s="9" t="s">
        <v>83</v>
      </c>
      <c r="H75" s="9" t="s">
        <v>93</v>
      </c>
      <c r="I75" s="12" t="s">
        <v>86</v>
      </c>
      <c r="J75" t="s">
        <v>140</v>
      </c>
      <c r="K75" s="9">
        <v>22000</v>
      </c>
    </row>
    <row r="76" spans="1:11">
      <c r="A76" s="9" t="str">
        <f t="shared" ref="A76:A139" si="2">B76&amp;"-"&amp;C76</f>
        <v>10-2</v>
      </c>
      <c r="B76" s="9">
        <v>10</v>
      </c>
      <c r="C76" s="9">
        <v>2</v>
      </c>
      <c r="D76" s="9" t="s">
        <v>77</v>
      </c>
      <c r="E76" s="34" t="str">
        <f>"1-4"</f>
        <v>1-4</v>
      </c>
      <c r="F76" s="9" t="s">
        <v>84</v>
      </c>
      <c r="G76" s="9" t="s">
        <v>83</v>
      </c>
      <c r="H76" s="9" t="s">
        <v>93</v>
      </c>
      <c r="I76" s="12" t="s">
        <v>88</v>
      </c>
      <c r="J76" t="s">
        <v>139</v>
      </c>
      <c r="K76" s="9">
        <v>41000</v>
      </c>
    </row>
    <row r="77" spans="1:11">
      <c r="A77" s="9" t="str">
        <f t="shared" si="2"/>
        <v>10-2</v>
      </c>
      <c r="B77" s="9">
        <v>10</v>
      </c>
      <c r="C77" s="9">
        <v>2</v>
      </c>
      <c r="D77" s="9" t="s">
        <v>90</v>
      </c>
      <c r="E77" s="9">
        <v>2</v>
      </c>
      <c r="F77" s="9" t="s">
        <v>84</v>
      </c>
      <c r="G77" s="9" t="s">
        <v>83</v>
      </c>
      <c r="H77" s="9" t="s">
        <v>93</v>
      </c>
      <c r="I77" s="12" t="s">
        <v>102</v>
      </c>
      <c r="J77" t="s">
        <v>141</v>
      </c>
      <c r="K77" s="9">
        <v>22000</v>
      </c>
    </row>
    <row r="78" spans="1:11">
      <c r="A78" s="9" t="str">
        <f t="shared" si="2"/>
        <v>10-3</v>
      </c>
      <c r="B78" s="9">
        <v>10</v>
      </c>
      <c r="C78" s="9">
        <v>3</v>
      </c>
      <c r="D78" s="9" t="s">
        <v>77</v>
      </c>
      <c r="E78" s="34" t="str">
        <f>"1-4"</f>
        <v>1-4</v>
      </c>
      <c r="F78" s="9" t="s">
        <v>82</v>
      </c>
      <c r="G78" s="9" t="s">
        <v>94</v>
      </c>
      <c r="H78" s="9" t="s">
        <v>95</v>
      </c>
      <c r="I78" s="12" t="s">
        <v>80</v>
      </c>
      <c r="J78" t="s">
        <v>133</v>
      </c>
      <c r="K78" s="9">
        <v>41000</v>
      </c>
    </row>
    <row r="79" spans="1:11">
      <c r="A79" s="9" t="str">
        <f t="shared" si="2"/>
        <v>10-3</v>
      </c>
      <c r="B79" s="9">
        <v>10</v>
      </c>
      <c r="C79" s="9">
        <v>3</v>
      </c>
      <c r="D79" s="9" t="s">
        <v>90</v>
      </c>
      <c r="E79" s="9">
        <v>3</v>
      </c>
      <c r="F79" s="9" t="s">
        <v>82</v>
      </c>
      <c r="G79" s="9" t="s">
        <v>94</v>
      </c>
      <c r="H79" s="9" t="s">
        <v>95</v>
      </c>
      <c r="I79" s="12" t="s">
        <v>126</v>
      </c>
      <c r="J79" t="s">
        <v>132</v>
      </c>
      <c r="K79" s="9">
        <v>22000</v>
      </c>
    </row>
    <row r="80" spans="1:11">
      <c r="A80" s="9" t="str">
        <f t="shared" si="2"/>
        <v>10-4</v>
      </c>
      <c r="B80" s="9">
        <v>10</v>
      </c>
      <c r="C80" s="9">
        <v>4</v>
      </c>
      <c r="D80" s="9" t="s">
        <v>77</v>
      </c>
      <c r="E80" s="34" t="str">
        <f>"1-4"</f>
        <v>1-4</v>
      </c>
      <c r="F80" s="9" t="s">
        <v>82</v>
      </c>
      <c r="G80" s="9" t="s">
        <v>94</v>
      </c>
      <c r="H80" s="9" t="s">
        <v>95</v>
      </c>
      <c r="I80" s="12" t="s">
        <v>80</v>
      </c>
      <c r="J80" t="s">
        <v>133</v>
      </c>
      <c r="K80" s="9">
        <v>41000</v>
      </c>
    </row>
    <row r="81" spans="1:11">
      <c r="A81" s="9" t="str">
        <f t="shared" si="2"/>
        <v>10-4</v>
      </c>
      <c r="B81" s="9">
        <v>10</v>
      </c>
      <c r="C81" s="9">
        <v>4</v>
      </c>
      <c r="D81" s="9" t="s">
        <v>89</v>
      </c>
      <c r="E81" s="9">
        <v>4</v>
      </c>
      <c r="F81" s="9" t="s">
        <v>82</v>
      </c>
      <c r="G81" s="9" t="s">
        <v>94</v>
      </c>
      <c r="H81" s="9" t="s">
        <v>95</v>
      </c>
      <c r="I81" s="12" t="s">
        <v>76</v>
      </c>
      <c r="J81" t="s">
        <v>131</v>
      </c>
      <c r="K81" s="9">
        <v>22000</v>
      </c>
    </row>
    <row r="82" spans="1:11">
      <c r="A82" s="9" t="str">
        <f t="shared" si="2"/>
        <v>11-1</v>
      </c>
      <c r="B82">
        <v>11</v>
      </c>
      <c r="C82" s="9">
        <v>1</v>
      </c>
      <c r="D82" s="9" t="s">
        <v>77</v>
      </c>
      <c r="E82" s="34" t="str">
        <f>"1-4"</f>
        <v>1-4</v>
      </c>
      <c r="F82" s="9" t="s">
        <v>82</v>
      </c>
      <c r="G82" s="9" t="s">
        <v>83</v>
      </c>
      <c r="H82" s="9" t="s">
        <v>93</v>
      </c>
      <c r="I82" s="12" t="s">
        <v>85</v>
      </c>
      <c r="J82" t="s">
        <v>130</v>
      </c>
      <c r="K82" s="9">
        <v>41000</v>
      </c>
    </row>
    <row r="83" spans="1:11">
      <c r="A83" s="9" t="str">
        <f t="shared" si="2"/>
        <v>11-1</v>
      </c>
      <c r="B83" s="9">
        <v>11</v>
      </c>
      <c r="C83" s="9">
        <v>1</v>
      </c>
      <c r="D83" s="9" t="s">
        <v>90</v>
      </c>
      <c r="E83" s="9">
        <v>1</v>
      </c>
      <c r="F83" s="9" t="s">
        <v>82</v>
      </c>
      <c r="G83" s="9" t="s">
        <v>83</v>
      </c>
      <c r="H83" s="9" t="s">
        <v>93</v>
      </c>
      <c r="I83" s="12" t="s">
        <v>76</v>
      </c>
      <c r="J83" t="s">
        <v>131</v>
      </c>
      <c r="K83" s="9">
        <v>22000</v>
      </c>
    </row>
    <row r="84" spans="1:11">
      <c r="A84" s="9" t="str">
        <f t="shared" si="2"/>
        <v>11-2</v>
      </c>
      <c r="B84" s="9">
        <v>11</v>
      </c>
      <c r="C84" s="9">
        <v>2</v>
      </c>
      <c r="D84" s="9" t="s">
        <v>77</v>
      </c>
      <c r="E84" s="34" t="str">
        <f>"1-4"</f>
        <v>1-4</v>
      </c>
      <c r="F84" s="9" t="s">
        <v>82</v>
      </c>
      <c r="G84" s="9" t="s">
        <v>83</v>
      </c>
      <c r="H84" s="9" t="s">
        <v>93</v>
      </c>
      <c r="I84" s="12" t="s">
        <v>85</v>
      </c>
      <c r="J84" t="s">
        <v>130</v>
      </c>
      <c r="K84" s="9">
        <v>41000</v>
      </c>
    </row>
    <row r="85" spans="1:11">
      <c r="A85" s="9" t="str">
        <f t="shared" si="2"/>
        <v>11-2</v>
      </c>
      <c r="B85" s="9">
        <v>11</v>
      </c>
      <c r="C85" s="9">
        <v>2</v>
      </c>
      <c r="D85" s="9" t="s">
        <v>89</v>
      </c>
      <c r="E85" s="9">
        <v>2</v>
      </c>
      <c r="F85" s="9" t="s">
        <v>82</v>
      </c>
      <c r="G85" s="9" t="s">
        <v>83</v>
      </c>
      <c r="H85" s="9" t="s">
        <v>93</v>
      </c>
      <c r="I85" s="12" t="s">
        <v>126</v>
      </c>
      <c r="J85" t="s">
        <v>132</v>
      </c>
      <c r="K85" s="9">
        <v>22000</v>
      </c>
    </row>
    <row r="86" spans="1:11">
      <c r="A86" s="9" t="str">
        <f t="shared" si="2"/>
        <v>11-3</v>
      </c>
      <c r="B86" s="9">
        <v>11</v>
      </c>
      <c r="C86" s="9">
        <v>3</v>
      </c>
      <c r="D86" s="9" t="s">
        <v>77</v>
      </c>
      <c r="E86" s="34" t="str">
        <f>"1-4"</f>
        <v>1-4</v>
      </c>
      <c r="F86" s="9" t="s">
        <v>84</v>
      </c>
      <c r="G86" s="9" t="s">
        <v>94</v>
      </c>
      <c r="H86" s="9" t="s">
        <v>95</v>
      </c>
      <c r="I86" s="12" t="s">
        <v>87</v>
      </c>
      <c r="J86" t="s">
        <v>136</v>
      </c>
      <c r="K86" s="9">
        <v>41000</v>
      </c>
    </row>
    <row r="87" spans="1:11">
      <c r="A87" s="9" t="str">
        <f t="shared" si="2"/>
        <v>11-3</v>
      </c>
      <c r="B87" s="9">
        <v>11</v>
      </c>
      <c r="C87" s="9">
        <v>3</v>
      </c>
      <c r="D87" s="9" t="s">
        <v>89</v>
      </c>
      <c r="E87" s="9">
        <v>3</v>
      </c>
      <c r="F87" s="9" t="s">
        <v>84</v>
      </c>
      <c r="G87" s="9" t="s">
        <v>94</v>
      </c>
      <c r="H87" s="9" t="s">
        <v>95</v>
      </c>
      <c r="I87" s="12" t="s">
        <v>102</v>
      </c>
      <c r="J87" t="s">
        <v>141</v>
      </c>
      <c r="K87" s="9">
        <v>22000</v>
      </c>
    </row>
    <row r="88" spans="1:11">
      <c r="A88" s="9" t="str">
        <f t="shared" si="2"/>
        <v>11-4</v>
      </c>
      <c r="B88" s="9">
        <v>11</v>
      </c>
      <c r="C88" s="9">
        <v>4</v>
      </c>
      <c r="D88" s="9" t="s">
        <v>77</v>
      </c>
      <c r="E88" s="34" t="str">
        <f>"1-4"</f>
        <v>1-4</v>
      </c>
      <c r="F88" s="9" t="s">
        <v>84</v>
      </c>
      <c r="G88" s="9" t="s">
        <v>94</v>
      </c>
      <c r="H88" s="9" t="s">
        <v>95</v>
      </c>
      <c r="I88" s="12" t="s">
        <v>87</v>
      </c>
      <c r="J88" t="s">
        <v>136</v>
      </c>
      <c r="K88" s="9">
        <v>41000</v>
      </c>
    </row>
    <row r="89" spans="1:11">
      <c r="A89" s="9" t="str">
        <f t="shared" si="2"/>
        <v>11-4</v>
      </c>
      <c r="B89" s="9">
        <v>11</v>
      </c>
      <c r="C89" s="9">
        <v>4</v>
      </c>
      <c r="D89" s="9" t="s">
        <v>90</v>
      </c>
      <c r="E89" s="9">
        <v>4</v>
      </c>
      <c r="F89" s="9" t="s">
        <v>84</v>
      </c>
      <c r="G89" s="9" t="s">
        <v>94</v>
      </c>
      <c r="H89" s="9" t="s">
        <v>95</v>
      </c>
      <c r="I89" s="12" t="s">
        <v>86</v>
      </c>
      <c r="J89" t="s">
        <v>140</v>
      </c>
      <c r="K89" s="9">
        <v>22000</v>
      </c>
    </row>
    <row r="90" spans="1:11">
      <c r="A90" s="9" t="str">
        <f t="shared" si="2"/>
        <v>12-1</v>
      </c>
      <c r="B90">
        <v>12</v>
      </c>
      <c r="C90" s="9">
        <v>1</v>
      </c>
      <c r="D90" s="9" t="s">
        <v>77</v>
      </c>
      <c r="E90" s="34" t="str">
        <f>"1-4"</f>
        <v>1-4</v>
      </c>
      <c r="F90" s="9" t="s">
        <v>82</v>
      </c>
      <c r="G90" s="9" t="s">
        <v>94</v>
      </c>
      <c r="H90" s="9" t="s">
        <v>95</v>
      </c>
      <c r="I90" s="12" t="s">
        <v>80</v>
      </c>
      <c r="J90" t="s">
        <v>133</v>
      </c>
      <c r="K90" s="9">
        <v>41000</v>
      </c>
    </row>
    <row r="91" spans="1:11">
      <c r="A91" s="9" t="str">
        <f t="shared" si="2"/>
        <v>12-1</v>
      </c>
      <c r="B91" s="9">
        <v>12</v>
      </c>
      <c r="C91" s="9">
        <v>1</v>
      </c>
      <c r="D91" s="9" t="s">
        <v>89</v>
      </c>
      <c r="E91" s="9">
        <v>1</v>
      </c>
      <c r="F91" s="9" t="s">
        <v>82</v>
      </c>
      <c r="G91" s="9" t="s">
        <v>94</v>
      </c>
      <c r="H91" s="9" t="s">
        <v>95</v>
      </c>
      <c r="I91" s="12" t="s">
        <v>76</v>
      </c>
      <c r="J91" t="s">
        <v>131</v>
      </c>
      <c r="K91" s="9">
        <v>22000</v>
      </c>
    </row>
    <row r="92" spans="1:11">
      <c r="A92" s="9" t="str">
        <f t="shared" si="2"/>
        <v>12-2</v>
      </c>
      <c r="B92" s="9">
        <v>12</v>
      </c>
      <c r="C92" s="9">
        <v>2</v>
      </c>
      <c r="D92" s="9" t="s">
        <v>77</v>
      </c>
      <c r="E92" s="34" t="str">
        <f>"1-4"</f>
        <v>1-4</v>
      </c>
      <c r="F92" s="9" t="s">
        <v>82</v>
      </c>
      <c r="G92" s="9" t="s">
        <v>94</v>
      </c>
      <c r="H92" s="9" t="s">
        <v>95</v>
      </c>
      <c r="I92" s="12" t="s">
        <v>80</v>
      </c>
      <c r="J92" t="s">
        <v>133</v>
      </c>
      <c r="K92" s="9">
        <v>41000</v>
      </c>
    </row>
    <row r="93" spans="1:11">
      <c r="A93" s="9" t="str">
        <f t="shared" si="2"/>
        <v>12-2</v>
      </c>
      <c r="B93" s="9">
        <v>12</v>
      </c>
      <c r="C93" s="9">
        <v>2</v>
      </c>
      <c r="D93" s="9" t="s">
        <v>90</v>
      </c>
      <c r="E93" s="9">
        <v>2</v>
      </c>
      <c r="F93" s="9" t="s">
        <v>82</v>
      </c>
      <c r="G93" s="9" t="s">
        <v>94</v>
      </c>
      <c r="H93" s="9" t="s">
        <v>95</v>
      </c>
      <c r="I93" s="12" t="s">
        <v>126</v>
      </c>
      <c r="J93" t="s">
        <v>132</v>
      </c>
      <c r="K93" s="9">
        <v>22000</v>
      </c>
    </row>
    <row r="94" spans="1:11">
      <c r="A94" s="9" t="str">
        <f t="shared" si="2"/>
        <v>12-3</v>
      </c>
      <c r="B94" s="9">
        <v>12</v>
      </c>
      <c r="C94" s="9">
        <v>3</v>
      </c>
      <c r="D94" s="9" t="s">
        <v>77</v>
      </c>
      <c r="E94" s="34" t="str">
        <f>"1-4"</f>
        <v>1-4</v>
      </c>
      <c r="F94" s="9" t="s">
        <v>84</v>
      </c>
      <c r="G94" s="9" t="s">
        <v>83</v>
      </c>
      <c r="H94" s="9" t="s">
        <v>93</v>
      </c>
      <c r="I94" s="12" t="s">
        <v>88</v>
      </c>
      <c r="J94" t="s">
        <v>139</v>
      </c>
      <c r="K94" s="9">
        <v>41000</v>
      </c>
    </row>
    <row r="95" spans="1:11">
      <c r="A95" s="9" t="str">
        <f t="shared" si="2"/>
        <v>12-3</v>
      </c>
      <c r="B95" s="9">
        <v>12</v>
      </c>
      <c r="C95" s="9">
        <v>3</v>
      </c>
      <c r="D95" s="9" t="s">
        <v>90</v>
      </c>
      <c r="E95" s="9">
        <v>3</v>
      </c>
      <c r="F95" s="9" t="s">
        <v>84</v>
      </c>
      <c r="G95" s="9" t="s">
        <v>83</v>
      </c>
      <c r="H95" s="9" t="s">
        <v>93</v>
      </c>
      <c r="I95" s="12" t="s">
        <v>102</v>
      </c>
      <c r="J95" t="s">
        <v>141</v>
      </c>
      <c r="K95" s="9">
        <v>22000</v>
      </c>
    </row>
    <row r="96" spans="1:11">
      <c r="A96" s="9" t="str">
        <f t="shared" si="2"/>
        <v>12-4</v>
      </c>
      <c r="B96" s="9">
        <v>12</v>
      </c>
      <c r="C96" s="9">
        <v>4</v>
      </c>
      <c r="D96" s="9" t="s">
        <v>77</v>
      </c>
      <c r="E96" s="34" t="str">
        <f>"1-4"</f>
        <v>1-4</v>
      </c>
      <c r="F96" s="9" t="s">
        <v>84</v>
      </c>
      <c r="G96" s="9" t="s">
        <v>83</v>
      </c>
      <c r="H96" s="9" t="s">
        <v>93</v>
      </c>
      <c r="I96" s="12" t="s">
        <v>88</v>
      </c>
      <c r="J96" t="s">
        <v>139</v>
      </c>
      <c r="K96" s="9">
        <v>41000</v>
      </c>
    </row>
    <row r="97" spans="1:11">
      <c r="A97" s="9" t="str">
        <f t="shared" si="2"/>
        <v>12-4</v>
      </c>
      <c r="B97" s="9">
        <v>12</v>
      </c>
      <c r="C97" s="9">
        <v>4</v>
      </c>
      <c r="D97" s="9" t="s">
        <v>89</v>
      </c>
      <c r="E97" s="9">
        <v>4</v>
      </c>
      <c r="F97" s="9" t="s">
        <v>84</v>
      </c>
      <c r="G97" s="9" t="s">
        <v>83</v>
      </c>
      <c r="H97" s="9" t="s">
        <v>93</v>
      </c>
      <c r="I97" s="12" t="s">
        <v>86</v>
      </c>
      <c r="J97" t="s">
        <v>140</v>
      </c>
      <c r="K97" s="9">
        <v>22000</v>
      </c>
    </row>
    <row r="98" spans="1:11">
      <c r="A98" s="9" t="str">
        <f t="shared" si="2"/>
        <v>13-1</v>
      </c>
      <c r="B98">
        <v>13</v>
      </c>
      <c r="C98" s="9">
        <v>1</v>
      </c>
      <c r="D98" s="9" t="s">
        <v>77</v>
      </c>
      <c r="E98" s="34" t="str">
        <f>"1-4"</f>
        <v>1-4</v>
      </c>
      <c r="F98" s="9" t="s">
        <v>82</v>
      </c>
      <c r="G98" s="9" t="s">
        <v>94</v>
      </c>
      <c r="H98" s="9" t="s">
        <v>93</v>
      </c>
      <c r="I98" s="33" t="s">
        <v>126</v>
      </c>
      <c r="J98" t="s">
        <v>134</v>
      </c>
      <c r="K98" s="9">
        <v>41000</v>
      </c>
    </row>
    <row r="99" spans="1:11">
      <c r="A99" s="9" t="str">
        <f t="shared" si="2"/>
        <v>13-1</v>
      </c>
      <c r="B99" s="9">
        <v>13</v>
      </c>
      <c r="C99" s="9">
        <v>1</v>
      </c>
      <c r="D99" s="9" t="s">
        <v>89</v>
      </c>
      <c r="E99" s="9">
        <v>1</v>
      </c>
      <c r="F99" s="9" t="s">
        <v>82</v>
      </c>
      <c r="G99" s="9" t="s">
        <v>94</v>
      </c>
      <c r="H99" s="9" t="s">
        <v>93</v>
      </c>
      <c r="I99" s="12" t="s">
        <v>85</v>
      </c>
      <c r="J99" t="s">
        <v>129</v>
      </c>
      <c r="K99" s="9">
        <v>22000</v>
      </c>
    </row>
    <row r="100" spans="1:11">
      <c r="A100" s="9" t="str">
        <f t="shared" si="2"/>
        <v>13-2</v>
      </c>
      <c r="B100" s="9">
        <v>13</v>
      </c>
      <c r="C100" s="9">
        <v>2</v>
      </c>
      <c r="D100" s="9" t="s">
        <v>77</v>
      </c>
      <c r="E100" s="34" t="str">
        <f>"1-4"</f>
        <v>1-4</v>
      </c>
      <c r="F100" s="9" t="s">
        <v>82</v>
      </c>
      <c r="G100" s="9" t="s">
        <v>94</v>
      </c>
      <c r="H100" s="9" t="s">
        <v>93</v>
      </c>
      <c r="I100" s="12" t="s">
        <v>126</v>
      </c>
      <c r="J100" t="s">
        <v>134</v>
      </c>
      <c r="K100" s="9">
        <v>41000</v>
      </c>
    </row>
    <row r="101" spans="1:11">
      <c r="A101" s="9" t="str">
        <f t="shared" si="2"/>
        <v>13-2</v>
      </c>
      <c r="B101" s="9">
        <v>13</v>
      </c>
      <c r="C101" s="9">
        <v>2</v>
      </c>
      <c r="D101" s="9" t="s">
        <v>90</v>
      </c>
      <c r="E101" s="9">
        <v>2</v>
      </c>
      <c r="F101" s="9" t="s">
        <v>82</v>
      </c>
      <c r="G101" s="9" t="s">
        <v>94</v>
      </c>
      <c r="H101" s="9" t="s">
        <v>93</v>
      </c>
      <c r="I101" s="12" t="s">
        <v>80</v>
      </c>
      <c r="J101" t="s">
        <v>128</v>
      </c>
      <c r="K101" s="9">
        <v>22000</v>
      </c>
    </row>
    <row r="102" spans="1:11">
      <c r="A102" s="9" t="str">
        <f t="shared" si="2"/>
        <v>13-3</v>
      </c>
      <c r="B102" s="9">
        <v>13</v>
      </c>
      <c r="C102" s="9">
        <v>3</v>
      </c>
      <c r="D102" s="9" t="s">
        <v>77</v>
      </c>
      <c r="E102" s="34" t="str">
        <f>"1-4"</f>
        <v>1-4</v>
      </c>
      <c r="F102" s="9" t="s">
        <v>84</v>
      </c>
      <c r="G102" s="9" t="s">
        <v>83</v>
      </c>
      <c r="H102" s="9" t="s">
        <v>95</v>
      </c>
      <c r="I102" s="12" t="s">
        <v>102</v>
      </c>
      <c r="J102" t="s">
        <v>135</v>
      </c>
      <c r="K102" s="9">
        <v>41000</v>
      </c>
    </row>
    <row r="103" spans="1:11">
      <c r="A103" s="9" t="str">
        <f t="shared" si="2"/>
        <v>13-3</v>
      </c>
      <c r="B103" s="9">
        <v>13</v>
      </c>
      <c r="C103" s="9">
        <v>3</v>
      </c>
      <c r="D103" s="9" t="s">
        <v>90</v>
      </c>
      <c r="E103" s="9">
        <v>3</v>
      </c>
      <c r="F103" s="9" t="s">
        <v>84</v>
      </c>
      <c r="G103" s="9" t="s">
        <v>83</v>
      </c>
      <c r="H103" s="9" t="s">
        <v>95</v>
      </c>
      <c r="I103" s="12" t="s">
        <v>88</v>
      </c>
      <c r="J103" t="s">
        <v>138</v>
      </c>
      <c r="K103" s="9">
        <v>22000</v>
      </c>
    </row>
    <row r="104" spans="1:11">
      <c r="A104" s="9" t="str">
        <f t="shared" si="2"/>
        <v>13-4</v>
      </c>
      <c r="B104" s="9">
        <v>13</v>
      </c>
      <c r="C104" s="9">
        <v>4</v>
      </c>
      <c r="D104" s="9" t="s">
        <v>77</v>
      </c>
      <c r="E104" s="34" t="str">
        <f>"1-4"</f>
        <v>1-4</v>
      </c>
      <c r="F104" s="9" t="s">
        <v>84</v>
      </c>
      <c r="G104" s="9" t="s">
        <v>83</v>
      </c>
      <c r="H104" s="9" t="s">
        <v>95</v>
      </c>
      <c r="I104" s="12" t="s">
        <v>102</v>
      </c>
      <c r="J104" t="s">
        <v>135</v>
      </c>
      <c r="K104" s="9">
        <v>41000</v>
      </c>
    </row>
    <row r="105" spans="1:11">
      <c r="A105" s="9" t="str">
        <f t="shared" si="2"/>
        <v>13-4</v>
      </c>
      <c r="B105" s="9">
        <v>13</v>
      </c>
      <c r="C105" s="9">
        <v>4</v>
      </c>
      <c r="D105" s="9" t="s">
        <v>89</v>
      </c>
      <c r="E105" s="9">
        <v>4</v>
      </c>
      <c r="F105" s="9" t="s">
        <v>84</v>
      </c>
      <c r="G105" s="9" t="s">
        <v>83</v>
      </c>
      <c r="H105" s="9" t="s">
        <v>95</v>
      </c>
      <c r="I105" s="12" t="s">
        <v>87</v>
      </c>
      <c r="J105" t="s">
        <v>137</v>
      </c>
      <c r="K105" s="9">
        <v>22000</v>
      </c>
    </row>
    <row r="106" spans="1:11">
      <c r="A106" s="9" t="str">
        <f t="shared" si="2"/>
        <v>14-1</v>
      </c>
      <c r="B106">
        <v>14</v>
      </c>
      <c r="C106" s="9">
        <v>1</v>
      </c>
      <c r="D106" s="9" t="s">
        <v>77</v>
      </c>
      <c r="E106" s="34" t="str">
        <f>"1-4"</f>
        <v>1-4</v>
      </c>
      <c r="F106" s="9" t="s">
        <v>84</v>
      </c>
      <c r="G106" s="9" t="s">
        <v>83</v>
      </c>
      <c r="H106" s="9" t="s">
        <v>95</v>
      </c>
      <c r="I106" s="12" t="s">
        <v>102</v>
      </c>
      <c r="J106" t="s">
        <v>135</v>
      </c>
      <c r="K106" s="9">
        <v>41000</v>
      </c>
    </row>
    <row r="107" spans="1:11">
      <c r="A107" s="9" t="str">
        <f t="shared" si="2"/>
        <v>14-1</v>
      </c>
      <c r="B107" s="9">
        <v>14</v>
      </c>
      <c r="C107" s="9">
        <v>1</v>
      </c>
      <c r="D107" s="9" t="s">
        <v>90</v>
      </c>
      <c r="E107" s="9">
        <v>1</v>
      </c>
      <c r="F107" s="9" t="s">
        <v>84</v>
      </c>
      <c r="G107" s="9" t="s">
        <v>83</v>
      </c>
      <c r="H107" s="9" t="s">
        <v>95</v>
      </c>
      <c r="I107" s="12" t="s">
        <v>88</v>
      </c>
      <c r="J107" t="s">
        <v>138</v>
      </c>
      <c r="K107" s="9">
        <v>22000</v>
      </c>
    </row>
    <row r="108" spans="1:11">
      <c r="A108" s="9" t="str">
        <f t="shared" si="2"/>
        <v>14-2</v>
      </c>
      <c r="B108" s="9">
        <v>14</v>
      </c>
      <c r="C108" s="9">
        <v>2</v>
      </c>
      <c r="D108" s="9" t="s">
        <v>77</v>
      </c>
      <c r="E108" s="34" t="str">
        <f>"1-4"</f>
        <v>1-4</v>
      </c>
      <c r="F108" s="9" t="s">
        <v>84</v>
      </c>
      <c r="G108" s="9" t="s">
        <v>83</v>
      </c>
      <c r="H108" s="9" t="s">
        <v>95</v>
      </c>
      <c r="I108" s="12" t="s">
        <v>102</v>
      </c>
      <c r="J108" t="s">
        <v>135</v>
      </c>
      <c r="K108" s="9">
        <v>41000</v>
      </c>
    </row>
    <row r="109" spans="1:11">
      <c r="A109" s="9" t="str">
        <f t="shared" si="2"/>
        <v>14-2</v>
      </c>
      <c r="B109" s="9">
        <v>14</v>
      </c>
      <c r="C109" s="9">
        <v>2</v>
      </c>
      <c r="D109" s="9" t="s">
        <v>89</v>
      </c>
      <c r="E109" s="9">
        <v>2</v>
      </c>
      <c r="F109" s="9" t="s">
        <v>84</v>
      </c>
      <c r="G109" s="9" t="s">
        <v>83</v>
      </c>
      <c r="H109" s="9" t="s">
        <v>95</v>
      </c>
      <c r="I109" s="12" t="s">
        <v>87</v>
      </c>
      <c r="J109" t="s">
        <v>137</v>
      </c>
      <c r="K109" s="9">
        <v>22000</v>
      </c>
    </row>
    <row r="110" spans="1:11">
      <c r="A110" s="9" t="str">
        <f t="shared" si="2"/>
        <v>14-3</v>
      </c>
      <c r="B110" s="9">
        <v>14</v>
      </c>
      <c r="C110" s="9">
        <v>3</v>
      </c>
      <c r="D110" s="9" t="s">
        <v>77</v>
      </c>
      <c r="E110" s="34" t="str">
        <f>"1-4"</f>
        <v>1-4</v>
      </c>
      <c r="F110" s="9" t="s">
        <v>82</v>
      </c>
      <c r="G110" s="9" t="s">
        <v>94</v>
      </c>
      <c r="H110" s="9" t="s">
        <v>93</v>
      </c>
      <c r="I110" s="12" t="s">
        <v>126</v>
      </c>
      <c r="J110" t="s">
        <v>134</v>
      </c>
      <c r="K110" s="9">
        <v>41000</v>
      </c>
    </row>
    <row r="111" spans="1:11">
      <c r="A111" s="9" t="str">
        <f t="shared" si="2"/>
        <v>14-3</v>
      </c>
      <c r="B111" s="9">
        <v>14</v>
      </c>
      <c r="C111" s="9">
        <v>3</v>
      </c>
      <c r="D111" s="9" t="s">
        <v>89</v>
      </c>
      <c r="E111" s="9">
        <v>3</v>
      </c>
      <c r="F111" s="9" t="s">
        <v>82</v>
      </c>
      <c r="G111" s="9" t="s">
        <v>94</v>
      </c>
      <c r="H111" s="9" t="s">
        <v>93</v>
      </c>
      <c r="I111" s="12" t="s">
        <v>85</v>
      </c>
      <c r="J111" t="s">
        <v>129</v>
      </c>
      <c r="K111" s="9">
        <v>22000</v>
      </c>
    </row>
    <row r="112" spans="1:11">
      <c r="A112" s="9" t="str">
        <f t="shared" si="2"/>
        <v>14-4</v>
      </c>
      <c r="B112" s="9">
        <v>14</v>
      </c>
      <c r="C112" s="9">
        <v>4</v>
      </c>
      <c r="D112" s="9" t="s">
        <v>77</v>
      </c>
      <c r="E112" s="34" t="str">
        <f>"1-4"</f>
        <v>1-4</v>
      </c>
      <c r="F112" s="9" t="s">
        <v>82</v>
      </c>
      <c r="G112" s="9" t="s">
        <v>94</v>
      </c>
      <c r="H112" s="9" t="s">
        <v>93</v>
      </c>
      <c r="I112" s="12" t="s">
        <v>126</v>
      </c>
      <c r="J112" t="s">
        <v>134</v>
      </c>
      <c r="K112" s="9">
        <v>41000</v>
      </c>
    </row>
    <row r="113" spans="1:11">
      <c r="A113" s="9" t="str">
        <f t="shared" si="2"/>
        <v>14-4</v>
      </c>
      <c r="B113" s="9">
        <v>14</v>
      </c>
      <c r="C113" s="9">
        <v>4</v>
      </c>
      <c r="D113" s="9" t="s">
        <v>90</v>
      </c>
      <c r="E113" s="9">
        <v>4</v>
      </c>
      <c r="F113" s="9" t="s">
        <v>82</v>
      </c>
      <c r="G113" s="9" t="s">
        <v>94</v>
      </c>
      <c r="H113" s="9" t="s">
        <v>93</v>
      </c>
      <c r="I113" s="12" t="s">
        <v>80</v>
      </c>
      <c r="J113" t="s">
        <v>128</v>
      </c>
      <c r="K113" s="9">
        <v>22000</v>
      </c>
    </row>
    <row r="114" spans="1:11">
      <c r="A114" s="9" t="str">
        <f t="shared" si="2"/>
        <v>15-1</v>
      </c>
      <c r="B114">
        <v>15</v>
      </c>
      <c r="C114" s="9">
        <v>1</v>
      </c>
      <c r="D114" s="9" t="s">
        <v>77</v>
      </c>
      <c r="E114" s="34" t="str">
        <f>"1-4"</f>
        <v>1-4</v>
      </c>
      <c r="F114" s="9" t="s">
        <v>84</v>
      </c>
      <c r="G114" s="9" t="s">
        <v>94</v>
      </c>
      <c r="H114" s="9" t="s">
        <v>93</v>
      </c>
      <c r="I114" s="12" t="s">
        <v>86</v>
      </c>
      <c r="J114" t="s">
        <v>142</v>
      </c>
      <c r="K114" s="9">
        <v>41000</v>
      </c>
    </row>
    <row r="115" spans="1:11">
      <c r="A115" s="9" t="str">
        <f t="shared" si="2"/>
        <v>15-1</v>
      </c>
      <c r="B115" s="9">
        <v>15</v>
      </c>
      <c r="C115" s="9">
        <v>1</v>
      </c>
      <c r="D115" s="9" t="s">
        <v>90</v>
      </c>
      <c r="E115" s="9">
        <v>1</v>
      </c>
      <c r="F115" s="9" t="s">
        <v>84</v>
      </c>
      <c r="G115" s="9" t="s">
        <v>94</v>
      </c>
      <c r="H115" s="9" t="s">
        <v>93</v>
      </c>
      <c r="I115" s="12" t="s">
        <v>87</v>
      </c>
      <c r="J115" s="12" t="s">
        <v>137</v>
      </c>
      <c r="K115" s="9">
        <v>22000</v>
      </c>
    </row>
    <row r="116" spans="1:11">
      <c r="A116" s="9" t="str">
        <f t="shared" si="2"/>
        <v>15-2</v>
      </c>
      <c r="B116" s="9">
        <v>15</v>
      </c>
      <c r="C116" s="9">
        <v>2</v>
      </c>
      <c r="D116" s="9" t="s">
        <v>77</v>
      </c>
      <c r="E116" s="34" t="str">
        <f>"1-4"</f>
        <v>1-4</v>
      </c>
      <c r="F116" s="9" t="s">
        <v>84</v>
      </c>
      <c r="G116" s="9" t="s">
        <v>94</v>
      </c>
      <c r="H116" s="9" t="s">
        <v>93</v>
      </c>
      <c r="I116" s="12" t="s">
        <v>86</v>
      </c>
      <c r="J116" s="9" t="s">
        <v>142</v>
      </c>
      <c r="K116" s="9">
        <v>41000</v>
      </c>
    </row>
    <row r="117" spans="1:11">
      <c r="A117" s="9" t="str">
        <f t="shared" si="2"/>
        <v>15-2</v>
      </c>
      <c r="B117" s="9">
        <v>15</v>
      </c>
      <c r="C117" s="9">
        <v>2</v>
      </c>
      <c r="D117" s="9" t="s">
        <v>89</v>
      </c>
      <c r="E117" s="9">
        <v>2</v>
      </c>
      <c r="F117" s="9" t="s">
        <v>84</v>
      </c>
      <c r="G117" s="9" t="s">
        <v>94</v>
      </c>
      <c r="H117" s="9" t="s">
        <v>93</v>
      </c>
      <c r="I117" s="12" t="s">
        <v>88</v>
      </c>
      <c r="J117" s="12" t="s">
        <v>138</v>
      </c>
      <c r="K117" s="9">
        <v>22000</v>
      </c>
    </row>
    <row r="118" spans="1:11">
      <c r="A118" s="9" t="str">
        <f t="shared" si="2"/>
        <v>15-3</v>
      </c>
      <c r="B118" s="9">
        <v>15</v>
      </c>
      <c r="C118" s="9">
        <v>3</v>
      </c>
      <c r="D118" s="9" t="s">
        <v>77</v>
      </c>
      <c r="E118" s="34" t="str">
        <f>"1-4"</f>
        <v>1-4</v>
      </c>
      <c r="F118" s="9" t="s">
        <v>82</v>
      </c>
      <c r="G118" s="9" t="s">
        <v>83</v>
      </c>
      <c r="H118" s="9" t="s">
        <v>95</v>
      </c>
      <c r="I118" s="12" t="s">
        <v>76</v>
      </c>
      <c r="J118" s="12" t="s">
        <v>127</v>
      </c>
      <c r="K118" s="9">
        <v>41000</v>
      </c>
    </row>
    <row r="119" spans="1:11">
      <c r="A119" s="9" t="str">
        <f t="shared" si="2"/>
        <v>15-3</v>
      </c>
      <c r="B119" s="9">
        <v>15</v>
      </c>
      <c r="C119" s="9">
        <v>3</v>
      </c>
      <c r="D119" s="9" t="s">
        <v>89</v>
      </c>
      <c r="E119" s="9">
        <v>3</v>
      </c>
      <c r="F119" s="9" t="s">
        <v>82</v>
      </c>
      <c r="G119" s="9" t="s">
        <v>83</v>
      </c>
      <c r="H119" s="9" t="s">
        <v>95</v>
      </c>
      <c r="I119" s="12" t="s">
        <v>80</v>
      </c>
      <c r="J119" s="12" t="s">
        <v>128</v>
      </c>
      <c r="K119" s="9">
        <v>22000</v>
      </c>
    </row>
    <row r="120" spans="1:11">
      <c r="A120" s="9" t="str">
        <f t="shared" si="2"/>
        <v>15-4</v>
      </c>
      <c r="B120" s="9">
        <v>15</v>
      </c>
      <c r="C120" s="9">
        <v>4</v>
      </c>
      <c r="D120" s="9" t="s">
        <v>77</v>
      </c>
      <c r="E120" s="34" t="str">
        <f>"1-4"</f>
        <v>1-4</v>
      </c>
      <c r="F120" s="9" t="s">
        <v>82</v>
      </c>
      <c r="G120" s="9" t="s">
        <v>83</v>
      </c>
      <c r="H120" s="9" t="s">
        <v>95</v>
      </c>
      <c r="I120" s="12" t="s">
        <v>76</v>
      </c>
      <c r="J120" s="12" t="s">
        <v>127</v>
      </c>
      <c r="K120" s="9">
        <v>41000</v>
      </c>
    </row>
    <row r="121" spans="1:11">
      <c r="A121" s="9" t="str">
        <f t="shared" si="2"/>
        <v>15-4</v>
      </c>
      <c r="B121" s="9">
        <v>15</v>
      </c>
      <c r="C121" s="9">
        <v>4</v>
      </c>
      <c r="D121" s="9" t="s">
        <v>90</v>
      </c>
      <c r="E121" s="9">
        <v>4</v>
      </c>
      <c r="F121" s="9" t="s">
        <v>82</v>
      </c>
      <c r="G121" s="9" t="s">
        <v>83</v>
      </c>
      <c r="H121" s="9" t="s">
        <v>95</v>
      </c>
      <c r="I121" s="12" t="s">
        <v>85</v>
      </c>
      <c r="J121" s="12" t="s">
        <v>129</v>
      </c>
      <c r="K121" s="9">
        <v>22000</v>
      </c>
    </row>
    <row r="122" spans="1:11">
      <c r="A122" s="9" t="str">
        <f t="shared" si="2"/>
        <v>16-1</v>
      </c>
      <c r="B122">
        <v>16</v>
      </c>
      <c r="C122" s="9">
        <v>1</v>
      </c>
      <c r="D122" s="9" t="s">
        <v>77</v>
      </c>
      <c r="E122" s="34" t="str">
        <f>"1-4"</f>
        <v>1-4</v>
      </c>
      <c r="F122" s="9" t="s">
        <v>84</v>
      </c>
      <c r="G122" s="9" t="s">
        <v>94</v>
      </c>
      <c r="H122" s="9" t="s">
        <v>95</v>
      </c>
      <c r="I122" s="12" t="s">
        <v>87</v>
      </c>
      <c r="J122" t="s">
        <v>136</v>
      </c>
      <c r="K122" s="9">
        <v>41000</v>
      </c>
    </row>
    <row r="123" spans="1:11">
      <c r="A123" s="9" t="str">
        <f t="shared" si="2"/>
        <v>16-1</v>
      </c>
      <c r="B123" s="9">
        <v>16</v>
      </c>
      <c r="C123" s="9">
        <v>1</v>
      </c>
      <c r="D123" s="9" t="s">
        <v>89</v>
      </c>
      <c r="E123" s="9">
        <v>1</v>
      </c>
      <c r="F123" s="9" t="s">
        <v>84</v>
      </c>
      <c r="G123" s="9" t="s">
        <v>94</v>
      </c>
      <c r="H123" s="9" t="s">
        <v>95</v>
      </c>
      <c r="I123" s="12" t="s">
        <v>102</v>
      </c>
      <c r="J123" s="12" t="s">
        <v>141</v>
      </c>
      <c r="K123" s="9">
        <v>22000</v>
      </c>
    </row>
    <row r="124" spans="1:11">
      <c r="A124" s="9" t="str">
        <f t="shared" si="2"/>
        <v>16-2</v>
      </c>
      <c r="B124" s="9">
        <v>16</v>
      </c>
      <c r="C124" s="9">
        <v>2</v>
      </c>
      <c r="D124" s="9" t="s">
        <v>77</v>
      </c>
      <c r="E124" s="34" t="str">
        <f>"1-4"</f>
        <v>1-4</v>
      </c>
      <c r="F124" s="9" t="s">
        <v>84</v>
      </c>
      <c r="G124" s="9" t="s">
        <v>94</v>
      </c>
      <c r="H124" s="9" t="s">
        <v>95</v>
      </c>
      <c r="I124" s="12" t="s">
        <v>87</v>
      </c>
      <c r="J124" s="9" t="s">
        <v>136</v>
      </c>
      <c r="K124" s="9">
        <v>41000</v>
      </c>
    </row>
    <row r="125" spans="1:11">
      <c r="A125" s="9" t="str">
        <f t="shared" si="2"/>
        <v>16-2</v>
      </c>
      <c r="B125" s="9">
        <v>16</v>
      </c>
      <c r="C125" s="9">
        <v>2</v>
      </c>
      <c r="D125" s="9" t="s">
        <v>90</v>
      </c>
      <c r="E125" s="9">
        <v>2</v>
      </c>
      <c r="F125" s="9" t="s">
        <v>84</v>
      </c>
      <c r="G125" s="9" t="s">
        <v>94</v>
      </c>
      <c r="H125" s="9" t="s">
        <v>95</v>
      </c>
      <c r="I125" s="12" t="s">
        <v>86</v>
      </c>
      <c r="J125" s="12" t="s">
        <v>140</v>
      </c>
      <c r="K125" s="9">
        <v>22000</v>
      </c>
    </row>
    <row r="126" spans="1:11">
      <c r="A126" s="9" t="str">
        <f t="shared" si="2"/>
        <v>16-3</v>
      </c>
      <c r="B126" s="9">
        <v>16</v>
      </c>
      <c r="C126" s="9">
        <v>3</v>
      </c>
      <c r="D126" s="9" t="s">
        <v>77</v>
      </c>
      <c r="E126" s="34" t="str">
        <f>"1-4"</f>
        <v>1-4</v>
      </c>
      <c r="F126" s="9" t="s">
        <v>82</v>
      </c>
      <c r="G126" s="9" t="s">
        <v>83</v>
      </c>
      <c r="H126" s="9" t="s">
        <v>93</v>
      </c>
      <c r="I126" s="12" t="s">
        <v>85</v>
      </c>
      <c r="J126" s="12" t="s">
        <v>130</v>
      </c>
      <c r="K126" s="9">
        <v>41000</v>
      </c>
    </row>
    <row r="127" spans="1:11">
      <c r="A127" s="9" t="str">
        <f t="shared" si="2"/>
        <v>16-3</v>
      </c>
      <c r="B127" s="9">
        <v>16</v>
      </c>
      <c r="C127" s="9">
        <v>3</v>
      </c>
      <c r="D127" s="9" t="s">
        <v>90</v>
      </c>
      <c r="E127" s="9">
        <v>3</v>
      </c>
      <c r="F127" s="9" t="s">
        <v>82</v>
      </c>
      <c r="G127" s="9" t="s">
        <v>83</v>
      </c>
      <c r="H127" s="9" t="s">
        <v>93</v>
      </c>
      <c r="I127" s="12" t="s">
        <v>76</v>
      </c>
      <c r="J127" s="12" t="s">
        <v>131</v>
      </c>
      <c r="K127" s="9">
        <v>22000</v>
      </c>
    </row>
    <row r="128" spans="1:11">
      <c r="A128" s="9" t="str">
        <f t="shared" si="2"/>
        <v>16-4</v>
      </c>
      <c r="B128" s="9">
        <v>16</v>
      </c>
      <c r="C128" s="9">
        <v>4</v>
      </c>
      <c r="D128" s="9" t="s">
        <v>77</v>
      </c>
      <c r="E128" s="34" t="str">
        <f>"1-4"</f>
        <v>1-4</v>
      </c>
      <c r="F128" s="9" t="s">
        <v>82</v>
      </c>
      <c r="G128" s="9" t="s">
        <v>83</v>
      </c>
      <c r="H128" s="9" t="s">
        <v>93</v>
      </c>
      <c r="I128" s="12" t="s">
        <v>85</v>
      </c>
      <c r="J128" s="12" t="s">
        <v>130</v>
      </c>
      <c r="K128" s="9">
        <v>41000</v>
      </c>
    </row>
    <row r="129" spans="1:11">
      <c r="A129" s="9" t="str">
        <f t="shared" si="2"/>
        <v>16-4</v>
      </c>
      <c r="B129" s="9">
        <v>16</v>
      </c>
      <c r="C129" s="9">
        <v>4</v>
      </c>
      <c r="D129" s="9" t="s">
        <v>89</v>
      </c>
      <c r="E129" s="9">
        <v>4</v>
      </c>
      <c r="F129" s="9" t="s">
        <v>82</v>
      </c>
      <c r="G129" s="9" t="s">
        <v>83</v>
      </c>
      <c r="H129" s="9" t="s">
        <v>93</v>
      </c>
      <c r="I129" s="12" t="s">
        <v>126</v>
      </c>
      <c r="J129" s="12" t="s">
        <v>132</v>
      </c>
      <c r="K129" s="9">
        <v>22000</v>
      </c>
    </row>
    <row r="130" spans="1:11">
      <c r="A130" s="9" t="str">
        <f t="shared" si="2"/>
        <v>17-1</v>
      </c>
      <c r="B130">
        <v>17</v>
      </c>
      <c r="C130" s="9">
        <v>1</v>
      </c>
      <c r="D130" s="9" t="s">
        <v>77</v>
      </c>
      <c r="E130" s="34" t="str">
        <f>"1-4"</f>
        <v>1-4</v>
      </c>
      <c r="F130" s="9" t="s">
        <v>84</v>
      </c>
      <c r="G130" s="9" t="s">
        <v>94</v>
      </c>
      <c r="H130" s="9" t="s">
        <v>93</v>
      </c>
      <c r="I130" s="12" t="s">
        <v>86</v>
      </c>
      <c r="J130" t="s">
        <v>142</v>
      </c>
      <c r="K130" s="9">
        <v>41000</v>
      </c>
    </row>
    <row r="131" spans="1:11">
      <c r="A131" s="9" t="str">
        <f t="shared" si="2"/>
        <v>17-1</v>
      </c>
      <c r="B131" s="9">
        <v>17</v>
      </c>
      <c r="C131" s="9">
        <v>1</v>
      </c>
      <c r="D131" s="9" t="s">
        <v>90</v>
      </c>
      <c r="E131" s="9">
        <v>1</v>
      </c>
      <c r="F131" s="9" t="s">
        <v>84</v>
      </c>
      <c r="G131" s="9" t="s">
        <v>94</v>
      </c>
      <c r="H131" s="9" t="s">
        <v>93</v>
      </c>
      <c r="I131" s="12" t="s">
        <v>87</v>
      </c>
      <c r="J131" t="s">
        <v>137</v>
      </c>
      <c r="K131" s="9">
        <v>22000</v>
      </c>
    </row>
    <row r="132" spans="1:11">
      <c r="A132" s="9" t="str">
        <f t="shared" si="2"/>
        <v>17-2</v>
      </c>
      <c r="B132" s="9">
        <v>17</v>
      </c>
      <c r="C132" s="9">
        <v>2</v>
      </c>
      <c r="D132" s="9" t="s">
        <v>77</v>
      </c>
      <c r="E132" s="34" t="str">
        <f>"1-4"</f>
        <v>1-4</v>
      </c>
      <c r="F132" s="9" t="s">
        <v>84</v>
      </c>
      <c r="G132" s="9" t="s">
        <v>94</v>
      </c>
      <c r="H132" s="9" t="s">
        <v>93</v>
      </c>
      <c r="I132" s="12" t="s">
        <v>86</v>
      </c>
      <c r="J132" t="s">
        <v>142</v>
      </c>
      <c r="K132" s="9">
        <v>41000</v>
      </c>
    </row>
    <row r="133" spans="1:11">
      <c r="A133" s="9" t="str">
        <f t="shared" si="2"/>
        <v>17-2</v>
      </c>
      <c r="B133" s="9">
        <v>17</v>
      </c>
      <c r="C133" s="9">
        <v>2</v>
      </c>
      <c r="D133" s="9" t="s">
        <v>89</v>
      </c>
      <c r="E133" s="9">
        <v>2</v>
      </c>
      <c r="F133" s="9" t="s">
        <v>84</v>
      </c>
      <c r="G133" s="9" t="s">
        <v>94</v>
      </c>
      <c r="H133" s="9" t="s">
        <v>93</v>
      </c>
      <c r="I133" s="12" t="s">
        <v>88</v>
      </c>
      <c r="J133" t="s">
        <v>138</v>
      </c>
      <c r="K133" s="9">
        <v>22000</v>
      </c>
    </row>
    <row r="134" spans="1:11">
      <c r="A134" s="9" t="str">
        <f t="shared" si="2"/>
        <v>17-3</v>
      </c>
      <c r="B134" s="9">
        <v>17</v>
      </c>
      <c r="C134" s="9">
        <v>3</v>
      </c>
      <c r="D134" s="9" t="s">
        <v>77</v>
      </c>
      <c r="E134" s="34" t="str">
        <f>"1-4"</f>
        <v>1-4</v>
      </c>
      <c r="F134" s="9" t="s">
        <v>82</v>
      </c>
      <c r="G134" s="9" t="s">
        <v>83</v>
      </c>
      <c r="H134" s="9" t="s">
        <v>95</v>
      </c>
      <c r="I134" s="12" t="s">
        <v>76</v>
      </c>
      <c r="J134" s="9" t="s">
        <v>127</v>
      </c>
      <c r="K134" s="9">
        <v>41000</v>
      </c>
    </row>
    <row r="135" spans="1:11">
      <c r="A135" s="9" t="str">
        <f t="shared" si="2"/>
        <v>17-3</v>
      </c>
      <c r="B135" s="9">
        <v>17</v>
      </c>
      <c r="C135" s="9">
        <v>3</v>
      </c>
      <c r="D135" s="9" t="s">
        <v>89</v>
      </c>
      <c r="E135" s="9">
        <v>3</v>
      </c>
      <c r="F135" s="9" t="s">
        <v>82</v>
      </c>
      <c r="G135" s="9" t="s">
        <v>83</v>
      </c>
      <c r="H135" s="9" t="s">
        <v>95</v>
      </c>
      <c r="I135" s="12" t="s">
        <v>80</v>
      </c>
      <c r="J135" s="9" t="s">
        <v>128</v>
      </c>
      <c r="K135" s="9">
        <v>22000</v>
      </c>
    </row>
    <row r="136" spans="1:11">
      <c r="A136" s="9" t="str">
        <f t="shared" si="2"/>
        <v>17-4</v>
      </c>
      <c r="B136" s="9">
        <v>17</v>
      </c>
      <c r="C136" s="9">
        <v>4</v>
      </c>
      <c r="D136" s="9" t="s">
        <v>77</v>
      </c>
      <c r="E136" s="34" t="str">
        <f>"1-4"</f>
        <v>1-4</v>
      </c>
      <c r="F136" s="9" t="s">
        <v>82</v>
      </c>
      <c r="G136" s="9" t="s">
        <v>83</v>
      </c>
      <c r="H136" s="9" t="s">
        <v>95</v>
      </c>
      <c r="I136" s="12" t="s">
        <v>76</v>
      </c>
      <c r="J136" s="9" t="s">
        <v>127</v>
      </c>
      <c r="K136" s="9">
        <v>41000</v>
      </c>
    </row>
    <row r="137" spans="1:11">
      <c r="A137" s="9" t="str">
        <f t="shared" si="2"/>
        <v>17-4</v>
      </c>
      <c r="B137" s="9">
        <v>17</v>
      </c>
      <c r="C137" s="9">
        <v>4</v>
      </c>
      <c r="D137" s="9" t="s">
        <v>90</v>
      </c>
      <c r="E137" s="9">
        <v>4</v>
      </c>
      <c r="F137" s="9" t="s">
        <v>82</v>
      </c>
      <c r="G137" s="9" t="s">
        <v>83</v>
      </c>
      <c r="H137" s="9" t="s">
        <v>95</v>
      </c>
      <c r="I137" s="12" t="s">
        <v>85</v>
      </c>
      <c r="J137" t="s">
        <v>129</v>
      </c>
      <c r="K137" s="9">
        <v>22000</v>
      </c>
    </row>
    <row r="138" spans="1:11">
      <c r="A138" s="9" t="str">
        <f t="shared" si="2"/>
        <v>18-1</v>
      </c>
      <c r="B138">
        <v>18</v>
      </c>
      <c r="C138" s="9">
        <v>1</v>
      </c>
      <c r="D138" s="9" t="s">
        <v>77</v>
      </c>
      <c r="E138" s="34" t="str">
        <f>"1-4"</f>
        <v>1-4</v>
      </c>
      <c r="F138" s="9" t="s">
        <v>84</v>
      </c>
      <c r="G138" s="9" t="s">
        <v>83</v>
      </c>
      <c r="H138" s="9" t="s">
        <v>93</v>
      </c>
      <c r="I138" s="12" t="s">
        <v>88</v>
      </c>
      <c r="J138" t="s">
        <v>139</v>
      </c>
      <c r="K138" s="9">
        <v>41000</v>
      </c>
    </row>
    <row r="139" spans="1:11">
      <c r="A139" s="9" t="str">
        <f t="shared" si="2"/>
        <v>18-1</v>
      </c>
      <c r="B139" s="9">
        <v>18</v>
      </c>
      <c r="C139" s="9">
        <v>1</v>
      </c>
      <c r="D139" s="9" t="s">
        <v>89</v>
      </c>
      <c r="E139" s="9">
        <v>1</v>
      </c>
      <c r="F139" s="9" t="s">
        <v>84</v>
      </c>
      <c r="G139" s="9" t="s">
        <v>83</v>
      </c>
      <c r="H139" s="9" t="s">
        <v>93</v>
      </c>
      <c r="I139" s="12" t="s">
        <v>86</v>
      </c>
      <c r="J139" t="s">
        <v>140</v>
      </c>
      <c r="K139" s="9">
        <v>22000</v>
      </c>
    </row>
    <row r="140" spans="1:11">
      <c r="A140" s="9" t="str">
        <f t="shared" ref="A140:A203" si="3">B140&amp;"-"&amp;C140</f>
        <v>18-2</v>
      </c>
      <c r="B140" s="9">
        <v>18</v>
      </c>
      <c r="C140" s="9">
        <v>2</v>
      </c>
      <c r="D140" s="9" t="s">
        <v>77</v>
      </c>
      <c r="E140" s="34" t="str">
        <f>"1-4"</f>
        <v>1-4</v>
      </c>
      <c r="F140" s="9" t="s">
        <v>84</v>
      </c>
      <c r="G140" s="9" t="s">
        <v>83</v>
      </c>
      <c r="H140" s="9" t="s">
        <v>93</v>
      </c>
      <c r="I140" s="12" t="s">
        <v>88</v>
      </c>
      <c r="J140" t="s">
        <v>139</v>
      </c>
      <c r="K140" s="9">
        <v>41000</v>
      </c>
    </row>
    <row r="141" spans="1:11">
      <c r="A141" s="9" t="str">
        <f t="shared" si="3"/>
        <v>18-2</v>
      </c>
      <c r="B141" s="9">
        <v>18</v>
      </c>
      <c r="C141" s="9">
        <v>2</v>
      </c>
      <c r="D141" s="9" t="s">
        <v>90</v>
      </c>
      <c r="E141" s="9">
        <v>2</v>
      </c>
      <c r="F141" s="9" t="s">
        <v>84</v>
      </c>
      <c r="G141" s="9" t="s">
        <v>83</v>
      </c>
      <c r="H141" s="9" t="s">
        <v>93</v>
      </c>
      <c r="I141" s="12" t="s">
        <v>102</v>
      </c>
      <c r="J141" t="s">
        <v>141</v>
      </c>
      <c r="K141" s="9">
        <v>22000</v>
      </c>
    </row>
    <row r="142" spans="1:11">
      <c r="A142" s="9" t="str">
        <f t="shared" si="3"/>
        <v>18-3</v>
      </c>
      <c r="B142" s="9">
        <v>18</v>
      </c>
      <c r="C142" s="9">
        <v>3</v>
      </c>
      <c r="D142" s="9" t="s">
        <v>77</v>
      </c>
      <c r="E142" s="34" t="str">
        <f>"1-4"</f>
        <v>1-4</v>
      </c>
      <c r="F142" s="9" t="s">
        <v>82</v>
      </c>
      <c r="G142" s="9" t="s">
        <v>94</v>
      </c>
      <c r="H142" s="9" t="s">
        <v>95</v>
      </c>
      <c r="I142" s="12" t="s">
        <v>80</v>
      </c>
      <c r="J142" t="s">
        <v>133</v>
      </c>
      <c r="K142" s="9">
        <v>41000</v>
      </c>
    </row>
    <row r="143" spans="1:11">
      <c r="A143" s="9" t="str">
        <f t="shared" si="3"/>
        <v>18-3</v>
      </c>
      <c r="B143" s="9">
        <v>18</v>
      </c>
      <c r="C143" s="9">
        <v>3</v>
      </c>
      <c r="D143" s="9" t="s">
        <v>90</v>
      </c>
      <c r="E143" s="9">
        <v>3</v>
      </c>
      <c r="F143" s="9" t="s">
        <v>82</v>
      </c>
      <c r="G143" s="9" t="s">
        <v>94</v>
      </c>
      <c r="H143" s="9" t="s">
        <v>95</v>
      </c>
      <c r="I143" s="12" t="s">
        <v>126</v>
      </c>
      <c r="J143" t="s">
        <v>132</v>
      </c>
      <c r="K143" s="9">
        <v>22000</v>
      </c>
    </row>
    <row r="144" spans="1:11">
      <c r="A144" s="9" t="str">
        <f t="shared" si="3"/>
        <v>18-4</v>
      </c>
      <c r="B144" s="9">
        <v>18</v>
      </c>
      <c r="C144" s="9">
        <v>4</v>
      </c>
      <c r="D144" s="9" t="s">
        <v>77</v>
      </c>
      <c r="E144" s="34" t="str">
        <f>"1-4"</f>
        <v>1-4</v>
      </c>
      <c r="F144" s="9" t="s">
        <v>82</v>
      </c>
      <c r="G144" s="9" t="s">
        <v>94</v>
      </c>
      <c r="H144" s="9" t="s">
        <v>95</v>
      </c>
      <c r="I144" s="12" t="s">
        <v>80</v>
      </c>
      <c r="J144" t="s">
        <v>133</v>
      </c>
      <c r="K144" s="9">
        <v>41000</v>
      </c>
    </row>
    <row r="145" spans="1:11">
      <c r="A145" s="9" t="str">
        <f t="shared" si="3"/>
        <v>18-4</v>
      </c>
      <c r="B145" s="9">
        <v>18</v>
      </c>
      <c r="C145" s="9">
        <v>4</v>
      </c>
      <c r="D145" s="9" t="s">
        <v>89</v>
      </c>
      <c r="E145" s="9">
        <v>4</v>
      </c>
      <c r="F145" s="9" t="s">
        <v>82</v>
      </c>
      <c r="G145" s="9" t="s">
        <v>94</v>
      </c>
      <c r="H145" s="9" t="s">
        <v>95</v>
      </c>
      <c r="I145" s="12" t="s">
        <v>76</v>
      </c>
      <c r="J145" t="s">
        <v>131</v>
      </c>
      <c r="K145" s="9">
        <v>22000</v>
      </c>
    </row>
    <row r="146" spans="1:11">
      <c r="A146" s="9" t="str">
        <f t="shared" si="3"/>
        <v>19-1</v>
      </c>
      <c r="B146">
        <v>19</v>
      </c>
      <c r="C146" s="9">
        <v>1</v>
      </c>
      <c r="D146" s="9" t="s">
        <v>77</v>
      </c>
      <c r="E146" s="34" t="str">
        <f>"1-4"</f>
        <v>1-4</v>
      </c>
      <c r="F146" s="9" t="s">
        <v>84</v>
      </c>
      <c r="G146" s="9" t="s">
        <v>83</v>
      </c>
      <c r="H146" s="9" t="s">
        <v>95</v>
      </c>
      <c r="I146" s="12" t="s">
        <v>102</v>
      </c>
      <c r="J146" t="s">
        <v>135</v>
      </c>
      <c r="K146" s="9">
        <v>41000</v>
      </c>
    </row>
    <row r="147" spans="1:11">
      <c r="A147" s="9" t="str">
        <f t="shared" si="3"/>
        <v>19-1</v>
      </c>
      <c r="B147" s="9">
        <v>19</v>
      </c>
      <c r="C147" s="9">
        <v>1</v>
      </c>
      <c r="D147" s="9" t="s">
        <v>90</v>
      </c>
      <c r="E147" s="9">
        <v>1</v>
      </c>
      <c r="F147" s="9" t="s">
        <v>84</v>
      </c>
      <c r="G147" s="9" t="s">
        <v>83</v>
      </c>
      <c r="H147" s="9" t="s">
        <v>95</v>
      </c>
      <c r="I147" s="12" t="s">
        <v>88</v>
      </c>
      <c r="J147" t="s">
        <v>138</v>
      </c>
      <c r="K147" s="9">
        <v>22000</v>
      </c>
    </row>
    <row r="148" spans="1:11">
      <c r="A148" s="9" t="str">
        <f t="shared" si="3"/>
        <v>19-2</v>
      </c>
      <c r="B148" s="9">
        <v>19</v>
      </c>
      <c r="C148" s="9">
        <v>2</v>
      </c>
      <c r="D148" s="9" t="s">
        <v>77</v>
      </c>
      <c r="E148" s="34" t="str">
        <f>"1-4"</f>
        <v>1-4</v>
      </c>
      <c r="F148" s="9" t="s">
        <v>84</v>
      </c>
      <c r="G148" s="9" t="s">
        <v>83</v>
      </c>
      <c r="H148" s="9" t="s">
        <v>95</v>
      </c>
      <c r="I148" s="12" t="s">
        <v>102</v>
      </c>
      <c r="J148" t="s">
        <v>135</v>
      </c>
      <c r="K148" s="9">
        <v>41000</v>
      </c>
    </row>
    <row r="149" spans="1:11">
      <c r="A149" s="9" t="str">
        <f t="shared" si="3"/>
        <v>19-2</v>
      </c>
      <c r="B149" s="9">
        <v>19</v>
      </c>
      <c r="C149" s="9">
        <v>2</v>
      </c>
      <c r="D149" s="9" t="s">
        <v>89</v>
      </c>
      <c r="E149" s="9">
        <v>2</v>
      </c>
      <c r="F149" s="9" t="s">
        <v>84</v>
      </c>
      <c r="G149" s="9" t="s">
        <v>83</v>
      </c>
      <c r="H149" s="9" t="s">
        <v>95</v>
      </c>
      <c r="I149" s="12" t="s">
        <v>87</v>
      </c>
      <c r="J149" t="s">
        <v>137</v>
      </c>
      <c r="K149" s="9">
        <v>22000</v>
      </c>
    </row>
    <row r="150" spans="1:11">
      <c r="A150" s="9" t="str">
        <f t="shared" si="3"/>
        <v>19-3</v>
      </c>
      <c r="B150" s="9">
        <v>19</v>
      </c>
      <c r="C150" s="9">
        <v>3</v>
      </c>
      <c r="D150" s="9" t="s">
        <v>77</v>
      </c>
      <c r="E150" s="34" t="str">
        <f>"1-4"</f>
        <v>1-4</v>
      </c>
      <c r="F150" s="9" t="s">
        <v>82</v>
      </c>
      <c r="G150" s="9" t="s">
        <v>94</v>
      </c>
      <c r="H150" s="9" t="s">
        <v>93</v>
      </c>
      <c r="I150" s="12" t="s">
        <v>126</v>
      </c>
      <c r="J150" t="s">
        <v>134</v>
      </c>
      <c r="K150" s="9">
        <v>41000</v>
      </c>
    </row>
    <row r="151" spans="1:11">
      <c r="A151" s="9" t="str">
        <f t="shared" si="3"/>
        <v>19-3</v>
      </c>
      <c r="B151" s="9">
        <v>19</v>
      </c>
      <c r="C151" s="9">
        <v>3</v>
      </c>
      <c r="D151" s="9" t="s">
        <v>89</v>
      </c>
      <c r="E151" s="9">
        <v>3</v>
      </c>
      <c r="F151" s="9" t="s">
        <v>82</v>
      </c>
      <c r="G151" s="9" t="s">
        <v>94</v>
      </c>
      <c r="H151" s="9" t="s">
        <v>93</v>
      </c>
      <c r="I151" s="12" t="s">
        <v>85</v>
      </c>
      <c r="J151" t="s">
        <v>129</v>
      </c>
      <c r="K151" s="9">
        <v>22000</v>
      </c>
    </row>
    <row r="152" spans="1:11">
      <c r="A152" s="9" t="str">
        <f t="shared" si="3"/>
        <v>19-4</v>
      </c>
      <c r="B152" s="9">
        <v>19</v>
      </c>
      <c r="C152" s="9">
        <v>4</v>
      </c>
      <c r="D152" s="9" t="s">
        <v>77</v>
      </c>
      <c r="E152" s="34" t="str">
        <f>"1-4"</f>
        <v>1-4</v>
      </c>
      <c r="F152" s="9" t="s">
        <v>82</v>
      </c>
      <c r="G152" s="9" t="s">
        <v>94</v>
      </c>
      <c r="H152" s="9" t="s">
        <v>93</v>
      </c>
      <c r="I152" s="12" t="s">
        <v>126</v>
      </c>
      <c r="J152" t="s">
        <v>134</v>
      </c>
      <c r="K152" s="9">
        <v>41000</v>
      </c>
    </row>
    <row r="153" spans="1:11">
      <c r="A153" s="9" t="str">
        <f t="shared" si="3"/>
        <v>19-4</v>
      </c>
      <c r="B153" s="9">
        <v>19</v>
      </c>
      <c r="C153" s="9">
        <v>4</v>
      </c>
      <c r="D153" s="9" t="s">
        <v>90</v>
      </c>
      <c r="E153" s="9">
        <v>4</v>
      </c>
      <c r="F153" s="9" t="s">
        <v>82</v>
      </c>
      <c r="G153" s="9" t="s">
        <v>94</v>
      </c>
      <c r="H153" s="9" t="s">
        <v>93</v>
      </c>
      <c r="I153" s="12" t="s">
        <v>80</v>
      </c>
      <c r="J153" t="s">
        <v>128</v>
      </c>
      <c r="K153" s="9">
        <v>22000</v>
      </c>
    </row>
    <row r="154" spans="1:11">
      <c r="A154" s="9" t="str">
        <f t="shared" si="3"/>
        <v>20-1</v>
      </c>
      <c r="B154">
        <v>20</v>
      </c>
      <c r="C154" s="9">
        <v>1</v>
      </c>
      <c r="D154" s="9" t="s">
        <v>77</v>
      </c>
      <c r="E154" s="34" t="str">
        <f>"1-4"</f>
        <v>1-4</v>
      </c>
      <c r="F154" s="9" t="s">
        <v>82</v>
      </c>
      <c r="G154" s="9" t="s">
        <v>94</v>
      </c>
      <c r="H154" s="9" t="s">
        <v>93</v>
      </c>
      <c r="I154" s="12" t="s">
        <v>126</v>
      </c>
      <c r="J154" t="s">
        <v>134</v>
      </c>
      <c r="K154" s="9">
        <v>41000</v>
      </c>
    </row>
    <row r="155" spans="1:11">
      <c r="A155" s="9" t="str">
        <f t="shared" si="3"/>
        <v>20-1</v>
      </c>
      <c r="B155" s="9">
        <v>20</v>
      </c>
      <c r="C155" s="9">
        <v>1</v>
      </c>
      <c r="D155" s="9" t="s">
        <v>89</v>
      </c>
      <c r="E155" s="9">
        <v>1</v>
      </c>
      <c r="F155" s="9" t="s">
        <v>82</v>
      </c>
      <c r="G155" s="9" t="s">
        <v>94</v>
      </c>
      <c r="H155" s="9" t="s">
        <v>93</v>
      </c>
      <c r="I155" s="12" t="s">
        <v>85</v>
      </c>
      <c r="J155" s="12" t="s">
        <v>129</v>
      </c>
      <c r="K155" s="9">
        <v>22000</v>
      </c>
    </row>
    <row r="156" spans="1:11">
      <c r="A156" s="9" t="str">
        <f t="shared" si="3"/>
        <v>20-2</v>
      </c>
      <c r="B156" s="9">
        <v>20</v>
      </c>
      <c r="C156" s="9">
        <v>2</v>
      </c>
      <c r="D156" s="9" t="s">
        <v>77</v>
      </c>
      <c r="E156" s="34" t="str">
        <f>"1-4"</f>
        <v>1-4</v>
      </c>
      <c r="F156" s="9" t="s">
        <v>82</v>
      </c>
      <c r="G156" s="9" t="s">
        <v>94</v>
      </c>
      <c r="H156" s="9" t="s">
        <v>93</v>
      </c>
      <c r="I156" s="12" t="s">
        <v>126</v>
      </c>
      <c r="J156" s="9" t="s">
        <v>134</v>
      </c>
      <c r="K156" s="9">
        <v>41000</v>
      </c>
    </row>
    <row r="157" spans="1:11">
      <c r="A157" s="9" t="str">
        <f t="shared" si="3"/>
        <v>20-2</v>
      </c>
      <c r="B157" s="9">
        <v>20</v>
      </c>
      <c r="C157" s="9">
        <v>2</v>
      </c>
      <c r="D157" s="9" t="s">
        <v>90</v>
      </c>
      <c r="E157" s="9">
        <v>2</v>
      </c>
      <c r="F157" s="9" t="s">
        <v>82</v>
      </c>
      <c r="G157" s="9" t="s">
        <v>94</v>
      </c>
      <c r="H157" s="9" t="s">
        <v>93</v>
      </c>
      <c r="I157" s="12" t="s">
        <v>80</v>
      </c>
      <c r="J157" s="12" t="s">
        <v>128</v>
      </c>
      <c r="K157" s="9">
        <v>22000</v>
      </c>
    </row>
    <row r="158" spans="1:11">
      <c r="A158" s="9" t="str">
        <f t="shared" si="3"/>
        <v>20-3</v>
      </c>
      <c r="B158" s="9">
        <v>20</v>
      </c>
      <c r="C158" s="9">
        <v>3</v>
      </c>
      <c r="D158" s="9" t="s">
        <v>77</v>
      </c>
      <c r="E158" s="34" t="str">
        <f>"1-4"</f>
        <v>1-4</v>
      </c>
      <c r="F158" s="9" t="s">
        <v>84</v>
      </c>
      <c r="G158" s="9" t="s">
        <v>83</v>
      </c>
      <c r="H158" s="9" t="s">
        <v>95</v>
      </c>
      <c r="I158" s="12" t="s">
        <v>102</v>
      </c>
      <c r="J158" s="12" t="s">
        <v>135</v>
      </c>
      <c r="K158" s="9">
        <v>41000</v>
      </c>
    </row>
    <row r="159" spans="1:11">
      <c r="A159" s="9" t="str">
        <f t="shared" si="3"/>
        <v>20-3</v>
      </c>
      <c r="B159" s="9">
        <v>20</v>
      </c>
      <c r="C159" s="9">
        <v>3</v>
      </c>
      <c r="D159" s="9" t="s">
        <v>90</v>
      </c>
      <c r="E159" s="9">
        <v>3</v>
      </c>
      <c r="F159" s="9" t="s">
        <v>84</v>
      </c>
      <c r="G159" s="9" t="s">
        <v>83</v>
      </c>
      <c r="H159" s="9" t="s">
        <v>95</v>
      </c>
      <c r="I159" s="12" t="s">
        <v>88</v>
      </c>
      <c r="J159" s="12" t="s">
        <v>138</v>
      </c>
      <c r="K159" s="9">
        <v>22000</v>
      </c>
    </row>
    <row r="160" spans="1:11">
      <c r="A160" s="9" t="str">
        <f t="shared" si="3"/>
        <v>20-4</v>
      </c>
      <c r="B160" s="9">
        <v>20</v>
      </c>
      <c r="C160" s="9">
        <v>4</v>
      </c>
      <c r="D160" s="9" t="s">
        <v>77</v>
      </c>
      <c r="E160" s="34" t="str">
        <f>"1-4"</f>
        <v>1-4</v>
      </c>
      <c r="F160" s="9" t="s">
        <v>84</v>
      </c>
      <c r="G160" s="9" t="s">
        <v>83</v>
      </c>
      <c r="H160" s="9" t="s">
        <v>95</v>
      </c>
      <c r="I160" s="12" t="s">
        <v>102</v>
      </c>
      <c r="J160" s="12" t="s">
        <v>135</v>
      </c>
      <c r="K160" s="9">
        <v>41000</v>
      </c>
    </row>
    <row r="161" spans="1:11">
      <c r="A161" s="9" t="str">
        <f t="shared" si="3"/>
        <v>20-4</v>
      </c>
      <c r="B161" s="9">
        <v>20</v>
      </c>
      <c r="C161" s="9">
        <v>4</v>
      </c>
      <c r="D161" s="9" t="s">
        <v>89</v>
      </c>
      <c r="E161" s="9">
        <v>4</v>
      </c>
      <c r="F161" s="9" t="s">
        <v>84</v>
      </c>
      <c r="G161" s="9" t="s">
        <v>83</v>
      </c>
      <c r="H161" s="9" t="s">
        <v>95</v>
      </c>
      <c r="I161" s="12" t="s">
        <v>87</v>
      </c>
      <c r="J161" s="12" t="s">
        <v>137</v>
      </c>
      <c r="K161" s="9">
        <v>22000</v>
      </c>
    </row>
    <row r="162" spans="1:11">
      <c r="A162" s="9" t="str">
        <f t="shared" si="3"/>
        <v>21-1</v>
      </c>
      <c r="B162">
        <v>21</v>
      </c>
      <c r="C162" s="9">
        <v>1</v>
      </c>
      <c r="D162" s="9" t="s">
        <v>77</v>
      </c>
      <c r="E162" s="34" t="str">
        <f>"1-4"</f>
        <v>1-4</v>
      </c>
      <c r="F162" s="9" t="s">
        <v>82</v>
      </c>
      <c r="G162" s="9" t="s">
        <v>94</v>
      </c>
      <c r="H162" s="9" t="s">
        <v>95</v>
      </c>
      <c r="I162" s="12" t="s">
        <v>80</v>
      </c>
      <c r="J162" t="s">
        <v>133</v>
      </c>
      <c r="K162" s="9">
        <v>41000</v>
      </c>
    </row>
    <row r="163" spans="1:11">
      <c r="A163" s="9" t="str">
        <f t="shared" si="3"/>
        <v>21-1</v>
      </c>
      <c r="B163" s="9">
        <v>21</v>
      </c>
      <c r="C163" s="9">
        <v>1</v>
      </c>
      <c r="D163" s="9" t="s">
        <v>89</v>
      </c>
      <c r="E163" s="9">
        <v>1</v>
      </c>
      <c r="F163" s="9" t="s">
        <v>82</v>
      </c>
      <c r="G163" s="9" t="s">
        <v>94</v>
      </c>
      <c r="H163" s="9" t="s">
        <v>95</v>
      </c>
      <c r="I163" s="12" t="s">
        <v>76</v>
      </c>
      <c r="J163" t="s">
        <v>131</v>
      </c>
      <c r="K163" s="9">
        <v>22000</v>
      </c>
    </row>
    <row r="164" spans="1:11">
      <c r="A164" s="9" t="str">
        <f t="shared" si="3"/>
        <v>21-2</v>
      </c>
      <c r="B164" s="9">
        <v>21</v>
      </c>
      <c r="C164" s="9">
        <v>2</v>
      </c>
      <c r="D164" s="9" t="s">
        <v>77</v>
      </c>
      <c r="E164" s="34" t="str">
        <f>"1-4"</f>
        <v>1-4</v>
      </c>
      <c r="F164" s="9" t="s">
        <v>82</v>
      </c>
      <c r="G164" s="9" t="s">
        <v>94</v>
      </c>
      <c r="H164" s="9" t="s">
        <v>95</v>
      </c>
      <c r="I164" s="12" t="s">
        <v>80</v>
      </c>
      <c r="J164" t="s">
        <v>133</v>
      </c>
      <c r="K164" s="9">
        <v>41000</v>
      </c>
    </row>
    <row r="165" spans="1:11">
      <c r="A165" s="9" t="str">
        <f t="shared" si="3"/>
        <v>21-2</v>
      </c>
      <c r="B165" s="9">
        <v>21</v>
      </c>
      <c r="C165" s="9">
        <v>2</v>
      </c>
      <c r="D165" s="9" t="s">
        <v>90</v>
      </c>
      <c r="E165" s="9">
        <v>2</v>
      </c>
      <c r="F165" s="9" t="s">
        <v>82</v>
      </c>
      <c r="G165" s="9" t="s">
        <v>94</v>
      </c>
      <c r="H165" s="9" t="s">
        <v>95</v>
      </c>
      <c r="I165" s="12" t="s">
        <v>126</v>
      </c>
      <c r="J165" t="s">
        <v>132</v>
      </c>
      <c r="K165" s="9">
        <v>22000</v>
      </c>
    </row>
    <row r="166" spans="1:11">
      <c r="A166" s="9" t="str">
        <f t="shared" si="3"/>
        <v>21-3</v>
      </c>
      <c r="B166" s="9">
        <v>21</v>
      </c>
      <c r="C166" s="9">
        <v>3</v>
      </c>
      <c r="D166" s="9" t="s">
        <v>77</v>
      </c>
      <c r="E166" s="34" t="str">
        <f>"1-4"</f>
        <v>1-4</v>
      </c>
      <c r="F166" s="9" t="s">
        <v>84</v>
      </c>
      <c r="G166" s="9" t="s">
        <v>83</v>
      </c>
      <c r="H166" s="9" t="s">
        <v>93</v>
      </c>
      <c r="I166" s="12" t="s">
        <v>88</v>
      </c>
      <c r="J166" s="12" t="s">
        <v>139</v>
      </c>
      <c r="K166" s="9">
        <v>41000</v>
      </c>
    </row>
    <row r="167" spans="1:11">
      <c r="A167" s="9" t="str">
        <f t="shared" si="3"/>
        <v>21-3</v>
      </c>
      <c r="B167" s="9">
        <v>21</v>
      </c>
      <c r="C167" s="9">
        <v>3</v>
      </c>
      <c r="D167" s="9" t="s">
        <v>90</v>
      </c>
      <c r="E167" s="9">
        <v>3</v>
      </c>
      <c r="F167" s="9" t="s">
        <v>84</v>
      </c>
      <c r="G167" s="9" t="s">
        <v>83</v>
      </c>
      <c r="H167" s="9" t="s">
        <v>93</v>
      </c>
      <c r="I167" s="12" t="s">
        <v>102</v>
      </c>
      <c r="J167" t="s">
        <v>141</v>
      </c>
      <c r="K167" s="9">
        <v>22000</v>
      </c>
    </row>
    <row r="168" spans="1:11">
      <c r="A168" s="9" t="str">
        <f t="shared" si="3"/>
        <v>21-4</v>
      </c>
      <c r="B168" s="9">
        <v>21</v>
      </c>
      <c r="C168" s="9">
        <v>4</v>
      </c>
      <c r="D168" s="9" t="s">
        <v>77</v>
      </c>
      <c r="E168" s="34" t="str">
        <f>"1-4"</f>
        <v>1-4</v>
      </c>
      <c r="F168" s="9" t="s">
        <v>84</v>
      </c>
      <c r="G168" s="9" t="s">
        <v>83</v>
      </c>
      <c r="H168" s="9" t="s">
        <v>93</v>
      </c>
      <c r="I168" s="12" t="s">
        <v>88</v>
      </c>
      <c r="J168" t="s">
        <v>139</v>
      </c>
      <c r="K168" s="9">
        <v>41000</v>
      </c>
    </row>
    <row r="169" spans="1:11">
      <c r="A169" s="9" t="str">
        <f t="shared" si="3"/>
        <v>21-4</v>
      </c>
      <c r="B169" s="9">
        <v>21</v>
      </c>
      <c r="C169" s="9">
        <v>4</v>
      </c>
      <c r="D169" s="9" t="s">
        <v>89</v>
      </c>
      <c r="E169" s="9">
        <v>4</v>
      </c>
      <c r="F169" s="9" t="s">
        <v>84</v>
      </c>
      <c r="G169" s="9" t="s">
        <v>83</v>
      </c>
      <c r="H169" s="9" t="s">
        <v>93</v>
      </c>
      <c r="I169" s="12" t="s">
        <v>86</v>
      </c>
      <c r="J169" t="s">
        <v>140</v>
      </c>
      <c r="K169" s="9">
        <v>22000</v>
      </c>
    </row>
    <row r="170" spans="1:11">
      <c r="A170" s="9" t="str">
        <f t="shared" si="3"/>
        <v>22-1</v>
      </c>
      <c r="B170">
        <v>22</v>
      </c>
      <c r="C170" s="9">
        <v>1</v>
      </c>
      <c r="D170" s="9" t="s">
        <v>77</v>
      </c>
      <c r="E170" s="34" t="str">
        <f>"1-4"</f>
        <v>1-4</v>
      </c>
      <c r="F170" s="9" t="s">
        <v>82</v>
      </c>
      <c r="G170" s="9" t="s">
        <v>94</v>
      </c>
      <c r="H170" s="9" t="s">
        <v>95</v>
      </c>
      <c r="I170" s="33" t="s">
        <v>80</v>
      </c>
      <c r="J170" t="s">
        <v>133</v>
      </c>
      <c r="K170" s="9">
        <v>41000</v>
      </c>
    </row>
    <row r="171" spans="1:11">
      <c r="A171" s="9" t="str">
        <f t="shared" si="3"/>
        <v>22-1</v>
      </c>
      <c r="B171" s="9">
        <v>22</v>
      </c>
      <c r="C171" s="9">
        <v>1</v>
      </c>
      <c r="D171" s="9" t="s">
        <v>90</v>
      </c>
      <c r="E171" s="9">
        <v>1</v>
      </c>
      <c r="F171" s="9" t="s">
        <v>82</v>
      </c>
      <c r="G171" s="9" t="s">
        <v>94</v>
      </c>
      <c r="H171" s="9" t="s">
        <v>95</v>
      </c>
      <c r="I171" s="12" t="s">
        <v>126</v>
      </c>
      <c r="J171" t="s">
        <v>132</v>
      </c>
      <c r="K171" s="9">
        <v>22000</v>
      </c>
    </row>
    <row r="172" spans="1:11">
      <c r="A172" s="9" t="str">
        <f t="shared" si="3"/>
        <v>22-2</v>
      </c>
      <c r="B172" s="9">
        <v>22</v>
      </c>
      <c r="C172" s="9">
        <v>2</v>
      </c>
      <c r="D172" s="9" t="s">
        <v>77</v>
      </c>
      <c r="E172" s="34" t="str">
        <f>"1-4"</f>
        <v>1-4</v>
      </c>
      <c r="F172" s="9" t="s">
        <v>82</v>
      </c>
      <c r="G172" s="9" t="s">
        <v>94</v>
      </c>
      <c r="H172" s="9" t="s">
        <v>95</v>
      </c>
      <c r="I172" s="33" t="s">
        <v>80</v>
      </c>
      <c r="J172" s="9" t="s">
        <v>133</v>
      </c>
      <c r="K172" s="9">
        <v>41000</v>
      </c>
    </row>
    <row r="173" spans="1:11">
      <c r="A173" s="9" t="str">
        <f t="shared" si="3"/>
        <v>22-2</v>
      </c>
      <c r="B173" s="9">
        <v>22</v>
      </c>
      <c r="C173" s="9">
        <v>2</v>
      </c>
      <c r="D173" s="9" t="s">
        <v>89</v>
      </c>
      <c r="E173" s="9">
        <v>2</v>
      </c>
      <c r="F173" s="9" t="s">
        <v>82</v>
      </c>
      <c r="G173" s="9" t="s">
        <v>94</v>
      </c>
      <c r="H173" s="9" t="s">
        <v>95</v>
      </c>
      <c r="I173" s="12" t="s">
        <v>76</v>
      </c>
      <c r="J173" t="s">
        <v>131</v>
      </c>
      <c r="K173" s="9">
        <v>22000</v>
      </c>
    </row>
    <row r="174" spans="1:11">
      <c r="A174" s="9" t="str">
        <f t="shared" si="3"/>
        <v>22-3</v>
      </c>
      <c r="B174" s="9">
        <v>22</v>
      </c>
      <c r="C174" s="9">
        <v>3</v>
      </c>
      <c r="D174" s="9" t="s">
        <v>77</v>
      </c>
      <c r="E174" s="34" t="str">
        <f>"1-4"</f>
        <v>1-4</v>
      </c>
      <c r="F174" s="9" t="s">
        <v>84</v>
      </c>
      <c r="G174" s="9" t="s">
        <v>83</v>
      </c>
      <c r="H174" s="9" t="s">
        <v>93</v>
      </c>
      <c r="I174" s="12" t="s">
        <v>88</v>
      </c>
      <c r="J174" t="s">
        <v>139</v>
      </c>
      <c r="K174" s="9">
        <v>41000</v>
      </c>
    </row>
    <row r="175" spans="1:11">
      <c r="A175" s="9" t="str">
        <f t="shared" si="3"/>
        <v>22-3</v>
      </c>
      <c r="B175" s="9">
        <v>22</v>
      </c>
      <c r="C175" s="9">
        <v>3</v>
      </c>
      <c r="D175" s="9" t="s">
        <v>89</v>
      </c>
      <c r="E175" s="9">
        <v>3</v>
      </c>
      <c r="F175" s="9" t="s">
        <v>84</v>
      </c>
      <c r="G175" s="9" t="s">
        <v>83</v>
      </c>
      <c r="H175" s="9" t="s">
        <v>93</v>
      </c>
      <c r="I175" s="12" t="s">
        <v>86</v>
      </c>
      <c r="J175" t="s">
        <v>140</v>
      </c>
      <c r="K175" s="9">
        <v>22000</v>
      </c>
    </row>
    <row r="176" spans="1:11">
      <c r="A176" s="9" t="str">
        <f t="shared" si="3"/>
        <v>22-4</v>
      </c>
      <c r="B176" s="9">
        <v>22</v>
      </c>
      <c r="C176" s="9">
        <v>4</v>
      </c>
      <c r="D176" s="9" t="s">
        <v>77</v>
      </c>
      <c r="E176" s="34" t="str">
        <f>"1-4"</f>
        <v>1-4</v>
      </c>
      <c r="F176" s="9" t="s">
        <v>84</v>
      </c>
      <c r="G176" s="9" t="s">
        <v>83</v>
      </c>
      <c r="H176" s="9" t="s">
        <v>93</v>
      </c>
      <c r="I176" s="12" t="s">
        <v>88</v>
      </c>
      <c r="J176" s="9" t="s">
        <v>139</v>
      </c>
      <c r="K176" s="9">
        <v>41000</v>
      </c>
    </row>
    <row r="177" spans="1:11">
      <c r="A177" s="9" t="str">
        <f t="shared" si="3"/>
        <v>22-4</v>
      </c>
      <c r="B177" s="9">
        <v>22</v>
      </c>
      <c r="C177" s="9">
        <v>4</v>
      </c>
      <c r="D177" s="9" t="s">
        <v>90</v>
      </c>
      <c r="E177" s="9">
        <v>4</v>
      </c>
      <c r="F177" s="9" t="s">
        <v>84</v>
      </c>
      <c r="G177" s="9" t="s">
        <v>83</v>
      </c>
      <c r="H177" s="9" t="s">
        <v>93</v>
      </c>
      <c r="I177" s="12" t="s">
        <v>102</v>
      </c>
      <c r="J177" t="s">
        <v>141</v>
      </c>
      <c r="K177" s="9">
        <v>22000</v>
      </c>
    </row>
    <row r="178" spans="1:11">
      <c r="A178" s="9" t="str">
        <f t="shared" si="3"/>
        <v>23-1</v>
      </c>
      <c r="B178">
        <v>23</v>
      </c>
      <c r="C178" s="9">
        <v>1</v>
      </c>
      <c r="D178" s="9" t="s">
        <v>77</v>
      </c>
      <c r="E178" s="34" t="str">
        <f>"1-4"</f>
        <v>1-4</v>
      </c>
      <c r="F178" s="9" t="s">
        <v>84</v>
      </c>
      <c r="G178" s="9" t="s">
        <v>94</v>
      </c>
      <c r="H178" s="9" t="s">
        <v>95</v>
      </c>
      <c r="I178" s="12" t="s">
        <v>87</v>
      </c>
      <c r="J178" t="s">
        <v>136</v>
      </c>
      <c r="K178" s="9">
        <v>41000</v>
      </c>
    </row>
    <row r="179" spans="1:11">
      <c r="A179" s="9" t="str">
        <f t="shared" si="3"/>
        <v>23-1</v>
      </c>
      <c r="B179" s="9">
        <v>23</v>
      </c>
      <c r="C179" s="9">
        <v>1</v>
      </c>
      <c r="D179" s="9" t="s">
        <v>89</v>
      </c>
      <c r="E179" s="9">
        <v>1</v>
      </c>
      <c r="F179" s="9" t="s">
        <v>84</v>
      </c>
      <c r="G179" s="9" t="s">
        <v>94</v>
      </c>
      <c r="H179" s="9" t="s">
        <v>95</v>
      </c>
      <c r="I179" s="12" t="s">
        <v>102</v>
      </c>
      <c r="J179" t="s">
        <v>141</v>
      </c>
      <c r="K179" s="9">
        <v>22000</v>
      </c>
    </row>
    <row r="180" spans="1:11">
      <c r="A180" s="9" t="str">
        <f t="shared" si="3"/>
        <v>23-2</v>
      </c>
      <c r="B180" s="9">
        <v>23</v>
      </c>
      <c r="C180" s="9">
        <v>2</v>
      </c>
      <c r="D180" s="9" t="s">
        <v>77</v>
      </c>
      <c r="E180" s="34" t="str">
        <f>"1-4"</f>
        <v>1-4</v>
      </c>
      <c r="F180" s="9" t="s">
        <v>84</v>
      </c>
      <c r="G180" s="9" t="s">
        <v>94</v>
      </c>
      <c r="H180" s="9" t="s">
        <v>95</v>
      </c>
      <c r="I180" s="12" t="s">
        <v>87</v>
      </c>
      <c r="J180" t="s">
        <v>136</v>
      </c>
      <c r="K180" s="9">
        <v>41000</v>
      </c>
    </row>
    <row r="181" spans="1:11">
      <c r="A181" s="9" t="str">
        <f t="shared" si="3"/>
        <v>23-2</v>
      </c>
      <c r="B181" s="9">
        <v>23</v>
      </c>
      <c r="C181" s="9">
        <v>2</v>
      </c>
      <c r="D181" s="9" t="s">
        <v>90</v>
      </c>
      <c r="E181" s="9">
        <v>2</v>
      </c>
      <c r="F181" s="9" t="s">
        <v>84</v>
      </c>
      <c r="G181" s="9" t="s">
        <v>94</v>
      </c>
      <c r="H181" s="9" t="s">
        <v>95</v>
      </c>
      <c r="I181" s="12" t="s">
        <v>86</v>
      </c>
      <c r="J181" t="s">
        <v>140</v>
      </c>
      <c r="K181" s="9">
        <v>22000</v>
      </c>
    </row>
    <row r="182" spans="1:11">
      <c r="A182" s="9" t="str">
        <f t="shared" si="3"/>
        <v>23-3</v>
      </c>
      <c r="B182" s="9">
        <v>23</v>
      </c>
      <c r="C182" s="9">
        <v>3</v>
      </c>
      <c r="D182" s="9" t="s">
        <v>77</v>
      </c>
      <c r="E182" s="34" t="str">
        <f>"1-4"</f>
        <v>1-4</v>
      </c>
      <c r="F182" s="9" t="s">
        <v>82</v>
      </c>
      <c r="G182" s="9" t="s">
        <v>83</v>
      </c>
      <c r="H182" s="9" t="s">
        <v>93</v>
      </c>
      <c r="I182" s="12" t="s">
        <v>85</v>
      </c>
      <c r="J182" t="s">
        <v>130</v>
      </c>
      <c r="K182" s="9">
        <v>41000</v>
      </c>
    </row>
    <row r="183" spans="1:11">
      <c r="A183" s="9" t="str">
        <f t="shared" si="3"/>
        <v>23-3</v>
      </c>
      <c r="B183" s="9">
        <v>23</v>
      </c>
      <c r="C183" s="9">
        <v>3</v>
      </c>
      <c r="D183" s="9" t="s">
        <v>90</v>
      </c>
      <c r="E183" s="9">
        <v>3</v>
      </c>
      <c r="F183" s="9" t="s">
        <v>82</v>
      </c>
      <c r="G183" s="9" t="s">
        <v>83</v>
      </c>
      <c r="H183" s="9" t="s">
        <v>93</v>
      </c>
      <c r="I183" s="12" t="s">
        <v>76</v>
      </c>
      <c r="J183" t="s">
        <v>131</v>
      </c>
      <c r="K183" s="9">
        <v>22000</v>
      </c>
    </row>
    <row r="184" spans="1:11">
      <c r="A184" s="9" t="str">
        <f t="shared" si="3"/>
        <v>23-4</v>
      </c>
      <c r="B184" s="9">
        <v>23</v>
      </c>
      <c r="C184" s="9">
        <v>4</v>
      </c>
      <c r="D184" s="9" t="s">
        <v>77</v>
      </c>
      <c r="E184" s="34" t="str">
        <f>"1-4"</f>
        <v>1-4</v>
      </c>
      <c r="F184" s="9" t="s">
        <v>82</v>
      </c>
      <c r="G184" s="9" t="s">
        <v>83</v>
      </c>
      <c r="H184" s="9" t="s">
        <v>93</v>
      </c>
      <c r="I184" s="12" t="s">
        <v>85</v>
      </c>
      <c r="J184" t="s">
        <v>130</v>
      </c>
      <c r="K184" s="9">
        <v>41000</v>
      </c>
    </row>
    <row r="185" spans="1:11">
      <c r="A185" s="9" t="str">
        <f t="shared" si="3"/>
        <v>23-4</v>
      </c>
      <c r="B185" s="9">
        <v>23</v>
      </c>
      <c r="C185" s="9">
        <v>4</v>
      </c>
      <c r="D185" s="9" t="s">
        <v>89</v>
      </c>
      <c r="E185" s="9">
        <v>4</v>
      </c>
      <c r="F185" s="9" t="s">
        <v>82</v>
      </c>
      <c r="G185" s="9" t="s">
        <v>83</v>
      </c>
      <c r="H185" s="9" t="s">
        <v>93</v>
      </c>
      <c r="I185" s="12" t="s">
        <v>126</v>
      </c>
      <c r="J185" t="s">
        <v>132</v>
      </c>
      <c r="K185" s="9">
        <v>22000</v>
      </c>
    </row>
    <row r="186" spans="1:11">
      <c r="A186" s="9" t="str">
        <f t="shared" si="3"/>
        <v>24-1</v>
      </c>
      <c r="B186">
        <v>24</v>
      </c>
      <c r="C186" s="9">
        <v>1</v>
      </c>
      <c r="D186" s="9" t="s">
        <v>77</v>
      </c>
      <c r="E186" s="34" t="str">
        <f>"1-4"</f>
        <v>1-4</v>
      </c>
      <c r="F186" s="9" t="s">
        <v>82</v>
      </c>
      <c r="G186" s="9" t="s">
        <v>83</v>
      </c>
      <c r="H186" s="9" t="s">
        <v>93</v>
      </c>
      <c r="I186" s="12" t="s">
        <v>85</v>
      </c>
      <c r="J186" t="s">
        <v>130</v>
      </c>
      <c r="K186" s="9">
        <v>41000</v>
      </c>
    </row>
    <row r="187" spans="1:11">
      <c r="A187" s="9" t="str">
        <f t="shared" si="3"/>
        <v>24-1</v>
      </c>
      <c r="B187" s="9">
        <v>24</v>
      </c>
      <c r="C187" s="9">
        <v>1</v>
      </c>
      <c r="D187" s="9" t="s">
        <v>89</v>
      </c>
      <c r="E187" s="9">
        <v>1</v>
      </c>
      <c r="F187" s="9" t="s">
        <v>82</v>
      </c>
      <c r="G187" s="9" t="s">
        <v>83</v>
      </c>
      <c r="H187" s="9" t="s">
        <v>93</v>
      </c>
      <c r="I187" s="12" t="s">
        <v>126</v>
      </c>
      <c r="J187" t="s">
        <v>132</v>
      </c>
      <c r="K187" s="9">
        <v>22000</v>
      </c>
    </row>
    <row r="188" spans="1:11">
      <c r="A188" s="9" t="str">
        <f t="shared" si="3"/>
        <v>24-2</v>
      </c>
      <c r="B188" s="9">
        <v>24</v>
      </c>
      <c r="C188" s="9">
        <v>2</v>
      </c>
      <c r="D188" s="9" t="s">
        <v>77</v>
      </c>
      <c r="E188" s="34" t="str">
        <f>"1-4"</f>
        <v>1-4</v>
      </c>
      <c r="F188" s="9" t="s">
        <v>82</v>
      </c>
      <c r="G188" s="9" t="s">
        <v>83</v>
      </c>
      <c r="H188" s="9" t="s">
        <v>93</v>
      </c>
      <c r="I188" s="12" t="s">
        <v>85</v>
      </c>
      <c r="J188" t="s">
        <v>130</v>
      </c>
      <c r="K188" s="9">
        <v>41000</v>
      </c>
    </row>
    <row r="189" spans="1:11">
      <c r="A189" s="9" t="str">
        <f t="shared" si="3"/>
        <v>24-2</v>
      </c>
      <c r="B189" s="9">
        <v>24</v>
      </c>
      <c r="C189" s="9">
        <v>2</v>
      </c>
      <c r="D189" s="9" t="s">
        <v>90</v>
      </c>
      <c r="E189" s="9">
        <v>2</v>
      </c>
      <c r="F189" s="9" t="s">
        <v>82</v>
      </c>
      <c r="G189" s="9" t="s">
        <v>83</v>
      </c>
      <c r="H189" s="9" t="s">
        <v>93</v>
      </c>
      <c r="I189" s="12" t="s">
        <v>76</v>
      </c>
      <c r="J189" t="s">
        <v>131</v>
      </c>
      <c r="K189" s="9">
        <v>22000</v>
      </c>
    </row>
    <row r="190" spans="1:11">
      <c r="A190" s="9" t="str">
        <f t="shared" si="3"/>
        <v>24-3</v>
      </c>
      <c r="B190" s="9">
        <v>24</v>
      </c>
      <c r="C190" s="9">
        <v>3</v>
      </c>
      <c r="D190" s="9" t="s">
        <v>77</v>
      </c>
      <c r="E190" s="34" t="str">
        <f>"1-4"</f>
        <v>1-4</v>
      </c>
      <c r="F190" s="9" t="s">
        <v>84</v>
      </c>
      <c r="G190" s="9" t="s">
        <v>94</v>
      </c>
      <c r="H190" s="9" t="s">
        <v>95</v>
      </c>
      <c r="I190" s="12" t="s">
        <v>87</v>
      </c>
      <c r="J190" t="s">
        <v>136</v>
      </c>
      <c r="K190" s="9">
        <v>41000</v>
      </c>
    </row>
    <row r="191" spans="1:11">
      <c r="A191" s="9" t="str">
        <f t="shared" si="3"/>
        <v>24-3</v>
      </c>
      <c r="B191" s="9">
        <v>24</v>
      </c>
      <c r="C191" s="9">
        <v>3</v>
      </c>
      <c r="D191" s="9" t="s">
        <v>90</v>
      </c>
      <c r="E191" s="9">
        <v>3</v>
      </c>
      <c r="F191" s="9" t="s">
        <v>84</v>
      </c>
      <c r="G191" s="9" t="s">
        <v>94</v>
      </c>
      <c r="H191" s="9" t="s">
        <v>95</v>
      </c>
      <c r="I191" s="12" t="s">
        <v>86</v>
      </c>
      <c r="J191" t="s">
        <v>140</v>
      </c>
      <c r="K191" s="9">
        <v>22000</v>
      </c>
    </row>
    <row r="192" spans="1:11">
      <c r="A192" s="9" t="str">
        <f t="shared" si="3"/>
        <v>24-4</v>
      </c>
      <c r="B192" s="9">
        <v>24</v>
      </c>
      <c r="C192" s="9">
        <v>4</v>
      </c>
      <c r="D192" s="9" t="s">
        <v>77</v>
      </c>
      <c r="E192" s="34" t="str">
        <f>"1-4"</f>
        <v>1-4</v>
      </c>
      <c r="F192" s="9" t="s">
        <v>84</v>
      </c>
      <c r="G192" s="9" t="s">
        <v>94</v>
      </c>
      <c r="H192" s="9" t="s">
        <v>95</v>
      </c>
      <c r="I192" s="12" t="s">
        <v>87</v>
      </c>
      <c r="J192" t="s">
        <v>136</v>
      </c>
      <c r="K192" s="9">
        <v>41000</v>
      </c>
    </row>
    <row r="193" spans="1:11">
      <c r="A193" s="9" t="str">
        <f t="shared" si="3"/>
        <v>24-4</v>
      </c>
      <c r="B193" s="9">
        <v>24</v>
      </c>
      <c r="C193" s="9">
        <v>4</v>
      </c>
      <c r="D193" s="9" t="s">
        <v>89</v>
      </c>
      <c r="E193" s="9">
        <v>4</v>
      </c>
      <c r="F193" s="9" t="s">
        <v>84</v>
      </c>
      <c r="G193" s="9" t="s">
        <v>94</v>
      </c>
      <c r="H193" s="9" t="s">
        <v>95</v>
      </c>
      <c r="I193" s="12" t="s">
        <v>102</v>
      </c>
      <c r="J193" t="s">
        <v>141</v>
      </c>
      <c r="K193" s="9">
        <v>22000</v>
      </c>
    </row>
    <row r="194" spans="1:11">
      <c r="A194" s="9" t="str">
        <f t="shared" si="3"/>
        <v>25-1</v>
      </c>
      <c r="B194">
        <v>25</v>
      </c>
      <c r="C194" s="9">
        <v>1</v>
      </c>
      <c r="D194" s="9" t="s">
        <v>77</v>
      </c>
      <c r="E194" s="34" t="str">
        <f>"1-4"</f>
        <v>1-4</v>
      </c>
      <c r="F194" s="9" t="s">
        <v>82</v>
      </c>
      <c r="G194" s="9" t="s">
        <v>83</v>
      </c>
      <c r="H194" s="9" t="s">
        <v>95</v>
      </c>
      <c r="I194" s="12" t="s">
        <v>76</v>
      </c>
      <c r="J194" s="9" t="s">
        <v>127</v>
      </c>
      <c r="K194" s="9">
        <v>41000</v>
      </c>
    </row>
    <row r="195" spans="1:11">
      <c r="A195" s="9" t="str">
        <f t="shared" si="3"/>
        <v>25-1</v>
      </c>
      <c r="B195" s="9">
        <v>25</v>
      </c>
      <c r="C195" s="9">
        <v>1</v>
      </c>
      <c r="D195" s="9" t="s">
        <v>90</v>
      </c>
      <c r="E195" s="9">
        <v>1</v>
      </c>
      <c r="F195" s="9" t="s">
        <v>82</v>
      </c>
      <c r="G195" s="9" t="s">
        <v>83</v>
      </c>
      <c r="H195" s="9" t="s">
        <v>95</v>
      </c>
      <c r="I195" s="12" t="s">
        <v>85</v>
      </c>
      <c r="J195" t="s">
        <v>129</v>
      </c>
      <c r="K195" s="9">
        <v>22000</v>
      </c>
    </row>
    <row r="196" spans="1:11">
      <c r="A196" s="9" t="str">
        <f t="shared" si="3"/>
        <v>25-2</v>
      </c>
      <c r="B196" s="9">
        <v>25</v>
      </c>
      <c r="C196" s="9">
        <v>2</v>
      </c>
      <c r="D196" s="9" t="s">
        <v>77</v>
      </c>
      <c r="E196" s="34" t="str">
        <f>"1-4"</f>
        <v>1-4</v>
      </c>
      <c r="F196" s="9" t="s">
        <v>82</v>
      </c>
      <c r="G196" s="9" t="s">
        <v>83</v>
      </c>
      <c r="H196" s="9" t="s">
        <v>95</v>
      </c>
      <c r="I196" s="12" t="s">
        <v>76</v>
      </c>
      <c r="J196" s="9" t="s">
        <v>127</v>
      </c>
      <c r="K196" s="9">
        <v>41000</v>
      </c>
    </row>
    <row r="197" spans="1:11">
      <c r="A197" s="9" t="str">
        <f t="shared" si="3"/>
        <v>25-2</v>
      </c>
      <c r="B197" s="9">
        <v>25</v>
      </c>
      <c r="C197" s="9">
        <v>2</v>
      </c>
      <c r="D197" s="9" t="s">
        <v>89</v>
      </c>
      <c r="E197" s="9">
        <v>2</v>
      </c>
      <c r="F197" s="9" t="s">
        <v>82</v>
      </c>
      <c r="G197" s="9" t="s">
        <v>83</v>
      </c>
      <c r="H197" s="9" t="s">
        <v>95</v>
      </c>
      <c r="I197" s="12" t="s">
        <v>80</v>
      </c>
      <c r="J197" s="9" t="s">
        <v>128</v>
      </c>
      <c r="K197" s="9">
        <v>22000</v>
      </c>
    </row>
    <row r="198" spans="1:11">
      <c r="A198" s="9" t="str">
        <f t="shared" si="3"/>
        <v>25-3</v>
      </c>
      <c r="B198" s="9">
        <v>25</v>
      </c>
      <c r="C198" s="9">
        <v>3</v>
      </c>
      <c r="D198" s="9" t="s">
        <v>77</v>
      </c>
      <c r="E198" s="34" t="str">
        <f>"1-4"</f>
        <v>1-4</v>
      </c>
      <c r="F198" s="9" t="s">
        <v>84</v>
      </c>
      <c r="G198" s="9" t="s">
        <v>94</v>
      </c>
      <c r="H198" s="9" t="s">
        <v>93</v>
      </c>
      <c r="I198" s="12" t="s">
        <v>86</v>
      </c>
      <c r="J198" t="s">
        <v>142</v>
      </c>
      <c r="K198" s="9">
        <v>41000</v>
      </c>
    </row>
    <row r="199" spans="1:11">
      <c r="A199" s="9" t="str">
        <f t="shared" si="3"/>
        <v>25-3</v>
      </c>
      <c r="B199" s="9">
        <v>25</v>
      </c>
      <c r="C199" s="9">
        <v>3</v>
      </c>
      <c r="D199" s="9" t="s">
        <v>89</v>
      </c>
      <c r="E199" s="9">
        <v>3</v>
      </c>
      <c r="F199" s="9" t="s">
        <v>84</v>
      </c>
      <c r="G199" s="9" t="s">
        <v>94</v>
      </c>
      <c r="H199" s="9" t="s">
        <v>93</v>
      </c>
      <c r="I199" s="12" t="s">
        <v>88</v>
      </c>
      <c r="J199" t="s">
        <v>138</v>
      </c>
      <c r="K199" s="9">
        <v>22000</v>
      </c>
    </row>
    <row r="200" spans="1:11">
      <c r="A200" s="9" t="str">
        <f t="shared" si="3"/>
        <v>25-4</v>
      </c>
      <c r="B200" s="9">
        <v>25</v>
      </c>
      <c r="C200" s="9">
        <v>4</v>
      </c>
      <c r="D200" s="9" t="s">
        <v>77</v>
      </c>
      <c r="E200" s="34" t="str">
        <f>"1-4"</f>
        <v>1-4</v>
      </c>
      <c r="F200" s="9" t="s">
        <v>84</v>
      </c>
      <c r="G200" s="9" t="s">
        <v>94</v>
      </c>
      <c r="H200" s="9" t="s">
        <v>93</v>
      </c>
      <c r="I200" s="12" t="s">
        <v>86</v>
      </c>
      <c r="J200" t="s">
        <v>142</v>
      </c>
      <c r="K200" s="9">
        <v>41000</v>
      </c>
    </row>
    <row r="201" spans="1:11">
      <c r="A201" s="9" t="str">
        <f t="shared" si="3"/>
        <v>25-4</v>
      </c>
      <c r="B201" s="9">
        <v>25</v>
      </c>
      <c r="C201" s="9">
        <v>4</v>
      </c>
      <c r="D201" s="9" t="s">
        <v>90</v>
      </c>
      <c r="E201" s="9">
        <v>4</v>
      </c>
      <c r="F201" s="9" t="s">
        <v>84</v>
      </c>
      <c r="G201" s="9" t="s">
        <v>94</v>
      </c>
      <c r="H201" s="9" t="s">
        <v>93</v>
      </c>
      <c r="I201" s="12" t="s">
        <v>87</v>
      </c>
      <c r="J201" t="s">
        <v>137</v>
      </c>
      <c r="K201" s="9">
        <v>22000</v>
      </c>
    </row>
    <row r="202" spans="1:11">
      <c r="A202" t="str">
        <f t="shared" si="3"/>
        <v>26-1</v>
      </c>
      <c r="B202">
        <v>26</v>
      </c>
      <c r="C202">
        <v>1</v>
      </c>
      <c r="D202" s="9" t="s">
        <v>77</v>
      </c>
      <c r="E202" s="34" t="str">
        <f>"1-4"</f>
        <v>1-4</v>
      </c>
      <c r="F202" s="9" t="s">
        <v>82</v>
      </c>
      <c r="G202" s="9" t="s">
        <v>94</v>
      </c>
      <c r="H202" s="9" t="s">
        <v>93</v>
      </c>
      <c r="I202" s="12" t="s">
        <v>126</v>
      </c>
      <c r="J202" s="12" t="s">
        <v>134</v>
      </c>
      <c r="K202" s="9">
        <v>41000</v>
      </c>
    </row>
    <row r="203" spans="1:11">
      <c r="A203" s="9" t="str">
        <f t="shared" si="3"/>
        <v>26-1</v>
      </c>
      <c r="B203" s="9">
        <v>26</v>
      </c>
      <c r="C203">
        <v>1</v>
      </c>
      <c r="D203" s="9" t="s">
        <v>90</v>
      </c>
      <c r="E203" s="9">
        <v>1</v>
      </c>
      <c r="F203" s="9" t="s">
        <v>82</v>
      </c>
      <c r="G203" s="9" t="s">
        <v>94</v>
      </c>
      <c r="H203" s="9" t="s">
        <v>93</v>
      </c>
      <c r="I203" s="12" t="s">
        <v>80</v>
      </c>
      <c r="J203" s="12" t="s">
        <v>128</v>
      </c>
      <c r="K203" s="9">
        <v>22000</v>
      </c>
    </row>
    <row r="204" spans="1:11">
      <c r="A204" s="9" t="str">
        <f t="shared" ref="A204:A209" si="4">B204&amp;"-"&amp;C204</f>
        <v>26-2</v>
      </c>
      <c r="B204" s="9">
        <v>26</v>
      </c>
      <c r="C204">
        <v>2</v>
      </c>
      <c r="D204" s="9" t="s">
        <v>77</v>
      </c>
      <c r="E204" s="34" t="str">
        <f>"1-4"</f>
        <v>1-4</v>
      </c>
      <c r="F204" s="9" t="s">
        <v>82</v>
      </c>
      <c r="G204" s="9" t="s">
        <v>94</v>
      </c>
      <c r="H204" s="9" t="s">
        <v>93</v>
      </c>
      <c r="I204" s="12" t="s">
        <v>126</v>
      </c>
      <c r="J204" s="12" t="s">
        <v>134</v>
      </c>
      <c r="K204" s="9">
        <v>41000</v>
      </c>
    </row>
    <row r="205" spans="1:11">
      <c r="A205" s="9" t="str">
        <f t="shared" si="4"/>
        <v>26-2</v>
      </c>
      <c r="B205" s="9">
        <v>26</v>
      </c>
      <c r="C205">
        <v>2</v>
      </c>
      <c r="D205" s="9" t="s">
        <v>89</v>
      </c>
      <c r="E205" s="9">
        <v>2</v>
      </c>
      <c r="F205" s="9" t="s">
        <v>82</v>
      </c>
      <c r="G205" s="9" t="s">
        <v>94</v>
      </c>
      <c r="H205" s="9" t="s">
        <v>93</v>
      </c>
      <c r="I205" s="12" t="s">
        <v>85</v>
      </c>
      <c r="J205" s="12" t="s">
        <v>129</v>
      </c>
      <c r="K205" s="9">
        <v>22000</v>
      </c>
    </row>
    <row r="206" spans="1:11">
      <c r="A206" s="9" t="str">
        <f t="shared" si="4"/>
        <v>26-3</v>
      </c>
      <c r="B206" s="9">
        <v>26</v>
      </c>
      <c r="C206">
        <v>3</v>
      </c>
      <c r="D206" s="9" t="s">
        <v>77</v>
      </c>
      <c r="E206" s="34" t="str">
        <f>"1-4"</f>
        <v>1-4</v>
      </c>
      <c r="F206" s="9" t="s">
        <v>84</v>
      </c>
      <c r="G206" s="9" t="s">
        <v>83</v>
      </c>
      <c r="H206" s="9" t="s">
        <v>95</v>
      </c>
      <c r="I206" s="12" t="s">
        <v>102</v>
      </c>
      <c r="J206" s="12" t="s">
        <v>135</v>
      </c>
      <c r="K206" s="9">
        <v>41000</v>
      </c>
    </row>
    <row r="207" spans="1:11">
      <c r="A207" s="9" t="str">
        <f t="shared" si="4"/>
        <v>26-3</v>
      </c>
      <c r="B207" s="9">
        <v>26</v>
      </c>
      <c r="C207">
        <v>3</v>
      </c>
      <c r="D207" s="9" t="s">
        <v>89</v>
      </c>
      <c r="E207" s="9">
        <v>3</v>
      </c>
      <c r="F207" s="9" t="s">
        <v>84</v>
      </c>
      <c r="G207" s="9" t="s">
        <v>83</v>
      </c>
      <c r="H207" s="9" t="s">
        <v>95</v>
      </c>
      <c r="I207" s="12" t="s">
        <v>87</v>
      </c>
      <c r="J207" s="12" t="s">
        <v>137</v>
      </c>
      <c r="K207" s="9">
        <v>22000</v>
      </c>
    </row>
    <row r="208" spans="1:11">
      <c r="A208" s="9" t="str">
        <f t="shared" si="4"/>
        <v>26-4</v>
      </c>
      <c r="B208" s="9">
        <v>26</v>
      </c>
      <c r="C208">
        <v>4</v>
      </c>
      <c r="D208" s="9" t="s">
        <v>77</v>
      </c>
      <c r="E208" s="34" t="str">
        <f>"1-4"</f>
        <v>1-4</v>
      </c>
      <c r="F208" s="9" t="s">
        <v>84</v>
      </c>
      <c r="G208" s="9" t="s">
        <v>83</v>
      </c>
      <c r="H208" s="9" t="s">
        <v>95</v>
      </c>
      <c r="I208" s="12" t="s">
        <v>102</v>
      </c>
      <c r="J208" s="12" t="s">
        <v>135</v>
      </c>
      <c r="K208" s="9">
        <v>41000</v>
      </c>
    </row>
    <row r="209" spans="1:11">
      <c r="A209" s="9" t="str">
        <f t="shared" si="4"/>
        <v>26-4</v>
      </c>
      <c r="B209" s="9">
        <v>26</v>
      </c>
      <c r="C209">
        <v>4</v>
      </c>
      <c r="D209" s="9" t="s">
        <v>90</v>
      </c>
      <c r="E209" s="9">
        <v>4</v>
      </c>
      <c r="F209" s="9" t="s">
        <v>84</v>
      </c>
      <c r="G209" s="9" t="s">
        <v>83</v>
      </c>
      <c r="H209" s="9" t="s">
        <v>95</v>
      </c>
      <c r="I209" s="12" t="s">
        <v>88</v>
      </c>
      <c r="J209" s="12" t="s">
        <v>138</v>
      </c>
      <c r="K209" s="9">
        <v>22000</v>
      </c>
    </row>
  </sheetData>
  <autoFilter ref="I1:I209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1048576"/>
    </sheetView>
  </sheetViews>
  <sheetFormatPr defaultColWidth="10.73046875" defaultRowHeight="14.25"/>
  <cols>
    <col min="1" max="1" width="114.86328125" customWidth="1"/>
  </cols>
  <sheetData>
    <row r="1" spans="1:1">
      <c r="A1" t="s">
        <v>113</v>
      </c>
    </row>
    <row r="2" spans="1:1">
      <c r="A2" t="s">
        <v>144</v>
      </c>
    </row>
    <row r="3" spans="1:1">
      <c r="A3" t="s">
        <v>40</v>
      </c>
    </row>
    <row r="4" spans="1:1">
      <c r="A4" t="s">
        <v>149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counterbalancing</vt:lpstr>
      <vt:lpstr>full_experiment_structure</vt:lpstr>
      <vt:lpstr>instructions</vt:lpstr>
    </vt:vector>
  </TitlesOfParts>
  <Company>Vetmeduni Vienna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Völter Christoph</dc:creator>
  <cp:lastModifiedBy>Völter Christoph</cp:lastModifiedBy>
  <dcterms:created xsi:type="dcterms:W3CDTF">2020-07-07T09:53:47Z</dcterms:created>
  <dcterms:modified xsi:type="dcterms:W3CDTF">2023-03-07T16:13:58Z</dcterms:modified>
</cp:coreProperties>
</file>