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1 - operation\"/>
    </mc:Choice>
  </mc:AlternateContent>
  <xr:revisionPtr revIDLastSave="0" documentId="13_ncr:1_{43764548-D190-491E-8E32-A275F65C00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ept" sheetId="2" r:id="rId1"/>
    <sheet name="legends" sheetId="3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concept!$G$15:$H$19,concept!$J$15:$K$19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concept!$Y$7:$AC$7</definedName>
    <definedName name="solver_lhs2" localSheetId="0" hidden="1">concept!$Y$9:$AC$10</definedName>
    <definedName name="solver_lhs3" localSheetId="0" hidden="1">concept!$J$15:$K$19</definedName>
    <definedName name="solver_lhs4" localSheetId="0" hidden="1">concept!#REF!</definedName>
    <definedName name="solver_lhs5" localSheetId="0" hidden="1">concept!#REF!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concept!$M$12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concept!$J$22:$K$26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2" l="1" a="1"/>
  <c r="K33" i="2" s="1"/>
  <c r="Y9" i="2" a="1"/>
  <c r="AB10" i="2" s="1"/>
  <c r="S7" i="2" a="1"/>
  <c r="V7" i="2" s="1"/>
  <c r="J29" i="2" l="1"/>
  <c r="AC10" i="2"/>
  <c r="K29" i="2"/>
  <c r="J30" i="2"/>
  <c r="K30" i="2"/>
  <c r="J31" i="2"/>
  <c r="Y10" i="2"/>
  <c r="K31" i="2"/>
  <c r="Y9" i="2"/>
  <c r="Z9" i="2"/>
  <c r="AA9" i="2"/>
  <c r="AB9" i="2"/>
  <c r="W7" i="2"/>
  <c r="Z10" i="2"/>
  <c r="J32" i="2"/>
  <c r="S7" i="2"/>
  <c r="T7" i="2"/>
  <c r="U7" i="2"/>
  <c r="AC9" i="2"/>
  <c r="AA10" i="2"/>
  <c r="K32" i="2"/>
  <c r="J33" i="2"/>
  <c r="Y7" i="2" l="1" a="1"/>
  <c r="M12" i="2"/>
  <c r="AA7" i="2"/>
  <c r="Z7" i="2"/>
  <c r="Y7" i="2"/>
  <c r="AC7" i="2"/>
  <c r="AB7" i="2"/>
</calcChain>
</file>

<file path=xl/sharedStrings.xml><?xml version="1.0" encoding="utf-8"?>
<sst xmlns="http://schemas.openxmlformats.org/spreadsheetml/2006/main" count="81" uniqueCount="46">
  <si>
    <t>time</t>
  </si>
  <si>
    <t>y.1</t>
  </si>
  <si>
    <t>y.2</t>
  </si>
  <si>
    <t>y.3</t>
  </si>
  <si>
    <t>y.4</t>
  </si>
  <si>
    <t>y.5</t>
  </si>
  <si>
    <t>flows</t>
  </si>
  <si>
    <t>f.1</t>
  </si>
  <si>
    <t>f.2</t>
  </si>
  <si>
    <t>techs</t>
  </si>
  <si>
    <t>t.1</t>
  </si>
  <si>
    <t>t.2</t>
  </si>
  <si>
    <t>d.1</t>
  </si>
  <si>
    <t>name</t>
  </si>
  <si>
    <t>EE gas</t>
  </si>
  <si>
    <t>EE PV</t>
  </si>
  <si>
    <t>FD</t>
  </si>
  <si>
    <t>unit</t>
  </si>
  <si>
    <t>MWh</t>
  </si>
  <si>
    <t>I_ff</t>
  </si>
  <si>
    <t>u</t>
  </si>
  <si>
    <t>Y</t>
  </si>
  <si>
    <t>Q_agg == I_ff * Q'</t>
  </si>
  <si>
    <t>Q_agg - u*X - Y == 0</t>
  </si>
  <si>
    <t>f</t>
  </si>
  <si>
    <t>EE</t>
  </si>
  <si>
    <t>d</t>
  </si>
  <si>
    <t>X' - d*Q' == 0</t>
  </si>
  <si>
    <t>gas power plant</t>
  </si>
  <si>
    <t>photovoltaic plant</t>
  </si>
  <si>
    <t>Min(sum(C_tot))</t>
  </si>
  <si>
    <t>costs</t>
  </si>
  <si>
    <t>€</t>
  </si>
  <si>
    <t>c</t>
  </si>
  <si>
    <t>Q</t>
  </si>
  <si>
    <t>X</t>
  </si>
  <si>
    <t>Production</t>
  </si>
  <si>
    <t>X_max</t>
  </si>
  <si>
    <t>C_tot == X * diag(c)</t>
  </si>
  <si>
    <t>Color legends</t>
  </si>
  <si>
    <t>Operators colors</t>
  </si>
  <si>
    <t>Exogenous variables</t>
  </si>
  <si>
    <t>Constants</t>
  </si>
  <si>
    <t>Endogenous decision variables</t>
  </si>
  <si>
    <t>Derived endogenous variables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</si>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</sst>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textRotation="90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" fontId="0" fillId="4" borderId="0" xfId="0" applyNumberFormat="1" applyFill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1" fillId="0" borderId="0" xfId="0" applyFont="1" applyAlignment="1">
      <alignment horizontal="right"/>
    </xf>
    <xf numFmtId="1" fontId="0" fillId="5" borderId="0" xfId="0" applyNumberFormat="1" applyFill="1"/>
    <xf numFmtId="1" fontId="0" fillId="0" borderId="0" xfId="0" applyNumberFormat="1"/>
    <xf numFmtId="1" fontId="4" fillId="6" borderId="0" xfId="0" applyNumberFormat="1" applyFont="1" applyFill="1"/>
    <xf numFmtId="1" fontId="0" fillId="7" borderId="0" xfId="0" applyNumberFormat="1" applyFill="1"/>
    <xf numFmtId="0" fontId="0" fillId="7" borderId="0" xfId="0" applyFill="1"/>
    <xf numFmtId="0" fontId="0" fillId="4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9" borderId="0" xfId="0" applyFill="1" applyAlignment="1">
      <alignment vertical="top"/>
    </xf>
    <xf numFmtId="0" fontId="0" fillId="2" borderId="0" xfId="0" applyFill="1" applyAlignment="1">
      <alignment vertical="top"/>
    </xf>
    <xf numFmtId="0" fontId="5" fillId="8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333375</xdr:colOff>
      <xdr:row>12</xdr:row>
      <xdr:rowOff>0</xdr:rowOff>
    </xdr:from>
    <xdr:to>
      <xdr:col>30</xdr:col>
      <xdr:colOff>371475</xdr:colOff>
      <xdr:row>18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B77664-35C6-483A-84D0-E27AE732C8C3}"/>
            </a:ext>
          </a:extLst>
        </xdr:cNvPr>
        <xdr:cNvSpPr txBox="1"/>
      </xdr:nvSpPr>
      <xdr:spPr>
        <a:xfrm>
          <a:off x="9639300" y="2476500"/>
          <a:ext cx="3724275" cy="1209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Supply-use</a:t>
          </a:r>
          <a:r>
            <a:rPr lang="it-IT" sz="1000" b="1" baseline="0"/>
            <a:t> operation optimization </a:t>
          </a:r>
          <a:r>
            <a:rPr lang="it-IT" sz="1000" b="1"/>
            <a:t>model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deal with time-evolving demand of goods (</a:t>
          </a:r>
          <a:r>
            <a:rPr lang="it-IT" sz="1000" b="0" i="1" baseline="0"/>
            <a:t>EE</a:t>
          </a:r>
          <a:r>
            <a:rPr lang="it-IT" sz="1000" b="0" i="0" baseline="0"/>
            <a:t>) supplied by two technologies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competition </a:t>
          </a:r>
          <a:r>
            <a:rPr lang="it-IT" sz="1000" b="0" i="0" baseline="0"/>
            <a:t>(</a:t>
          </a:r>
          <a:r>
            <a:rPr lang="it-IT" sz="1000" b="0" i="1" baseline="0"/>
            <a:t>gas </a:t>
          </a:r>
          <a:r>
            <a:rPr lang="it-IT" sz="1000" b="0" i="0" baseline="0"/>
            <a:t>and</a:t>
          </a:r>
          <a:r>
            <a:rPr lang="it-IT" sz="1000" b="0" i="1" baseline="0"/>
            <a:t> photovoltaic power plants</a:t>
          </a:r>
          <a:r>
            <a:rPr lang="it-IT" sz="1000" b="0" i="0" baseline="0"/>
            <a:t>).</a:t>
          </a:r>
        </a:p>
        <a:p>
          <a:r>
            <a:rPr lang="it-IT" sz="1000" b="0" i="0" baseline="0"/>
            <a:t>The model minimizes the total cost of technologies production.</a:t>
          </a:r>
        </a:p>
        <a:p>
          <a:endParaRPr lang="it-IT" sz="10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235-892E-456B-BF7F-0596A6B82F2A}">
  <dimension ref="A1:AD33"/>
  <sheetViews>
    <sheetView showGridLines="0" tabSelected="1" zoomScale="115" zoomScaleNormal="115" workbookViewId="0">
      <pane xSplit="5" ySplit="5" topLeftCell="F6" activePane="bottomRight" state="frozen"/>
      <selection pane="topRight"/>
      <selection pane="bottomLeft"/>
      <selection pane="bottomRight" activeCell="V12" sqref="V12"/>
    </sheetView>
  </sheetViews>
  <sheetFormatPr defaultRowHeight="15" x14ac:dyDescent="0.25"/>
  <cols>
    <col min="1" max="1" width="5.140625" bestFit="1" customWidth="1"/>
    <col min="2" max="3" width="6.5703125" customWidth="1"/>
    <col min="4" max="4" width="17.42578125" bestFit="1" customWidth="1"/>
    <col min="5" max="5" width="7.5703125" customWidth="1"/>
    <col min="6" max="6" width="3.7109375" customWidth="1"/>
    <col min="7" max="12" width="6.140625" customWidth="1"/>
    <col min="13" max="13" width="6.5703125" customWidth="1"/>
    <col min="14" max="47" width="6.140625" customWidth="1"/>
  </cols>
  <sheetData>
    <row r="1" spans="1:30" x14ac:dyDescent="0.25">
      <c r="A1" s="2" t="s">
        <v>0</v>
      </c>
      <c r="B1" s="2"/>
      <c r="C1" s="2"/>
      <c r="D1" s="2"/>
      <c r="E1" s="2"/>
      <c r="G1" s="1"/>
      <c r="H1" s="1"/>
      <c r="I1" s="1"/>
      <c r="J1" s="1"/>
      <c r="K1" s="1"/>
      <c r="L1" s="3"/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/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/>
    </row>
    <row r="2" spans="1:30" x14ac:dyDescent="0.25">
      <c r="A2" s="2"/>
      <c r="B2" s="2" t="s">
        <v>6</v>
      </c>
      <c r="C2" s="2"/>
      <c r="D2" s="2"/>
      <c r="E2" s="2"/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2"/>
      <c r="B3" s="2"/>
      <c r="C3" s="2" t="s">
        <v>9</v>
      </c>
      <c r="D3" s="2"/>
      <c r="E3" s="2"/>
      <c r="G3" s="1"/>
      <c r="H3" s="1"/>
      <c r="I3" s="1"/>
      <c r="J3" s="1" t="s">
        <v>10</v>
      </c>
      <c r="K3" s="1" t="s">
        <v>11</v>
      </c>
      <c r="L3" s="1"/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2"/>
      <c r="B4" s="2"/>
      <c r="C4" s="2"/>
      <c r="D4" s="2" t="s">
        <v>13</v>
      </c>
      <c r="E4" s="2"/>
      <c r="G4" s="1" t="s">
        <v>14</v>
      </c>
      <c r="H4" s="1" t="s">
        <v>15</v>
      </c>
      <c r="I4" s="4"/>
      <c r="J4" s="4"/>
      <c r="K4" s="4"/>
      <c r="L4" s="4"/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2"/>
      <c r="B5" s="2"/>
      <c r="C5" s="2"/>
      <c r="D5" s="2"/>
      <c r="E5" s="2" t="s">
        <v>17</v>
      </c>
      <c r="G5" s="1" t="s">
        <v>18</v>
      </c>
      <c r="H5" s="1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G6" s="5" t="s">
        <v>19</v>
      </c>
      <c r="J6" s="5" t="s">
        <v>20</v>
      </c>
      <c r="M6" s="5" t="s">
        <v>21</v>
      </c>
      <c r="S6" s="5" t="s">
        <v>22</v>
      </c>
      <c r="Y6" s="5" t="s">
        <v>23</v>
      </c>
    </row>
    <row r="7" spans="1:30" x14ac:dyDescent="0.25">
      <c r="B7" t="s">
        <v>24</v>
      </c>
      <c r="D7" t="s">
        <v>25</v>
      </c>
      <c r="E7" t="s">
        <v>18</v>
      </c>
      <c r="G7" s="6">
        <v>1</v>
      </c>
      <c r="H7" s="6">
        <v>1</v>
      </c>
      <c r="J7" s="7">
        <v>0.1</v>
      </c>
      <c r="K7" s="7">
        <v>0</v>
      </c>
      <c r="M7" s="8">
        <v>100</v>
      </c>
      <c r="N7" s="8">
        <v>120</v>
      </c>
      <c r="O7" s="8">
        <v>144</v>
      </c>
      <c r="P7" s="8">
        <v>173</v>
      </c>
      <c r="Q7" s="8">
        <v>207</v>
      </c>
      <c r="S7" s="9">
        <f t="array" ref="S7:W7">MMULT(G7:H7,TRANSPOSE(G15:H19))</f>
        <v>111.11111</v>
      </c>
      <c r="T7" s="9">
        <v>133.33332999999999</v>
      </c>
      <c r="U7" s="9">
        <v>154</v>
      </c>
      <c r="V7" s="9">
        <v>178</v>
      </c>
      <c r="W7" s="9">
        <v>207</v>
      </c>
      <c r="Y7" s="10">
        <f t="array" ref="Y7:AC7">S7:W7-MMULT(J7:K7,TRANSPOSE(J15:K19))-M7:Q7</f>
        <v>-9.9999999747524271E-7</v>
      </c>
      <c r="Z7" s="11">
        <v>-3.0000000066365828E-6</v>
      </c>
      <c r="AA7" s="11">
        <v>0</v>
      </c>
      <c r="AB7" s="11">
        <v>0</v>
      </c>
      <c r="AC7" s="12">
        <v>0</v>
      </c>
    </row>
    <row r="8" spans="1:30" x14ac:dyDescent="0.25">
      <c r="G8" s="5" t="s">
        <v>26</v>
      </c>
      <c r="Y8" s="5" t="s">
        <v>27</v>
      </c>
    </row>
    <row r="9" spans="1:30" x14ac:dyDescent="0.25">
      <c r="C9" t="s">
        <v>10</v>
      </c>
      <c r="D9" t="s">
        <v>28</v>
      </c>
      <c r="E9" t="s">
        <v>18</v>
      </c>
      <c r="G9" s="7">
        <v>1</v>
      </c>
      <c r="H9" s="7">
        <v>0</v>
      </c>
      <c r="Y9" s="13">
        <f t="array" ref="Y9:AC10">TRANSPOSE(J15:K19)-MMULT(G9:H10,TRANSPOSE(G15:H19))</f>
        <v>0</v>
      </c>
      <c r="Z9" s="14">
        <v>0</v>
      </c>
      <c r="AA9" s="14">
        <v>0</v>
      </c>
      <c r="AB9" s="14">
        <v>0</v>
      </c>
      <c r="AC9" s="15">
        <v>0</v>
      </c>
    </row>
    <row r="10" spans="1:30" x14ac:dyDescent="0.25">
      <c r="C10" t="s">
        <v>11</v>
      </c>
      <c r="D10" t="s">
        <v>29</v>
      </c>
      <c r="E10" t="s">
        <v>18</v>
      </c>
      <c r="G10" s="7">
        <v>0</v>
      </c>
      <c r="H10" s="7">
        <v>1</v>
      </c>
      <c r="Y10" s="16">
        <v>0</v>
      </c>
      <c r="Z10" s="17">
        <v>0</v>
      </c>
      <c r="AA10" s="17">
        <v>0</v>
      </c>
      <c r="AB10" s="17">
        <v>0</v>
      </c>
      <c r="AC10" s="18">
        <v>0</v>
      </c>
    </row>
    <row r="11" spans="1:30" x14ac:dyDescent="0.25">
      <c r="M11" s="5" t="s">
        <v>30</v>
      </c>
    </row>
    <row r="12" spans="1:30" x14ac:dyDescent="0.25">
      <c r="D12" t="s">
        <v>31</v>
      </c>
      <c r="E12" t="s">
        <v>32</v>
      </c>
      <c r="I12" s="19" t="s">
        <v>33</v>
      </c>
      <c r="J12" s="7">
        <v>10</v>
      </c>
      <c r="K12" s="7">
        <v>20</v>
      </c>
      <c r="M12" s="20">
        <f>SUM(J29:K33)</f>
        <v>11724.4444</v>
      </c>
    </row>
    <row r="13" spans="1:30" x14ac:dyDescent="0.25">
      <c r="Y13" s="21"/>
    </row>
    <row r="14" spans="1:30" x14ac:dyDescent="0.25">
      <c r="G14" s="5" t="s">
        <v>34</v>
      </c>
      <c r="J14" s="5" t="s">
        <v>35</v>
      </c>
    </row>
    <row r="15" spans="1:30" x14ac:dyDescent="0.25">
      <c r="A15" t="s">
        <v>1</v>
      </c>
      <c r="D15" t="s">
        <v>36</v>
      </c>
      <c r="G15" s="22">
        <v>111.11111</v>
      </c>
      <c r="H15" s="22">
        <v>0</v>
      </c>
      <c r="J15" s="22">
        <v>111.11111</v>
      </c>
      <c r="K15" s="22">
        <v>0</v>
      </c>
    </row>
    <row r="16" spans="1:30" x14ac:dyDescent="0.25">
      <c r="A16" t="s">
        <v>2</v>
      </c>
      <c r="G16" s="22">
        <v>133.33332999999999</v>
      </c>
      <c r="H16" s="22">
        <v>0</v>
      </c>
      <c r="J16" s="22">
        <v>133.33332999999999</v>
      </c>
      <c r="K16" s="22">
        <v>0</v>
      </c>
    </row>
    <row r="17" spans="1:11" x14ac:dyDescent="0.25">
      <c r="A17" t="s">
        <v>3</v>
      </c>
      <c r="G17" s="22">
        <v>100</v>
      </c>
      <c r="H17" s="22">
        <v>54</v>
      </c>
      <c r="J17" s="22">
        <v>100</v>
      </c>
      <c r="K17" s="22">
        <v>54</v>
      </c>
    </row>
    <row r="18" spans="1:11" x14ac:dyDescent="0.25">
      <c r="A18" t="s">
        <v>4</v>
      </c>
      <c r="G18" s="22">
        <v>50</v>
      </c>
      <c r="H18" s="22">
        <v>128</v>
      </c>
      <c r="J18" s="22">
        <v>50</v>
      </c>
      <c r="K18" s="22">
        <v>128</v>
      </c>
    </row>
    <row r="19" spans="1:11" x14ac:dyDescent="0.25">
      <c r="A19" t="s">
        <v>5</v>
      </c>
      <c r="G19" s="22">
        <v>0</v>
      </c>
      <c r="H19" s="22">
        <v>207</v>
      </c>
      <c r="J19" s="22">
        <v>0</v>
      </c>
      <c r="K19" s="22">
        <v>207</v>
      </c>
    </row>
    <row r="21" spans="1:11" x14ac:dyDescent="0.25">
      <c r="J21" s="5" t="s">
        <v>37</v>
      </c>
    </row>
    <row r="22" spans="1:11" x14ac:dyDescent="0.25">
      <c r="A22" t="s">
        <v>1</v>
      </c>
      <c r="J22" s="23">
        <v>1000</v>
      </c>
      <c r="K22" s="24">
        <v>1000</v>
      </c>
    </row>
    <row r="23" spans="1:11" x14ac:dyDescent="0.25">
      <c r="A23" t="s">
        <v>2</v>
      </c>
      <c r="J23" s="23">
        <v>1000</v>
      </c>
      <c r="K23" s="24">
        <v>1000</v>
      </c>
    </row>
    <row r="24" spans="1:11" x14ac:dyDescent="0.25">
      <c r="A24" t="s">
        <v>3</v>
      </c>
      <c r="J24" s="24">
        <v>100</v>
      </c>
      <c r="K24" s="24">
        <v>1000</v>
      </c>
    </row>
    <row r="25" spans="1:11" x14ac:dyDescent="0.25">
      <c r="A25" t="s">
        <v>4</v>
      </c>
      <c r="J25" s="24">
        <v>50</v>
      </c>
      <c r="K25" s="24">
        <v>1000</v>
      </c>
    </row>
    <row r="26" spans="1:11" x14ac:dyDescent="0.25">
      <c r="A26" t="s">
        <v>5</v>
      </c>
      <c r="J26" s="24">
        <v>0</v>
      </c>
      <c r="K26" s="24">
        <v>1000</v>
      </c>
    </row>
    <row r="28" spans="1:11" x14ac:dyDescent="0.25">
      <c r="J28" s="5" t="s">
        <v>38</v>
      </c>
    </row>
    <row r="29" spans="1:11" x14ac:dyDescent="0.25">
      <c r="A29" t="s">
        <v>1</v>
      </c>
      <c r="J29" s="25">
        <f t="array" ref="J29:K33">MMULT(J15:K19,_xlfn.MUNIT(2)*J12:K12)</f>
        <v>1111.1111000000001</v>
      </c>
      <c r="K29" s="25">
        <v>0</v>
      </c>
    </row>
    <row r="30" spans="1:11" x14ac:dyDescent="0.25">
      <c r="A30" t="s">
        <v>2</v>
      </c>
      <c r="J30" s="25">
        <v>1333.3332999999998</v>
      </c>
      <c r="K30" s="25">
        <v>0</v>
      </c>
    </row>
    <row r="31" spans="1:11" x14ac:dyDescent="0.25">
      <c r="A31" t="s">
        <v>3</v>
      </c>
      <c r="J31" s="25">
        <v>1000</v>
      </c>
      <c r="K31" s="25">
        <v>1080</v>
      </c>
    </row>
    <row r="32" spans="1:11" x14ac:dyDescent="0.25">
      <c r="A32" t="s">
        <v>4</v>
      </c>
      <c r="J32" s="25">
        <v>500</v>
      </c>
      <c r="K32" s="25">
        <v>2560</v>
      </c>
    </row>
    <row r="33" spans="1:11" x14ac:dyDescent="0.25">
      <c r="A33" t="s">
        <v>5</v>
      </c>
      <c r="J33" s="25">
        <v>0</v>
      </c>
      <c r="K33" s="25">
        <v>4140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DED-B757-4B28-8AE4-03860A37D6D5}">
  <dimension ref="B1:H12"/>
  <sheetViews>
    <sheetView workbookViewId="0">
      <selection activeCell="D13" sqref="D13"/>
    </sheetView>
  </sheetViews>
  <sheetFormatPr defaultRowHeight="15" x14ac:dyDescent="0.25"/>
  <cols>
    <col min="1" max="1" width="0.85546875" customWidth="1"/>
  </cols>
  <sheetData>
    <row r="1" spans="2:8" x14ac:dyDescent="0.25">
      <c r="B1" s="26" t="s">
        <v>39</v>
      </c>
      <c r="C1" s="27"/>
      <c r="D1" s="27"/>
      <c r="E1" s="27"/>
      <c r="F1" s="27"/>
      <c r="G1" s="27"/>
      <c r="H1" s="27"/>
    </row>
    <row r="2" spans="2:8" ht="3" customHeight="1" x14ac:dyDescent="0.25">
      <c r="B2" s="26"/>
      <c r="C2" s="27"/>
      <c r="D2" s="27"/>
      <c r="E2" s="27"/>
      <c r="F2" s="27"/>
      <c r="G2" s="27"/>
      <c r="H2" s="27"/>
    </row>
    <row r="3" spans="2:8" x14ac:dyDescent="0.25">
      <c r="B3" s="28" t="s">
        <v>40</v>
      </c>
      <c r="C3" s="27"/>
      <c r="D3" s="27"/>
    </row>
    <row r="4" spans="2:8" x14ac:dyDescent="0.25">
      <c r="B4" s="29"/>
      <c r="C4" s="27" t="s">
        <v>41</v>
      </c>
      <c r="D4" s="27"/>
    </row>
    <row r="5" spans="2:8" ht="3" customHeight="1" x14ac:dyDescent="0.25">
      <c r="B5" s="27"/>
      <c r="C5" s="27"/>
      <c r="D5" s="27"/>
    </row>
    <row r="6" spans="2:8" x14ac:dyDescent="0.25">
      <c r="B6" s="30"/>
      <c r="C6" s="27" t="s">
        <v>42</v>
      </c>
      <c r="D6" s="27"/>
    </row>
    <row r="7" spans="2:8" ht="3" customHeight="1" x14ac:dyDescent="0.25">
      <c r="B7" s="27"/>
      <c r="C7" s="27"/>
      <c r="D7" s="27"/>
    </row>
    <row r="8" spans="2:8" x14ac:dyDescent="0.25">
      <c r="B8" s="31"/>
      <c r="C8" s="32" t="s">
        <v>43</v>
      </c>
      <c r="D8" s="27"/>
    </row>
    <row r="9" spans="2:8" ht="3" customHeight="1" x14ac:dyDescent="0.25">
      <c r="B9" s="32"/>
      <c r="C9" s="27"/>
      <c r="D9" s="27"/>
    </row>
    <row r="10" spans="2:8" x14ac:dyDescent="0.25">
      <c r="B10" s="33"/>
      <c r="C10" s="32" t="s">
        <v>44</v>
      </c>
      <c r="D10" s="27"/>
    </row>
    <row r="11" spans="2:8" ht="3" customHeight="1" x14ac:dyDescent="0.25">
      <c r="B11" s="27"/>
      <c r="C11" s="27"/>
      <c r="D11" s="27"/>
    </row>
    <row r="12" spans="2:8" x14ac:dyDescent="0.25">
      <c r="B12" s="34"/>
      <c r="C12" s="27" t="s">
        <v>45</v>
      </c>
      <c r="D1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2024-04-23T12:11:04Z</dcterms:modified>
</cp:coreProperties>
</file>