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weibull\"/>
    </mc:Choice>
  </mc:AlternateContent>
  <xr:revisionPtr revIDLastSave="0" documentId="13_ncr:1_{8A89FC18-89C3-4F94-8D94-5157EE7DECD0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weibull_dist" sheetId="2" r:id="rId1"/>
    <sheet name="concep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" i="1" l="1" a="1"/>
  <c r="W17" i="1" s="1"/>
  <c r="S15" i="1" a="1"/>
  <c r="T15" i="1" s="1"/>
  <c r="Y15" i="1" a="1"/>
  <c r="V17" i="1" l="1"/>
  <c r="W19" i="1"/>
  <c r="V29" i="1"/>
  <c r="W28" i="1"/>
  <c r="W16" i="1"/>
  <c r="V22" i="1"/>
  <c r="W21" i="1"/>
  <c r="W15" i="1"/>
  <c r="V21" i="1"/>
  <c r="W20" i="1"/>
  <c r="V20" i="1"/>
  <c r="W25" i="1"/>
  <c r="V19" i="1"/>
  <c r="W30" i="1"/>
  <c r="W24" i="1"/>
  <c r="W18" i="1"/>
  <c r="V23" i="1"/>
  <c r="W22" i="1"/>
  <c r="V28" i="1"/>
  <c r="W33" i="1"/>
  <c r="V27" i="1"/>
  <c r="W32" i="1"/>
  <c r="V26" i="1"/>
  <c r="V25" i="1"/>
  <c r="V30" i="1"/>
  <c r="V24" i="1"/>
  <c r="V18" i="1"/>
  <c r="W34" i="1"/>
  <c r="V34" i="1"/>
  <c r="V16" i="1"/>
  <c r="W27" i="1"/>
  <c r="V33" i="1"/>
  <c r="V15" i="1"/>
  <c r="W26" i="1"/>
  <c r="V32" i="1"/>
  <c r="W31" i="1"/>
  <c r="V31" i="1"/>
  <c r="W29" i="1"/>
  <c r="W23" i="1"/>
  <c r="T17" i="1"/>
  <c r="S29" i="1"/>
  <c r="S23" i="1"/>
  <c r="S33" i="1"/>
  <c r="S21" i="1"/>
  <c r="T32" i="1"/>
  <c r="T20" i="1"/>
  <c r="S26" i="1"/>
  <c r="T31" i="1"/>
  <c r="T25" i="1"/>
  <c r="T19" i="1"/>
  <c r="S31" i="1"/>
  <c r="S25" i="1"/>
  <c r="S19" i="1"/>
  <c r="T18" i="1"/>
  <c r="T29" i="1"/>
  <c r="T23" i="1"/>
  <c r="T34" i="1"/>
  <c r="S17" i="1"/>
  <c r="S27" i="1"/>
  <c r="S15" i="1"/>
  <c r="T26" i="1"/>
  <c r="S32" i="1"/>
  <c r="S20" i="1"/>
  <c r="T30" i="1"/>
  <c r="T24" i="1"/>
  <c r="S30" i="1"/>
  <c r="S24" i="1"/>
  <c r="S18" i="1"/>
  <c r="T28" i="1"/>
  <c r="T22" i="1"/>
  <c r="T16" i="1"/>
  <c r="S34" i="1"/>
  <c r="S28" i="1"/>
  <c r="S22" i="1"/>
  <c r="S16" i="1"/>
  <c r="T33" i="1"/>
  <c r="T27" i="1"/>
  <c r="T21" i="1"/>
  <c r="H36" i="1" l="1"/>
  <c r="G36" i="1"/>
  <c r="C7" i="2" a="1"/>
  <c r="C8" i="2" s="1"/>
  <c r="C21" i="2"/>
  <c r="C46" i="2"/>
  <c r="D7" i="2" a="1"/>
  <c r="D17" i="2" s="1"/>
  <c r="E7" i="2" a="1"/>
  <c r="E14" i="2" s="1"/>
  <c r="F7" i="2" a="1"/>
  <c r="F11" i="2" s="1"/>
  <c r="G7" i="2" a="1"/>
  <c r="G8" i="2" s="1"/>
  <c r="H7" i="2" a="1"/>
  <c r="H42" i="2" s="1"/>
  <c r="I7" i="2" a="1"/>
  <c r="I14" i="2" s="1"/>
  <c r="I15" i="2"/>
  <c r="I27" i="2"/>
  <c r="I49" i="2"/>
  <c r="I51" i="2"/>
  <c r="I52" i="2"/>
  <c r="J7" i="2" a="1"/>
  <c r="J11" i="2" s="1"/>
  <c r="J10" i="2"/>
  <c r="J22" i="2"/>
  <c r="J36" i="2"/>
  <c r="J37" i="2"/>
  <c r="J46" i="2"/>
  <c r="J48" i="2"/>
  <c r="J49" i="2"/>
  <c r="B7" i="2" a="1"/>
  <c r="B13" i="2" s="1"/>
  <c r="J13" i="2" l="1"/>
  <c r="I25" i="2"/>
  <c r="G31" i="2"/>
  <c r="F38" i="2"/>
  <c r="F12" i="2"/>
  <c r="E37" i="2"/>
  <c r="D55" i="2"/>
  <c r="C45" i="2"/>
  <c r="J12" i="2"/>
  <c r="I16" i="2"/>
  <c r="G22" i="2"/>
  <c r="F37" i="2"/>
  <c r="F10" i="2"/>
  <c r="E30" i="2"/>
  <c r="D54" i="2"/>
  <c r="C43" i="2"/>
  <c r="E29" i="2"/>
  <c r="D43" i="2"/>
  <c r="C34" i="2"/>
  <c r="G21" i="2"/>
  <c r="F36" i="2"/>
  <c r="I13" i="2"/>
  <c r="G10" i="2"/>
  <c r="F34" i="2"/>
  <c r="E54" i="2"/>
  <c r="E28" i="2"/>
  <c r="D42" i="2"/>
  <c r="C33" i="2"/>
  <c r="G33" i="2"/>
  <c r="F39" i="2"/>
  <c r="F13" i="2"/>
  <c r="E39" i="2"/>
  <c r="G9" i="2"/>
  <c r="F27" i="2"/>
  <c r="E53" i="2"/>
  <c r="E27" i="2"/>
  <c r="D31" i="2"/>
  <c r="C31" i="2"/>
  <c r="F26" i="2"/>
  <c r="E52" i="2"/>
  <c r="E25" i="2"/>
  <c r="D30" i="2"/>
  <c r="C22" i="2"/>
  <c r="C9" i="2"/>
  <c r="G55" i="2"/>
  <c r="F51" i="2"/>
  <c r="F25" i="2"/>
  <c r="E51" i="2"/>
  <c r="E18" i="2"/>
  <c r="D19" i="2"/>
  <c r="I40" i="2"/>
  <c r="G46" i="2"/>
  <c r="F50" i="2"/>
  <c r="F24" i="2"/>
  <c r="E49" i="2"/>
  <c r="E17" i="2"/>
  <c r="D18" i="2"/>
  <c r="C19" i="2"/>
  <c r="J34" i="2"/>
  <c r="I39" i="2"/>
  <c r="G45" i="2"/>
  <c r="F49" i="2"/>
  <c r="F22" i="2"/>
  <c r="E42" i="2"/>
  <c r="E16" i="2"/>
  <c r="D7" i="2"/>
  <c r="C10" i="2"/>
  <c r="J25" i="2"/>
  <c r="I37" i="2"/>
  <c r="G43" i="2"/>
  <c r="F48" i="2"/>
  <c r="F15" i="2"/>
  <c r="E41" i="2"/>
  <c r="E15" i="2"/>
  <c r="J24" i="2"/>
  <c r="I28" i="2"/>
  <c r="G34" i="2"/>
  <c r="F46" i="2"/>
  <c r="F14" i="2"/>
  <c r="E40" i="2"/>
  <c r="E13" i="2"/>
  <c r="C55" i="2"/>
  <c r="C7" i="2"/>
  <c r="H40" i="2"/>
  <c r="H30" i="2"/>
  <c r="H28" i="2"/>
  <c r="H18" i="2"/>
  <c r="H31" i="2"/>
  <c r="H19" i="2"/>
  <c r="H16" i="2"/>
  <c r="H55" i="2"/>
  <c r="H7" i="2"/>
  <c r="H54" i="2"/>
  <c r="H17" i="2"/>
  <c r="H29" i="2"/>
  <c r="H41" i="2"/>
  <c r="H53" i="2"/>
  <c r="H8" i="2"/>
  <c r="H20" i="2"/>
  <c r="H32" i="2"/>
  <c r="H44" i="2"/>
  <c r="H56" i="2"/>
  <c r="H9" i="2"/>
  <c r="H21" i="2"/>
  <c r="H33" i="2"/>
  <c r="H45" i="2"/>
  <c r="H10" i="2"/>
  <c r="H22" i="2"/>
  <c r="H34" i="2"/>
  <c r="H46" i="2"/>
  <c r="H11" i="2"/>
  <c r="H23" i="2"/>
  <c r="H35" i="2"/>
  <c r="H47" i="2"/>
  <c r="H36" i="2"/>
  <c r="H12" i="2"/>
  <c r="H24" i="2"/>
  <c r="H48" i="2"/>
  <c r="H13" i="2"/>
  <c r="H25" i="2"/>
  <c r="H37" i="2"/>
  <c r="H49" i="2"/>
  <c r="H14" i="2"/>
  <c r="H26" i="2"/>
  <c r="H38" i="2"/>
  <c r="H50" i="2"/>
  <c r="H15" i="2"/>
  <c r="H27" i="2"/>
  <c r="H39" i="2"/>
  <c r="H51" i="2"/>
  <c r="H52" i="2"/>
  <c r="H43" i="2"/>
  <c r="G7" i="2"/>
  <c r="D52" i="2"/>
  <c r="D40" i="2"/>
  <c r="D28" i="2"/>
  <c r="D16" i="2"/>
  <c r="J33" i="2"/>
  <c r="J9" i="2"/>
  <c r="I36" i="2"/>
  <c r="I12" i="2"/>
  <c r="G54" i="2"/>
  <c r="G42" i="2"/>
  <c r="G30" i="2"/>
  <c r="G18" i="2"/>
  <c r="J56" i="2"/>
  <c r="J44" i="2"/>
  <c r="J32" i="2"/>
  <c r="J20" i="2"/>
  <c r="J8" i="2"/>
  <c r="I47" i="2"/>
  <c r="I35" i="2"/>
  <c r="I23" i="2"/>
  <c r="I11" i="2"/>
  <c r="G53" i="2"/>
  <c r="G41" i="2"/>
  <c r="G29" i="2"/>
  <c r="G17" i="2"/>
  <c r="F56" i="2"/>
  <c r="F44" i="2"/>
  <c r="F32" i="2"/>
  <c r="F20" i="2"/>
  <c r="F8" i="2"/>
  <c r="E47" i="2"/>
  <c r="E35" i="2"/>
  <c r="E23" i="2"/>
  <c r="E11" i="2"/>
  <c r="D50" i="2"/>
  <c r="D38" i="2"/>
  <c r="D26" i="2"/>
  <c r="D14" i="2"/>
  <c r="C53" i="2"/>
  <c r="C41" i="2"/>
  <c r="C29" i="2"/>
  <c r="C17" i="2"/>
  <c r="J55" i="2"/>
  <c r="J43" i="2"/>
  <c r="J31" i="2"/>
  <c r="J19" i="2"/>
  <c r="J7" i="2"/>
  <c r="I46" i="2"/>
  <c r="I34" i="2"/>
  <c r="I22" i="2"/>
  <c r="I10" i="2"/>
  <c r="G52" i="2"/>
  <c r="G40" i="2"/>
  <c r="G28" i="2"/>
  <c r="G16" i="2"/>
  <c r="F55" i="2"/>
  <c r="F43" i="2"/>
  <c r="F31" i="2"/>
  <c r="F19" i="2"/>
  <c r="F7" i="2"/>
  <c r="E46" i="2"/>
  <c r="E34" i="2"/>
  <c r="E22" i="2"/>
  <c r="E10" i="2"/>
  <c r="D49" i="2"/>
  <c r="D37" i="2"/>
  <c r="D25" i="2"/>
  <c r="D13" i="2"/>
  <c r="C52" i="2"/>
  <c r="C40" i="2"/>
  <c r="C28" i="2"/>
  <c r="C16" i="2"/>
  <c r="F45" i="2"/>
  <c r="F33" i="2"/>
  <c r="F21" i="2"/>
  <c r="F9" i="2"/>
  <c r="E48" i="2"/>
  <c r="E36" i="2"/>
  <c r="E24" i="2"/>
  <c r="E12" i="2"/>
  <c r="D51" i="2"/>
  <c r="D39" i="2"/>
  <c r="D27" i="2"/>
  <c r="D15" i="2"/>
  <c r="C54" i="2"/>
  <c r="C42" i="2"/>
  <c r="C30" i="2"/>
  <c r="C18" i="2"/>
  <c r="J54" i="2"/>
  <c r="J42" i="2"/>
  <c r="J30" i="2"/>
  <c r="J18" i="2"/>
  <c r="I45" i="2"/>
  <c r="I21" i="2"/>
  <c r="G51" i="2"/>
  <c r="G39" i="2"/>
  <c r="G27" i="2"/>
  <c r="G15" i="2"/>
  <c r="F54" i="2"/>
  <c r="F42" i="2"/>
  <c r="F30" i="2"/>
  <c r="F18" i="2"/>
  <c r="D24" i="2"/>
  <c r="C15" i="2"/>
  <c r="I33" i="2"/>
  <c r="I9" i="2"/>
  <c r="I32" i="2"/>
  <c r="C14" i="2"/>
  <c r="G19" i="2"/>
  <c r="J45" i="2"/>
  <c r="J21" i="2"/>
  <c r="I48" i="2"/>
  <c r="I24" i="2"/>
  <c r="E45" i="2"/>
  <c r="E33" i="2"/>
  <c r="E21" i="2"/>
  <c r="E9" i="2"/>
  <c r="D48" i="2"/>
  <c r="D36" i="2"/>
  <c r="D12" i="2"/>
  <c r="C51" i="2"/>
  <c r="C39" i="2"/>
  <c r="C27" i="2"/>
  <c r="J53" i="2"/>
  <c r="J41" i="2"/>
  <c r="J29" i="2"/>
  <c r="J17" i="2"/>
  <c r="I56" i="2"/>
  <c r="I44" i="2"/>
  <c r="I20" i="2"/>
  <c r="I8" i="2"/>
  <c r="G50" i="2"/>
  <c r="G38" i="2"/>
  <c r="G26" i="2"/>
  <c r="G14" i="2"/>
  <c r="F53" i="2"/>
  <c r="F41" i="2"/>
  <c r="F29" i="2"/>
  <c r="F17" i="2"/>
  <c r="E56" i="2"/>
  <c r="E44" i="2"/>
  <c r="E32" i="2"/>
  <c r="E20" i="2"/>
  <c r="E8" i="2"/>
  <c r="D47" i="2"/>
  <c r="D35" i="2"/>
  <c r="D23" i="2"/>
  <c r="D11" i="2"/>
  <c r="C50" i="2"/>
  <c r="C38" i="2"/>
  <c r="C26" i="2"/>
  <c r="J52" i="2"/>
  <c r="J40" i="2"/>
  <c r="J28" i="2"/>
  <c r="J16" i="2"/>
  <c r="I55" i="2"/>
  <c r="I43" i="2"/>
  <c r="I31" i="2"/>
  <c r="I19" i="2"/>
  <c r="I7" i="2"/>
  <c r="G49" i="2"/>
  <c r="G37" i="2"/>
  <c r="G25" i="2"/>
  <c r="G13" i="2"/>
  <c r="F52" i="2"/>
  <c r="F40" i="2"/>
  <c r="F28" i="2"/>
  <c r="F16" i="2"/>
  <c r="E55" i="2"/>
  <c r="E43" i="2"/>
  <c r="E31" i="2"/>
  <c r="E19" i="2"/>
  <c r="E7" i="2"/>
  <c r="D46" i="2"/>
  <c r="D34" i="2"/>
  <c r="D22" i="2"/>
  <c r="D10" i="2"/>
  <c r="C49" i="2"/>
  <c r="C37" i="2"/>
  <c r="C25" i="2"/>
  <c r="C13" i="2"/>
  <c r="G48" i="2"/>
  <c r="G36" i="2"/>
  <c r="G24" i="2"/>
  <c r="G12" i="2"/>
  <c r="D45" i="2"/>
  <c r="D33" i="2"/>
  <c r="D21" i="2"/>
  <c r="D9" i="2"/>
  <c r="C48" i="2"/>
  <c r="C36" i="2"/>
  <c r="C24" i="2"/>
  <c r="C12" i="2"/>
  <c r="J51" i="2"/>
  <c r="J39" i="2"/>
  <c r="J27" i="2"/>
  <c r="J15" i="2"/>
  <c r="I54" i="2"/>
  <c r="I42" i="2"/>
  <c r="I30" i="2"/>
  <c r="I18" i="2"/>
  <c r="J50" i="2"/>
  <c r="J38" i="2"/>
  <c r="J26" i="2"/>
  <c r="J14" i="2"/>
  <c r="I53" i="2"/>
  <c r="I41" i="2"/>
  <c r="I29" i="2"/>
  <c r="I17" i="2"/>
  <c r="G47" i="2"/>
  <c r="G35" i="2"/>
  <c r="G23" i="2"/>
  <c r="G11" i="2"/>
  <c r="D56" i="2"/>
  <c r="D44" i="2"/>
  <c r="D32" i="2"/>
  <c r="D20" i="2"/>
  <c r="D8" i="2"/>
  <c r="C47" i="2"/>
  <c r="C35" i="2"/>
  <c r="C23" i="2"/>
  <c r="C11" i="2"/>
  <c r="J47" i="2"/>
  <c r="J35" i="2"/>
  <c r="J23" i="2"/>
  <c r="I50" i="2"/>
  <c r="I38" i="2"/>
  <c r="I26" i="2"/>
  <c r="G56" i="2"/>
  <c r="G44" i="2"/>
  <c r="G32" i="2"/>
  <c r="G20" i="2"/>
  <c r="F47" i="2"/>
  <c r="F35" i="2"/>
  <c r="F23" i="2"/>
  <c r="E50" i="2"/>
  <c r="E38" i="2"/>
  <c r="E26" i="2"/>
  <c r="D53" i="2"/>
  <c r="D41" i="2"/>
  <c r="D29" i="2"/>
  <c r="C56" i="2"/>
  <c r="C44" i="2"/>
  <c r="C32" i="2"/>
  <c r="C20" i="2"/>
  <c r="B48" i="2"/>
  <c r="B12" i="2"/>
  <c r="B35" i="2"/>
  <c r="B23" i="2"/>
  <c r="B46" i="2"/>
  <c r="B10" i="2"/>
  <c r="B33" i="2"/>
  <c r="B21" i="2"/>
  <c r="B44" i="2"/>
  <c r="B20" i="2"/>
  <c r="B43" i="2"/>
  <c r="B19" i="2"/>
  <c r="B54" i="2"/>
  <c r="B30" i="2"/>
  <c r="B29" i="2"/>
  <c r="B16" i="2"/>
  <c r="B51" i="2"/>
  <c r="B39" i="2"/>
  <c r="B27" i="2"/>
  <c r="B15" i="2"/>
  <c r="B36" i="2"/>
  <c r="B24" i="2"/>
  <c r="B47" i="2"/>
  <c r="B11" i="2"/>
  <c r="B34" i="2"/>
  <c r="B22" i="2"/>
  <c r="B45" i="2"/>
  <c r="B9" i="2"/>
  <c r="B56" i="2"/>
  <c r="B32" i="2"/>
  <c r="B8" i="2"/>
  <c r="B55" i="2"/>
  <c r="B31" i="2"/>
  <c r="B7" i="2"/>
  <c r="B42" i="2"/>
  <c r="B18" i="2"/>
  <c r="B53" i="2"/>
  <c r="B17" i="2"/>
  <c r="B52" i="2"/>
  <c r="B28" i="2"/>
  <c r="B50" i="2"/>
  <c r="B38" i="2"/>
  <c r="B26" i="2"/>
  <c r="B14" i="2"/>
  <c r="B41" i="2"/>
  <c r="B40" i="2"/>
  <c r="B49" i="2"/>
  <c r="B37" i="2"/>
  <c r="B25" i="2"/>
  <c r="F57" i="2" l="1"/>
  <c r="C57" i="2"/>
  <c r="E57" i="2"/>
  <c r="B57" i="2"/>
  <c r="D57" i="2"/>
  <c r="I57" i="2"/>
  <c r="H57" i="2"/>
  <c r="G57" i="2"/>
  <c r="J57" i="2"/>
  <c r="AW59" i="1" l="1"/>
  <c r="AW58" i="1"/>
  <c r="V36" i="1"/>
  <c r="AB15" i="1" s="1" a="1"/>
  <c r="W36" i="1"/>
  <c r="AC15" i="1" s="1" a="1"/>
  <c r="S36" i="1"/>
  <c r="T36" i="1"/>
  <c r="AC21" i="1" l="1"/>
  <c r="AC33" i="1"/>
  <c r="AC27" i="1"/>
  <c r="AC17" i="1"/>
  <c r="AC32" i="1"/>
  <c r="AC31" i="1"/>
  <c r="AC19" i="1"/>
  <c r="AC30" i="1"/>
  <c r="AC26" i="1"/>
  <c r="AC15" i="1"/>
  <c r="AC25" i="1"/>
  <c r="AC34" i="1"/>
  <c r="AC23" i="1"/>
  <c r="AC20" i="1"/>
  <c r="AC28" i="1"/>
  <c r="AC24" i="1"/>
  <c r="AC22" i="1"/>
  <c r="AC18" i="1"/>
  <c r="AC29" i="1"/>
  <c r="AC16" i="1"/>
  <c r="AB16" i="1"/>
  <c r="AB24" i="1"/>
  <c r="AB28" i="1"/>
  <c r="AB15" i="1"/>
  <c r="AB31" i="1"/>
  <c r="AB30" i="1"/>
  <c r="AB23" i="1"/>
  <c r="AB27" i="1"/>
  <c r="AB21" i="1"/>
  <c r="AB19" i="1"/>
  <c r="AB18" i="1"/>
  <c r="AB17" i="1"/>
  <c r="AB34" i="1"/>
  <c r="AB20" i="1"/>
  <c r="AB33" i="1"/>
  <c r="AB29" i="1"/>
  <c r="AB22" i="1"/>
  <c r="AB26" i="1"/>
  <c r="AB32" i="1"/>
  <c r="AB25" i="1"/>
  <c r="Z21" i="1"/>
  <c r="Z15" i="1"/>
  <c r="Z18" i="1"/>
  <c r="Z30" i="1"/>
  <c r="Z24" i="1"/>
  <c r="Z32" i="1"/>
  <c r="Z31" i="1"/>
  <c r="Z29" i="1"/>
  <c r="Z20" i="1"/>
  <c r="Z33" i="1"/>
  <c r="Z25" i="1"/>
  <c r="Z23" i="1"/>
  <c r="Z26" i="1"/>
  <c r="Z19" i="1"/>
  <c r="Z17" i="1"/>
  <c r="Z16" i="1"/>
  <c r="Z22" i="1"/>
  <c r="Z34" i="1"/>
  <c r="Z27" i="1"/>
  <c r="Z28" i="1"/>
  <c r="Y31" i="1"/>
  <c r="Y25" i="1"/>
  <c r="Y29" i="1"/>
  <c r="Y24" i="1"/>
  <c r="Y23" i="1"/>
  <c r="Y22" i="1"/>
  <c r="Y21" i="1"/>
  <c r="Y15" i="1"/>
  <c r="Y20" i="1"/>
  <c r="Y18" i="1"/>
  <c r="Y16" i="1"/>
  <c r="Y28" i="1"/>
  <c r="Y32" i="1"/>
  <c r="Y30" i="1"/>
  <c r="Y34" i="1"/>
  <c r="Y26" i="1"/>
  <c r="Y17" i="1"/>
  <c r="Y27" i="1"/>
  <c r="Y33" i="1"/>
  <c r="Y19" i="1"/>
  <c r="AG58" i="1" l="1"/>
  <c r="AN78" i="1"/>
  <c r="AT58" i="1"/>
  <c r="AG80" i="1"/>
  <c r="AM50" i="1"/>
  <c r="AF53" i="1"/>
  <c r="AH83" i="1"/>
  <c r="AG59" i="1"/>
  <c r="AQ80" i="1"/>
  <c r="AK81" i="1"/>
  <c r="AF59" i="1"/>
  <c r="AJ50" i="1"/>
  <c r="AR79" i="1"/>
  <c r="AS79" i="1"/>
  <c r="AL81" i="1"/>
  <c r="AF73" i="1"/>
  <c r="AU83" i="1"/>
  <c r="AG83" i="1"/>
  <c r="AK56" i="1"/>
  <c r="AO59" i="1"/>
  <c r="AP59" i="1"/>
  <c r="AJ59" i="1"/>
  <c r="AJ58" i="1"/>
  <c r="AI44" i="1"/>
  <c r="AI74" i="1"/>
  <c r="AR59" i="1"/>
  <c r="AK57" i="1"/>
  <c r="AI68" i="1"/>
  <c r="AF83" i="1"/>
  <c r="AN80" i="1"/>
  <c r="AO54" i="1"/>
  <c r="AF78" i="1"/>
  <c r="AI80" i="1"/>
  <c r="AF66" i="1"/>
  <c r="AU81" i="1"/>
  <c r="AK71" i="1"/>
  <c r="AM73" i="1"/>
  <c r="AL72" i="1"/>
  <c r="AQ77" i="1"/>
  <c r="AU82" i="1"/>
  <c r="AN75" i="1"/>
  <c r="AH53" i="1"/>
  <c r="AF77" i="1"/>
  <c r="AQ54" i="1"/>
  <c r="AP53" i="1"/>
  <c r="AT57" i="1"/>
  <c r="AR55" i="1"/>
  <c r="AG44" i="1"/>
  <c r="AV59" i="1"/>
  <c r="AL80" i="1"/>
  <c r="AO83" i="1"/>
  <c r="AM81" i="1"/>
  <c r="AN82" i="1"/>
  <c r="AJ78" i="1"/>
  <c r="AH76" i="1"/>
  <c r="AF74" i="1"/>
  <c r="AK79" i="1"/>
  <c r="AG75" i="1"/>
  <c r="AI77" i="1"/>
  <c r="AP56" i="1"/>
  <c r="AN54" i="1"/>
  <c r="AL52" i="1"/>
  <c r="AH54" i="1"/>
  <c r="AM59" i="1"/>
  <c r="AJ56" i="1"/>
  <c r="AI72" i="1"/>
  <c r="AK83" i="1"/>
  <c r="AH47" i="1" l="1"/>
  <c r="AP55" i="1"/>
  <c r="AK52" i="1"/>
  <c r="AF43" i="1"/>
  <c r="AM52" i="1"/>
  <c r="AS56" i="1"/>
  <c r="AS58" i="1"/>
  <c r="AK48" i="1"/>
  <c r="AF45" i="1"/>
  <c r="AJ49" i="1"/>
  <c r="AH52" i="1"/>
  <c r="AH48" i="1"/>
  <c r="AI52" i="1"/>
  <c r="AT59" i="1"/>
  <c r="AG47" i="1"/>
  <c r="AN51" i="1"/>
  <c r="AL56" i="1"/>
  <c r="AG46" i="1"/>
  <c r="AO78" i="1"/>
  <c r="AI46" i="1"/>
  <c r="AN59" i="1"/>
  <c r="AG52" i="1"/>
  <c r="AF51" i="1"/>
  <c r="AO75" i="1"/>
  <c r="AI78" i="1"/>
  <c r="AJ55" i="1"/>
  <c r="AN53" i="1"/>
  <c r="AI49" i="1"/>
  <c r="AM82" i="1"/>
  <c r="AI54" i="1"/>
  <c r="AT80" i="1"/>
  <c r="AW83" i="1"/>
  <c r="AK50" i="1"/>
  <c r="AI55" i="1"/>
  <c r="AH77" i="1"/>
  <c r="AH45" i="1"/>
  <c r="AM58" i="1"/>
  <c r="AI69" i="1"/>
  <c r="AF50" i="1"/>
  <c r="AL57" i="1"/>
  <c r="AP76" i="1"/>
  <c r="AK55" i="1"/>
  <c r="AI48" i="1"/>
  <c r="AF52" i="1"/>
  <c r="AG51" i="1"/>
  <c r="AP77" i="1"/>
  <c r="AH68" i="1"/>
  <c r="AL78" i="1"/>
  <c r="AI81" i="1"/>
  <c r="AL49" i="1"/>
  <c r="AU58" i="1"/>
  <c r="AI57" i="1"/>
  <c r="AO81" i="1"/>
  <c r="AN77" i="1"/>
  <c r="AO52" i="1"/>
  <c r="AJ47" i="1"/>
  <c r="AO50" i="1"/>
  <c r="AF72" i="1"/>
  <c r="AP80" i="1"/>
  <c r="AF81" i="1"/>
  <c r="AM76" i="1"/>
  <c r="AJ54" i="1"/>
  <c r="AR78" i="1"/>
  <c r="AG70" i="1"/>
  <c r="AL71" i="1"/>
  <c r="AI56" i="1"/>
  <c r="AF75" i="1"/>
  <c r="AR80" i="1"/>
  <c r="AM57" i="1"/>
  <c r="AG69" i="1"/>
  <c r="AG82" i="1"/>
  <c r="AV81" i="1"/>
  <c r="AJ57" i="1"/>
  <c r="AJ53" i="1"/>
  <c r="AL76" i="1"/>
  <c r="AK46" i="1"/>
  <c r="AS57" i="1"/>
  <c r="AL75" i="1"/>
  <c r="AJ73" i="1"/>
  <c r="AI71" i="1"/>
  <c r="AM79" i="1"/>
  <c r="AJ69" i="1"/>
  <c r="AH55" i="1"/>
  <c r="AK54" i="1"/>
  <c r="AM77" i="1"/>
  <c r="AG67" i="1"/>
  <c r="AK59" i="1"/>
  <c r="AO53" i="1"/>
  <c r="AM51" i="1"/>
  <c r="AK77" i="1"/>
  <c r="AX83" i="1"/>
  <c r="AK58" i="1"/>
  <c r="AH51" i="1"/>
  <c r="AO79" i="1"/>
  <c r="AH59" i="1"/>
  <c r="AV82" i="1"/>
  <c r="AP51" i="1"/>
  <c r="AH56" i="1"/>
  <c r="AF54" i="1"/>
  <c r="AH74" i="1"/>
  <c r="AR81" i="1"/>
  <c r="AG54" i="1"/>
  <c r="AG50" i="1"/>
  <c r="AS83" i="1"/>
  <c r="AN74" i="1"/>
  <c r="AL53" i="1"/>
  <c r="AG45" i="1"/>
  <c r="AO80" i="1"/>
  <c r="AP54" i="1"/>
  <c r="AO77" i="1"/>
  <c r="AO82" i="1"/>
  <c r="AP81" i="1"/>
  <c r="AX59" i="1"/>
  <c r="AH46" i="1"/>
  <c r="AG55" i="1"/>
  <c r="AF79" i="1"/>
  <c r="AP83" i="1"/>
  <c r="AP82" i="1"/>
  <c r="AH73" i="1"/>
  <c r="AM48" i="1"/>
  <c r="AU59" i="1"/>
  <c r="AG56" i="1"/>
  <c r="AJ83" i="1"/>
  <c r="AP79" i="1"/>
  <c r="AG77" i="1"/>
  <c r="AK49" i="1"/>
  <c r="AN76" i="1"/>
  <c r="AI73" i="1"/>
  <c r="AF57" i="1"/>
  <c r="AM80" i="1"/>
  <c r="AJ76" i="1"/>
  <c r="AK74" i="1"/>
  <c r="AI79" i="1"/>
  <c r="AR56" i="1"/>
  <c r="AN57" i="1"/>
  <c r="AP78" i="1"/>
  <c r="AF68" i="1"/>
  <c r="AR82" i="1"/>
  <c r="AG71" i="1"/>
  <c r="AG73" i="1"/>
  <c r="AK70" i="1"/>
  <c r="AH71" i="1"/>
  <c r="AL59" i="1"/>
  <c r="AP57" i="1"/>
  <c r="AH78" i="1"/>
  <c r="AJ45" i="1"/>
  <c r="AI47" i="1"/>
  <c r="AQ55" i="1"/>
  <c r="AK80" i="1"/>
  <c r="AM56" i="1"/>
  <c r="AK73" i="1"/>
  <c r="AQ79" i="1"/>
  <c r="AN58" i="1"/>
  <c r="AJ74" i="1"/>
  <c r="M15" i="1" a="1"/>
  <c r="M29" i="1" s="1"/>
  <c r="AK75" i="1"/>
  <c r="AH72" i="1"/>
  <c r="AJ48" i="1"/>
  <c r="AP75" i="1"/>
  <c r="AM54" i="1"/>
  <c r="AF76" i="1"/>
  <c r="AO58" i="1"/>
  <c r="AH70" i="1"/>
  <c r="AJ72" i="1"/>
  <c r="AI53" i="1"/>
  <c r="AQ81" i="1"/>
  <c r="AI50" i="1"/>
  <c r="AH81" i="1"/>
  <c r="AM78" i="1"/>
  <c r="AG48" i="1"/>
  <c r="AF41" i="1"/>
  <c r="AM75" i="1"/>
  <c r="AI82" i="1"/>
  <c r="AH49" i="1"/>
  <c r="AH43" i="1"/>
  <c r="AF47" i="1"/>
  <c r="AG42" i="1"/>
  <c r="AL74" i="1"/>
  <c r="AS82" i="1"/>
  <c r="AJ80" i="1"/>
  <c r="AN52" i="1"/>
  <c r="AT82" i="1"/>
  <c r="AJ77" i="1"/>
  <c r="AQ83" i="1"/>
  <c r="AT79" i="1"/>
  <c r="AO56" i="1"/>
  <c r="AR53" i="1"/>
  <c r="AS81" i="1"/>
  <c r="AF70" i="1"/>
  <c r="AQ52" i="1"/>
  <c r="AF44" i="1"/>
  <c r="AI75" i="1"/>
  <c r="AF65" i="1"/>
  <c r="AF69" i="1"/>
  <c r="AQ58" i="1"/>
  <c r="AT55" i="1"/>
  <c r="AL50" i="1"/>
  <c r="AG76" i="1"/>
  <c r="AT83" i="1"/>
  <c r="AN55" i="1"/>
  <c r="AL47" i="1"/>
  <c r="AN83" i="1"/>
  <c r="AF49" i="1"/>
  <c r="AB36" i="1"/>
  <c r="AQ82" i="1"/>
  <c r="AJ81" i="1"/>
  <c r="AI70" i="1"/>
  <c r="AJ82" i="1"/>
  <c r="AM72" i="1"/>
  <c r="AG66" i="1"/>
  <c r="AN79" i="1"/>
  <c r="AQ57" i="1"/>
  <c r="AK82" i="1"/>
  <c r="AG68" i="1"/>
  <c r="AI76" i="1"/>
  <c r="AL54" i="1"/>
  <c r="AO57" i="1"/>
  <c r="AF48" i="1"/>
  <c r="AM55" i="1"/>
  <c r="AN56" i="1"/>
  <c r="AI51" i="1"/>
  <c r="AG49" i="1"/>
  <c r="AP58" i="1"/>
  <c r="AK53" i="1"/>
  <c r="AJ52" i="1"/>
  <c r="AQ59" i="1"/>
  <c r="AH50" i="1"/>
  <c r="AG79" i="1"/>
  <c r="AR57" i="1"/>
  <c r="AN73" i="1"/>
  <c r="AS78" i="1"/>
  <c r="AL77" i="1"/>
  <c r="AG53" i="1"/>
  <c r="AF46" i="1"/>
  <c r="AR58" i="1"/>
  <c r="AS54" i="1"/>
  <c r="AJ79" i="1"/>
  <c r="AI58" i="1"/>
  <c r="AH79" i="1"/>
  <c r="AV83" i="1"/>
  <c r="AN81" i="1"/>
  <c r="AF82" i="1"/>
  <c r="AH57" i="1"/>
  <c r="AF58" i="1"/>
  <c r="AM74" i="1"/>
  <c r="AC36" i="1"/>
  <c r="AQ75" i="1"/>
  <c r="AO73" i="1"/>
  <c r="AY83" i="1"/>
  <c r="AY85" i="1" s="1"/>
  <c r="AP74" i="1"/>
  <c r="AW81" i="1"/>
  <c r="AN72" i="1"/>
  <c r="AK69" i="1"/>
  <c r="AX82" i="1"/>
  <c r="AV80" i="1"/>
  <c r="AG65" i="1"/>
  <c r="AJ68" i="1"/>
  <c r="AT78" i="1"/>
  <c r="AS77" i="1"/>
  <c r="AI67" i="1"/>
  <c r="AL70" i="1"/>
  <c r="AR76" i="1"/>
  <c r="AM71" i="1"/>
  <c r="AF64" i="1"/>
  <c r="AH66" i="1"/>
  <c r="AU79" i="1"/>
  <c r="Y36" i="1"/>
  <c r="AH80" i="1"/>
  <c r="AO74" i="1"/>
  <c r="AH67" i="1"/>
  <c r="AK76" i="1"/>
  <c r="AM53" i="1"/>
  <c r="AF55" i="1"/>
  <c r="AO76" i="1"/>
  <c r="AL79" i="1"/>
  <c r="N15" i="1" a="1"/>
  <c r="Z36" i="1"/>
  <c r="AQ56" i="1"/>
  <c r="AQ76" i="1"/>
  <c r="AU80" i="1"/>
  <c r="AF71" i="1"/>
  <c r="AJ51" i="1"/>
  <c r="AM83" i="1"/>
  <c r="AK51" i="1"/>
  <c r="AV57" i="1"/>
  <c r="AU56" i="1"/>
  <c r="AL55" i="1"/>
  <c r="AS80" i="1"/>
  <c r="AL73" i="1"/>
  <c r="AG74" i="1"/>
  <c r="AF40" i="1"/>
  <c r="AX58" i="1"/>
  <c r="AQ51" i="1"/>
  <c r="AV56" i="1"/>
  <c r="AN48" i="1"/>
  <c r="AJ44" i="1"/>
  <c r="AL46" i="1"/>
  <c r="AH42" i="1"/>
  <c r="AP50" i="1"/>
  <c r="AU55" i="1"/>
  <c r="AO49" i="1"/>
  <c r="AI43" i="1"/>
  <c r="AM47" i="1"/>
  <c r="AG41" i="1"/>
  <c r="AK45" i="1"/>
  <c r="AR52" i="1"/>
  <c r="AY59" i="1"/>
  <c r="AY61" i="1" s="1"/>
  <c r="AS53" i="1"/>
  <c r="AW57" i="1"/>
  <c r="AW61" i="1" s="1"/>
  <c r="AT54" i="1"/>
  <c r="AI83" i="1"/>
  <c r="AG81" i="1"/>
  <c r="AF80" i="1"/>
  <c r="AH82" i="1"/>
  <c r="AH69" i="1"/>
  <c r="AF67" i="1"/>
  <c r="AH58" i="1"/>
  <c r="AF56" i="1"/>
  <c r="AI59" i="1"/>
  <c r="AG57" i="1"/>
  <c r="AK47" i="1"/>
  <c r="AS55" i="1"/>
  <c r="AM49" i="1"/>
  <c r="AO51" i="1"/>
  <c r="AQ53" i="1"/>
  <c r="AT56" i="1"/>
  <c r="AG43" i="1"/>
  <c r="AI45" i="1"/>
  <c r="AJ46" i="1"/>
  <c r="AV58" i="1"/>
  <c r="AF42" i="1"/>
  <c r="AN50" i="1"/>
  <c r="AU57" i="1"/>
  <c r="AR54" i="1"/>
  <c r="AP52" i="1"/>
  <c r="AH44" i="1"/>
  <c r="AL48" i="1"/>
  <c r="M27" i="1"/>
  <c r="AW82" i="1"/>
  <c r="AG72" i="1"/>
  <c r="AO55" i="1"/>
  <c r="AL83" i="1"/>
  <c r="AK72" i="1"/>
  <c r="AQ78" i="1"/>
  <c r="AK78" i="1"/>
  <c r="AL51" i="1"/>
  <c r="AR77" i="1"/>
  <c r="AR83" i="1"/>
  <c r="AL58" i="1"/>
  <c r="AL82" i="1"/>
  <c r="AS59" i="1"/>
  <c r="AN49" i="1"/>
  <c r="AG78" i="1"/>
  <c r="AT81" i="1"/>
  <c r="AJ71" i="1"/>
  <c r="AH75" i="1"/>
  <c r="M23" i="1"/>
  <c r="M31" i="1"/>
  <c r="AJ75" i="1"/>
  <c r="AJ70" i="1"/>
  <c r="AV85" i="1" l="1"/>
  <c r="AW85" i="1"/>
  <c r="AS85" i="1"/>
  <c r="AF85" i="1"/>
  <c r="AK61" i="1"/>
  <c r="AX61" i="1"/>
  <c r="AI85" i="1"/>
  <c r="M33" i="1"/>
  <c r="M18" i="1"/>
  <c r="AP61" i="1"/>
  <c r="M24" i="1"/>
  <c r="M28" i="1"/>
  <c r="M32" i="1"/>
  <c r="M34" i="1"/>
  <c r="M26" i="1"/>
  <c r="M17" i="1"/>
  <c r="AJ85" i="1"/>
  <c r="AP85" i="1"/>
  <c r="M16" i="1"/>
  <c r="AO85" i="1"/>
  <c r="AS61" i="1"/>
  <c r="AM61" i="1"/>
  <c r="AK85" i="1"/>
  <c r="AL85" i="1"/>
  <c r="AX85" i="1"/>
  <c r="AN61" i="1"/>
  <c r="AN85" i="1"/>
  <c r="AR61" i="1"/>
  <c r="AV61" i="1"/>
  <c r="AT85" i="1"/>
  <c r="AR85" i="1"/>
  <c r="AQ61" i="1"/>
  <c r="AF61" i="1"/>
  <c r="AG85" i="1"/>
  <c r="AU61" i="1"/>
  <c r="K15" i="1" a="1"/>
  <c r="K27" i="1" s="1"/>
  <c r="M20" i="1"/>
  <c r="AH85" i="1"/>
  <c r="AM85" i="1"/>
  <c r="AO61" i="1"/>
  <c r="AH61" i="1"/>
  <c r="M25" i="1"/>
  <c r="M30" i="1"/>
  <c r="AT61" i="1"/>
  <c r="M21" i="1"/>
  <c r="AJ61" i="1"/>
  <c r="M15" i="1"/>
  <c r="AG61" i="1"/>
  <c r="AI61" i="1"/>
  <c r="M22" i="1"/>
  <c r="AU85" i="1"/>
  <c r="M19" i="1"/>
  <c r="AL61" i="1"/>
  <c r="N29" i="1"/>
  <c r="N33" i="1"/>
  <c r="N19" i="1"/>
  <c r="N30" i="1"/>
  <c r="N22" i="1"/>
  <c r="N23" i="1"/>
  <c r="N28" i="1"/>
  <c r="N18" i="1"/>
  <c r="N15" i="1"/>
  <c r="N31" i="1"/>
  <c r="J15" i="1" a="1"/>
  <c r="J19" i="1" s="1"/>
  <c r="N34" i="1"/>
  <c r="N16" i="1"/>
  <c r="N27" i="1"/>
  <c r="N24" i="1"/>
  <c r="N32" i="1"/>
  <c r="N21" i="1"/>
  <c r="N17" i="1"/>
  <c r="N25" i="1"/>
  <c r="N20" i="1"/>
  <c r="N26" i="1"/>
  <c r="AQ85" i="1"/>
  <c r="M36" i="1" l="1"/>
  <c r="K31" i="1"/>
  <c r="K18" i="1"/>
  <c r="K19" i="1"/>
  <c r="K20" i="1"/>
  <c r="K29" i="1"/>
  <c r="K33" i="1"/>
  <c r="K23" i="1"/>
  <c r="K24" i="1"/>
  <c r="K32" i="1"/>
  <c r="K26" i="1"/>
  <c r="K30" i="1"/>
  <c r="K25" i="1"/>
  <c r="K16" i="1"/>
  <c r="K15" i="1"/>
  <c r="K34" i="1"/>
  <c r="K17" i="1"/>
  <c r="K22" i="1"/>
  <c r="K28" i="1"/>
  <c r="K21" i="1"/>
  <c r="J23" i="1"/>
  <c r="J34" i="1"/>
  <c r="J28" i="1"/>
  <c r="J17" i="1"/>
  <c r="J30" i="1"/>
  <c r="J15" i="1"/>
  <c r="J16" i="1"/>
  <c r="J25" i="1"/>
  <c r="J21" i="1"/>
  <c r="J26" i="1"/>
  <c r="J18" i="1"/>
  <c r="J29" i="1"/>
  <c r="J22" i="1"/>
  <c r="J27" i="1"/>
  <c r="J33" i="1"/>
  <c r="J31" i="1"/>
  <c r="J20" i="1"/>
  <c r="N36" i="1"/>
  <c r="J24" i="1"/>
  <c r="J32" i="1"/>
  <c r="P15" i="1" l="1" a="1"/>
  <c r="Q17" i="1" s="1"/>
  <c r="K36" i="1"/>
  <c r="J36" i="1"/>
  <c r="Q25" i="1" l="1"/>
  <c r="Q26" i="1"/>
  <c r="P17" i="1"/>
  <c r="Q18" i="1"/>
  <c r="P29" i="1"/>
  <c r="P16" i="1"/>
  <c r="Q23" i="1"/>
  <c r="Q19" i="1"/>
  <c r="P30" i="1"/>
  <c r="Q31" i="1"/>
  <c r="P22" i="1"/>
  <c r="Q21" i="1"/>
  <c r="Q34" i="1"/>
  <c r="P32" i="1"/>
  <c r="Q15" i="1"/>
  <c r="Q22" i="1"/>
  <c r="Q16" i="1"/>
  <c r="Q30" i="1"/>
  <c r="P23" i="1"/>
  <c r="P25" i="1"/>
  <c r="Q27" i="1"/>
  <c r="P18" i="1"/>
  <c r="Q24" i="1"/>
  <c r="P28" i="1"/>
  <c r="Q20" i="1"/>
  <c r="P21" i="1"/>
  <c r="P31" i="1"/>
  <c r="P19" i="1"/>
  <c r="P27" i="1"/>
  <c r="Q28" i="1"/>
  <c r="P33" i="1"/>
  <c r="Q33" i="1"/>
  <c r="P26" i="1"/>
  <c r="P24" i="1"/>
  <c r="Q32" i="1"/>
  <c r="P15" i="1"/>
  <c r="P34" i="1"/>
  <c r="Q29" i="1"/>
  <c r="P20" i="1"/>
</calcChain>
</file>

<file path=xl/sharedStrings.xml><?xml version="1.0" encoding="utf-8"?>
<sst xmlns="http://schemas.openxmlformats.org/spreadsheetml/2006/main" count="53" uniqueCount="39">
  <si>
    <t>techs</t>
  </si>
  <si>
    <t>years</t>
  </si>
  <si>
    <t>start</t>
  </si>
  <si>
    <t>gas</t>
  </si>
  <si>
    <t>pv</t>
  </si>
  <si>
    <t>T_yy</t>
  </si>
  <si>
    <t>lt</t>
  </si>
  <si>
    <t>sf</t>
  </si>
  <si>
    <t>C_new</t>
  </si>
  <si>
    <t>C_op</t>
  </si>
  <si>
    <t>type</t>
  </si>
  <si>
    <t>others</t>
  </si>
  <si>
    <t>wd_start</t>
  </si>
  <si>
    <t>wd_others</t>
  </si>
  <si>
    <t>all</t>
  </si>
  <si>
    <t>wd_gas</t>
  </si>
  <si>
    <t>lifetime</t>
  </si>
  <si>
    <t>shape</t>
  </si>
  <si>
    <t>10-5</t>
  </si>
  <si>
    <t>10-10</t>
  </si>
  <si>
    <t>10-15</t>
  </si>
  <si>
    <t>20-5</t>
  </si>
  <si>
    <t>20-10</t>
  </si>
  <si>
    <t>20-15</t>
  </si>
  <si>
    <t>30-5</t>
  </si>
  <si>
    <t>30-10</t>
  </si>
  <si>
    <t>30-15</t>
  </si>
  <si>
    <t>cars</t>
  </si>
  <si>
    <t>large power plants</t>
  </si>
  <si>
    <t>sum</t>
  </si>
  <si>
    <t>building stock</t>
  </si>
  <si>
    <t>cumulated</t>
  </si>
  <si>
    <t>distributed plants</t>
  </si>
  <si>
    <t>C_dis_start</t>
  </si>
  <si>
    <t>C_start</t>
  </si>
  <si>
    <t>wd_pv</t>
  </si>
  <si>
    <t>wd_start_bal</t>
  </si>
  <si>
    <t>wd_others_bal</t>
  </si>
  <si>
    <t>C_dis_new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</si>
</sst>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;\-0.00;\-"/>
    <numFmt numFmtId="165" formatCode="0;\-0;\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2" fillId="2" borderId="0" xfId="0" applyFont="1" applyFill="1"/>
    <xf numFmtId="2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49" fontId="0" fillId="0" borderId="0" xfId="1" quotePrefix="1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wrapText="1"/>
    </xf>
    <xf numFmtId="164" fontId="2" fillId="2" borderId="0" xfId="0" applyNumberFormat="1" applyFont="1" applyFill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weibull_dist!$E$6</c:f>
              <c:strCache>
                <c:ptCount val="1"/>
                <c:pt idx="0">
                  <c:v>20-5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weibull_dist!$A$7:$A$56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weibull_dist!$E$7:$E$56</c:f>
              <c:numCache>
                <c:formatCode>0.00;\-0.00;\-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  <c:pt idx="10">
                  <c:v>0.02</c:v>
                </c:pt>
                <c:pt idx="11">
                  <c:v>0.03</c:v>
                </c:pt>
                <c:pt idx="12">
                  <c:v>0.04</c:v>
                </c:pt>
                <c:pt idx="13">
                  <c:v>0.05</c:v>
                </c:pt>
                <c:pt idx="14">
                  <c:v>0.06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0.09</c:v>
                </c:pt>
                <c:pt idx="20">
                  <c:v>0.08</c:v>
                </c:pt>
                <c:pt idx="21">
                  <c:v>7.0000000000000007E-2</c:v>
                </c:pt>
                <c:pt idx="22">
                  <c:v>0.06</c:v>
                </c:pt>
                <c:pt idx="23">
                  <c:v>0.04</c:v>
                </c:pt>
                <c:pt idx="24">
                  <c:v>0.03</c:v>
                </c:pt>
                <c:pt idx="25">
                  <c:v>0.02</c:v>
                </c:pt>
                <c:pt idx="26">
                  <c:v>0.01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14-4E6F-B60C-070489069150}"/>
            </c:ext>
          </c:extLst>
        </c:ser>
        <c:ser>
          <c:idx val="1"/>
          <c:order val="1"/>
          <c:tx>
            <c:strRef>
              <c:f>weibull_dist!$F$6</c:f>
              <c:strCache>
                <c:ptCount val="1"/>
                <c:pt idx="0">
                  <c:v>20-10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weibull_dist!$A$7:$A$56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weibull_dist!$F$7:$F$56</c:f>
              <c:numCache>
                <c:formatCode>0.00;\-0.00;\-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0.04</c:v>
                </c:pt>
                <c:pt idx="14">
                  <c:v>0.05</c:v>
                </c:pt>
                <c:pt idx="15">
                  <c:v>7.0000000000000007E-2</c:v>
                </c:pt>
                <c:pt idx="16">
                  <c:v>0.1</c:v>
                </c:pt>
                <c:pt idx="17">
                  <c:v>0.12</c:v>
                </c:pt>
                <c:pt idx="18">
                  <c:v>0.13</c:v>
                </c:pt>
                <c:pt idx="19">
                  <c:v>0.13</c:v>
                </c:pt>
                <c:pt idx="20">
                  <c:v>0.11</c:v>
                </c:pt>
                <c:pt idx="21">
                  <c:v>0.09</c:v>
                </c:pt>
                <c:pt idx="22">
                  <c:v>0.06</c:v>
                </c:pt>
                <c:pt idx="23">
                  <c:v>0.03</c:v>
                </c:pt>
                <c:pt idx="24">
                  <c:v>0.01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B14-4E6F-B60C-070489069150}"/>
            </c:ext>
          </c:extLst>
        </c:ser>
        <c:ser>
          <c:idx val="2"/>
          <c:order val="2"/>
          <c:tx>
            <c:strRef>
              <c:f>weibull_dist!$G$6</c:f>
              <c:strCache>
                <c:ptCount val="1"/>
                <c:pt idx="0">
                  <c:v>20-15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weibull_dist!$A$7:$A$56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weibull_dist!$G$7:$G$56</c:f>
              <c:numCache>
                <c:formatCode>0.00;\-0.00;\-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0.04</c:v>
                </c:pt>
                <c:pt idx="17">
                  <c:v>0.12</c:v>
                </c:pt>
                <c:pt idx="18">
                  <c:v>0.26</c:v>
                </c:pt>
                <c:pt idx="19">
                  <c:v>0.37</c:v>
                </c:pt>
                <c:pt idx="20">
                  <c:v>0.18</c:v>
                </c:pt>
                <c:pt idx="21">
                  <c:v>0.01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B14-4E6F-B60C-07048906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360464"/>
        <c:axId val="201360944"/>
      </c:lineChart>
      <c:catAx>
        <c:axId val="20136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360944"/>
        <c:crosses val="autoZero"/>
        <c:auto val="1"/>
        <c:lblAlgn val="ctr"/>
        <c:lblOffset val="100"/>
        <c:noMultiLvlLbl val="0"/>
      </c:catAx>
      <c:valAx>
        <c:axId val="201360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36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concept!$P$1</c:f>
              <c:strCache>
                <c:ptCount val="1"/>
                <c:pt idx="0">
                  <c:v>gas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concept!$P$15:$P$34</c:f>
              <c:numCache>
                <c:formatCode>0.00;\-0.00;\-</c:formatCode>
                <c:ptCount val="20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27.215686274509803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15.941176470588236</c:v>
                </c:pt>
                <c:pt idx="8">
                  <c:v>17.411764705882355</c:v>
                </c:pt>
                <c:pt idx="9">
                  <c:v>17.431372549019606</c:v>
                </c:pt>
                <c:pt idx="10">
                  <c:v>17.431372549019606</c:v>
                </c:pt>
                <c:pt idx="11">
                  <c:v>17.431372549019606</c:v>
                </c:pt>
                <c:pt idx="12">
                  <c:v>17.431372549019606</c:v>
                </c:pt>
                <c:pt idx="13">
                  <c:v>17.431372549019606</c:v>
                </c:pt>
                <c:pt idx="14">
                  <c:v>17.431372549019606</c:v>
                </c:pt>
                <c:pt idx="15">
                  <c:v>17.431372549019606</c:v>
                </c:pt>
                <c:pt idx="16">
                  <c:v>17.431372549019606</c:v>
                </c:pt>
                <c:pt idx="17">
                  <c:v>17.431372549019606</c:v>
                </c:pt>
                <c:pt idx="18">
                  <c:v>17.431372549019606</c:v>
                </c:pt>
                <c:pt idx="19">
                  <c:v>17.431372549019606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105-483B-8127-77C6BA06289D}"/>
            </c:ext>
          </c:extLst>
        </c:ser>
        <c:ser>
          <c:idx val="1"/>
          <c:order val="1"/>
          <c:tx>
            <c:strRef>
              <c:f>concept!$Q$1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concept!$Q$15:$Q$34</c:f>
              <c:numCache>
                <c:formatCode>0.00;\-0.00;\-</c:formatCode>
                <c:ptCount val="20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29.797979797979799</c:v>
                </c:pt>
                <c:pt idx="5">
                  <c:v>31.393939393939394</c:v>
                </c:pt>
                <c:pt idx="6">
                  <c:v>32.18181818181818</c:v>
                </c:pt>
                <c:pt idx="7">
                  <c:v>31.333535353535353</c:v>
                </c:pt>
                <c:pt idx="8">
                  <c:v>28.243030303030302</c:v>
                </c:pt>
                <c:pt idx="9">
                  <c:v>24.284444444444446</c:v>
                </c:pt>
                <c:pt idx="10">
                  <c:v>22.428080808080807</c:v>
                </c:pt>
                <c:pt idx="11">
                  <c:v>23.22</c:v>
                </c:pt>
                <c:pt idx="12">
                  <c:v>24.54</c:v>
                </c:pt>
                <c:pt idx="13">
                  <c:v>25.479999999999997</c:v>
                </c:pt>
                <c:pt idx="14">
                  <c:v>26.02</c:v>
                </c:pt>
                <c:pt idx="15">
                  <c:v>26.24</c:v>
                </c:pt>
                <c:pt idx="16">
                  <c:v>26.299999999999997</c:v>
                </c:pt>
                <c:pt idx="17">
                  <c:v>26.299999999999997</c:v>
                </c:pt>
                <c:pt idx="18">
                  <c:v>26.299999999999997</c:v>
                </c:pt>
                <c:pt idx="19">
                  <c:v>26.299999999999997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105-483B-8127-77C6BA062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19136"/>
        <c:axId val="53707616"/>
      </c:lineChart>
      <c:catAx>
        <c:axId val="5371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707616"/>
        <c:crosses val="autoZero"/>
        <c:auto val="1"/>
        <c:lblAlgn val="ctr"/>
        <c:lblOffset val="100"/>
        <c:noMultiLvlLbl val="0"/>
      </c:catAx>
      <c:valAx>
        <c:axId val="537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71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concept!$V$1</c:f>
              <c:strCache>
                <c:ptCount val="1"/>
                <c:pt idx="0">
                  <c:v>gas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concept!$V$15:$V$34</c:f>
              <c:numCache>
                <c:formatCode>0.00;\-0.00;\-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0.03</c:v>
                </c:pt>
                <c:pt idx="8">
                  <c:v>0.24</c:v>
                </c:pt>
                <c:pt idx="9">
                  <c:v>0.74</c:v>
                </c:pt>
                <c:pt idx="10">
                  <c:v>0.01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105-483B-8127-77C6BA06289D}"/>
            </c:ext>
          </c:extLst>
        </c:ser>
        <c:ser>
          <c:idx val="1"/>
          <c:order val="1"/>
          <c:tx>
            <c:strRef>
              <c:f>concept!$W$1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concept!$W$15:$W$34</c:f>
              <c:numCache>
                <c:formatCode>0.00;\-0.00;\-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0.03</c:v>
                </c:pt>
                <c:pt idx="10">
                  <c:v>0.06</c:v>
                </c:pt>
                <c:pt idx="11">
                  <c:v>0.09</c:v>
                </c:pt>
                <c:pt idx="12">
                  <c:v>0.14000000000000001</c:v>
                </c:pt>
                <c:pt idx="13">
                  <c:v>0.19</c:v>
                </c:pt>
                <c:pt idx="14">
                  <c:v>0.2</c:v>
                </c:pt>
                <c:pt idx="15">
                  <c:v>0.16</c:v>
                </c:pt>
                <c:pt idx="16">
                  <c:v>0.08</c:v>
                </c:pt>
                <c:pt idx="17">
                  <c:v>0.03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105-483B-8127-77C6BA062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19136"/>
        <c:axId val="53707616"/>
      </c:lineChart>
      <c:catAx>
        <c:axId val="5371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707616"/>
        <c:crosses val="autoZero"/>
        <c:auto val="1"/>
        <c:lblAlgn val="ctr"/>
        <c:lblOffset val="100"/>
        <c:noMultiLvlLbl val="0"/>
      </c:catAx>
      <c:valAx>
        <c:axId val="537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71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301624</xdr:colOff>
      <xdr:row>5</xdr:row>
      <xdr:rowOff>82550</xdr:rowOff>
    </xdr:from>
    <xdr:to>
      <xdr:col>28</xdr:col>
      <xdr:colOff>520699</xdr:colOff>
      <xdr:row>55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F345BB-8531-5B4E-3294-8484C3661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303279</xdr:colOff>
      <xdr:row>19</xdr:row>
      <xdr:rowOff>7938</xdr:rowOff>
    </xdr:from>
    <xdr:to>
      <xdr:col>58</xdr:col>
      <xdr:colOff>41275</xdr:colOff>
      <xdr:row>34</xdr:row>
      <xdr:rowOff>29707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E56D77-66E9-1BC3-C086-FAB62AD84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192154</xdr:colOff>
      <xdr:row>55</xdr:row>
      <xdr:rowOff>142876</xdr:rowOff>
    </xdr:from>
    <xdr:to>
      <xdr:col>67</xdr:col>
      <xdr:colOff>146050</xdr:colOff>
      <xdr:row>70</xdr:row>
      <xdr:rowOff>164645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929E1B-F576-877D-B6F3-3B9FF4946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7BC5-6BE2-4C16-ADA4-7F496F128577}">
  <dimension ref="A1:J57"/>
  <sheetViews>
    <sheetView zoomScaleNormal="100" workbookViewId="0">
      <selection activeCell="G59" sqref="G59"/>
    </sheetView>
  </sheetViews>
  <sheetFormatPr defaultRowHeight="14.5" x14ac:dyDescent="0.35"/>
  <cols>
    <col min="1" max="1" width="10.08984375" customWidth="1"/>
  </cols>
  <sheetData>
    <row r="1" spans="1:10" s="9" customFormat="1" ht="43.5" x14ac:dyDescent="0.35">
      <c r="B1" s="13" t="s">
        <v>27</v>
      </c>
      <c r="F1" s="13" t="s">
        <v>32</v>
      </c>
      <c r="G1" s="13" t="s">
        <v>28</v>
      </c>
      <c r="I1" s="13" t="s">
        <v>30</v>
      </c>
    </row>
    <row r="2" spans="1:10" x14ac:dyDescent="0.35">
      <c r="A2" t="s">
        <v>16</v>
      </c>
      <c r="B2">
        <v>10</v>
      </c>
      <c r="C2">
        <v>10</v>
      </c>
      <c r="D2">
        <v>10</v>
      </c>
      <c r="E2">
        <v>20</v>
      </c>
      <c r="F2">
        <v>20</v>
      </c>
      <c r="G2">
        <v>20</v>
      </c>
      <c r="H2">
        <v>30</v>
      </c>
      <c r="I2">
        <v>30</v>
      </c>
      <c r="J2">
        <v>30</v>
      </c>
    </row>
    <row r="3" spans="1:10" x14ac:dyDescent="0.35">
      <c r="A3" t="s">
        <v>17</v>
      </c>
      <c r="B3">
        <v>5</v>
      </c>
      <c r="C3">
        <v>10</v>
      </c>
      <c r="D3">
        <v>20</v>
      </c>
      <c r="E3">
        <v>5</v>
      </c>
      <c r="F3">
        <v>7</v>
      </c>
      <c r="G3">
        <v>20</v>
      </c>
      <c r="H3">
        <v>5</v>
      </c>
      <c r="I3">
        <v>10</v>
      </c>
      <c r="J3">
        <v>20</v>
      </c>
    </row>
    <row r="4" spans="1:10" x14ac:dyDescent="0.35">
      <c r="A4" t="s">
        <v>31</v>
      </c>
      <c r="B4" s="1" t="b">
        <v>0</v>
      </c>
    </row>
    <row r="6" spans="1:10" x14ac:dyDescent="0.35">
      <c r="A6" t="s">
        <v>1</v>
      </c>
      <c r="B6" s="8" t="s">
        <v>18</v>
      </c>
      <c r="C6" s="8" t="s">
        <v>19</v>
      </c>
      <c r="D6" s="8" t="s">
        <v>20</v>
      </c>
      <c r="E6" s="8" t="s">
        <v>21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</row>
    <row r="7" spans="1:10" x14ac:dyDescent="0.35">
      <c r="A7" s="12">
        <v>1</v>
      </c>
      <c r="B7" s="11">
        <f t="array" ref="B7:B56">ROUND(_xlfn.WEIBULL.DIST($A$7:$A$56,B3,B2,$B$4)*100,0)/100</f>
        <v>0</v>
      </c>
      <c r="C7" s="11">
        <f t="array" ref="C7:C56">ROUND(_xlfn.WEIBULL.DIST($A$7:$A$56,C3,C2,$B$4)*100,0)/100</f>
        <v>0</v>
      </c>
      <c r="D7" s="11">
        <f t="array" ref="D7:D56">ROUND(_xlfn.WEIBULL.DIST($A$7:$A$56,D3,D2,$B$4)*100,0)/100</f>
        <v>0</v>
      </c>
      <c r="E7" s="11">
        <f t="array" ref="E7:E56">ROUND(_xlfn.WEIBULL.DIST($A$7:$A$56,E3,E2,$B$4)*100,0)/100</f>
        <v>0</v>
      </c>
      <c r="F7" s="11">
        <f t="array" ref="F7:F56">ROUND(_xlfn.WEIBULL.DIST($A$7:$A$56,F3,F2,$B$4)*100,0)/100</f>
        <v>0</v>
      </c>
      <c r="G7" s="11">
        <f t="array" ref="G7:G56">ROUND(_xlfn.WEIBULL.DIST($A$7:$A$56,G3,G2,$B$4)*100,0)/100</f>
        <v>0</v>
      </c>
      <c r="H7" s="11">
        <f t="array" ref="H7:H56">ROUND(_xlfn.WEIBULL.DIST($A$7:$A$56,H3,H2,$B$4)*100,0)/100</f>
        <v>0</v>
      </c>
      <c r="I7" s="11">
        <f t="array" ref="I7:I56">ROUND(_xlfn.WEIBULL.DIST($A$7:$A$56,I3,I2,$B$4)*100,0)/100</f>
        <v>0</v>
      </c>
      <c r="J7" s="11">
        <f t="array" ref="J7:J56">ROUND(_xlfn.WEIBULL.DIST($A$7:$A$56,J3,J2,$B$4)*100,0)/100</f>
        <v>0</v>
      </c>
    </row>
    <row r="8" spans="1:10" x14ac:dyDescent="0.35">
      <c r="A8" s="1">
        <v>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</row>
    <row r="9" spans="1:10" x14ac:dyDescent="0.35">
      <c r="A9" s="1">
        <v>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pans="1:10" x14ac:dyDescent="0.35">
      <c r="A10" s="1">
        <v>4</v>
      </c>
      <c r="B10" s="7">
        <v>0.01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x14ac:dyDescent="0.35">
      <c r="A11" s="1">
        <v>5</v>
      </c>
      <c r="B11" s="7">
        <v>0.03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x14ac:dyDescent="0.35">
      <c r="A12" s="1">
        <v>6</v>
      </c>
      <c r="B12" s="7">
        <v>0.06</v>
      </c>
      <c r="C12" s="7">
        <v>0.01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x14ac:dyDescent="0.35">
      <c r="A13" s="1">
        <v>7</v>
      </c>
      <c r="B13" s="7">
        <v>0.1</v>
      </c>
      <c r="C13" s="7">
        <v>0.04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</row>
    <row r="14" spans="1:10" x14ac:dyDescent="0.35">
      <c r="A14" s="1">
        <v>8</v>
      </c>
      <c r="B14" s="7">
        <v>0.15</v>
      </c>
      <c r="C14" s="7">
        <v>0.12</v>
      </c>
      <c r="D14" s="7">
        <v>0.03</v>
      </c>
      <c r="E14" s="7">
        <v>0.01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</row>
    <row r="15" spans="1:10" x14ac:dyDescent="0.35">
      <c r="A15" s="1">
        <v>9</v>
      </c>
      <c r="B15" s="7">
        <v>0.18</v>
      </c>
      <c r="C15" s="7">
        <v>0.27</v>
      </c>
      <c r="D15" s="7">
        <v>0.24</v>
      </c>
      <c r="E15" s="7">
        <v>0.01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1:10" x14ac:dyDescent="0.35">
      <c r="A16" s="1">
        <v>10</v>
      </c>
      <c r="B16" s="7">
        <v>0.18</v>
      </c>
      <c r="C16" s="7">
        <v>0.37</v>
      </c>
      <c r="D16" s="7">
        <v>0.74</v>
      </c>
      <c r="E16" s="7">
        <v>0.02</v>
      </c>
      <c r="F16" s="7">
        <v>0.01</v>
      </c>
      <c r="G16" s="7">
        <v>0</v>
      </c>
      <c r="H16" s="7">
        <v>0</v>
      </c>
      <c r="I16" s="7">
        <v>0</v>
      </c>
      <c r="J16" s="7">
        <v>0</v>
      </c>
    </row>
    <row r="17" spans="1:10" x14ac:dyDescent="0.35">
      <c r="A17" s="1">
        <v>11</v>
      </c>
      <c r="B17" s="7">
        <v>0.15</v>
      </c>
      <c r="C17" s="7">
        <v>0.18</v>
      </c>
      <c r="D17" s="7">
        <v>0.01</v>
      </c>
      <c r="E17" s="7">
        <v>0.02</v>
      </c>
      <c r="F17" s="7">
        <v>0.01</v>
      </c>
      <c r="G17" s="7">
        <v>0</v>
      </c>
      <c r="H17" s="7">
        <v>0</v>
      </c>
      <c r="I17" s="7">
        <v>0</v>
      </c>
      <c r="J17" s="7">
        <v>0</v>
      </c>
    </row>
    <row r="18" spans="1:10" x14ac:dyDescent="0.35">
      <c r="A18" s="1">
        <v>12</v>
      </c>
      <c r="B18" s="7">
        <v>0.09</v>
      </c>
      <c r="C18" s="7">
        <v>0.01</v>
      </c>
      <c r="D18" s="7">
        <v>0</v>
      </c>
      <c r="E18" s="7">
        <v>0.03</v>
      </c>
      <c r="F18" s="7">
        <v>0.02</v>
      </c>
      <c r="G18" s="7">
        <v>0</v>
      </c>
      <c r="H18" s="7">
        <v>0</v>
      </c>
      <c r="I18" s="7">
        <v>0</v>
      </c>
      <c r="J18" s="7">
        <v>0</v>
      </c>
    </row>
    <row r="19" spans="1:10" x14ac:dyDescent="0.35">
      <c r="A19" s="1">
        <v>13</v>
      </c>
      <c r="B19" s="7">
        <v>0.03</v>
      </c>
      <c r="C19" s="7">
        <v>0</v>
      </c>
      <c r="D19" s="7">
        <v>0</v>
      </c>
      <c r="E19" s="7">
        <v>0.04</v>
      </c>
      <c r="F19" s="7">
        <v>0.03</v>
      </c>
      <c r="G19" s="7">
        <v>0</v>
      </c>
      <c r="H19" s="7">
        <v>0.01</v>
      </c>
      <c r="I19" s="7">
        <v>0</v>
      </c>
      <c r="J19" s="7">
        <v>0</v>
      </c>
    </row>
    <row r="20" spans="1:10" x14ac:dyDescent="0.35">
      <c r="A20" s="1">
        <v>14</v>
      </c>
      <c r="B20" s="7">
        <v>0.01</v>
      </c>
      <c r="C20" s="7">
        <v>0</v>
      </c>
      <c r="D20" s="7">
        <v>0</v>
      </c>
      <c r="E20" s="7">
        <v>0.05</v>
      </c>
      <c r="F20" s="7">
        <v>0.04</v>
      </c>
      <c r="G20" s="7">
        <v>0</v>
      </c>
      <c r="H20" s="7">
        <v>0.01</v>
      </c>
      <c r="I20" s="7">
        <v>0</v>
      </c>
      <c r="J20" s="7">
        <v>0</v>
      </c>
    </row>
    <row r="21" spans="1:10" x14ac:dyDescent="0.35">
      <c r="A21" s="1">
        <v>15</v>
      </c>
      <c r="B21" s="7">
        <v>0</v>
      </c>
      <c r="C21" s="7">
        <v>0</v>
      </c>
      <c r="D21" s="7">
        <v>0</v>
      </c>
      <c r="E21" s="7">
        <v>0.06</v>
      </c>
      <c r="F21" s="7">
        <v>0.05</v>
      </c>
      <c r="G21" s="7">
        <v>0</v>
      </c>
      <c r="H21" s="7">
        <v>0.01</v>
      </c>
      <c r="I21" s="7">
        <v>0</v>
      </c>
      <c r="J21" s="7">
        <v>0</v>
      </c>
    </row>
    <row r="22" spans="1:10" x14ac:dyDescent="0.35">
      <c r="A22" s="1">
        <v>16</v>
      </c>
      <c r="B22" s="7">
        <v>0</v>
      </c>
      <c r="C22" s="7">
        <v>0</v>
      </c>
      <c r="D22" s="7">
        <v>0</v>
      </c>
      <c r="E22" s="7">
        <v>7.0000000000000007E-2</v>
      </c>
      <c r="F22" s="7">
        <v>7.0000000000000007E-2</v>
      </c>
      <c r="G22" s="7">
        <v>0.01</v>
      </c>
      <c r="H22" s="7">
        <v>0.01</v>
      </c>
      <c r="I22" s="7">
        <v>0</v>
      </c>
      <c r="J22" s="7">
        <v>0</v>
      </c>
    </row>
    <row r="23" spans="1:10" x14ac:dyDescent="0.35">
      <c r="A23" s="1">
        <v>17</v>
      </c>
      <c r="B23" s="7">
        <v>0</v>
      </c>
      <c r="C23" s="7">
        <v>0</v>
      </c>
      <c r="D23" s="7">
        <v>0</v>
      </c>
      <c r="E23" s="7">
        <v>0.08</v>
      </c>
      <c r="F23" s="7">
        <v>0.1</v>
      </c>
      <c r="G23" s="7">
        <v>0.04</v>
      </c>
      <c r="H23" s="7">
        <v>0.02</v>
      </c>
      <c r="I23" s="7">
        <v>0</v>
      </c>
      <c r="J23" s="7">
        <v>0</v>
      </c>
    </row>
    <row r="24" spans="1:10" x14ac:dyDescent="0.35">
      <c r="A24" s="1">
        <v>18</v>
      </c>
      <c r="B24" s="7">
        <v>0</v>
      </c>
      <c r="C24" s="7">
        <v>0</v>
      </c>
      <c r="D24" s="7">
        <v>0</v>
      </c>
      <c r="E24" s="7">
        <v>0.09</v>
      </c>
      <c r="F24" s="7">
        <v>0.12</v>
      </c>
      <c r="G24" s="7">
        <v>0.12</v>
      </c>
      <c r="H24" s="7">
        <v>0.02</v>
      </c>
      <c r="I24" s="7">
        <v>0</v>
      </c>
      <c r="J24" s="7">
        <v>0</v>
      </c>
    </row>
    <row r="25" spans="1:10" x14ac:dyDescent="0.35">
      <c r="A25" s="1">
        <v>19</v>
      </c>
      <c r="B25" s="7">
        <v>0</v>
      </c>
      <c r="C25" s="7">
        <v>0</v>
      </c>
      <c r="D25" s="7">
        <v>0</v>
      </c>
      <c r="E25" s="7">
        <v>0.09</v>
      </c>
      <c r="F25" s="7">
        <v>0.13</v>
      </c>
      <c r="G25" s="7">
        <v>0.26</v>
      </c>
      <c r="H25" s="7">
        <v>0.02</v>
      </c>
      <c r="I25" s="7">
        <v>0.01</v>
      </c>
      <c r="J25" s="7">
        <v>0</v>
      </c>
    </row>
    <row r="26" spans="1:10" x14ac:dyDescent="0.35">
      <c r="A26" s="1">
        <v>20</v>
      </c>
      <c r="B26" s="7">
        <v>0</v>
      </c>
      <c r="C26" s="7">
        <v>0</v>
      </c>
      <c r="D26" s="7">
        <v>0</v>
      </c>
      <c r="E26" s="7">
        <v>0.09</v>
      </c>
      <c r="F26" s="7">
        <v>0.13</v>
      </c>
      <c r="G26" s="7">
        <v>0.37</v>
      </c>
      <c r="H26" s="7">
        <v>0.03</v>
      </c>
      <c r="I26" s="7">
        <v>0.01</v>
      </c>
      <c r="J26" s="7">
        <v>0</v>
      </c>
    </row>
    <row r="27" spans="1:10" x14ac:dyDescent="0.35">
      <c r="A27" s="1">
        <v>21</v>
      </c>
      <c r="B27" s="7">
        <v>0</v>
      </c>
      <c r="C27" s="7">
        <v>0</v>
      </c>
      <c r="D27" s="7">
        <v>0</v>
      </c>
      <c r="E27" s="7">
        <v>0.08</v>
      </c>
      <c r="F27" s="7">
        <v>0.11</v>
      </c>
      <c r="G27" s="7">
        <v>0.18</v>
      </c>
      <c r="H27" s="7">
        <v>0.03</v>
      </c>
      <c r="I27" s="7">
        <v>0.01</v>
      </c>
      <c r="J27" s="7">
        <v>0</v>
      </c>
    </row>
    <row r="28" spans="1:10" x14ac:dyDescent="0.35">
      <c r="A28" s="1">
        <v>22</v>
      </c>
      <c r="B28" s="7">
        <v>0</v>
      </c>
      <c r="C28" s="7">
        <v>0</v>
      </c>
      <c r="D28" s="7">
        <v>0</v>
      </c>
      <c r="E28" s="7">
        <v>7.0000000000000007E-2</v>
      </c>
      <c r="F28" s="7">
        <v>0.09</v>
      </c>
      <c r="G28" s="7">
        <v>0.01</v>
      </c>
      <c r="H28" s="7">
        <v>0.04</v>
      </c>
      <c r="I28" s="7">
        <v>0.02</v>
      </c>
      <c r="J28" s="7">
        <v>0</v>
      </c>
    </row>
    <row r="29" spans="1:10" x14ac:dyDescent="0.35">
      <c r="A29" s="1">
        <v>23</v>
      </c>
      <c r="B29" s="7">
        <v>0</v>
      </c>
      <c r="C29" s="7">
        <v>0</v>
      </c>
      <c r="D29" s="7">
        <v>0</v>
      </c>
      <c r="E29" s="7">
        <v>0.06</v>
      </c>
      <c r="F29" s="7">
        <v>0.06</v>
      </c>
      <c r="G29" s="7">
        <v>0</v>
      </c>
      <c r="H29" s="7">
        <v>0.04</v>
      </c>
      <c r="I29" s="7">
        <v>0.03</v>
      </c>
      <c r="J29" s="7">
        <v>0</v>
      </c>
    </row>
    <row r="30" spans="1:10" x14ac:dyDescent="0.35">
      <c r="A30" s="1">
        <v>24</v>
      </c>
      <c r="B30" s="7">
        <v>0</v>
      </c>
      <c r="C30" s="7">
        <v>0</v>
      </c>
      <c r="D30" s="7">
        <v>0</v>
      </c>
      <c r="E30" s="7">
        <v>0.04</v>
      </c>
      <c r="F30" s="7">
        <v>0.03</v>
      </c>
      <c r="G30" s="7">
        <v>0</v>
      </c>
      <c r="H30" s="7">
        <v>0.05</v>
      </c>
      <c r="I30" s="7">
        <v>0.04</v>
      </c>
      <c r="J30" s="7">
        <v>0.01</v>
      </c>
    </row>
    <row r="31" spans="1:10" x14ac:dyDescent="0.35">
      <c r="A31" s="1">
        <v>25</v>
      </c>
      <c r="B31" s="7">
        <v>0</v>
      </c>
      <c r="C31" s="7">
        <v>0</v>
      </c>
      <c r="D31" s="7">
        <v>0</v>
      </c>
      <c r="E31" s="7">
        <v>0.03</v>
      </c>
      <c r="F31" s="7">
        <v>0.01</v>
      </c>
      <c r="G31" s="7">
        <v>0</v>
      </c>
      <c r="H31" s="7">
        <v>0.05</v>
      </c>
      <c r="I31" s="7">
        <v>0.05</v>
      </c>
      <c r="J31" s="7">
        <v>0.02</v>
      </c>
    </row>
    <row r="32" spans="1:10" x14ac:dyDescent="0.35">
      <c r="A32" s="1">
        <v>26</v>
      </c>
      <c r="B32" s="7">
        <v>0</v>
      </c>
      <c r="C32" s="7">
        <v>0</v>
      </c>
      <c r="D32" s="7">
        <v>0</v>
      </c>
      <c r="E32" s="7">
        <v>0.02</v>
      </c>
      <c r="F32" s="7">
        <v>0</v>
      </c>
      <c r="G32" s="7">
        <v>0</v>
      </c>
      <c r="H32" s="7">
        <v>0.06</v>
      </c>
      <c r="I32" s="7">
        <v>7.0000000000000007E-2</v>
      </c>
      <c r="J32" s="7">
        <v>0.04</v>
      </c>
    </row>
    <row r="33" spans="1:10" x14ac:dyDescent="0.35">
      <c r="A33" s="1">
        <v>27</v>
      </c>
      <c r="B33" s="7">
        <v>0</v>
      </c>
      <c r="C33" s="7">
        <v>0</v>
      </c>
      <c r="D33" s="7">
        <v>0</v>
      </c>
      <c r="E33" s="7">
        <v>0.01</v>
      </c>
      <c r="F33" s="7">
        <v>0</v>
      </c>
      <c r="G33" s="7">
        <v>0</v>
      </c>
      <c r="H33" s="7">
        <v>0.06</v>
      </c>
      <c r="I33" s="7">
        <v>0.09</v>
      </c>
      <c r="J33" s="7">
        <v>0.08</v>
      </c>
    </row>
    <row r="34" spans="1:10" x14ac:dyDescent="0.35">
      <c r="A34" s="1">
        <v>28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0.06</v>
      </c>
      <c r="I34" s="7">
        <v>0.11</v>
      </c>
      <c r="J34" s="7">
        <v>0.14000000000000001</v>
      </c>
    </row>
    <row r="35" spans="1:10" x14ac:dyDescent="0.35">
      <c r="A35" s="1">
        <v>29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0.06</v>
      </c>
      <c r="I35" s="7">
        <v>0.12</v>
      </c>
      <c r="J35" s="7">
        <v>0.21</v>
      </c>
    </row>
    <row r="36" spans="1:10" x14ac:dyDescent="0.35">
      <c r="A36" s="1">
        <v>30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0.06</v>
      </c>
      <c r="I36" s="7">
        <v>0.12</v>
      </c>
      <c r="J36" s="7">
        <v>0.25</v>
      </c>
    </row>
    <row r="37" spans="1:10" x14ac:dyDescent="0.35">
      <c r="A37" s="1">
        <v>31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0.06</v>
      </c>
      <c r="I37" s="7">
        <v>0.11</v>
      </c>
      <c r="J37" s="7">
        <v>0.18</v>
      </c>
    </row>
    <row r="38" spans="1:10" x14ac:dyDescent="0.35">
      <c r="A38" s="1">
        <v>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0.05</v>
      </c>
      <c r="I38" s="7">
        <v>0.09</v>
      </c>
      <c r="J38" s="7">
        <v>0.06</v>
      </c>
    </row>
    <row r="39" spans="1:10" x14ac:dyDescent="0.35">
      <c r="A39" s="1">
        <v>33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0.05</v>
      </c>
      <c r="I39" s="7">
        <v>0.06</v>
      </c>
      <c r="J39" s="7">
        <v>0</v>
      </c>
    </row>
    <row r="40" spans="1:10" x14ac:dyDescent="0.35">
      <c r="A40" s="1">
        <v>34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0.04</v>
      </c>
      <c r="I40" s="7">
        <v>0.03</v>
      </c>
      <c r="J40" s="7">
        <v>0</v>
      </c>
    </row>
    <row r="41" spans="1:10" x14ac:dyDescent="0.35">
      <c r="A41" s="1">
        <v>35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0.04</v>
      </c>
      <c r="I41" s="7">
        <v>0.01</v>
      </c>
      <c r="J41" s="7">
        <v>0</v>
      </c>
    </row>
    <row r="42" spans="1:10" x14ac:dyDescent="0.35">
      <c r="A42" s="1">
        <v>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0.03</v>
      </c>
      <c r="I42" s="7">
        <v>0</v>
      </c>
      <c r="J42" s="7">
        <v>0</v>
      </c>
    </row>
    <row r="43" spans="1:10" x14ac:dyDescent="0.35">
      <c r="A43" s="1">
        <v>37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0.02</v>
      </c>
      <c r="I43" s="7">
        <v>0</v>
      </c>
      <c r="J43" s="7">
        <v>0</v>
      </c>
    </row>
    <row r="44" spans="1:10" x14ac:dyDescent="0.35">
      <c r="A44" s="1">
        <v>38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0.02</v>
      </c>
      <c r="I44" s="7">
        <v>0</v>
      </c>
      <c r="J44" s="7">
        <v>0</v>
      </c>
    </row>
    <row r="45" spans="1:10" x14ac:dyDescent="0.35">
      <c r="A45" s="1">
        <v>39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0.01</v>
      </c>
      <c r="I45" s="7">
        <v>0</v>
      </c>
      <c r="J45" s="7">
        <v>0</v>
      </c>
    </row>
    <row r="46" spans="1:10" x14ac:dyDescent="0.35">
      <c r="A46" s="1">
        <v>40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0.01</v>
      </c>
      <c r="I46" s="7">
        <v>0</v>
      </c>
      <c r="J46" s="7">
        <v>0</v>
      </c>
    </row>
    <row r="47" spans="1:10" x14ac:dyDescent="0.35">
      <c r="A47" s="1">
        <v>41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</row>
    <row r="48" spans="1:10" x14ac:dyDescent="0.35">
      <c r="A48" s="1">
        <v>42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</row>
    <row r="49" spans="1:10" x14ac:dyDescent="0.35">
      <c r="A49" s="1">
        <v>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</row>
    <row r="50" spans="1:10" x14ac:dyDescent="0.35">
      <c r="A50" s="1">
        <v>44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spans="1:10" x14ac:dyDescent="0.35">
      <c r="A51" s="1">
        <v>45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</row>
    <row r="52" spans="1:10" x14ac:dyDescent="0.35">
      <c r="A52" s="1">
        <v>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</row>
    <row r="53" spans="1:10" x14ac:dyDescent="0.35">
      <c r="A53" s="1">
        <v>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</row>
    <row r="54" spans="1:10" x14ac:dyDescent="0.35">
      <c r="A54" s="1">
        <v>48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</row>
    <row r="55" spans="1:10" x14ac:dyDescent="0.35">
      <c r="A55" s="1">
        <v>49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</row>
    <row r="56" spans="1:10" x14ac:dyDescent="0.35">
      <c r="A56" s="1">
        <v>50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</row>
    <row r="57" spans="1:10" x14ac:dyDescent="0.35">
      <c r="A57" s="10" t="s">
        <v>29</v>
      </c>
      <c r="B57" s="11">
        <f>SUM(B7:B56)</f>
        <v>0.99</v>
      </c>
      <c r="C57" s="11">
        <f t="shared" ref="C57:J57" si="0">SUM(C7:C56)</f>
        <v>1</v>
      </c>
      <c r="D57" s="11">
        <f t="shared" si="0"/>
        <v>1.02</v>
      </c>
      <c r="E57" s="11">
        <f t="shared" si="0"/>
        <v>0.97</v>
      </c>
      <c r="F57" s="11">
        <f t="shared" si="0"/>
        <v>1.01</v>
      </c>
      <c r="G57" s="11">
        <f t="shared" si="0"/>
        <v>0.99</v>
      </c>
      <c r="H57" s="11">
        <f t="shared" si="0"/>
        <v>0.97000000000000042</v>
      </c>
      <c r="I57" s="11">
        <f t="shared" si="0"/>
        <v>0.98</v>
      </c>
      <c r="J57" s="11">
        <f t="shared" si="0"/>
        <v>0.99</v>
      </c>
    </row>
  </sheetData>
  <phoneticPr fontId="1" type="noConversion"/>
  <conditionalFormatting sqref="B7:B5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{AA7C5E4C-C4E5-4470-8D46-730DCB8FF75A}</x14:id>
        </ext>
      </extLst>
    </cfRule>
  </conditionalFormatting>
  <conditionalFormatting sqref="B7:J56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{7A4CE06B-53E9-4947-8892-B46187BCE7AF}</x14:id>
        </ext>
      </extLst>
    </cfRule>
  </conditionalFormatting>
  <conditionalFormatting sqref="C7:C5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{4F050893-7830-4BBA-B973-24EE36476F4A}</x14:id>
        </ext>
      </extLst>
    </cfRule>
  </conditionalFormatting>
  <conditionalFormatting sqref="D7:D5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{A490405E-5A90-4BB9-B1DA-D87023D81782}</x14:id>
        </ext>
      </extLst>
    </cfRule>
  </conditionalFormatting>
  <conditionalFormatting sqref="E7:E5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{78E6AA7B-DBEC-4B45-A525-60C77E1891A9}</x14:id>
        </ext>
      </extLst>
    </cfRule>
  </conditionalFormatting>
  <conditionalFormatting sqref="F7:F5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{A3A64EA0-AE9D-453A-B646-F03B18424030}</x14:id>
        </ext>
      </extLst>
    </cfRule>
  </conditionalFormatting>
  <conditionalFormatting sqref="G7:G5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{54BA62E6-3300-4A9B-BE68-5088084215CB}</x14:id>
        </ext>
      </extLst>
    </cfRule>
  </conditionalFormatting>
  <conditionalFormatting sqref="H7:H5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{56354DB8-ABF2-455D-9913-63718F0EC85C}</x14:id>
        </ext>
      </extLst>
    </cfRule>
  </conditionalFormatting>
  <conditionalFormatting sqref="I7:I5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{323CAE26-7C68-4DBA-AE06-0ADE55F3A4EF}</x14:id>
        </ext>
      </extLst>
    </cfRule>
  </conditionalFormatting>
  <conditionalFormatting sqref="J7:J5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{59847E6B-02B7-41D6-A5C0-A6BC3F32890F}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A7C5E4C-C4E5-4470-8D46-730DCB8FF7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B7:B57</xm:sqref>
        </x14:conditionalFormatting>
        <x14:conditionalFormatting xmlns:xm="http://schemas.microsoft.com/office/excel/2006/main">
          <x14:cfRule type="dataBar" id="{7A4CE06B-53E9-4947-8892-B46187BCE7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B7:J56</xm:sqref>
        </x14:conditionalFormatting>
        <x14:conditionalFormatting xmlns:xm="http://schemas.microsoft.com/office/excel/2006/main">
          <x14:cfRule type="dataBar" id="{4F050893-7830-4BBA-B973-24EE36476F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C7:C57</xm:sqref>
        </x14:conditionalFormatting>
        <x14:conditionalFormatting xmlns:xm="http://schemas.microsoft.com/office/excel/2006/main">
          <x14:cfRule type="dataBar" id="{A490405E-5A90-4BB9-B1DA-D87023D81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D7:D57</xm:sqref>
        </x14:conditionalFormatting>
        <x14:conditionalFormatting xmlns:xm="http://schemas.microsoft.com/office/excel/2006/main">
          <x14:cfRule type="dataBar" id="{78E6AA7B-DBEC-4B45-A525-60C77E1891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E7:E57</xm:sqref>
        </x14:conditionalFormatting>
        <x14:conditionalFormatting xmlns:xm="http://schemas.microsoft.com/office/excel/2006/main">
          <x14:cfRule type="dataBar" id="{A3A64EA0-AE9D-453A-B646-F03B18424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F7:F57</xm:sqref>
        </x14:conditionalFormatting>
        <x14:conditionalFormatting xmlns:xm="http://schemas.microsoft.com/office/excel/2006/main">
          <x14:cfRule type="dataBar" id="{54BA62E6-3300-4A9B-BE68-5088084215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G7:G57</xm:sqref>
        </x14:conditionalFormatting>
        <x14:conditionalFormatting xmlns:xm="http://schemas.microsoft.com/office/excel/2006/main">
          <x14:cfRule type="dataBar" id="{56354DB8-ABF2-455D-9913-63718F0EC8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H7:H57</xm:sqref>
        </x14:conditionalFormatting>
        <x14:conditionalFormatting xmlns:xm="http://schemas.microsoft.com/office/excel/2006/main">
          <x14:cfRule type="dataBar" id="{323CAE26-7C68-4DBA-AE06-0ADE55F3A4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I7:I57</xm:sqref>
        </x14:conditionalFormatting>
        <x14:conditionalFormatting xmlns:xm="http://schemas.microsoft.com/office/excel/2006/main">
          <x14:cfRule type="dataBar" id="{59847E6B-02B7-41D6-A5C0-A6BC3F3289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J7:J57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showGridLines="0" tabSelected="1" zoomScaleNormal="100" workbookViewId="0">
      <selection activeCell="Q38" sqref="Q38"/>
    </sheetView>
  </sheetViews>
  <sheetFormatPr defaultRowHeight="14.5" x14ac:dyDescent="0.35"/>
  <cols>
    <col min="4" max="6" width="5" customWidth="1"/>
    <col min="7" max="23" width="5.6328125" customWidth="1"/>
    <col min="24" max="99" width="5" customWidth="1"/>
  </cols>
  <sheetData>
    <row r="1" spans="1:51" x14ac:dyDescent="0.35">
      <c r="A1" t="s">
        <v>0</v>
      </c>
      <c r="D1" t="s">
        <v>3</v>
      </c>
      <c r="E1" t="s">
        <v>4</v>
      </c>
      <c r="G1" t="s">
        <v>3</v>
      </c>
      <c r="H1" t="s">
        <v>4</v>
      </c>
      <c r="J1" t="s">
        <v>3</v>
      </c>
      <c r="K1" t="s">
        <v>4</v>
      </c>
      <c r="M1" t="s">
        <v>3</v>
      </c>
      <c r="N1" t="s">
        <v>4</v>
      </c>
      <c r="P1" t="s">
        <v>3</v>
      </c>
      <c r="Q1" t="s">
        <v>4</v>
      </c>
      <c r="S1" t="s">
        <v>3</v>
      </c>
      <c r="T1" t="s">
        <v>4</v>
      </c>
      <c r="V1" t="s">
        <v>3</v>
      </c>
      <c r="W1" t="s">
        <v>4</v>
      </c>
    </row>
    <row r="2" spans="1:51" x14ac:dyDescent="0.35">
      <c r="B2" t="s">
        <v>10</v>
      </c>
    </row>
    <row r="3" spans="1:51" x14ac:dyDescent="0.35">
      <c r="D3" t="s">
        <v>7</v>
      </c>
    </row>
    <row r="4" spans="1:51" x14ac:dyDescent="0.35">
      <c r="B4" t="s">
        <v>14</v>
      </c>
      <c r="D4" s="3">
        <v>20</v>
      </c>
      <c r="E4" s="3">
        <v>8</v>
      </c>
    </row>
    <row r="6" spans="1:51" x14ac:dyDescent="0.35">
      <c r="D6" t="s">
        <v>6</v>
      </c>
    </row>
    <row r="7" spans="1:51" x14ac:dyDescent="0.35">
      <c r="B7" t="s">
        <v>2</v>
      </c>
      <c r="D7" s="3">
        <v>5</v>
      </c>
      <c r="E7" s="3">
        <v>10</v>
      </c>
    </row>
    <row r="8" spans="1:51" x14ac:dyDescent="0.35">
      <c r="B8" t="s">
        <v>11</v>
      </c>
      <c r="D8" s="3">
        <v>10</v>
      </c>
      <c r="E8" s="3">
        <v>15</v>
      </c>
    </row>
    <row r="10" spans="1:51" x14ac:dyDescent="0.35">
      <c r="B10" t="s">
        <v>34</v>
      </c>
      <c r="D10" s="4">
        <v>20</v>
      </c>
      <c r="E10" s="4">
        <v>20</v>
      </c>
    </row>
    <row r="12" spans="1:51" x14ac:dyDescent="0.35"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35">
      <c r="C13" t="s">
        <v>1</v>
      </c>
      <c r="AF13" s="2">
        <v>1</v>
      </c>
      <c r="AG13" s="2">
        <v>2</v>
      </c>
      <c r="AH13" s="2">
        <v>3</v>
      </c>
      <c r="AI13" s="2">
        <v>4</v>
      </c>
      <c r="AJ13" s="2">
        <v>5</v>
      </c>
      <c r="AK13" s="2">
        <v>6</v>
      </c>
      <c r="AL13" s="2">
        <v>7</v>
      </c>
      <c r="AM13" s="2">
        <v>8</v>
      </c>
      <c r="AN13" s="2">
        <v>9</v>
      </c>
      <c r="AO13" s="2">
        <v>10</v>
      </c>
      <c r="AP13" s="2">
        <v>11</v>
      </c>
      <c r="AQ13" s="2">
        <v>12</v>
      </c>
      <c r="AR13" s="2">
        <v>13</v>
      </c>
      <c r="AS13" s="2">
        <v>14</v>
      </c>
      <c r="AT13" s="2">
        <v>15</v>
      </c>
      <c r="AU13" s="2">
        <v>16</v>
      </c>
      <c r="AV13" s="2">
        <v>17</v>
      </c>
      <c r="AW13" s="2">
        <v>18</v>
      </c>
      <c r="AX13" s="2">
        <v>19</v>
      </c>
      <c r="AY13" s="2">
        <v>20</v>
      </c>
    </row>
    <row r="14" spans="1:51" x14ac:dyDescent="0.35">
      <c r="G14" t="s">
        <v>8</v>
      </c>
      <c r="J14" t="s">
        <v>38</v>
      </c>
      <c r="M14" t="s">
        <v>33</v>
      </c>
      <c r="P14" t="s">
        <v>9</v>
      </c>
      <c r="S14" t="s">
        <v>12</v>
      </c>
      <c r="V14" t="s">
        <v>13</v>
      </c>
      <c r="Y14" t="s">
        <v>36</v>
      </c>
      <c r="AB14" t="s">
        <v>37</v>
      </c>
      <c r="AF14" t="s">
        <v>5</v>
      </c>
    </row>
    <row r="15" spans="1:51" x14ac:dyDescent="0.35">
      <c r="C15" s="1">
        <v>1</v>
      </c>
      <c r="G15" s="14">
        <v>2</v>
      </c>
      <c r="H15" s="14">
        <v>2</v>
      </c>
      <c r="J15" s="6">
        <f t="array" ref="J15:J34">MMULT(AF40:AY59,G15:G34)</f>
        <v>0</v>
      </c>
      <c r="K15" s="6">
        <f t="array" ref="K15:K34">MMULT(AF64:AY83,H15:H34)</f>
        <v>0</v>
      </c>
      <c r="M15" s="6">
        <f t="array" ref="M15:M34">D10*Y15:Y34</f>
        <v>0</v>
      </c>
      <c r="N15" s="6">
        <f t="array" ref="N15:N34">E10*Z15:Z34</f>
        <v>0</v>
      </c>
      <c r="P15" s="6">
        <f t="array" ref="P15:Q34">D10:E10+MMULT(AF15:AY34,(G15:H34-J15:K34-M15:N34))</f>
        <v>22</v>
      </c>
      <c r="Q15" s="6">
        <v>22</v>
      </c>
      <c r="S15" s="6">
        <f t="array" ref="S15:T34">ROUND((D4:E4/D7:E7)*(C15:C34/D7:E7)^(D4:E4-1)*EXP(-((C15:C34/D7:E7)^D4:E4)),2)</f>
        <v>0</v>
      </c>
      <c r="T15" s="6">
        <v>0</v>
      </c>
      <c r="V15" s="6">
        <f t="array" ref="V15:W34">ROUND((D4:E4/D8:E8)*(C15:C34/D8:E8)^(D4:E4-1)*EXP(-((C15:C34/D8:E8)^D4:E4)),2)</f>
        <v>0</v>
      </c>
      <c r="W15" s="6">
        <v>0</v>
      </c>
      <c r="Y15" s="6">
        <f t="array" ref="Y15:Z34">S15:T34/S36:T36</f>
        <v>0</v>
      </c>
      <c r="Z15" s="6">
        <v>0</v>
      </c>
      <c r="AB15" s="6">
        <f t="array" ref="AB15:AB34">IF(V36&gt;1,V15:V34/V36,V15:V34)</f>
        <v>0</v>
      </c>
      <c r="AC15" s="6">
        <f t="array" ref="AC15:AC34">IF(W36&gt;1,W15:W34/W36,W15:W34)</f>
        <v>0</v>
      </c>
      <c r="AF15" s="3">
        <v>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 x14ac:dyDescent="0.35">
      <c r="C16" s="1">
        <v>2</v>
      </c>
      <c r="G16" s="14">
        <v>2</v>
      </c>
      <c r="H16" s="14">
        <v>2</v>
      </c>
      <c r="J16" s="6">
        <v>0</v>
      </c>
      <c r="K16" s="6">
        <v>0</v>
      </c>
      <c r="M16" s="6">
        <v>0</v>
      </c>
      <c r="N16" s="6">
        <v>0</v>
      </c>
      <c r="P16" s="6">
        <v>24</v>
      </c>
      <c r="Q16" s="6">
        <v>24</v>
      </c>
      <c r="S16" s="6">
        <v>0</v>
      </c>
      <c r="T16" s="6">
        <v>0</v>
      </c>
      <c r="V16" s="6">
        <v>0</v>
      </c>
      <c r="W16" s="6">
        <v>0</v>
      </c>
      <c r="Y16" s="6">
        <v>0</v>
      </c>
      <c r="Z16" s="6">
        <v>0</v>
      </c>
      <c r="AB16" s="6">
        <v>0</v>
      </c>
      <c r="AC16" s="6">
        <v>0</v>
      </c>
      <c r="AF16" s="3">
        <v>1</v>
      </c>
      <c r="AG16" s="3">
        <v>1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3:51" x14ac:dyDescent="0.35">
      <c r="C17" s="1">
        <v>3</v>
      </c>
      <c r="G17" s="14">
        <v>2</v>
      </c>
      <c r="H17" s="14">
        <v>2</v>
      </c>
      <c r="J17" s="6">
        <v>0</v>
      </c>
      <c r="K17" s="6">
        <v>0</v>
      </c>
      <c r="M17" s="6">
        <v>0</v>
      </c>
      <c r="N17" s="6">
        <v>0</v>
      </c>
      <c r="P17" s="6">
        <v>26</v>
      </c>
      <c r="Q17" s="6">
        <v>26</v>
      </c>
      <c r="S17" s="6">
        <v>0</v>
      </c>
      <c r="T17" s="6">
        <v>0</v>
      </c>
      <c r="V17" s="6">
        <v>0</v>
      </c>
      <c r="W17" s="6">
        <v>0</v>
      </c>
      <c r="Y17" s="6">
        <v>0</v>
      </c>
      <c r="Z17" s="6">
        <v>0</v>
      </c>
      <c r="AB17" s="6">
        <v>0</v>
      </c>
      <c r="AC17" s="6">
        <v>0</v>
      </c>
      <c r="AF17" s="3">
        <v>1</v>
      </c>
      <c r="AG17" s="3">
        <v>1</v>
      </c>
      <c r="AH17" s="3">
        <v>1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</row>
    <row r="18" spans="3:51" x14ac:dyDescent="0.35">
      <c r="C18" s="1">
        <v>4</v>
      </c>
      <c r="G18" s="14">
        <v>2</v>
      </c>
      <c r="H18" s="14">
        <v>2</v>
      </c>
      <c r="J18" s="6">
        <v>0</v>
      </c>
      <c r="K18" s="6">
        <v>0</v>
      </c>
      <c r="M18" s="6">
        <v>0.78431372549019607</v>
      </c>
      <c r="N18" s="6">
        <v>0</v>
      </c>
      <c r="P18" s="6">
        <v>27.215686274509803</v>
      </c>
      <c r="Q18" s="6">
        <v>28</v>
      </c>
      <c r="S18" s="6">
        <v>0.06</v>
      </c>
      <c r="T18" s="6">
        <v>0</v>
      </c>
      <c r="V18" s="6">
        <v>0</v>
      </c>
      <c r="W18" s="6">
        <v>0</v>
      </c>
      <c r="Y18" s="6">
        <v>3.9215686274509803E-2</v>
      </c>
      <c r="Z18" s="6">
        <v>0</v>
      </c>
      <c r="AB18" s="6">
        <v>0</v>
      </c>
      <c r="AC18" s="6">
        <v>0</v>
      </c>
      <c r="AF18" s="3">
        <v>1</v>
      </c>
      <c r="AG18" s="3">
        <v>1</v>
      </c>
      <c r="AH18" s="3">
        <v>1</v>
      </c>
      <c r="AI18" s="3">
        <v>1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</row>
    <row r="19" spans="3:51" x14ac:dyDescent="0.35">
      <c r="C19" s="1">
        <v>5</v>
      </c>
      <c r="G19" s="14">
        <v>2</v>
      </c>
      <c r="H19" s="14">
        <v>2</v>
      </c>
      <c r="J19" s="6">
        <v>0</v>
      </c>
      <c r="K19" s="6">
        <v>0</v>
      </c>
      <c r="M19" s="6">
        <v>19.215686274509803</v>
      </c>
      <c r="N19" s="6">
        <v>0.20202020202020204</v>
      </c>
      <c r="P19" s="6">
        <v>10</v>
      </c>
      <c r="Q19" s="6">
        <v>29.797979797979799</v>
      </c>
      <c r="S19" s="6">
        <v>1.47</v>
      </c>
      <c r="T19" s="6">
        <v>0.01</v>
      </c>
      <c r="V19" s="6">
        <v>0</v>
      </c>
      <c r="W19" s="6">
        <v>0</v>
      </c>
      <c r="Y19" s="6">
        <v>0.96078431372549011</v>
      </c>
      <c r="Z19" s="6">
        <v>1.0101010101010102E-2</v>
      </c>
      <c r="AB19" s="6">
        <v>0</v>
      </c>
      <c r="AC19" s="6">
        <v>0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3:51" x14ac:dyDescent="0.35">
      <c r="C20" s="1">
        <v>6</v>
      </c>
      <c r="G20" s="14">
        <v>2</v>
      </c>
      <c r="H20" s="14">
        <v>2</v>
      </c>
      <c r="J20" s="6">
        <v>0</v>
      </c>
      <c r="K20" s="6">
        <v>0</v>
      </c>
      <c r="M20" s="6">
        <v>0</v>
      </c>
      <c r="N20" s="6">
        <v>0.40404040404040409</v>
      </c>
      <c r="P20" s="6">
        <v>12</v>
      </c>
      <c r="Q20" s="6">
        <v>31.393939393939394</v>
      </c>
      <c r="S20" s="6">
        <v>0</v>
      </c>
      <c r="T20" s="6">
        <v>0.02</v>
      </c>
      <c r="V20" s="6">
        <v>0</v>
      </c>
      <c r="W20" s="6">
        <v>0</v>
      </c>
      <c r="Y20" s="6">
        <v>0</v>
      </c>
      <c r="Z20" s="6">
        <v>2.0202020202020204E-2</v>
      </c>
      <c r="AB20" s="6">
        <v>0</v>
      </c>
      <c r="AC20" s="6">
        <v>0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3:51" x14ac:dyDescent="0.35">
      <c r="C21" s="1">
        <v>7</v>
      </c>
      <c r="G21" s="14">
        <v>2</v>
      </c>
      <c r="H21" s="14">
        <v>2</v>
      </c>
      <c r="J21" s="6">
        <v>0</v>
      </c>
      <c r="K21" s="6">
        <v>0</v>
      </c>
      <c r="M21" s="6">
        <v>0</v>
      </c>
      <c r="N21" s="6">
        <v>1.2121212121212122</v>
      </c>
      <c r="P21" s="6">
        <v>14</v>
      </c>
      <c r="Q21" s="6">
        <v>32.18181818181818</v>
      </c>
      <c r="S21" s="6">
        <v>0</v>
      </c>
      <c r="T21" s="6">
        <v>0.06</v>
      </c>
      <c r="V21" s="6">
        <v>0</v>
      </c>
      <c r="W21" s="6">
        <v>0</v>
      </c>
      <c r="Y21" s="6">
        <v>0</v>
      </c>
      <c r="Z21" s="6">
        <v>6.0606060606060608E-2</v>
      </c>
      <c r="AB21" s="6">
        <v>0</v>
      </c>
      <c r="AC21" s="6">
        <v>0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3:51" x14ac:dyDescent="0.35">
      <c r="C22" s="1">
        <v>8</v>
      </c>
      <c r="G22" s="14">
        <v>2</v>
      </c>
      <c r="H22" s="14">
        <v>2</v>
      </c>
      <c r="J22" s="6">
        <v>5.8823529411764705E-2</v>
      </c>
      <c r="K22" s="6">
        <v>0.02</v>
      </c>
      <c r="M22" s="6">
        <v>0</v>
      </c>
      <c r="N22" s="6">
        <v>2.8282828282828287</v>
      </c>
      <c r="P22" s="6">
        <v>15.941176470588236</v>
      </c>
      <c r="Q22" s="6">
        <v>31.333535353535353</v>
      </c>
      <c r="S22" s="6">
        <v>0</v>
      </c>
      <c r="T22" s="6">
        <v>0.14000000000000001</v>
      </c>
      <c r="V22" s="6">
        <v>0.03</v>
      </c>
      <c r="W22" s="6">
        <v>0.01</v>
      </c>
      <c r="Y22" s="6">
        <v>0</v>
      </c>
      <c r="Z22" s="6">
        <v>0.14141414141414144</v>
      </c>
      <c r="AB22" s="6">
        <v>2.9411764705882353E-2</v>
      </c>
      <c r="AC22" s="6">
        <v>0.01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3:51" x14ac:dyDescent="0.35">
      <c r="C23" s="1">
        <v>9</v>
      </c>
      <c r="G23" s="14">
        <v>2</v>
      </c>
      <c r="H23" s="14">
        <v>2</v>
      </c>
      <c r="J23" s="6">
        <v>0.52941176470588236</v>
      </c>
      <c r="K23" s="6">
        <v>0.04</v>
      </c>
      <c r="M23" s="6">
        <v>0</v>
      </c>
      <c r="N23" s="6">
        <v>5.0505050505050511</v>
      </c>
      <c r="P23" s="6">
        <v>17.411764705882355</v>
      </c>
      <c r="Q23" s="6">
        <v>28.243030303030302</v>
      </c>
      <c r="S23" s="6">
        <v>0</v>
      </c>
      <c r="T23" s="6">
        <v>0.25</v>
      </c>
      <c r="V23" s="6">
        <v>0.24</v>
      </c>
      <c r="W23" s="6">
        <v>0.01</v>
      </c>
      <c r="Y23" s="6">
        <v>0</v>
      </c>
      <c r="Z23" s="6">
        <v>0.25252525252525254</v>
      </c>
      <c r="AB23" s="6">
        <v>0.23529411764705882</v>
      </c>
      <c r="AC23" s="6">
        <v>0.01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3:51" x14ac:dyDescent="0.35">
      <c r="C24" s="1">
        <v>10</v>
      </c>
      <c r="G24" s="14">
        <v>2</v>
      </c>
      <c r="H24" s="14">
        <v>2</v>
      </c>
      <c r="J24" s="6">
        <v>1.9803921568627449</v>
      </c>
      <c r="K24" s="6">
        <v>0.1</v>
      </c>
      <c r="M24" s="6">
        <v>0</v>
      </c>
      <c r="N24" s="6">
        <v>5.8585858585858581</v>
      </c>
      <c r="P24" s="6">
        <v>17.431372549019606</v>
      </c>
      <c r="Q24" s="6">
        <v>24.284444444444446</v>
      </c>
      <c r="S24" s="6">
        <v>0</v>
      </c>
      <c r="T24" s="6">
        <v>0.28999999999999998</v>
      </c>
      <c r="V24" s="6">
        <v>0.74</v>
      </c>
      <c r="W24" s="6">
        <v>0.03</v>
      </c>
      <c r="Y24" s="6">
        <v>0</v>
      </c>
      <c r="Z24" s="6">
        <v>0.29292929292929293</v>
      </c>
      <c r="AB24" s="6">
        <v>0.72549019607843135</v>
      </c>
      <c r="AC24" s="6">
        <v>0.03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3:51" x14ac:dyDescent="0.35">
      <c r="C25" s="1">
        <v>11</v>
      </c>
      <c r="G25" s="14">
        <v>2</v>
      </c>
      <c r="H25" s="14">
        <v>2</v>
      </c>
      <c r="J25" s="6">
        <v>1.9999999999999998</v>
      </c>
      <c r="K25" s="6">
        <v>0.21999999999999997</v>
      </c>
      <c r="M25" s="6">
        <v>0</v>
      </c>
      <c r="N25" s="6">
        <v>3.6363636363636367</v>
      </c>
      <c r="P25" s="6">
        <v>17.431372549019606</v>
      </c>
      <c r="Q25" s="6">
        <v>22.428080808080807</v>
      </c>
      <c r="S25" s="6">
        <v>0</v>
      </c>
      <c r="T25" s="6">
        <v>0.18</v>
      </c>
      <c r="V25" s="6">
        <v>0.01</v>
      </c>
      <c r="W25" s="6">
        <v>0.06</v>
      </c>
      <c r="Y25" s="6">
        <v>0</v>
      </c>
      <c r="Z25" s="6">
        <v>0.18181818181818182</v>
      </c>
      <c r="AB25" s="6">
        <v>9.8039215686274508E-3</v>
      </c>
      <c r="AC25" s="6">
        <v>0.06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3:51" x14ac:dyDescent="0.35">
      <c r="C26" s="1">
        <v>12</v>
      </c>
      <c r="G26" s="14">
        <v>2</v>
      </c>
      <c r="H26" s="14">
        <v>2</v>
      </c>
      <c r="J26" s="6">
        <v>1.9999999999999998</v>
      </c>
      <c r="K26" s="6">
        <v>0.4</v>
      </c>
      <c r="M26" s="6">
        <v>0</v>
      </c>
      <c r="N26" s="6">
        <v>0.80808080808080818</v>
      </c>
      <c r="P26" s="6">
        <v>17.431372549019606</v>
      </c>
      <c r="Q26" s="6">
        <v>23.22</v>
      </c>
      <c r="S26" s="6">
        <v>0</v>
      </c>
      <c r="T26" s="6">
        <v>0.04</v>
      </c>
      <c r="V26" s="6">
        <v>0</v>
      </c>
      <c r="W26" s="6">
        <v>0.09</v>
      </c>
      <c r="Y26" s="6">
        <v>0</v>
      </c>
      <c r="Z26" s="6">
        <v>4.0404040404040407E-2</v>
      </c>
      <c r="AB26" s="6">
        <v>0</v>
      </c>
      <c r="AC26" s="6">
        <v>0.09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3:51" x14ac:dyDescent="0.35">
      <c r="C27" s="1">
        <v>13</v>
      </c>
      <c r="G27" s="14">
        <v>2</v>
      </c>
      <c r="H27" s="14">
        <v>2</v>
      </c>
      <c r="J27" s="6">
        <v>1.9999999999999998</v>
      </c>
      <c r="K27" s="6">
        <v>0.68000000000000016</v>
      </c>
      <c r="M27" s="6">
        <v>0</v>
      </c>
      <c r="N27" s="6">
        <v>0</v>
      </c>
      <c r="P27" s="6">
        <v>17.431372549019606</v>
      </c>
      <c r="Q27" s="6">
        <v>24.54</v>
      </c>
      <c r="S27" s="6">
        <v>0</v>
      </c>
      <c r="T27" s="6">
        <v>0</v>
      </c>
      <c r="V27" s="6">
        <v>0</v>
      </c>
      <c r="W27" s="6">
        <v>0.14000000000000001</v>
      </c>
      <c r="Y27" s="6">
        <v>0</v>
      </c>
      <c r="Z27" s="6">
        <v>0</v>
      </c>
      <c r="AB27" s="6">
        <v>0</v>
      </c>
      <c r="AC27" s="6">
        <v>0.14000000000000001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3:51" x14ac:dyDescent="0.35">
      <c r="C28" s="1">
        <v>14</v>
      </c>
      <c r="G28" s="14">
        <v>2</v>
      </c>
      <c r="H28" s="14">
        <v>2</v>
      </c>
      <c r="J28" s="6">
        <v>1.9999999999999998</v>
      </c>
      <c r="K28" s="6">
        <v>1.06</v>
      </c>
      <c r="M28" s="6">
        <v>0</v>
      </c>
      <c r="N28" s="6">
        <v>0</v>
      </c>
      <c r="P28" s="6">
        <v>17.431372549019606</v>
      </c>
      <c r="Q28" s="6">
        <v>25.479999999999997</v>
      </c>
      <c r="S28" s="6">
        <v>0</v>
      </c>
      <c r="T28" s="6">
        <v>0</v>
      </c>
      <c r="V28" s="6">
        <v>0</v>
      </c>
      <c r="W28" s="6">
        <v>0.19</v>
      </c>
      <c r="Y28" s="6">
        <v>0</v>
      </c>
      <c r="Z28" s="6">
        <v>0</v>
      </c>
      <c r="AB28" s="6">
        <v>0</v>
      </c>
      <c r="AC28" s="6">
        <v>0.19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3:51" x14ac:dyDescent="0.35">
      <c r="C29" s="1">
        <v>15</v>
      </c>
      <c r="G29" s="14">
        <v>2</v>
      </c>
      <c r="H29" s="14">
        <v>2</v>
      </c>
      <c r="J29" s="6">
        <v>1.9999999999999998</v>
      </c>
      <c r="K29" s="6">
        <v>1.46</v>
      </c>
      <c r="M29" s="6">
        <v>0</v>
      </c>
      <c r="N29" s="6">
        <v>0</v>
      </c>
      <c r="P29" s="6">
        <v>17.431372549019606</v>
      </c>
      <c r="Q29" s="6">
        <v>26.02</v>
      </c>
      <c r="S29" s="6">
        <v>0</v>
      </c>
      <c r="T29" s="6">
        <v>0</v>
      </c>
      <c r="V29" s="6">
        <v>0</v>
      </c>
      <c r="W29" s="6">
        <v>0.2</v>
      </c>
      <c r="Y29" s="6">
        <v>0</v>
      </c>
      <c r="Z29" s="6">
        <v>0</v>
      </c>
      <c r="AB29" s="6">
        <v>0</v>
      </c>
      <c r="AC29" s="6">
        <v>0.2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3:51" x14ac:dyDescent="0.35">
      <c r="C30" s="1">
        <v>16</v>
      </c>
      <c r="G30" s="14">
        <v>2</v>
      </c>
      <c r="H30" s="14">
        <v>2</v>
      </c>
      <c r="J30" s="6">
        <v>1.9999999999999998</v>
      </c>
      <c r="K30" s="6">
        <v>1.7800000000000002</v>
      </c>
      <c r="M30" s="6">
        <v>0</v>
      </c>
      <c r="N30" s="6">
        <v>0</v>
      </c>
      <c r="P30" s="6">
        <v>17.431372549019606</v>
      </c>
      <c r="Q30" s="6">
        <v>26.24</v>
      </c>
      <c r="S30" s="6">
        <v>0</v>
      </c>
      <c r="T30" s="6">
        <v>0</v>
      </c>
      <c r="V30" s="6">
        <v>0</v>
      </c>
      <c r="W30" s="6">
        <v>0.16</v>
      </c>
      <c r="Y30" s="6">
        <v>0</v>
      </c>
      <c r="Z30" s="6">
        <v>0</v>
      </c>
      <c r="AB30" s="6">
        <v>0</v>
      </c>
      <c r="AC30" s="6">
        <v>0.16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0</v>
      </c>
      <c r="AW30" s="3">
        <v>0</v>
      </c>
      <c r="AX30" s="3">
        <v>0</v>
      </c>
      <c r="AY30" s="3">
        <v>0</v>
      </c>
    </row>
    <row r="31" spans="3:51" x14ac:dyDescent="0.35">
      <c r="C31" s="1">
        <v>17</v>
      </c>
      <c r="G31" s="14">
        <v>2</v>
      </c>
      <c r="H31" s="14">
        <v>2</v>
      </c>
      <c r="J31" s="6">
        <v>1.9999999999999998</v>
      </c>
      <c r="K31" s="6">
        <v>1.94</v>
      </c>
      <c r="M31" s="6">
        <v>0</v>
      </c>
      <c r="N31" s="6">
        <v>0</v>
      </c>
      <c r="P31" s="6">
        <v>17.431372549019606</v>
      </c>
      <c r="Q31" s="6">
        <v>26.299999999999997</v>
      </c>
      <c r="S31" s="6">
        <v>0</v>
      </c>
      <c r="T31" s="6">
        <v>0</v>
      </c>
      <c r="V31" s="6">
        <v>0</v>
      </c>
      <c r="W31" s="6">
        <v>0.08</v>
      </c>
      <c r="Y31" s="6">
        <v>0</v>
      </c>
      <c r="Z31" s="6">
        <v>0</v>
      </c>
      <c r="AB31" s="6">
        <v>0</v>
      </c>
      <c r="AC31" s="6">
        <v>0.08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0</v>
      </c>
      <c r="AX31" s="3">
        <v>0</v>
      </c>
      <c r="AY31" s="3">
        <v>0</v>
      </c>
    </row>
    <row r="32" spans="3:51" x14ac:dyDescent="0.35">
      <c r="C32" s="1">
        <v>18</v>
      </c>
      <c r="G32" s="14">
        <v>2</v>
      </c>
      <c r="H32" s="14">
        <v>2</v>
      </c>
      <c r="J32" s="6">
        <v>1.9999999999999998</v>
      </c>
      <c r="K32" s="6">
        <v>2</v>
      </c>
      <c r="M32" s="6">
        <v>0</v>
      </c>
      <c r="N32" s="6">
        <v>0</v>
      </c>
      <c r="P32" s="6">
        <v>17.431372549019606</v>
      </c>
      <c r="Q32" s="6">
        <v>26.299999999999997</v>
      </c>
      <c r="S32" s="6">
        <v>0</v>
      </c>
      <c r="T32" s="6">
        <v>0</v>
      </c>
      <c r="V32" s="6">
        <v>0</v>
      </c>
      <c r="W32" s="6">
        <v>0.03</v>
      </c>
      <c r="Y32" s="6">
        <v>0</v>
      </c>
      <c r="Z32" s="6">
        <v>0</v>
      </c>
      <c r="AB32" s="6">
        <v>0</v>
      </c>
      <c r="AC32" s="6">
        <v>0.03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0</v>
      </c>
      <c r="AY32" s="3">
        <v>0</v>
      </c>
    </row>
    <row r="33" spans="3:51" x14ac:dyDescent="0.35">
      <c r="C33" s="1">
        <v>19</v>
      </c>
      <c r="G33" s="14">
        <v>2</v>
      </c>
      <c r="H33" s="14">
        <v>2</v>
      </c>
      <c r="J33" s="6">
        <v>1.9999999999999998</v>
      </c>
      <c r="K33" s="6">
        <v>2</v>
      </c>
      <c r="M33" s="6">
        <v>0</v>
      </c>
      <c r="N33" s="6">
        <v>0</v>
      </c>
      <c r="P33" s="6">
        <v>17.431372549019606</v>
      </c>
      <c r="Q33" s="6">
        <v>26.299999999999997</v>
      </c>
      <c r="S33" s="6">
        <v>0</v>
      </c>
      <c r="T33" s="6">
        <v>0</v>
      </c>
      <c r="V33" s="6">
        <v>0</v>
      </c>
      <c r="W33" s="6">
        <v>0</v>
      </c>
      <c r="Y33" s="6">
        <v>0</v>
      </c>
      <c r="Z33" s="6">
        <v>0</v>
      </c>
      <c r="AB33" s="6">
        <v>0</v>
      </c>
      <c r="AC33" s="6">
        <v>0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0</v>
      </c>
    </row>
    <row r="34" spans="3:51" x14ac:dyDescent="0.35">
      <c r="C34" s="1">
        <v>20</v>
      </c>
      <c r="G34" s="14">
        <v>2</v>
      </c>
      <c r="H34" s="14">
        <v>2</v>
      </c>
      <c r="J34" s="6">
        <v>1.9999999999999998</v>
      </c>
      <c r="K34" s="6">
        <v>2</v>
      </c>
      <c r="M34" s="6">
        <v>0</v>
      </c>
      <c r="N34" s="6">
        <v>0</v>
      </c>
      <c r="P34" s="6">
        <v>17.431372549019606</v>
      </c>
      <c r="Q34" s="6">
        <v>26.299999999999997</v>
      </c>
      <c r="S34" s="6">
        <v>0</v>
      </c>
      <c r="T34" s="6">
        <v>0</v>
      </c>
      <c r="V34" s="6">
        <v>0</v>
      </c>
      <c r="W34" s="6">
        <v>0</v>
      </c>
      <c r="Y34" s="6">
        <v>0</v>
      </c>
      <c r="Z34" s="6">
        <v>0</v>
      </c>
      <c r="AB34" s="6">
        <v>0</v>
      </c>
      <c r="AC34" s="6">
        <v>0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</row>
    <row r="36" spans="3:51" x14ac:dyDescent="0.35">
      <c r="G36" s="7">
        <f>SUM(G15:G34)</f>
        <v>40</v>
      </c>
      <c r="H36" s="7">
        <f>SUM(H15:H34)</f>
        <v>40</v>
      </c>
      <c r="J36" s="7">
        <f>SUM(J15:J34)</f>
        <v>22.56862745098039</v>
      </c>
      <c r="K36" s="7">
        <f>SUM(K15:K34)</f>
        <v>13.700000000000001</v>
      </c>
      <c r="M36" s="7">
        <f>SUM(M15:M34)</f>
        <v>20</v>
      </c>
      <c r="N36" s="7">
        <f>SUM(N15:N34)</f>
        <v>20.000000000000004</v>
      </c>
      <c r="P36" s="15"/>
      <c r="Q36" s="15"/>
      <c r="S36" s="5">
        <f>SUM(S15:S34)</f>
        <v>1.53</v>
      </c>
      <c r="T36" s="5">
        <f>SUM(T15:T34)</f>
        <v>0.99</v>
      </c>
      <c r="V36" s="5">
        <f>SUM(V15:V34)</f>
        <v>1.02</v>
      </c>
      <c r="W36" s="5">
        <f>SUM(W15:W34)</f>
        <v>1</v>
      </c>
      <c r="Y36" s="7">
        <f t="shared" ref="Y36:Z36" si="0">SUM(Y15:Y35)</f>
        <v>0.99999999999999989</v>
      </c>
      <c r="Z36" s="7">
        <f t="shared" si="0"/>
        <v>1</v>
      </c>
      <c r="AB36" s="7">
        <f t="shared" ref="AB36" si="1">SUM(AB15:AB35)</f>
        <v>1</v>
      </c>
      <c r="AC36" s="7">
        <f t="shared" ref="AC36" si="2">SUM(AC15:AC35)</f>
        <v>1</v>
      </c>
    </row>
    <row r="38" spans="3:51" x14ac:dyDescent="0.35">
      <c r="C38" t="s">
        <v>1</v>
      </c>
    </row>
    <row r="39" spans="3:51" x14ac:dyDescent="0.35">
      <c r="AF39" s="2" t="s">
        <v>15</v>
      </c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3:51" x14ac:dyDescent="0.35">
      <c r="C40" s="1">
        <v>1</v>
      </c>
      <c r="AF40" s="6">
        <f>AB15</f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</row>
    <row r="41" spans="3:51" x14ac:dyDescent="0.35">
      <c r="C41" s="1">
        <v>2</v>
      </c>
      <c r="AF41" s="6">
        <f t="shared" ref="AF41:AF59" si="3">AB16</f>
        <v>0</v>
      </c>
      <c r="AG41" s="6">
        <f>AB15</f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</row>
    <row r="42" spans="3:51" x14ac:dyDescent="0.35">
      <c r="C42" s="1">
        <v>3</v>
      </c>
      <c r="AF42" s="6">
        <f t="shared" si="3"/>
        <v>0</v>
      </c>
      <c r="AG42" s="6">
        <f t="shared" ref="AG42:AG59" si="4">AB16</f>
        <v>0</v>
      </c>
      <c r="AH42" s="6">
        <f>AB15</f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</row>
    <row r="43" spans="3:51" x14ac:dyDescent="0.35">
      <c r="C43" s="1">
        <v>4</v>
      </c>
      <c r="AF43" s="6">
        <f t="shared" si="3"/>
        <v>0</v>
      </c>
      <c r="AG43" s="6">
        <f t="shared" si="4"/>
        <v>0</v>
      </c>
      <c r="AH43" s="6">
        <f t="shared" ref="AH43:AH59" si="5">AB16</f>
        <v>0</v>
      </c>
      <c r="AI43" s="6">
        <f>AB15</f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</row>
    <row r="44" spans="3:51" x14ac:dyDescent="0.35">
      <c r="C44" s="1">
        <v>5</v>
      </c>
      <c r="AF44" s="6">
        <f t="shared" si="3"/>
        <v>0</v>
      </c>
      <c r="AG44" s="6">
        <f t="shared" si="4"/>
        <v>0</v>
      </c>
      <c r="AH44" s="6">
        <f t="shared" si="5"/>
        <v>0</v>
      </c>
      <c r="AI44" s="6">
        <f t="shared" ref="AI44:AI59" si="6">AB16</f>
        <v>0</v>
      </c>
      <c r="AJ44" s="6">
        <f>AB15</f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</row>
    <row r="45" spans="3:51" x14ac:dyDescent="0.35">
      <c r="C45" s="1">
        <v>6</v>
      </c>
      <c r="AF45" s="6">
        <f t="shared" si="3"/>
        <v>0</v>
      </c>
      <c r="AG45" s="6">
        <f t="shared" si="4"/>
        <v>0</v>
      </c>
      <c r="AH45" s="6">
        <f t="shared" si="5"/>
        <v>0</v>
      </c>
      <c r="AI45" s="6">
        <f t="shared" si="6"/>
        <v>0</v>
      </c>
      <c r="AJ45" s="6">
        <f t="shared" ref="AJ45:AJ59" si="7">AB16</f>
        <v>0</v>
      </c>
      <c r="AK45" s="6">
        <f>AB15</f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</row>
    <row r="46" spans="3:51" x14ac:dyDescent="0.35">
      <c r="C46" s="1">
        <v>7</v>
      </c>
      <c r="AF46" s="6">
        <f t="shared" si="3"/>
        <v>0</v>
      </c>
      <c r="AG46" s="6">
        <f t="shared" si="4"/>
        <v>0</v>
      </c>
      <c r="AH46" s="6">
        <f t="shared" si="5"/>
        <v>0</v>
      </c>
      <c r="AI46" s="6">
        <f t="shared" si="6"/>
        <v>0</v>
      </c>
      <c r="AJ46" s="6">
        <f t="shared" si="7"/>
        <v>0</v>
      </c>
      <c r="AK46" s="6">
        <f t="shared" ref="AK46:AK59" si="8">AB16</f>
        <v>0</v>
      </c>
      <c r="AL46" s="6">
        <f>AB15</f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</row>
    <row r="47" spans="3:51" x14ac:dyDescent="0.35">
      <c r="C47" s="1">
        <v>8</v>
      </c>
      <c r="AF47" s="6">
        <f t="shared" si="3"/>
        <v>2.9411764705882353E-2</v>
      </c>
      <c r="AG47" s="6">
        <f t="shared" si="4"/>
        <v>0</v>
      </c>
      <c r="AH47" s="6">
        <f t="shared" si="5"/>
        <v>0</v>
      </c>
      <c r="AI47" s="6">
        <f t="shared" si="6"/>
        <v>0</v>
      </c>
      <c r="AJ47" s="6">
        <f t="shared" si="7"/>
        <v>0</v>
      </c>
      <c r="AK47" s="6">
        <f t="shared" si="8"/>
        <v>0</v>
      </c>
      <c r="AL47" s="6">
        <f t="shared" ref="AL47:AL59" si="9">AB16</f>
        <v>0</v>
      </c>
      <c r="AM47" s="6">
        <f>AB15</f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</row>
    <row r="48" spans="3:51" x14ac:dyDescent="0.35">
      <c r="C48" s="1">
        <v>9</v>
      </c>
      <c r="AF48" s="6">
        <f t="shared" si="3"/>
        <v>0.23529411764705882</v>
      </c>
      <c r="AG48" s="6">
        <f t="shared" si="4"/>
        <v>2.9411764705882353E-2</v>
      </c>
      <c r="AH48" s="6">
        <f t="shared" si="5"/>
        <v>0</v>
      </c>
      <c r="AI48" s="6">
        <f t="shared" si="6"/>
        <v>0</v>
      </c>
      <c r="AJ48" s="6">
        <f t="shared" si="7"/>
        <v>0</v>
      </c>
      <c r="AK48" s="6">
        <f t="shared" si="8"/>
        <v>0</v>
      </c>
      <c r="AL48" s="6">
        <f t="shared" si="9"/>
        <v>0</v>
      </c>
      <c r="AM48" s="6">
        <f t="shared" ref="AM48:AM59" si="10">AB16</f>
        <v>0</v>
      </c>
      <c r="AN48" s="6">
        <f>AB15</f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</row>
    <row r="49" spans="3:51" x14ac:dyDescent="0.35">
      <c r="C49" s="1">
        <v>10</v>
      </c>
      <c r="AF49" s="6">
        <f t="shared" si="3"/>
        <v>0.72549019607843135</v>
      </c>
      <c r="AG49" s="6">
        <f t="shared" si="4"/>
        <v>0.23529411764705882</v>
      </c>
      <c r="AH49" s="6">
        <f t="shared" si="5"/>
        <v>2.9411764705882353E-2</v>
      </c>
      <c r="AI49" s="6">
        <f t="shared" si="6"/>
        <v>0</v>
      </c>
      <c r="AJ49" s="6">
        <f t="shared" si="7"/>
        <v>0</v>
      </c>
      <c r="AK49" s="6">
        <f t="shared" si="8"/>
        <v>0</v>
      </c>
      <c r="AL49" s="6">
        <f t="shared" si="9"/>
        <v>0</v>
      </c>
      <c r="AM49" s="6">
        <f t="shared" si="10"/>
        <v>0</v>
      </c>
      <c r="AN49" s="6">
        <f t="shared" ref="AN49:AN59" si="11">AB16</f>
        <v>0</v>
      </c>
      <c r="AO49" s="6">
        <f>AB15</f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</row>
    <row r="50" spans="3:51" x14ac:dyDescent="0.35">
      <c r="C50" s="1">
        <v>11</v>
      </c>
      <c r="AF50" s="6">
        <f t="shared" si="3"/>
        <v>9.8039215686274508E-3</v>
      </c>
      <c r="AG50" s="6">
        <f t="shared" si="4"/>
        <v>0.72549019607843135</v>
      </c>
      <c r="AH50" s="6">
        <f t="shared" si="5"/>
        <v>0.23529411764705882</v>
      </c>
      <c r="AI50" s="6">
        <f t="shared" si="6"/>
        <v>2.9411764705882353E-2</v>
      </c>
      <c r="AJ50" s="6">
        <f t="shared" si="7"/>
        <v>0</v>
      </c>
      <c r="AK50" s="6">
        <f t="shared" si="8"/>
        <v>0</v>
      </c>
      <c r="AL50" s="6">
        <f t="shared" si="9"/>
        <v>0</v>
      </c>
      <c r="AM50" s="6">
        <f t="shared" si="10"/>
        <v>0</v>
      </c>
      <c r="AN50" s="6">
        <f t="shared" si="11"/>
        <v>0</v>
      </c>
      <c r="AO50" s="6">
        <f t="shared" ref="AO50:AO59" si="12">AB16</f>
        <v>0</v>
      </c>
      <c r="AP50" s="6">
        <f>AB15</f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</row>
    <row r="51" spans="3:51" x14ac:dyDescent="0.35">
      <c r="C51" s="1">
        <v>12</v>
      </c>
      <c r="AF51" s="6">
        <f t="shared" si="3"/>
        <v>0</v>
      </c>
      <c r="AG51" s="6">
        <f t="shared" si="4"/>
        <v>9.8039215686274508E-3</v>
      </c>
      <c r="AH51" s="6">
        <f t="shared" si="5"/>
        <v>0.72549019607843135</v>
      </c>
      <c r="AI51" s="6">
        <f t="shared" si="6"/>
        <v>0.23529411764705882</v>
      </c>
      <c r="AJ51" s="6">
        <f t="shared" si="7"/>
        <v>2.9411764705882353E-2</v>
      </c>
      <c r="AK51" s="6">
        <f t="shared" si="8"/>
        <v>0</v>
      </c>
      <c r="AL51" s="6">
        <f t="shared" si="9"/>
        <v>0</v>
      </c>
      <c r="AM51" s="6">
        <f t="shared" si="10"/>
        <v>0</v>
      </c>
      <c r="AN51" s="6">
        <f t="shared" si="11"/>
        <v>0</v>
      </c>
      <c r="AO51" s="6">
        <f t="shared" si="12"/>
        <v>0</v>
      </c>
      <c r="AP51" s="6">
        <f t="shared" ref="AP51:AP59" si="13">AB16</f>
        <v>0</v>
      </c>
      <c r="AQ51" s="6">
        <f>AB15</f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</row>
    <row r="52" spans="3:51" x14ac:dyDescent="0.35">
      <c r="C52" s="1">
        <v>13</v>
      </c>
      <c r="AF52" s="6">
        <f t="shared" si="3"/>
        <v>0</v>
      </c>
      <c r="AG52" s="6">
        <f t="shared" si="4"/>
        <v>0</v>
      </c>
      <c r="AH52" s="6">
        <f t="shared" si="5"/>
        <v>9.8039215686274508E-3</v>
      </c>
      <c r="AI52" s="6">
        <f t="shared" si="6"/>
        <v>0.72549019607843135</v>
      </c>
      <c r="AJ52" s="6">
        <f t="shared" si="7"/>
        <v>0.23529411764705882</v>
      </c>
      <c r="AK52" s="6">
        <f t="shared" si="8"/>
        <v>2.9411764705882353E-2</v>
      </c>
      <c r="AL52" s="6">
        <f t="shared" si="9"/>
        <v>0</v>
      </c>
      <c r="AM52" s="6">
        <f t="shared" si="10"/>
        <v>0</v>
      </c>
      <c r="AN52" s="6">
        <f t="shared" si="11"/>
        <v>0</v>
      </c>
      <c r="AO52" s="6">
        <f t="shared" si="12"/>
        <v>0</v>
      </c>
      <c r="AP52" s="6">
        <f t="shared" si="13"/>
        <v>0</v>
      </c>
      <c r="AQ52" s="6">
        <f t="shared" ref="AQ52:AQ59" si="14">AB16</f>
        <v>0</v>
      </c>
      <c r="AR52" s="6">
        <f>AB15</f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</row>
    <row r="53" spans="3:51" x14ac:dyDescent="0.35">
      <c r="C53" s="1">
        <v>14</v>
      </c>
      <c r="AF53" s="6">
        <f t="shared" si="3"/>
        <v>0</v>
      </c>
      <c r="AG53" s="6">
        <f t="shared" si="4"/>
        <v>0</v>
      </c>
      <c r="AH53" s="6">
        <f t="shared" si="5"/>
        <v>0</v>
      </c>
      <c r="AI53" s="6">
        <f t="shared" si="6"/>
        <v>9.8039215686274508E-3</v>
      </c>
      <c r="AJ53" s="6">
        <f t="shared" si="7"/>
        <v>0.72549019607843135</v>
      </c>
      <c r="AK53" s="6">
        <f t="shared" si="8"/>
        <v>0.23529411764705882</v>
      </c>
      <c r="AL53" s="6">
        <f t="shared" si="9"/>
        <v>2.9411764705882353E-2</v>
      </c>
      <c r="AM53" s="6">
        <f t="shared" si="10"/>
        <v>0</v>
      </c>
      <c r="AN53" s="6">
        <f t="shared" si="11"/>
        <v>0</v>
      </c>
      <c r="AO53" s="6">
        <f t="shared" si="12"/>
        <v>0</v>
      </c>
      <c r="AP53" s="6">
        <f t="shared" si="13"/>
        <v>0</v>
      </c>
      <c r="AQ53" s="6">
        <f t="shared" si="14"/>
        <v>0</v>
      </c>
      <c r="AR53" s="6">
        <f t="shared" ref="AR53:AR59" si="15">AB16</f>
        <v>0</v>
      </c>
      <c r="AS53" s="6">
        <f>AB15</f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</row>
    <row r="54" spans="3:51" x14ac:dyDescent="0.35">
      <c r="C54" s="1">
        <v>15</v>
      </c>
      <c r="AF54" s="6">
        <f t="shared" si="3"/>
        <v>0</v>
      </c>
      <c r="AG54" s="6">
        <f t="shared" si="4"/>
        <v>0</v>
      </c>
      <c r="AH54" s="6">
        <f t="shared" si="5"/>
        <v>0</v>
      </c>
      <c r="AI54" s="6">
        <f t="shared" si="6"/>
        <v>0</v>
      </c>
      <c r="AJ54" s="6">
        <f t="shared" si="7"/>
        <v>9.8039215686274508E-3</v>
      </c>
      <c r="AK54" s="6">
        <f t="shared" si="8"/>
        <v>0.72549019607843135</v>
      </c>
      <c r="AL54" s="6">
        <f t="shared" si="9"/>
        <v>0.23529411764705882</v>
      </c>
      <c r="AM54" s="6">
        <f t="shared" si="10"/>
        <v>2.9411764705882353E-2</v>
      </c>
      <c r="AN54" s="6">
        <f t="shared" si="11"/>
        <v>0</v>
      </c>
      <c r="AO54" s="6">
        <f t="shared" si="12"/>
        <v>0</v>
      </c>
      <c r="AP54" s="6">
        <f t="shared" si="13"/>
        <v>0</v>
      </c>
      <c r="AQ54" s="6">
        <f t="shared" si="14"/>
        <v>0</v>
      </c>
      <c r="AR54" s="6">
        <f t="shared" si="15"/>
        <v>0</v>
      </c>
      <c r="AS54" s="6">
        <f t="shared" ref="AS54:AS59" si="16">AB16</f>
        <v>0</v>
      </c>
      <c r="AT54" s="6">
        <f>AB15</f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</row>
    <row r="55" spans="3:51" x14ac:dyDescent="0.35">
      <c r="C55" s="1">
        <v>16</v>
      </c>
      <c r="AF55" s="6">
        <f t="shared" si="3"/>
        <v>0</v>
      </c>
      <c r="AG55" s="6">
        <f t="shared" si="4"/>
        <v>0</v>
      </c>
      <c r="AH55" s="6">
        <f t="shared" si="5"/>
        <v>0</v>
      </c>
      <c r="AI55" s="6">
        <f t="shared" si="6"/>
        <v>0</v>
      </c>
      <c r="AJ55" s="6">
        <f t="shared" si="7"/>
        <v>0</v>
      </c>
      <c r="AK55" s="6">
        <f t="shared" si="8"/>
        <v>9.8039215686274508E-3</v>
      </c>
      <c r="AL55" s="6">
        <f t="shared" si="9"/>
        <v>0.72549019607843135</v>
      </c>
      <c r="AM55" s="6">
        <f t="shared" si="10"/>
        <v>0.23529411764705882</v>
      </c>
      <c r="AN55" s="6">
        <f t="shared" si="11"/>
        <v>2.9411764705882353E-2</v>
      </c>
      <c r="AO55" s="6">
        <f t="shared" si="12"/>
        <v>0</v>
      </c>
      <c r="AP55" s="6">
        <f t="shared" si="13"/>
        <v>0</v>
      </c>
      <c r="AQ55" s="6">
        <f t="shared" si="14"/>
        <v>0</v>
      </c>
      <c r="AR55" s="6">
        <f t="shared" si="15"/>
        <v>0</v>
      </c>
      <c r="AS55" s="6">
        <f t="shared" si="16"/>
        <v>0</v>
      </c>
      <c r="AT55" s="6">
        <f t="shared" ref="AT55:AT59" si="17">AB16</f>
        <v>0</v>
      </c>
      <c r="AU55" s="6">
        <f>AB15</f>
        <v>0</v>
      </c>
      <c r="AV55" s="6">
        <v>0</v>
      </c>
      <c r="AW55" s="6">
        <v>0</v>
      </c>
      <c r="AX55" s="6">
        <v>0</v>
      </c>
      <c r="AY55" s="6">
        <v>0</v>
      </c>
    </row>
    <row r="56" spans="3:51" x14ac:dyDescent="0.35">
      <c r="C56" s="1">
        <v>17</v>
      </c>
      <c r="AF56" s="6">
        <f t="shared" si="3"/>
        <v>0</v>
      </c>
      <c r="AG56" s="6">
        <f t="shared" si="4"/>
        <v>0</v>
      </c>
      <c r="AH56" s="6">
        <f t="shared" si="5"/>
        <v>0</v>
      </c>
      <c r="AI56" s="6">
        <f t="shared" si="6"/>
        <v>0</v>
      </c>
      <c r="AJ56" s="6">
        <f t="shared" si="7"/>
        <v>0</v>
      </c>
      <c r="AK56" s="6">
        <f t="shared" si="8"/>
        <v>0</v>
      </c>
      <c r="AL56" s="6">
        <f t="shared" si="9"/>
        <v>9.8039215686274508E-3</v>
      </c>
      <c r="AM56" s="6">
        <f t="shared" si="10"/>
        <v>0.72549019607843135</v>
      </c>
      <c r="AN56" s="6">
        <f t="shared" si="11"/>
        <v>0.23529411764705882</v>
      </c>
      <c r="AO56" s="6">
        <f t="shared" si="12"/>
        <v>2.9411764705882353E-2</v>
      </c>
      <c r="AP56" s="6">
        <f t="shared" si="13"/>
        <v>0</v>
      </c>
      <c r="AQ56" s="6">
        <f t="shared" si="14"/>
        <v>0</v>
      </c>
      <c r="AR56" s="6">
        <f t="shared" si="15"/>
        <v>0</v>
      </c>
      <c r="AS56" s="6">
        <f t="shared" si="16"/>
        <v>0</v>
      </c>
      <c r="AT56" s="6">
        <f t="shared" si="17"/>
        <v>0</v>
      </c>
      <c r="AU56" s="6">
        <f t="shared" ref="AU56:AU59" si="18">AB16</f>
        <v>0</v>
      </c>
      <c r="AV56" s="6">
        <f>AB15</f>
        <v>0</v>
      </c>
      <c r="AW56" s="6">
        <v>0</v>
      </c>
      <c r="AX56" s="6">
        <v>0</v>
      </c>
      <c r="AY56" s="6">
        <v>0</v>
      </c>
    </row>
    <row r="57" spans="3:51" x14ac:dyDescent="0.35">
      <c r="C57" s="1">
        <v>18</v>
      </c>
      <c r="AF57" s="6">
        <f t="shared" si="3"/>
        <v>0</v>
      </c>
      <c r="AG57" s="6">
        <f t="shared" si="4"/>
        <v>0</v>
      </c>
      <c r="AH57" s="6">
        <f t="shared" si="5"/>
        <v>0</v>
      </c>
      <c r="AI57" s="6">
        <f t="shared" si="6"/>
        <v>0</v>
      </c>
      <c r="AJ57" s="6">
        <f t="shared" si="7"/>
        <v>0</v>
      </c>
      <c r="AK57" s="6">
        <f t="shared" si="8"/>
        <v>0</v>
      </c>
      <c r="AL57" s="6">
        <f t="shared" si="9"/>
        <v>0</v>
      </c>
      <c r="AM57" s="6">
        <f t="shared" si="10"/>
        <v>9.8039215686274508E-3</v>
      </c>
      <c r="AN57" s="6">
        <f t="shared" si="11"/>
        <v>0.72549019607843135</v>
      </c>
      <c r="AO57" s="6">
        <f t="shared" si="12"/>
        <v>0.23529411764705882</v>
      </c>
      <c r="AP57" s="6">
        <f t="shared" si="13"/>
        <v>2.9411764705882353E-2</v>
      </c>
      <c r="AQ57" s="6">
        <f t="shared" si="14"/>
        <v>0</v>
      </c>
      <c r="AR57" s="6">
        <f t="shared" si="15"/>
        <v>0</v>
      </c>
      <c r="AS57" s="6">
        <f t="shared" si="16"/>
        <v>0</v>
      </c>
      <c r="AT57" s="6">
        <f t="shared" si="17"/>
        <v>0</v>
      </c>
      <c r="AU57" s="6">
        <f t="shared" si="18"/>
        <v>0</v>
      </c>
      <c r="AV57" s="6">
        <f t="shared" ref="AV57:AV59" si="19">AB16</f>
        <v>0</v>
      </c>
      <c r="AW57" s="6">
        <f>AB15</f>
        <v>0</v>
      </c>
      <c r="AX57" s="6">
        <v>0</v>
      </c>
      <c r="AY57" s="6">
        <v>0</v>
      </c>
    </row>
    <row r="58" spans="3:51" x14ac:dyDescent="0.35">
      <c r="C58" s="1">
        <v>19</v>
      </c>
      <c r="AF58" s="6">
        <f t="shared" si="3"/>
        <v>0</v>
      </c>
      <c r="AG58" s="6">
        <f t="shared" si="4"/>
        <v>0</v>
      </c>
      <c r="AH58" s="6">
        <f t="shared" si="5"/>
        <v>0</v>
      </c>
      <c r="AI58" s="6">
        <f t="shared" si="6"/>
        <v>0</v>
      </c>
      <c r="AJ58" s="6">
        <f t="shared" si="7"/>
        <v>0</v>
      </c>
      <c r="AK58" s="6">
        <f t="shared" si="8"/>
        <v>0</v>
      </c>
      <c r="AL58" s="6">
        <f t="shared" si="9"/>
        <v>0</v>
      </c>
      <c r="AM58" s="6">
        <f t="shared" si="10"/>
        <v>0</v>
      </c>
      <c r="AN58" s="6">
        <f t="shared" si="11"/>
        <v>9.8039215686274508E-3</v>
      </c>
      <c r="AO58" s="6">
        <f t="shared" si="12"/>
        <v>0.72549019607843135</v>
      </c>
      <c r="AP58" s="6">
        <f t="shared" si="13"/>
        <v>0.23529411764705882</v>
      </c>
      <c r="AQ58" s="6">
        <f t="shared" si="14"/>
        <v>2.9411764705882353E-2</v>
      </c>
      <c r="AR58" s="6">
        <f t="shared" si="15"/>
        <v>0</v>
      </c>
      <c r="AS58" s="6">
        <f t="shared" si="16"/>
        <v>0</v>
      </c>
      <c r="AT58" s="6">
        <f t="shared" si="17"/>
        <v>0</v>
      </c>
      <c r="AU58" s="6">
        <f t="shared" si="18"/>
        <v>0</v>
      </c>
      <c r="AV58" s="6">
        <f t="shared" si="19"/>
        <v>0</v>
      </c>
      <c r="AW58" s="6">
        <f t="shared" ref="AW58:AW59" si="20">V16</f>
        <v>0</v>
      </c>
      <c r="AX58" s="6">
        <f>AB15</f>
        <v>0</v>
      </c>
      <c r="AY58" s="6">
        <v>0</v>
      </c>
    </row>
    <row r="59" spans="3:51" x14ac:dyDescent="0.35">
      <c r="C59" s="1">
        <v>20</v>
      </c>
      <c r="AF59" s="6">
        <f t="shared" si="3"/>
        <v>0</v>
      </c>
      <c r="AG59" s="6">
        <f t="shared" si="4"/>
        <v>0</v>
      </c>
      <c r="AH59" s="6">
        <f t="shared" si="5"/>
        <v>0</v>
      </c>
      <c r="AI59" s="6">
        <f t="shared" si="6"/>
        <v>0</v>
      </c>
      <c r="AJ59" s="6">
        <f t="shared" si="7"/>
        <v>0</v>
      </c>
      <c r="AK59" s="6">
        <f t="shared" si="8"/>
        <v>0</v>
      </c>
      <c r="AL59" s="6">
        <f t="shared" si="9"/>
        <v>0</v>
      </c>
      <c r="AM59" s="6">
        <f t="shared" si="10"/>
        <v>0</v>
      </c>
      <c r="AN59" s="6">
        <f t="shared" si="11"/>
        <v>0</v>
      </c>
      <c r="AO59" s="6">
        <f t="shared" si="12"/>
        <v>9.8039215686274508E-3</v>
      </c>
      <c r="AP59" s="6">
        <f t="shared" si="13"/>
        <v>0.72549019607843135</v>
      </c>
      <c r="AQ59" s="6">
        <f t="shared" si="14"/>
        <v>0.23529411764705882</v>
      </c>
      <c r="AR59" s="6">
        <f t="shared" si="15"/>
        <v>2.9411764705882353E-2</v>
      </c>
      <c r="AS59" s="6">
        <f t="shared" si="16"/>
        <v>0</v>
      </c>
      <c r="AT59" s="6">
        <f t="shared" si="17"/>
        <v>0</v>
      </c>
      <c r="AU59" s="6">
        <f t="shared" si="18"/>
        <v>0</v>
      </c>
      <c r="AV59" s="6">
        <f t="shared" si="19"/>
        <v>0</v>
      </c>
      <c r="AW59" s="6">
        <f t="shared" si="20"/>
        <v>0</v>
      </c>
      <c r="AX59" s="6">
        <f>AB16</f>
        <v>0</v>
      </c>
      <c r="AY59" s="6">
        <f>AB15</f>
        <v>0</v>
      </c>
    </row>
    <row r="61" spans="3:51" x14ac:dyDescent="0.35">
      <c r="AF61" s="7">
        <f>SUM(AF40:AF59)</f>
        <v>1</v>
      </c>
      <c r="AG61" s="7">
        <f t="shared" ref="AG61:AY61" si="21">SUM(AG40:AG59)</f>
        <v>1</v>
      </c>
      <c r="AH61" s="7">
        <f t="shared" si="21"/>
        <v>1</v>
      </c>
      <c r="AI61" s="7">
        <f t="shared" si="21"/>
        <v>1</v>
      </c>
      <c r="AJ61" s="7">
        <f t="shared" si="21"/>
        <v>1</v>
      </c>
      <c r="AK61" s="7">
        <f t="shared" si="21"/>
        <v>1</v>
      </c>
      <c r="AL61" s="7">
        <f t="shared" si="21"/>
        <v>1</v>
      </c>
      <c r="AM61" s="7">
        <f t="shared" si="21"/>
        <v>1</v>
      </c>
      <c r="AN61" s="7">
        <f t="shared" si="21"/>
        <v>1</v>
      </c>
      <c r="AO61" s="7">
        <f t="shared" si="21"/>
        <v>1</v>
      </c>
      <c r="AP61" s="7">
        <f t="shared" si="21"/>
        <v>0.99019607843137258</v>
      </c>
      <c r="AQ61" s="7">
        <f t="shared" si="21"/>
        <v>0.26470588235294118</v>
      </c>
      <c r="AR61" s="7">
        <f t="shared" si="21"/>
        <v>2.9411764705882353E-2</v>
      </c>
      <c r="AS61" s="7">
        <f t="shared" si="21"/>
        <v>0</v>
      </c>
      <c r="AT61" s="7">
        <f t="shared" si="21"/>
        <v>0</v>
      </c>
      <c r="AU61" s="7">
        <f t="shared" si="21"/>
        <v>0</v>
      </c>
      <c r="AV61" s="7">
        <f t="shared" si="21"/>
        <v>0</v>
      </c>
      <c r="AW61" s="7">
        <f t="shared" si="21"/>
        <v>0</v>
      </c>
      <c r="AX61" s="7">
        <f t="shared" si="21"/>
        <v>0</v>
      </c>
      <c r="AY61" s="7">
        <f t="shared" si="21"/>
        <v>0</v>
      </c>
    </row>
    <row r="63" spans="3:51" x14ac:dyDescent="0.35">
      <c r="AF63" s="2" t="s">
        <v>35</v>
      </c>
    </row>
    <row r="64" spans="3:51" x14ac:dyDescent="0.35">
      <c r="C64" s="1">
        <v>1</v>
      </c>
      <c r="AF64" s="6">
        <f>AC15</f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</row>
    <row r="65" spans="3:51" x14ac:dyDescent="0.35">
      <c r="C65" s="1">
        <v>2</v>
      </c>
      <c r="AF65" s="6">
        <f t="shared" ref="AF65:AF83" si="22">AC16</f>
        <v>0</v>
      </c>
      <c r="AG65" s="6">
        <f>AC15</f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</row>
    <row r="66" spans="3:51" x14ac:dyDescent="0.35">
      <c r="C66" s="1">
        <v>3</v>
      </c>
      <c r="AF66" s="6">
        <f t="shared" si="22"/>
        <v>0</v>
      </c>
      <c r="AG66" s="6">
        <f t="shared" ref="AG66:AG83" si="23">AC16</f>
        <v>0</v>
      </c>
      <c r="AH66" s="6">
        <f>AC15</f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</row>
    <row r="67" spans="3:51" x14ac:dyDescent="0.35">
      <c r="C67" s="1">
        <v>4</v>
      </c>
      <c r="AF67" s="6">
        <f t="shared" si="22"/>
        <v>0</v>
      </c>
      <c r="AG67" s="6">
        <f t="shared" si="23"/>
        <v>0</v>
      </c>
      <c r="AH67" s="6">
        <f t="shared" ref="AH67:AH83" si="24">AC16</f>
        <v>0</v>
      </c>
      <c r="AI67" s="6">
        <f>AC15</f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</row>
    <row r="68" spans="3:51" x14ac:dyDescent="0.35">
      <c r="C68" s="1">
        <v>5</v>
      </c>
      <c r="AF68" s="6">
        <f t="shared" si="22"/>
        <v>0</v>
      </c>
      <c r="AG68" s="6">
        <f t="shared" si="23"/>
        <v>0</v>
      </c>
      <c r="AH68" s="6">
        <f t="shared" si="24"/>
        <v>0</v>
      </c>
      <c r="AI68" s="6">
        <f t="shared" ref="AI68:AI83" si="25">AC16</f>
        <v>0</v>
      </c>
      <c r="AJ68" s="6">
        <f>AC15</f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</row>
    <row r="69" spans="3:51" x14ac:dyDescent="0.35">
      <c r="C69" s="1">
        <v>6</v>
      </c>
      <c r="AF69" s="6">
        <f t="shared" si="22"/>
        <v>0</v>
      </c>
      <c r="AG69" s="6">
        <f t="shared" si="23"/>
        <v>0</v>
      </c>
      <c r="AH69" s="6">
        <f t="shared" si="24"/>
        <v>0</v>
      </c>
      <c r="AI69" s="6">
        <f t="shared" si="25"/>
        <v>0</v>
      </c>
      <c r="AJ69" s="6">
        <f t="shared" ref="AJ69:AJ83" si="26">AC16</f>
        <v>0</v>
      </c>
      <c r="AK69" s="6">
        <f>AC15</f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</row>
    <row r="70" spans="3:51" x14ac:dyDescent="0.35">
      <c r="C70" s="1">
        <v>7</v>
      </c>
      <c r="AF70" s="6">
        <f t="shared" si="22"/>
        <v>0</v>
      </c>
      <c r="AG70" s="6">
        <f t="shared" si="23"/>
        <v>0</v>
      </c>
      <c r="AH70" s="6">
        <f t="shared" si="24"/>
        <v>0</v>
      </c>
      <c r="AI70" s="6">
        <f t="shared" si="25"/>
        <v>0</v>
      </c>
      <c r="AJ70" s="6">
        <f t="shared" si="26"/>
        <v>0</v>
      </c>
      <c r="AK70" s="6">
        <f t="shared" ref="AK70:AK83" si="27">AC16</f>
        <v>0</v>
      </c>
      <c r="AL70" s="6">
        <f>AC15</f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</row>
    <row r="71" spans="3:51" x14ac:dyDescent="0.35">
      <c r="C71" s="1">
        <v>8</v>
      </c>
      <c r="AF71" s="6">
        <f t="shared" si="22"/>
        <v>0.01</v>
      </c>
      <c r="AG71" s="6">
        <f t="shared" si="23"/>
        <v>0</v>
      </c>
      <c r="AH71" s="6">
        <f t="shared" si="24"/>
        <v>0</v>
      </c>
      <c r="AI71" s="6">
        <f t="shared" si="25"/>
        <v>0</v>
      </c>
      <c r="AJ71" s="6">
        <f t="shared" si="26"/>
        <v>0</v>
      </c>
      <c r="AK71" s="6">
        <f t="shared" si="27"/>
        <v>0</v>
      </c>
      <c r="AL71" s="6">
        <f t="shared" ref="AL71:AL83" si="28">AC16</f>
        <v>0</v>
      </c>
      <c r="AM71" s="6">
        <f>AC15</f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</row>
    <row r="72" spans="3:51" x14ac:dyDescent="0.35">
      <c r="C72" s="1">
        <v>9</v>
      </c>
      <c r="AF72" s="6">
        <f t="shared" si="22"/>
        <v>0.01</v>
      </c>
      <c r="AG72" s="6">
        <f t="shared" si="23"/>
        <v>0.01</v>
      </c>
      <c r="AH72" s="6">
        <f t="shared" si="24"/>
        <v>0</v>
      </c>
      <c r="AI72" s="6">
        <f t="shared" si="25"/>
        <v>0</v>
      </c>
      <c r="AJ72" s="6">
        <f t="shared" si="26"/>
        <v>0</v>
      </c>
      <c r="AK72" s="6">
        <f t="shared" si="27"/>
        <v>0</v>
      </c>
      <c r="AL72" s="6">
        <f t="shared" si="28"/>
        <v>0</v>
      </c>
      <c r="AM72" s="6">
        <f t="shared" ref="AM72:AM83" si="29">AC16</f>
        <v>0</v>
      </c>
      <c r="AN72" s="6">
        <f>AC15</f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</row>
    <row r="73" spans="3:51" x14ac:dyDescent="0.35">
      <c r="C73" s="1">
        <v>10</v>
      </c>
      <c r="AF73" s="6">
        <f t="shared" si="22"/>
        <v>0.03</v>
      </c>
      <c r="AG73" s="6">
        <f t="shared" si="23"/>
        <v>0.01</v>
      </c>
      <c r="AH73" s="6">
        <f t="shared" si="24"/>
        <v>0.01</v>
      </c>
      <c r="AI73" s="6">
        <f t="shared" si="25"/>
        <v>0</v>
      </c>
      <c r="AJ73" s="6">
        <f t="shared" si="26"/>
        <v>0</v>
      </c>
      <c r="AK73" s="6">
        <f t="shared" si="27"/>
        <v>0</v>
      </c>
      <c r="AL73" s="6">
        <f t="shared" si="28"/>
        <v>0</v>
      </c>
      <c r="AM73" s="6">
        <f t="shared" si="29"/>
        <v>0</v>
      </c>
      <c r="AN73" s="6">
        <f t="shared" ref="AN73:AN83" si="30">AC16</f>
        <v>0</v>
      </c>
      <c r="AO73" s="6">
        <f>AC15</f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</row>
    <row r="74" spans="3:51" x14ac:dyDescent="0.35">
      <c r="C74" s="1">
        <v>11</v>
      </c>
      <c r="AF74" s="6">
        <f t="shared" si="22"/>
        <v>0.06</v>
      </c>
      <c r="AG74" s="6">
        <f t="shared" si="23"/>
        <v>0.03</v>
      </c>
      <c r="AH74" s="6">
        <f t="shared" si="24"/>
        <v>0.01</v>
      </c>
      <c r="AI74" s="6">
        <f t="shared" si="25"/>
        <v>0.01</v>
      </c>
      <c r="AJ74" s="6">
        <f t="shared" si="26"/>
        <v>0</v>
      </c>
      <c r="AK74" s="6">
        <f t="shared" si="27"/>
        <v>0</v>
      </c>
      <c r="AL74" s="6">
        <f t="shared" si="28"/>
        <v>0</v>
      </c>
      <c r="AM74" s="6">
        <f t="shared" si="29"/>
        <v>0</v>
      </c>
      <c r="AN74" s="6">
        <f t="shared" si="30"/>
        <v>0</v>
      </c>
      <c r="AO74" s="6">
        <f t="shared" ref="AO74:AO83" si="31">AC16</f>
        <v>0</v>
      </c>
      <c r="AP74" s="6">
        <f>AC15</f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</row>
    <row r="75" spans="3:51" x14ac:dyDescent="0.35">
      <c r="C75" s="1">
        <v>12</v>
      </c>
      <c r="AF75" s="6">
        <f t="shared" si="22"/>
        <v>0.09</v>
      </c>
      <c r="AG75" s="6">
        <f t="shared" si="23"/>
        <v>0.06</v>
      </c>
      <c r="AH75" s="6">
        <f t="shared" si="24"/>
        <v>0.03</v>
      </c>
      <c r="AI75" s="6">
        <f t="shared" si="25"/>
        <v>0.01</v>
      </c>
      <c r="AJ75" s="6">
        <f t="shared" si="26"/>
        <v>0.01</v>
      </c>
      <c r="AK75" s="6">
        <f t="shared" si="27"/>
        <v>0</v>
      </c>
      <c r="AL75" s="6">
        <f t="shared" si="28"/>
        <v>0</v>
      </c>
      <c r="AM75" s="6">
        <f t="shared" si="29"/>
        <v>0</v>
      </c>
      <c r="AN75" s="6">
        <f t="shared" si="30"/>
        <v>0</v>
      </c>
      <c r="AO75" s="6">
        <f t="shared" si="31"/>
        <v>0</v>
      </c>
      <c r="AP75" s="6">
        <f t="shared" ref="AP75:AP83" si="32">AC16</f>
        <v>0</v>
      </c>
      <c r="AQ75" s="6">
        <f>AC15</f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</row>
    <row r="76" spans="3:51" x14ac:dyDescent="0.35">
      <c r="C76" s="1">
        <v>13</v>
      </c>
      <c r="AF76" s="6">
        <f t="shared" si="22"/>
        <v>0.14000000000000001</v>
      </c>
      <c r="AG76" s="6">
        <f t="shared" si="23"/>
        <v>0.09</v>
      </c>
      <c r="AH76" s="6">
        <f t="shared" si="24"/>
        <v>0.06</v>
      </c>
      <c r="AI76" s="6">
        <f t="shared" si="25"/>
        <v>0.03</v>
      </c>
      <c r="AJ76" s="6">
        <f t="shared" si="26"/>
        <v>0.01</v>
      </c>
      <c r="AK76" s="6">
        <f t="shared" si="27"/>
        <v>0.01</v>
      </c>
      <c r="AL76" s="6">
        <f t="shared" si="28"/>
        <v>0</v>
      </c>
      <c r="AM76" s="6">
        <f t="shared" si="29"/>
        <v>0</v>
      </c>
      <c r="AN76" s="6">
        <f t="shared" si="30"/>
        <v>0</v>
      </c>
      <c r="AO76" s="6">
        <f t="shared" si="31"/>
        <v>0</v>
      </c>
      <c r="AP76" s="6">
        <f t="shared" si="32"/>
        <v>0</v>
      </c>
      <c r="AQ76" s="6">
        <f t="shared" ref="AQ76:AQ83" si="33">AC16</f>
        <v>0</v>
      </c>
      <c r="AR76" s="6">
        <f>AC15</f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</row>
    <row r="77" spans="3:51" x14ac:dyDescent="0.35">
      <c r="C77" s="1">
        <v>14</v>
      </c>
      <c r="AF77" s="6">
        <f t="shared" si="22"/>
        <v>0.19</v>
      </c>
      <c r="AG77" s="6">
        <f t="shared" si="23"/>
        <v>0.14000000000000001</v>
      </c>
      <c r="AH77" s="6">
        <f t="shared" si="24"/>
        <v>0.09</v>
      </c>
      <c r="AI77" s="6">
        <f t="shared" si="25"/>
        <v>0.06</v>
      </c>
      <c r="AJ77" s="6">
        <f t="shared" si="26"/>
        <v>0.03</v>
      </c>
      <c r="AK77" s="6">
        <f t="shared" si="27"/>
        <v>0.01</v>
      </c>
      <c r="AL77" s="6">
        <f t="shared" si="28"/>
        <v>0.01</v>
      </c>
      <c r="AM77" s="6">
        <f t="shared" si="29"/>
        <v>0</v>
      </c>
      <c r="AN77" s="6">
        <f t="shared" si="30"/>
        <v>0</v>
      </c>
      <c r="AO77" s="6">
        <f t="shared" si="31"/>
        <v>0</v>
      </c>
      <c r="AP77" s="6">
        <f t="shared" si="32"/>
        <v>0</v>
      </c>
      <c r="AQ77" s="6">
        <f t="shared" si="33"/>
        <v>0</v>
      </c>
      <c r="AR77" s="6">
        <f t="shared" ref="AR77:AR83" si="34">AC16</f>
        <v>0</v>
      </c>
      <c r="AS77" s="6">
        <f>AC15</f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</row>
    <row r="78" spans="3:51" x14ac:dyDescent="0.35">
      <c r="C78" s="1">
        <v>15</v>
      </c>
      <c r="AF78" s="6">
        <f t="shared" si="22"/>
        <v>0.2</v>
      </c>
      <c r="AG78" s="6">
        <f t="shared" si="23"/>
        <v>0.19</v>
      </c>
      <c r="AH78" s="6">
        <f t="shared" si="24"/>
        <v>0.14000000000000001</v>
      </c>
      <c r="AI78" s="6">
        <f t="shared" si="25"/>
        <v>0.09</v>
      </c>
      <c r="AJ78" s="6">
        <f t="shared" si="26"/>
        <v>0.06</v>
      </c>
      <c r="AK78" s="6">
        <f t="shared" si="27"/>
        <v>0.03</v>
      </c>
      <c r="AL78" s="6">
        <f t="shared" si="28"/>
        <v>0.01</v>
      </c>
      <c r="AM78" s="6">
        <f t="shared" si="29"/>
        <v>0.01</v>
      </c>
      <c r="AN78" s="6">
        <f t="shared" si="30"/>
        <v>0</v>
      </c>
      <c r="AO78" s="6">
        <f t="shared" si="31"/>
        <v>0</v>
      </c>
      <c r="AP78" s="6">
        <f t="shared" si="32"/>
        <v>0</v>
      </c>
      <c r="AQ78" s="6">
        <f t="shared" si="33"/>
        <v>0</v>
      </c>
      <c r="AR78" s="6">
        <f t="shared" si="34"/>
        <v>0</v>
      </c>
      <c r="AS78" s="6">
        <f t="shared" ref="AS78:AS83" si="35">AC16</f>
        <v>0</v>
      </c>
      <c r="AT78" s="6">
        <f>AC15</f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</row>
    <row r="79" spans="3:51" x14ac:dyDescent="0.35">
      <c r="C79" s="1">
        <v>16</v>
      </c>
      <c r="AF79" s="6">
        <f t="shared" si="22"/>
        <v>0.16</v>
      </c>
      <c r="AG79" s="6">
        <f t="shared" si="23"/>
        <v>0.2</v>
      </c>
      <c r="AH79" s="6">
        <f t="shared" si="24"/>
        <v>0.19</v>
      </c>
      <c r="AI79" s="6">
        <f t="shared" si="25"/>
        <v>0.14000000000000001</v>
      </c>
      <c r="AJ79" s="6">
        <f t="shared" si="26"/>
        <v>0.09</v>
      </c>
      <c r="AK79" s="6">
        <f t="shared" si="27"/>
        <v>0.06</v>
      </c>
      <c r="AL79" s="6">
        <f t="shared" si="28"/>
        <v>0.03</v>
      </c>
      <c r="AM79" s="6">
        <f t="shared" si="29"/>
        <v>0.01</v>
      </c>
      <c r="AN79" s="6">
        <f t="shared" si="30"/>
        <v>0.01</v>
      </c>
      <c r="AO79" s="6">
        <f t="shared" si="31"/>
        <v>0</v>
      </c>
      <c r="AP79" s="6">
        <f t="shared" si="32"/>
        <v>0</v>
      </c>
      <c r="AQ79" s="6">
        <f t="shared" si="33"/>
        <v>0</v>
      </c>
      <c r="AR79" s="6">
        <f t="shared" si="34"/>
        <v>0</v>
      </c>
      <c r="AS79" s="6">
        <f t="shared" si="35"/>
        <v>0</v>
      </c>
      <c r="AT79" s="6">
        <f t="shared" ref="AT79:AT83" si="36">AC16</f>
        <v>0</v>
      </c>
      <c r="AU79" s="6">
        <f>AC15</f>
        <v>0</v>
      </c>
      <c r="AV79" s="6">
        <v>0</v>
      </c>
      <c r="AW79" s="6">
        <v>0</v>
      </c>
      <c r="AX79" s="6">
        <v>0</v>
      </c>
      <c r="AY79" s="6">
        <v>0</v>
      </c>
    </row>
    <row r="80" spans="3:51" x14ac:dyDescent="0.35">
      <c r="C80" s="1">
        <v>17</v>
      </c>
      <c r="AF80" s="6">
        <f t="shared" si="22"/>
        <v>0.08</v>
      </c>
      <c r="AG80" s="6">
        <f t="shared" si="23"/>
        <v>0.16</v>
      </c>
      <c r="AH80" s="6">
        <f t="shared" si="24"/>
        <v>0.2</v>
      </c>
      <c r="AI80" s="6">
        <f t="shared" si="25"/>
        <v>0.19</v>
      </c>
      <c r="AJ80" s="6">
        <f t="shared" si="26"/>
        <v>0.14000000000000001</v>
      </c>
      <c r="AK80" s="6">
        <f t="shared" si="27"/>
        <v>0.09</v>
      </c>
      <c r="AL80" s="6">
        <f t="shared" si="28"/>
        <v>0.06</v>
      </c>
      <c r="AM80" s="6">
        <f t="shared" si="29"/>
        <v>0.03</v>
      </c>
      <c r="AN80" s="6">
        <f t="shared" si="30"/>
        <v>0.01</v>
      </c>
      <c r="AO80" s="6">
        <f t="shared" si="31"/>
        <v>0.01</v>
      </c>
      <c r="AP80" s="6">
        <f t="shared" si="32"/>
        <v>0</v>
      </c>
      <c r="AQ80" s="6">
        <f t="shared" si="33"/>
        <v>0</v>
      </c>
      <c r="AR80" s="6">
        <f t="shared" si="34"/>
        <v>0</v>
      </c>
      <c r="AS80" s="6">
        <f t="shared" si="35"/>
        <v>0</v>
      </c>
      <c r="AT80" s="6">
        <f t="shared" si="36"/>
        <v>0</v>
      </c>
      <c r="AU80" s="6">
        <f t="shared" ref="AU80:AU83" si="37">AC16</f>
        <v>0</v>
      </c>
      <c r="AV80" s="6">
        <f>AC15</f>
        <v>0</v>
      </c>
      <c r="AW80" s="6">
        <v>0</v>
      </c>
      <c r="AX80" s="6">
        <v>0</v>
      </c>
      <c r="AY80" s="6">
        <v>0</v>
      </c>
    </row>
    <row r="81" spans="3:51" x14ac:dyDescent="0.35">
      <c r="C81" s="1">
        <v>18</v>
      </c>
      <c r="AF81" s="6">
        <f t="shared" si="22"/>
        <v>0.03</v>
      </c>
      <c r="AG81" s="6">
        <f t="shared" si="23"/>
        <v>0.08</v>
      </c>
      <c r="AH81" s="6">
        <f t="shared" si="24"/>
        <v>0.16</v>
      </c>
      <c r="AI81" s="6">
        <f t="shared" si="25"/>
        <v>0.2</v>
      </c>
      <c r="AJ81" s="6">
        <f t="shared" si="26"/>
        <v>0.19</v>
      </c>
      <c r="AK81" s="6">
        <f t="shared" si="27"/>
        <v>0.14000000000000001</v>
      </c>
      <c r="AL81" s="6">
        <f t="shared" si="28"/>
        <v>0.09</v>
      </c>
      <c r="AM81" s="6">
        <f t="shared" si="29"/>
        <v>0.06</v>
      </c>
      <c r="AN81" s="6">
        <f t="shared" si="30"/>
        <v>0.03</v>
      </c>
      <c r="AO81" s="6">
        <f t="shared" si="31"/>
        <v>0.01</v>
      </c>
      <c r="AP81" s="6">
        <f t="shared" si="32"/>
        <v>0.01</v>
      </c>
      <c r="AQ81" s="6">
        <f t="shared" si="33"/>
        <v>0</v>
      </c>
      <c r="AR81" s="6">
        <f t="shared" si="34"/>
        <v>0</v>
      </c>
      <c r="AS81" s="6">
        <f t="shared" si="35"/>
        <v>0</v>
      </c>
      <c r="AT81" s="6">
        <f t="shared" si="36"/>
        <v>0</v>
      </c>
      <c r="AU81" s="6">
        <f t="shared" si="37"/>
        <v>0</v>
      </c>
      <c r="AV81" s="6">
        <f t="shared" ref="AV81:AV83" si="38">AC16</f>
        <v>0</v>
      </c>
      <c r="AW81" s="6">
        <f>AC15</f>
        <v>0</v>
      </c>
      <c r="AX81" s="6">
        <v>0</v>
      </c>
      <c r="AY81" s="6">
        <v>0</v>
      </c>
    </row>
    <row r="82" spans="3:51" x14ac:dyDescent="0.35">
      <c r="C82" s="1">
        <v>19</v>
      </c>
      <c r="AF82" s="6">
        <f t="shared" si="22"/>
        <v>0</v>
      </c>
      <c r="AG82" s="6">
        <f t="shared" si="23"/>
        <v>0.03</v>
      </c>
      <c r="AH82" s="6">
        <f t="shared" si="24"/>
        <v>0.08</v>
      </c>
      <c r="AI82" s="6">
        <f t="shared" si="25"/>
        <v>0.16</v>
      </c>
      <c r="AJ82" s="6">
        <f t="shared" si="26"/>
        <v>0.2</v>
      </c>
      <c r="AK82" s="6">
        <f t="shared" si="27"/>
        <v>0.19</v>
      </c>
      <c r="AL82" s="6">
        <f t="shared" si="28"/>
        <v>0.14000000000000001</v>
      </c>
      <c r="AM82" s="6">
        <f t="shared" si="29"/>
        <v>0.09</v>
      </c>
      <c r="AN82" s="6">
        <f t="shared" si="30"/>
        <v>0.06</v>
      </c>
      <c r="AO82" s="6">
        <f t="shared" si="31"/>
        <v>0.03</v>
      </c>
      <c r="AP82" s="6">
        <f t="shared" si="32"/>
        <v>0.01</v>
      </c>
      <c r="AQ82" s="6">
        <f t="shared" si="33"/>
        <v>0.01</v>
      </c>
      <c r="AR82" s="6">
        <f t="shared" si="34"/>
        <v>0</v>
      </c>
      <c r="AS82" s="6">
        <f t="shared" si="35"/>
        <v>0</v>
      </c>
      <c r="AT82" s="6">
        <f t="shared" si="36"/>
        <v>0</v>
      </c>
      <c r="AU82" s="6">
        <f t="shared" si="37"/>
        <v>0</v>
      </c>
      <c r="AV82" s="6">
        <f t="shared" si="38"/>
        <v>0</v>
      </c>
      <c r="AW82" s="6">
        <f t="shared" ref="AW82:AW83" si="39">AC16</f>
        <v>0</v>
      </c>
      <c r="AX82" s="6">
        <f>AC15</f>
        <v>0</v>
      </c>
      <c r="AY82" s="6">
        <v>0</v>
      </c>
    </row>
    <row r="83" spans="3:51" x14ac:dyDescent="0.35">
      <c r="C83" s="1">
        <v>20</v>
      </c>
      <c r="AF83" s="6">
        <f t="shared" si="22"/>
        <v>0</v>
      </c>
      <c r="AG83" s="6">
        <f t="shared" si="23"/>
        <v>0</v>
      </c>
      <c r="AH83" s="6">
        <f t="shared" si="24"/>
        <v>0.03</v>
      </c>
      <c r="AI83" s="6">
        <f t="shared" si="25"/>
        <v>0.08</v>
      </c>
      <c r="AJ83" s="6">
        <f t="shared" si="26"/>
        <v>0.16</v>
      </c>
      <c r="AK83" s="6">
        <f t="shared" si="27"/>
        <v>0.2</v>
      </c>
      <c r="AL83" s="6">
        <f t="shared" si="28"/>
        <v>0.19</v>
      </c>
      <c r="AM83" s="6">
        <f t="shared" si="29"/>
        <v>0.14000000000000001</v>
      </c>
      <c r="AN83" s="6">
        <f t="shared" si="30"/>
        <v>0.09</v>
      </c>
      <c r="AO83" s="6">
        <f t="shared" si="31"/>
        <v>0.06</v>
      </c>
      <c r="AP83" s="6">
        <f t="shared" si="32"/>
        <v>0.03</v>
      </c>
      <c r="AQ83" s="6">
        <f t="shared" si="33"/>
        <v>0.01</v>
      </c>
      <c r="AR83" s="6">
        <f t="shared" si="34"/>
        <v>0.01</v>
      </c>
      <c r="AS83" s="6">
        <f t="shared" si="35"/>
        <v>0</v>
      </c>
      <c r="AT83" s="6">
        <f t="shared" si="36"/>
        <v>0</v>
      </c>
      <c r="AU83" s="6">
        <f t="shared" si="37"/>
        <v>0</v>
      </c>
      <c r="AV83" s="6">
        <f t="shared" si="38"/>
        <v>0</v>
      </c>
      <c r="AW83" s="6">
        <f t="shared" si="39"/>
        <v>0</v>
      </c>
      <c r="AX83" s="6">
        <f>AC16</f>
        <v>0</v>
      </c>
      <c r="AY83" s="6">
        <f>AC15</f>
        <v>0</v>
      </c>
    </row>
    <row r="85" spans="3:51" x14ac:dyDescent="0.35">
      <c r="AF85" s="7">
        <f>SUM(AF64:AF83)</f>
        <v>1</v>
      </c>
      <c r="AG85" s="7">
        <f t="shared" ref="AG85:AY85" si="40">SUM(AG64:AG83)</f>
        <v>1</v>
      </c>
      <c r="AH85" s="7">
        <f t="shared" si="40"/>
        <v>1</v>
      </c>
      <c r="AI85" s="7">
        <f t="shared" si="40"/>
        <v>0.97</v>
      </c>
      <c r="AJ85" s="7">
        <f t="shared" si="40"/>
        <v>0.89</v>
      </c>
      <c r="AK85" s="7">
        <f t="shared" si="40"/>
        <v>0.73</v>
      </c>
      <c r="AL85" s="7">
        <f t="shared" si="40"/>
        <v>0.53</v>
      </c>
      <c r="AM85" s="7">
        <f t="shared" si="40"/>
        <v>0.34</v>
      </c>
      <c r="AN85" s="7">
        <f t="shared" si="40"/>
        <v>0.2</v>
      </c>
      <c r="AO85" s="7">
        <f t="shared" si="40"/>
        <v>0.11</v>
      </c>
      <c r="AP85" s="7">
        <f t="shared" si="40"/>
        <v>0.05</v>
      </c>
      <c r="AQ85" s="7">
        <f t="shared" si="40"/>
        <v>0.02</v>
      </c>
      <c r="AR85" s="7">
        <f t="shared" si="40"/>
        <v>0.01</v>
      </c>
      <c r="AS85" s="7">
        <f t="shared" si="40"/>
        <v>0</v>
      </c>
      <c r="AT85" s="7">
        <f t="shared" si="40"/>
        <v>0</v>
      </c>
      <c r="AU85" s="7">
        <f t="shared" si="40"/>
        <v>0</v>
      </c>
      <c r="AV85" s="7">
        <f t="shared" si="40"/>
        <v>0</v>
      </c>
      <c r="AW85" s="7">
        <f t="shared" si="40"/>
        <v>0</v>
      </c>
      <c r="AX85" s="7">
        <f t="shared" si="40"/>
        <v>0</v>
      </c>
      <c r="AY85" s="7">
        <f t="shared" si="40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weibull_dist</vt:lpstr>
      <vt:lpstr>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2024-05-02T10:04:58Z</dcterms:modified>
</cp:coreProperties>
</file>