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J-2K\Documents\SolidWorksProjects\UAVPlane\"/>
    </mc:Choice>
  </mc:AlternateContent>
  <xr:revisionPtr revIDLastSave="0" documentId="13_ncr:1_{A480472B-A855-47EE-84A1-0D4DD36F61B2}" xr6:coauthVersionLast="45" xr6:coauthVersionMax="45" xr10:uidLastSave="{00000000-0000-0000-0000-000000000000}"/>
  <bookViews>
    <workbookView xWindow="1560" yWindow="1560" windowWidth="21600" windowHeight="11385" xr2:uid="{00000000-000D-0000-FFFF-FFFF00000000}"/>
  </bookViews>
  <sheets>
    <sheet name="Parametric Study" sheetId="1" r:id="rId1"/>
    <sheet name="Sheet1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2" i="1" l="1"/>
  <c r="F92" i="1"/>
  <c r="T17" i="1"/>
  <c r="U17" i="1"/>
  <c r="U18" i="1"/>
  <c r="U16" i="1"/>
  <c r="S16" i="1"/>
  <c r="T18" i="1"/>
  <c r="T16" i="1"/>
  <c r="S17" i="1"/>
  <c r="S18" i="1"/>
  <c r="G21" i="1"/>
  <c r="G25" i="1"/>
  <c r="F200" i="1"/>
  <c r="G200" i="1"/>
  <c r="H200" i="1"/>
  <c r="I200" i="1"/>
  <c r="F201" i="1"/>
  <c r="G201" i="1"/>
  <c r="H201" i="1"/>
  <c r="I201" i="1"/>
  <c r="F184" i="1"/>
  <c r="G184" i="1"/>
  <c r="H184" i="1"/>
  <c r="I184" i="1"/>
  <c r="F185" i="1"/>
  <c r="G185" i="1"/>
  <c r="H185" i="1"/>
  <c r="I185" i="1"/>
  <c r="F168" i="1"/>
  <c r="G168" i="1"/>
  <c r="H168" i="1"/>
  <c r="I168" i="1" s="1"/>
  <c r="F169" i="1"/>
  <c r="G169" i="1"/>
  <c r="H169" i="1"/>
  <c r="I169" i="1"/>
  <c r="F229" i="1"/>
  <c r="E229" i="1"/>
  <c r="H229" i="1" s="1"/>
  <c r="D229" i="1"/>
  <c r="G229" i="1" s="1"/>
  <c r="F228" i="1"/>
  <c r="E228" i="1"/>
  <c r="H228" i="1" s="1"/>
  <c r="D228" i="1"/>
  <c r="G228" i="1" s="1"/>
  <c r="F227" i="1"/>
  <c r="E227" i="1"/>
  <c r="H227" i="1" s="1"/>
  <c r="D227" i="1"/>
  <c r="G227" i="1" s="1"/>
  <c r="F226" i="1"/>
  <c r="E226" i="1"/>
  <c r="H226" i="1" s="1"/>
  <c r="D226" i="1"/>
  <c r="G226" i="1" s="1"/>
  <c r="F225" i="1"/>
  <c r="E225" i="1"/>
  <c r="H225" i="1" s="1"/>
  <c r="D225" i="1"/>
  <c r="G225" i="1" s="1"/>
  <c r="F224" i="1"/>
  <c r="E224" i="1"/>
  <c r="H224" i="1" s="1"/>
  <c r="D224" i="1"/>
  <c r="G224" i="1" s="1"/>
  <c r="F223" i="1"/>
  <c r="E223" i="1"/>
  <c r="H223" i="1" s="1"/>
  <c r="D223" i="1"/>
  <c r="G223" i="1" s="1"/>
  <c r="F222" i="1"/>
  <c r="E222" i="1"/>
  <c r="H222" i="1" s="1"/>
  <c r="D222" i="1"/>
  <c r="G222" i="1" s="1"/>
  <c r="F221" i="1"/>
  <c r="E221" i="1"/>
  <c r="H221" i="1" s="1"/>
  <c r="D221" i="1"/>
  <c r="G221" i="1" s="1"/>
  <c r="F220" i="1"/>
  <c r="E220" i="1"/>
  <c r="H220" i="1" s="1"/>
  <c r="D220" i="1"/>
  <c r="G220" i="1" s="1"/>
  <c r="F219" i="1"/>
  <c r="E219" i="1"/>
  <c r="H219" i="1" s="1"/>
  <c r="D219" i="1"/>
  <c r="G219" i="1" s="1"/>
  <c r="F218" i="1"/>
  <c r="E218" i="1"/>
  <c r="H218" i="1" s="1"/>
  <c r="D218" i="1"/>
  <c r="G218" i="1" s="1"/>
  <c r="F217" i="1"/>
  <c r="E217" i="1"/>
  <c r="H217" i="1" s="1"/>
  <c r="D217" i="1"/>
  <c r="G217" i="1" s="1"/>
  <c r="F216" i="1"/>
  <c r="E216" i="1"/>
  <c r="H216" i="1" s="1"/>
  <c r="D216" i="1"/>
  <c r="G216" i="1" s="1"/>
  <c r="H213" i="1"/>
  <c r="G213" i="1"/>
  <c r="F213" i="1"/>
  <c r="H212" i="1"/>
  <c r="G212" i="1"/>
  <c r="F212" i="1"/>
  <c r="H211" i="1"/>
  <c r="G211" i="1"/>
  <c r="F211" i="1"/>
  <c r="H210" i="1"/>
  <c r="G210" i="1"/>
  <c r="I210" i="1" s="1"/>
  <c r="F210" i="1"/>
  <c r="H209" i="1"/>
  <c r="G209" i="1"/>
  <c r="F209" i="1"/>
  <c r="H208" i="1"/>
  <c r="G208" i="1"/>
  <c r="F208" i="1"/>
  <c r="H207" i="1"/>
  <c r="G207" i="1"/>
  <c r="F207" i="1"/>
  <c r="H206" i="1"/>
  <c r="G206" i="1"/>
  <c r="I206" i="1" s="1"/>
  <c r="F206" i="1"/>
  <c r="H205" i="1"/>
  <c r="G205" i="1"/>
  <c r="F205" i="1"/>
  <c r="H204" i="1"/>
  <c r="G204" i="1"/>
  <c r="F204" i="1"/>
  <c r="H203" i="1"/>
  <c r="G203" i="1"/>
  <c r="F203" i="1"/>
  <c r="H202" i="1"/>
  <c r="G202" i="1"/>
  <c r="I202" i="1" s="1"/>
  <c r="F202" i="1"/>
  <c r="H197" i="1"/>
  <c r="G197" i="1"/>
  <c r="F197" i="1"/>
  <c r="H196" i="1"/>
  <c r="G196" i="1"/>
  <c r="F196" i="1"/>
  <c r="H195" i="1"/>
  <c r="G195" i="1"/>
  <c r="I195" i="1" s="1"/>
  <c r="F195" i="1"/>
  <c r="H194" i="1"/>
  <c r="G194" i="1"/>
  <c r="F194" i="1"/>
  <c r="H193" i="1"/>
  <c r="G193" i="1"/>
  <c r="F193" i="1"/>
  <c r="H192" i="1"/>
  <c r="G192" i="1"/>
  <c r="F192" i="1"/>
  <c r="H191" i="1"/>
  <c r="G191" i="1"/>
  <c r="I191" i="1" s="1"/>
  <c r="F191" i="1"/>
  <c r="H190" i="1"/>
  <c r="G190" i="1"/>
  <c r="F190" i="1"/>
  <c r="H189" i="1"/>
  <c r="G189" i="1"/>
  <c r="F189" i="1"/>
  <c r="H188" i="1"/>
  <c r="G188" i="1"/>
  <c r="F188" i="1"/>
  <c r="H187" i="1"/>
  <c r="G187" i="1"/>
  <c r="I187" i="1" s="1"/>
  <c r="F187" i="1"/>
  <c r="H186" i="1"/>
  <c r="G186" i="1"/>
  <c r="F186" i="1"/>
  <c r="H181" i="1"/>
  <c r="G181" i="1"/>
  <c r="I181" i="1" s="1"/>
  <c r="F181" i="1"/>
  <c r="H180" i="1"/>
  <c r="G180" i="1"/>
  <c r="I180" i="1" s="1"/>
  <c r="F180" i="1"/>
  <c r="H179" i="1"/>
  <c r="G179" i="1"/>
  <c r="I179" i="1" s="1"/>
  <c r="F179" i="1"/>
  <c r="H178" i="1"/>
  <c r="G178" i="1"/>
  <c r="F178" i="1"/>
  <c r="H177" i="1"/>
  <c r="G177" i="1"/>
  <c r="I177" i="1" s="1"/>
  <c r="F177" i="1"/>
  <c r="H176" i="1"/>
  <c r="G176" i="1"/>
  <c r="I176" i="1" s="1"/>
  <c r="F176" i="1"/>
  <c r="H175" i="1"/>
  <c r="G175" i="1"/>
  <c r="I175" i="1" s="1"/>
  <c r="F175" i="1"/>
  <c r="H174" i="1"/>
  <c r="G174" i="1"/>
  <c r="F174" i="1"/>
  <c r="H173" i="1"/>
  <c r="G173" i="1"/>
  <c r="I173" i="1" s="1"/>
  <c r="F173" i="1"/>
  <c r="H172" i="1"/>
  <c r="G172" i="1"/>
  <c r="I172" i="1" s="1"/>
  <c r="F172" i="1"/>
  <c r="H171" i="1"/>
  <c r="G171" i="1"/>
  <c r="I171" i="1" s="1"/>
  <c r="F171" i="1"/>
  <c r="H170" i="1"/>
  <c r="G170" i="1"/>
  <c r="F170" i="1"/>
  <c r="D140" i="1"/>
  <c r="E153" i="1"/>
  <c r="D153" i="1"/>
  <c r="E152" i="1"/>
  <c r="D152" i="1"/>
  <c r="G152" i="1" s="1"/>
  <c r="E151" i="1"/>
  <c r="D151" i="1"/>
  <c r="G151" i="1" s="1"/>
  <c r="I151" i="1" s="1"/>
  <c r="E150" i="1"/>
  <c r="D150" i="1"/>
  <c r="G150" i="1" s="1"/>
  <c r="I150" i="1" s="1"/>
  <c r="E149" i="1"/>
  <c r="D149" i="1"/>
  <c r="G149" i="1" s="1"/>
  <c r="I149" i="1" s="1"/>
  <c r="E148" i="1"/>
  <c r="D148" i="1"/>
  <c r="G148" i="1" s="1"/>
  <c r="I148" i="1" s="1"/>
  <c r="E147" i="1"/>
  <c r="D147" i="1"/>
  <c r="G147" i="1" s="1"/>
  <c r="I147" i="1" s="1"/>
  <c r="E146" i="1"/>
  <c r="D146" i="1"/>
  <c r="G146" i="1" s="1"/>
  <c r="I146" i="1" s="1"/>
  <c r="E145" i="1"/>
  <c r="D145" i="1"/>
  <c r="G145" i="1" s="1"/>
  <c r="I145" i="1" s="1"/>
  <c r="E144" i="1"/>
  <c r="D144" i="1"/>
  <c r="G144" i="1" s="1"/>
  <c r="I144" i="1" s="1"/>
  <c r="E143" i="1"/>
  <c r="D143" i="1"/>
  <c r="G143" i="1" s="1"/>
  <c r="I143" i="1" s="1"/>
  <c r="E142" i="1"/>
  <c r="D142" i="1"/>
  <c r="G142" i="1" s="1"/>
  <c r="I142" i="1" s="1"/>
  <c r="E141" i="1"/>
  <c r="D141" i="1"/>
  <c r="G141" i="1" s="1"/>
  <c r="I141" i="1" s="1"/>
  <c r="E140" i="1"/>
  <c r="G140" i="1"/>
  <c r="I140" i="1" s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H92" i="1"/>
  <c r="I92" i="1"/>
  <c r="F93" i="1"/>
  <c r="G93" i="1"/>
  <c r="H93" i="1"/>
  <c r="I93" i="1"/>
  <c r="F94" i="1"/>
  <c r="G94" i="1"/>
  <c r="H94" i="1"/>
  <c r="I94" i="1"/>
  <c r="H153" i="1"/>
  <c r="G153" i="1"/>
  <c r="F153" i="1"/>
  <c r="H152" i="1"/>
  <c r="F152" i="1"/>
  <c r="H151" i="1"/>
  <c r="F151" i="1"/>
  <c r="H150" i="1"/>
  <c r="F150" i="1"/>
  <c r="H149" i="1"/>
  <c r="F149" i="1"/>
  <c r="H148" i="1"/>
  <c r="F148" i="1"/>
  <c r="H147" i="1"/>
  <c r="F147" i="1"/>
  <c r="H146" i="1"/>
  <c r="F146" i="1"/>
  <c r="H145" i="1"/>
  <c r="F145" i="1"/>
  <c r="H144" i="1"/>
  <c r="F144" i="1"/>
  <c r="H143" i="1"/>
  <c r="F143" i="1"/>
  <c r="H142" i="1"/>
  <c r="F142" i="1"/>
  <c r="H141" i="1"/>
  <c r="F141" i="1"/>
  <c r="H140" i="1"/>
  <c r="F140" i="1"/>
  <c r="H137" i="1"/>
  <c r="I137" i="1" s="1"/>
  <c r="G137" i="1"/>
  <c r="F137" i="1"/>
  <c r="H136" i="1"/>
  <c r="I136" i="1" s="1"/>
  <c r="G136" i="1"/>
  <c r="F136" i="1"/>
  <c r="H135" i="1"/>
  <c r="I135" i="1" s="1"/>
  <c r="G135" i="1"/>
  <c r="F135" i="1"/>
  <c r="H134" i="1"/>
  <c r="I134" i="1" s="1"/>
  <c r="G134" i="1"/>
  <c r="F134" i="1"/>
  <c r="H133" i="1"/>
  <c r="I133" i="1" s="1"/>
  <c r="G133" i="1"/>
  <c r="F133" i="1"/>
  <c r="H132" i="1"/>
  <c r="I132" i="1" s="1"/>
  <c r="G132" i="1"/>
  <c r="F132" i="1"/>
  <c r="H131" i="1"/>
  <c r="I131" i="1" s="1"/>
  <c r="G131" i="1"/>
  <c r="F131" i="1"/>
  <c r="H130" i="1"/>
  <c r="I130" i="1" s="1"/>
  <c r="G130" i="1"/>
  <c r="F130" i="1"/>
  <c r="H129" i="1"/>
  <c r="I129" i="1" s="1"/>
  <c r="G129" i="1"/>
  <c r="F129" i="1"/>
  <c r="H128" i="1"/>
  <c r="I128" i="1" s="1"/>
  <c r="G128" i="1"/>
  <c r="F128" i="1"/>
  <c r="H127" i="1"/>
  <c r="I127" i="1" s="1"/>
  <c r="G127" i="1"/>
  <c r="F127" i="1"/>
  <c r="H121" i="1"/>
  <c r="G121" i="1"/>
  <c r="I121" i="1" s="1"/>
  <c r="F121" i="1"/>
  <c r="H120" i="1"/>
  <c r="I120" i="1" s="1"/>
  <c r="G120" i="1"/>
  <c r="F120" i="1"/>
  <c r="H119" i="1"/>
  <c r="I119" i="1" s="1"/>
  <c r="G119" i="1"/>
  <c r="F119" i="1"/>
  <c r="H118" i="1"/>
  <c r="I118" i="1" s="1"/>
  <c r="G118" i="1"/>
  <c r="F118" i="1"/>
  <c r="H117" i="1"/>
  <c r="I117" i="1" s="1"/>
  <c r="G117" i="1"/>
  <c r="F117" i="1"/>
  <c r="H116" i="1"/>
  <c r="I116" i="1" s="1"/>
  <c r="G116" i="1"/>
  <c r="F116" i="1"/>
  <c r="H115" i="1"/>
  <c r="I115" i="1" s="1"/>
  <c r="G115" i="1"/>
  <c r="F115" i="1"/>
  <c r="H114" i="1"/>
  <c r="I114" i="1" s="1"/>
  <c r="G114" i="1"/>
  <c r="F114" i="1"/>
  <c r="H113" i="1"/>
  <c r="I113" i="1" s="1"/>
  <c r="G113" i="1"/>
  <c r="F113" i="1"/>
  <c r="H112" i="1"/>
  <c r="I112" i="1" s="1"/>
  <c r="G112" i="1"/>
  <c r="F112" i="1"/>
  <c r="H111" i="1"/>
  <c r="I111" i="1" s="1"/>
  <c r="G111" i="1"/>
  <c r="F111" i="1"/>
  <c r="H110" i="1"/>
  <c r="I110" i="1" s="1"/>
  <c r="G110" i="1"/>
  <c r="F110" i="1"/>
  <c r="H109" i="1"/>
  <c r="I109" i="1" s="1"/>
  <c r="G109" i="1"/>
  <c r="F109" i="1"/>
  <c r="H108" i="1"/>
  <c r="I108" i="1" s="1"/>
  <c r="G108" i="1"/>
  <c r="F108" i="1"/>
  <c r="H105" i="1"/>
  <c r="G105" i="1"/>
  <c r="I105" i="1" s="1"/>
  <c r="F105" i="1"/>
  <c r="H104" i="1"/>
  <c r="G104" i="1"/>
  <c r="I104" i="1" s="1"/>
  <c r="F104" i="1"/>
  <c r="H103" i="1"/>
  <c r="G103" i="1"/>
  <c r="I103" i="1" s="1"/>
  <c r="F103" i="1"/>
  <c r="H102" i="1"/>
  <c r="G102" i="1"/>
  <c r="I102" i="1" s="1"/>
  <c r="F102" i="1"/>
  <c r="H101" i="1"/>
  <c r="G101" i="1"/>
  <c r="I101" i="1" s="1"/>
  <c r="F101" i="1"/>
  <c r="H100" i="1"/>
  <c r="G100" i="1"/>
  <c r="I100" i="1" s="1"/>
  <c r="F100" i="1"/>
  <c r="H99" i="1"/>
  <c r="G99" i="1"/>
  <c r="I99" i="1" s="1"/>
  <c r="F99" i="1"/>
  <c r="H98" i="1"/>
  <c r="G98" i="1"/>
  <c r="I98" i="1" s="1"/>
  <c r="F98" i="1"/>
  <c r="H97" i="1"/>
  <c r="G97" i="1"/>
  <c r="I97" i="1" s="1"/>
  <c r="F97" i="1"/>
  <c r="H96" i="1"/>
  <c r="G96" i="1"/>
  <c r="I96" i="1" s="1"/>
  <c r="F96" i="1"/>
  <c r="H95" i="1"/>
  <c r="G95" i="1"/>
  <c r="I95" i="1" s="1"/>
  <c r="F95" i="1"/>
  <c r="H63" i="1"/>
  <c r="G64" i="1"/>
  <c r="G63" i="1"/>
  <c r="H76" i="1"/>
  <c r="G76" i="1"/>
  <c r="I76" i="1" s="1"/>
  <c r="F76" i="1"/>
  <c r="H75" i="1"/>
  <c r="G75" i="1"/>
  <c r="I75" i="1" s="1"/>
  <c r="F75" i="1"/>
  <c r="H74" i="1"/>
  <c r="G74" i="1"/>
  <c r="F74" i="1"/>
  <c r="H73" i="1"/>
  <c r="G73" i="1"/>
  <c r="F73" i="1"/>
  <c r="H72" i="1"/>
  <c r="G72" i="1"/>
  <c r="I72" i="1" s="1"/>
  <c r="F72" i="1"/>
  <c r="H71" i="1"/>
  <c r="G71" i="1"/>
  <c r="I71" i="1" s="1"/>
  <c r="F71" i="1"/>
  <c r="H70" i="1"/>
  <c r="G70" i="1"/>
  <c r="F70" i="1"/>
  <c r="H69" i="1"/>
  <c r="G69" i="1"/>
  <c r="F69" i="1"/>
  <c r="H68" i="1"/>
  <c r="G68" i="1"/>
  <c r="I68" i="1" s="1"/>
  <c r="F68" i="1"/>
  <c r="H67" i="1"/>
  <c r="G67" i="1"/>
  <c r="I67" i="1" s="1"/>
  <c r="F67" i="1"/>
  <c r="H66" i="1"/>
  <c r="G66" i="1"/>
  <c r="F66" i="1"/>
  <c r="H65" i="1"/>
  <c r="G65" i="1"/>
  <c r="F65" i="1"/>
  <c r="H64" i="1"/>
  <c r="F64" i="1"/>
  <c r="F63" i="1"/>
  <c r="H60" i="1"/>
  <c r="G60" i="1"/>
  <c r="I60" i="1" s="1"/>
  <c r="F60" i="1"/>
  <c r="H59" i="1"/>
  <c r="G59" i="1"/>
  <c r="I59" i="1" s="1"/>
  <c r="F59" i="1"/>
  <c r="H58" i="1"/>
  <c r="G58" i="1"/>
  <c r="I58" i="1" s="1"/>
  <c r="F58" i="1"/>
  <c r="H57" i="1"/>
  <c r="G57" i="1"/>
  <c r="I57" i="1" s="1"/>
  <c r="F57" i="1"/>
  <c r="H56" i="1"/>
  <c r="G56" i="1"/>
  <c r="I56" i="1" s="1"/>
  <c r="F56" i="1"/>
  <c r="H55" i="1"/>
  <c r="G55" i="1"/>
  <c r="I55" i="1" s="1"/>
  <c r="F55" i="1"/>
  <c r="H54" i="1"/>
  <c r="G54" i="1"/>
  <c r="I54" i="1" s="1"/>
  <c r="F54" i="1"/>
  <c r="H53" i="1"/>
  <c r="G53" i="1"/>
  <c r="I53" i="1" s="1"/>
  <c r="F53" i="1"/>
  <c r="H52" i="1"/>
  <c r="G52" i="1"/>
  <c r="I52" i="1" s="1"/>
  <c r="F52" i="1"/>
  <c r="H51" i="1"/>
  <c r="G51" i="1"/>
  <c r="I51" i="1" s="1"/>
  <c r="F51" i="1"/>
  <c r="H50" i="1"/>
  <c r="G50" i="1"/>
  <c r="I50" i="1" s="1"/>
  <c r="F50" i="1"/>
  <c r="H49" i="1"/>
  <c r="G49" i="1"/>
  <c r="I49" i="1" s="1"/>
  <c r="F49" i="1"/>
  <c r="H48" i="1"/>
  <c r="G48" i="1"/>
  <c r="I48" i="1" s="1"/>
  <c r="F48" i="1"/>
  <c r="H47" i="1"/>
  <c r="G47" i="1"/>
  <c r="I47" i="1" s="1"/>
  <c r="F47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15" i="1"/>
  <c r="H16" i="1"/>
  <c r="H17" i="1"/>
  <c r="H18" i="1"/>
  <c r="H19" i="1"/>
  <c r="H20" i="1"/>
  <c r="H21" i="1"/>
  <c r="H22" i="1"/>
  <c r="H23" i="1"/>
  <c r="H24" i="1"/>
  <c r="H26" i="1"/>
  <c r="H27" i="1"/>
  <c r="H28" i="1"/>
  <c r="H15" i="1"/>
  <c r="G16" i="1"/>
  <c r="G17" i="1"/>
  <c r="G18" i="1"/>
  <c r="G19" i="1"/>
  <c r="G20" i="1"/>
  <c r="G22" i="1"/>
  <c r="G23" i="1"/>
  <c r="G24" i="1"/>
  <c r="G26" i="1"/>
  <c r="G27" i="1"/>
  <c r="G28" i="1"/>
  <c r="G15" i="1"/>
  <c r="I203" i="1" l="1"/>
  <c r="I207" i="1"/>
  <c r="I211" i="1"/>
  <c r="I186" i="1"/>
  <c r="I190" i="1"/>
  <c r="I194" i="1"/>
  <c r="I189" i="1"/>
  <c r="I193" i="1"/>
  <c r="I197" i="1"/>
  <c r="I205" i="1"/>
  <c r="I209" i="1"/>
  <c r="I213" i="1"/>
  <c r="I204" i="1"/>
  <c r="I208" i="1"/>
  <c r="I212" i="1"/>
  <c r="I219" i="1"/>
  <c r="I223" i="1"/>
  <c r="I188" i="1"/>
  <c r="I192" i="1"/>
  <c r="I196" i="1"/>
  <c r="I221" i="1"/>
  <c r="I227" i="1"/>
  <c r="I217" i="1"/>
  <c r="I222" i="1"/>
  <c r="I225" i="1"/>
  <c r="I228" i="1"/>
  <c r="I216" i="1"/>
  <c r="I224" i="1"/>
  <c r="I220" i="1"/>
  <c r="I170" i="1"/>
  <c r="I174" i="1"/>
  <c r="I178" i="1"/>
  <c r="I218" i="1"/>
  <c r="I226" i="1"/>
  <c r="I229" i="1"/>
  <c r="I152" i="1"/>
  <c r="I153" i="1"/>
  <c r="I66" i="1"/>
  <c r="I70" i="1"/>
  <c r="I74" i="1"/>
  <c r="I65" i="1"/>
  <c r="I69" i="1"/>
  <c r="I73" i="1"/>
  <c r="I64" i="1"/>
  <c r="I63" i="1"/>
</calcChain>
</file>

<file path=xl/sharedStrings.xml><?xml version="1.0" encoding="utf-8"?>
<sst xmlns="http://schemas.openxmlformats.org/spreadsheetml/2006/main" count="170" uniqueCount="47">
  <si>
    <t>Velocity in Z direction (Initial and Ambient Conditions) [m/s]</t>
  </si>
  <si>
    <t>GG Force (Y) 1 [N]</t>
  </si>
  <si>
    <t>GG Force (Z) 1 [N]</t>
  </si>
  <si>
    <t>SG Force (Y) 1 [N]</t>
  </si>
  <si>
    <t>SG Force (Z) 1 [N]</t>
  </si>
  <si>
    <t>SG Force (Y) 2 [N]</t>
  </si>
  <si>
    <t>SG Force (Z) 2 [N]</t>
  </si>
  <si>
    <t>Design Point 1</t>
  </si>
  <si>
    <t>Design Point 2</t>
  </si>
  <si>
    <t>Design Point 3</t>
  </si>
  <si>
    <t>Design Point 4</t>
  </si>
  <si>
    <t>Design Point 5</t>
  </si>
  <si>
    <t>Design Point 6</t>
  </si>
  <si>
    <t>Design Point 7</t>
  </si>
  <si>
    <t>Design Point 8</t>
  </si>
  <si>
    <t>Design Point 9</t>
  </si>
  <si>
    <t>Design Point 10</t>
  </si>
  <si>
    <t>Design Point 11</t>
  </si>
  <si>
    <t>Design Point 12</t>
  </si>
  <si>
    <t>Design Point 13</t>
  </si>
  <si>
    <t>Design Point 14</t>
  </si>
  <si>
    <t>Global</t>
  </si>
  <si>
    <t>Velocity (m/s)</t>
  </si>
  <si>
    <t>Drag (N)</t>
  </si>
  <si>
    <t>Lift (N)</t>
  </si>
  <si>
    <t>Velocity (mph)</t>
  </si>
  <si>
    <t>Lift (lbf)</t>
  </si>
  <si>
    <t>Drag (lbf)</t>
  </si>
  <si>
    <t>Lift/Drag</t>
  </si>
  <si>
    <t>Wing</t>
  </si>
  <si>
    <t>Elevator</t>
  </si>
  <si>
    <t>Fueslage</t>
  </si>
  <si>
    <t>ALL AT 0.00deg AoA</t>
  </si>
  <si>
    <t>5aoa</t>
  </si>
  <si>
    <t>Fuselage</t>
  </si>
  <si>
    <t>10aoa</t>
  </si>
  <si>
    <t>AoA Plot</t>
  </si>
  <si>
    <t>LiftAt38mph</t>
  </si>
  <si>
    <t>LiftAt82mph</t>
  </si>
  <si>
    <t>LiftAt128mph</t>
  </si>
  <si>
    <t xml:space="preserve">AoA </t>
  </si>
  <si>
    <t>DragAt38mph</t>
  </si>
  <si>
    <t>DragAt82mph</t>
  </si>
  <si>
    <t>DragAt128mph</t>
  </si>
  <si>
    <t>Lift/Drag38mph</t>
  </si>
  <si>
    <t>Lift/Drag82mph</t>
  </si>
  <si>
    <t>Lift/Drag128mph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</si>
</sst>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4F5DE"/>
        <bgColor indexed="64"/>
      </patternFill>
    </fill>
    <fill>
      <patternFill patternType="solid">
        <fgColor rgb="FFDEEFE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Lift vs. Velocity</a:t>
            </a:r>
          </a:p>
        </c:rich>
      </c:tx>
      <c:layout>
        <c:manualLayout>
          <c:xMode val="edge"/>
          <c:yMode val="edge"/>
          <c:x val="0.4039374453193350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Global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Study'!$F$15:$F$28</c:f>
              <c:numCache>
                <c:formatCode>General</c:formatCode>
                <c:ptCount val="14"/>
                <c:pt idx="0">
                  <c:v>150.00427200000001</c:v>
                </c:pt>
                <c:pt idx="1">
                  <c:v>138.81927200000001</c:v>
                </c:pt>
                <c:pt idx="2">
                  <c:v>127.634272</c:v>
                </c:pt>
                <c:pt idx="3">
                  <c:v>116.44927199999999</c:v>
                </c:pt>
                <c:pt idx="4">
                  <c:v>105.26427200000001</c:v>
                </c:pt>
                <c:pt idx="5">
                  <c:v>94.079272000000003</c:v>
                </c:pt>
                <c:pt idx="6">
                  <c:v>82.894272000000001</c:v>
                </c:pt>
                <c:pt idx="7">
                  <c:v>71.709271999999999</c:v>
                </c:pt>
                <c:pt idx="8">
                  <c:v>60.524272000000003</c:v>
                </c:pt>
                <c:pt idx="9">
                  <c:v>49.339272000000001</c:v>
                </c:pt>
                <c:pt idx="10">
                  <c:v>38.154272000000006</c:v>
                </c:pt>
                <c:pt idx="11">
                  <c:v>26.969272</c:v>
                </c:pt>
                <c:pt idx="12">
                  <c:v>15.784272000000001</c:v>
                </c:pt>
                <c:pt idx="13">
                  <c:v>10.000284799999999</c:v>
                </c:pt>
              </c:numCache>
            </c:numRef>
          </c:xVal>
          <c:yVal>
            <c:numRef>
              <c:f>'Parametric Study'!$G$15:$G$28</c:f>
              <c:numCache>
                <c:formatCode>General</c:formatCode>
                <c:ptCount val="14"/>
                <c:pt idx="0">
                  <c:v>8.4683349422874539</c:v>
                </c:pt>
                <c:pt idx="1">
                  <c:v>7.0505422187948286</c:v>
                </c:pt>
                <c:pt idx="2">
                  <c:v>5.7241757395281025</c:v>
                </c:pt>
                <c:pt idx="3">
                  <c:v>4.5992327173054859</c:v>
                </c:pt>
                <c:pt idx="4">
                  <c:v>3.6326414378075982</c:v>
                </c:pt>
                <c:pt idx="5">
                  <c:v>2.7602387299147702</c:v>
                </c:pt>
                <c:pt idx="6">
                  <c:v>2.0229789984818458</c:v>
                </c:pt>
                <c:pt idx="7">
                  <c:v>1.3997591669095186</c:v>
                </c:pt>
                <c:pt idx="8">
                  <c:v>0.86767675290602742</c:v>
                </c:pt>
                <c:pt idx="9">
                  <c:v>0.47760031498577332</c:v>
                </c:pt>
                <c:pt idx="10">
                  <c:v>0.23073867886106789</c:v>
                </c:pt>
                <c:pt idx="11">
                  <c:v>8.4900768542052821E-2</c:v>
                </c:pt>
                <c:pt idx="12">
                  <c:v>2.5549931985204808E-2</c:v>
                </c:pt>
                <c:pt idx="13">
                  <c:v>1.0537257712415489E-2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61-4659-AA23-371679FC380E}"/>
            </c:ext>
          </c:extLst>
        </c:ser>
        <c:ser>
          <c:idx val="1"/>
          <c:order val="1"/>
          <c:tx>
            <c:v>Wing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'Parametric Study'!$F$31:$F$44</c:f>
              <c:numCache>
                <c:formatCode>General</c:formatCode>
                <c:ptCount val="14"/>
                <c:pt idx="0">
                  <c:v>150.00427200000001</c:v>
                </c:pt>
                <c:pt idx="1">
                  <c:v>138.81927200000001</c:v>
                </c:pt>
                <c:pt idx="2">
                  <c:v>127.634272</c:v>
                </c:pt>
                <c:pt idx="3">
                  <c:v>116.44927199999999</c:v>
                </c:pt>
                <c:pt idx="4">
                  <c:v>105.26427200000001</c:v>
                </c:pt>
                <c:pt idx="5">
                  <c:v>94.079272000000003</c:v>
                </c:pt>
                <c:pt idx="6">
                  <c:v>82.894272000000001</c:v>
                </c:pt>
                <c:pt idx="7">
                  <c:v>71.709271999999999</c:v>
                </c:pt>
                <c:pt idx="8">
                  <c:v>60.524272000000003</c:v>
                </c:pt>
                <c:pt idx="9">
                  <c:v>49.339272000000001</c:v>
                </c:pt>
                <c:pt idx="10">
                  <c:v>38.154272000000006</c:v>
                </c:pt>
                <c:pt idx="11">
                  <c:v>26.969272</c:v>
                </c:pt>
                <c:pt idx="12">
                  <c:v>15.784272000000001</c:v>
                </c:pt>
                <c:pt idx="13">
                  <c:v>10.000284799999999</c:v>
                </c:pt>
              </c:numCache>
            </c:numRef>
          </c:xVal>
          <c:yVal>
            <c:numRef>
              <c:f>'Parametric Study'!$G$31:$G$44</c:f>
              <c:numCache>
                <c:formatCode>General</c:formatCode>
                <c:ptCount val="14"/>
                <c:pt idx="0">
                  <c:v>7.2926590301417473</c:v>
                </c:pt>
                <c:pt idx="1">
                  <c:v>6.0602653082139835</c:v>
                </c:pt>
                <c:pt idx="2">
                  <c:v>4.8837525558623645</c:v>
                </c:pt>
                <c:pt idx="3">
                  <c:v>3.9072258058163665</c:v>
                </c:pt>
                <c:pt idx="4">
                  <c:v>3.0845526520951214</c:v>
                </c:pt>
                <c:pt idx="5">
                  <c:v>2.3339359772056429</c:v>
                </c:pt>
                <c:pt idx="6">
                  <c:v>1.7145400221112206</c:v>
                </c:pt>
                <c:pt idx="7">
                  <c:v>1.1870986896195863</c:v>
                </c:pt>
                <c:pt idx="8">
                  <c:v>0.73660441887913441</c:v>
                </c:pt>
                <c:pt idx="9">
                  <c:v>0.4190072158060566</c:v>
                </c:pt>
                <c:pt idx="10">
                  <c:v>0.20811317710647548</c:v>
                </c:pt>
                <c:pt idx="11">
                  <c:v>7.8023009584860165E-2</c:v>
                </c:pt>
                <c:pt idx="12">
                  <c:v>2.4010005600707509E-2</c:v>
                </c:pt>
                <c:pt idx="13">
                  <c:v>9.8848070579272262E-3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61-4659-AA23-371679FC380E}"/>
            </c:ext>
          </c:extLst>
        </c:ser>
        <c:ser>
          <c:idx val="2"/>
          <c:order val="2"/>
          <c:tx>
            <c:v>Elevator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22225">
                <a:solidFill>
                  <a:schemeClr val="accent3"/>
                </a:solidFill>
              </a:ln>
              <a:effectLst/>
            </c:spPr>
          </c:marker>
          <c:xVal>
            <c:numRef>
              <c:f>'Parametric Study'!$F$47:$F$60</c:f>
              <c:numCache>
                <c:formatCode>General</c:formatCode>
                <c:ptCount val="14"/>
                <c:pt idx="0">
                  <c:v>150.00427200000001</c:v>
                </c:pt>
                <c:pt idx="1">
                  <c:v>138.81927200000001</c:v>
                </c:pt>
                <c:pt idx="2">
                  <c:v>127.634272</c:v>
                </c:pt>
                <c:pt idx="3">
                  <c:v>116.44927199999999</c:v>
                </c:pt>
                <c:pt idx="4">
                  <c:v>105.26427200000001</c:v>
                </c:pt>
                <c:pt idx="5">
                  <c:v>94.079272000000003</c:v>
                </c:pt>
                <c:pt idx="6">
                  <c:v>82.894272000000001</c:v>
                </c:pt>
                <c:pt idx="7">
                  <c:v>71.709271999999999</c:v>
                </c:pt>
                <c:pt idx="8">
                  <c:v>60.524272000000003</c:v>
                </c:pt>
                <c:pt idx="9">
                  <c:v>49.339272000000001</c:v>
                </c:pt>
                <c:pt idx="10">
                  <c:v>38.154272000000006</c:v>
                </c:pt>
                <c:pt idx="11">
                  <c:v>26.969272</c:v>
                </c:pt>
                <c:pt idx="12">
                  <c:v>15.784272000000001</c:v>
                </c:pt>
                <c:pt idx="13">
                  <c:v>10.000284799999999</c:v>
                </c:pt>
              </c:numCache>
            </c:numRef>
          </c:xVal>
          <c:yVal>
            <c:numRef>
              <c:f>'Parametric Study'!$G$47:$G$60</c:f>
              <c:numCache>
                <c:formatCode>General</c:formatCode>
                <c:ptCount val="14"/>
                <c:pt idx="0">
                  <c:v>0.51247174164443787</c:v>
                </c:pt>
                <c:pt idx="1">
                  <c:v>0.43466252548482459</c:v>
                </c:pt>
                <c:pt idx="2">
                  <c:v>0.39813433781374546</c:v>
                </c:pt>
                <c:pt idx="3">
                  <c:v>0.32475695931703008</c:v>
                </c:pt>
                <c:pt idx="4">
                  <c:v>0.28027509645354765</c:v>
                </c:pt>
                <c:pt idx="5">
                  <c:v>0.22686243205971221</c:v>
                </c:pt>
                <c:pt idx="6">
                  <c:v>0.15718086488333721</c:v>
                </c:pt>
                <c:pt idx="7">
                  <c:v>0.12277713376958385</c:v>
                </c:pt>
                <c:pt idx="8">
                  <c:v>0.10498593319995457</c:v>
                </c:pt>
                <c:pt idx="9">
                  <c:v>7.3874561656787976E-2</c:v>
                </c:pt>
                <c:pt idx="10">
                  <c:v>4.5770866531095994E-2</c:v>
                </c:pt>
                <c:pt idx="11">
                  <c:v>2.5512215182532598E-2</c:v>
                </c:pt>
                <c:pt idx="12">
                  <c:v>8.7434356910524487E-3</c:v>
                </c:pt>
                <c:pt idx="13">
                  <c:v>3.5577878794697841E-3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61-4659-AA23-371679FC380E}"/>
            </c:ext>
          </c:extLst>
        </c:ser>
        <c:ser>
          <c:idx val="3"/>
          <c:order val="3"/>
          <c:tx>
            <c:v>Fuselage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6350">
                <a:solidFill>
                  <a:schemeClr val="accent4"/>
                </a:solidFill>
              </a:ln>
              <a:effectLst/>
            </c:spPr>
          </c:marker>
          <c:xVal>
            <c:numRef>
              <c:f>'Parametric Study'!$F$63:$F$76</c:f>
              <c:numCache>
                <c:formatCode>General</c:formatCode>
                <c:ptCount val="14"/>
                <c:pt idx="0">
                  <c:v>150.00427200000001</c:v>
                </c:pt>
                <c:pt idx="1">
                  <c:v>138.81927200000001</c:v>
                </c:pt>
                <c:pt idx="2">
                  <c:v>127.634272</c:v>
                </c:pt>
                <c:pt idx="3">
                  <c:v>116.44927199999999</c:v>
                </c:pt>
                <c:pt idx="4">
                  <c:v>105.26427200000001</c:v>
                </c:pt>
                <c:pt idx="5">
                  <c:v>94.079272000000003</c:v>
                </c:pt>
                <c:pt idx="6">
                  <c:v>82.894272000000001</c:v>
                </c:pt>
                <c:pt idx="7">
                  <c:v>71.709271999999999</c:v>
                </c:pt>
                <c:pt idx="8">
                  <c:v>60.524272000000003</c:v>
                </c:pt>
                <c:pt idx="9">
                  <c:v>49.339272000000001</c:v>
                </c:pt>
                <c:pt idx="10">
                  <c:v>38.154272000000006</c:v>
                </c:pt>
                <c:pt idx="11">
                  <c:v>26.969272</c:v>
                </c:pt>
                <c:pt idx="12">
                  <c:v>15.784272000000001</c:v>
                </c:pt>
                <c:pt idx="13">
                  <c:v>10.000284799999999</c:v>
                </c:pt>
              </c:numCache>
            </c:numRef>
          </c:xVal>
          <c:yVal>
            <c:numRef>
              <c:f>'Parametric Study'!$G$63:$G$76</c:f>
              <c:numCache>
                <c:formatCode>General</c:formatCode>
                <c:ptCount val="14"/>
                <c:pt idx="0">
                  <c:v>0.66320417050126823</c:v>
                </c:pt>
                <c:pt idx="1">
                  <c:v>0.55561438509602046</c:v>
                </c:pt>
                <c:pt idx="2">
                  <c:v>0.44228884585199241</c:v>
                </c:pt>
                <c:pt idx="3">
                  <c:v>0.36724995217208906</c:v>
                </c:pt>
                <c:pt idx="4">
                  <c:v>0.26781368925892951</c:v>
                </c:pt>
                <c:pt idx="5">
                  <c:v>0.1994403206494153</c:v>
                </c:pt>
                <c:pt idx="6">
                  <c:v>0.15125811148728779</c:v>
                </c:pt>
                <c:pt idx="7">
                  <c:v>8.9883343520348533E-2</c:v>
                </c:pt>
                <c:pt idx="8">
                  <c:v>2.6086400826938451E-2</c:v>
                </c:pt>
                <c:pt idx="9">
                  <c:v>-1.5281462477071271E-2</c:v>
                </c:pt>
                <c:pt idx="10">
                  <c:v>-2.3145364776503599E-2</c:v>
                </c:pt>
                <c:pt idx="11">
                  <c:v>-1.8634456225339935E-2</c:v>
                </c:pt>
                <c:pt idx="12">
                  <c:v>-7.2035093065551488E-3</c:v>
                </c:pt>
                <c:pt idx="13">
                  <c:v>-2.9053372249815209E-3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61-4659-AA23-371679FC3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14511"/>
        <c:axId val="127979727"/>
      </c:scatterChart>
      <c:valAx>
        <c:axId val="12121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(mph)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9727"/>
        <c:crosses val="autoZero"/>
        <c:crossBetween val="midCat"/>
      </c:valAx>
      <c:valAx>
        <c:axId val="12797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(lbf)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1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vs. Velocity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Global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Study'!$F$15:$F$28</c:f>
              <c:numCache>
                <c:formatCode>General</c:formatCode>
                <c:ptCount val="14"/>
                <c:pt idx="0">
                  <c:v>150.00427200000001</c:v>
                </c:pt>
                <c:pt idx="1">
                  <c:v>138.81927200000001</c:v>
                </c:pt>
                <c:pt idx="2">
                  <c:v>127.634272</c:v>
                </c:pt>
                <c:pt idx="3">
                  <c:v>116.44927199999999</c:v>
                </c:pt>
                <c:pt idx="4">
                  <c:v>105.26427200000001</c:v>
                </c:pt>
                <c:pt idx="5">
                  <c:v>94.079272000000003</c:v>
                </c:pt>
                <c:pt idx="6">
                  <c:v>82.894272000000001</c:v>
                </c:pt>
                <c:pt idx="7">
                  <c:v>71.709271999999999</c:v>
                </c:pt>
                <c:pt idx="8">
                  <c:v>60.524272000000003</c:v>
                </c:pt>
                <c:pt idx="9">
                  <c:v>49.339272000000001</c:v>
                </c:pt>
                <c:pt idx="10">
                  <c:v>38.154272000000006</c:v>
                </c:pt>
                <c:pt idx="11">
                  <c:v>26.969272</c:v>
                </c:pt>
                <c:pt idx="12">
                  <c:v>15.784272000000001</c:v>
                </c:pt>
                <c:pt idx="13">
                  <c:v>10.000284799999999</c:v>
                </c:pt>
              </c:numCache>
            </c:numRef>
          </c:xVal>
          <c:yVal>
            <c:numRef>
              <c:f>'Parametric Study'!$H$15:$H$28</c:f>
              <c:numCache>
                <c:formatCode>General</c:formatCode>
                <c:ptCount val="14"/>
                <c:pt idx="0">
                  <c:v>3.881777820866636</c:v>
                </c:pt>
                <c:pt idx="1">
                  <c:v>3.3184398679223919</c:v>
                </c:pt>
                <c:pt idx="2">
                  <c:v>2.814845340752405</c:v>
                </c:pt>
                <c:pt idx="3">
                  <c:v>2.339215992881722</c:v>
                </c:pt>
                <c:pt idx="4">
                  <c:v>1.9123959312216772</c:v>
                </c:pt>
                <c:pt idx="5">
                  <c:v>1.5298751941722324</c:v>
                </c:pt>
                <c:pt idx="6">
                  <c:v>1.1976665901633092</c:v>
                </c:pt>
                <c:pt idx="7">
                  <c:v>0.90689810821593742</c:v>
                </c:pt>
                <c:pt idx="8">
                  <c:v>0.65219214381216273</c:v>
                </c:pt>
                <c:pt idx="9">
                  <c:v>0.44245075310255838</c:v>
                </c:pt>
                <c:pt idx="10">
                  <c:v>0.2691785147633633</c:v>
                </c:pt>
                <c:pt idx="11">
                  <c:v>0.1376965046957781</c:v>
                </c:pt>
                <c:pt idx="12">
                  <c:v>4.9456795084177378E-2</c:v>
                </c:pt>
                <c:pt idx="13">
                  <c:v>2.0743453084782867E-2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E9-4FFA-A83A-152DFD60330D}"/>
            </c:ext>
          </c:extLst>
        </c:ser>
        <c:ser>
          <c:idx val="1"/>
          <c:order val="1"/>
          <c:tx>
            <c:v>Wing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'Parametric Study'!$F$31:$F$44</c:f>
              <c:numCache>
                <c:formatCode>General</c:formatCode>
                <c:ptCount val="14"/>
                <c:pt idx="0">
                  <c:v>150.00427200000001</c:v>
                </c:pt>
                <c:pt idx="1">
                  <c:v>138.81927200000001</c:v>
                </c:pt>
                <c:pt idx="2">
                  <c:v>127.634272</c:v>
                </c:pt>
                <c:pt idx="3">
                  <c:v>116.44927199999999</c:v>
                </c:pt>
                <c:pt idx="4">
                  <c:v>105.26427200000001</c:v>
                </c:pt>
                <c:pt idx="5">
                  <c:v>94.079272000000003</c:v>
                </c:pt>
                <c:pt idx="6">
                  <c:v>82.894272000000001</c:v>
                </c:pt>
                <c:pt idx="7">
                  <c:v>71.709271999999999</c:v>
                </c:pt>
                <c:pt idx="8">
                  <c:v>60.524272000000003</c:v>
                </c:pt>
                <c:pt idx="9">
                  <c:v>49.339272000000001</c:v>
                </c:pt>
                <c:pt idx="10">
                  <c:v>38.154272000000006</c:v>
                </c:pt>
                <c:pt idx="11">
                  <c:v>26.969272</c:v>
                </c:pt>
                <c:pt idx="12">
                  <c:v>15.784272000000001</c:v>
                </c:pt>
                <c:pt idx="13">
                  <c:v>10.000284799999999</c:v>
                </c:pt>
              </c:numCache>
            </c:numRef>
          </c:xVal>
          <c:yVal>
            <c:numRef>
              <c:f>'Parametric Study'!$H$31:$H$44</c:f>
              <c:numCache>
                <c:formatCode>General</c:formatCode>
                <c:ptCount val="14"/>
                <c:pt idx="0">
                  <c:v>2.9397142744064073</c:v>
                </c:pt>
                <c:pt idx="1">
                  <c:v>2.5108813086738531</c:v>
                </c:pt>
                <c:pt idx="2">
                  <c:v>2.1288590173489883</c:v>
                </c:pt>
                <c:pt idx="3">
                  <c:v>1.7675484826559484</c:v>
                </c:pt>
                <c:pt idx="4">
                  <c:v>1.4412244387822097</c:v>
                </c:pt>
                <c:pt idx="5">
                  <c:v>1.1522456204376976</c:v>
                </c:pt>
                <c:pt idx="6">
                  <c:v>0.90058492884078467</c:v>
                </c:pt>
                <c:pt idx="7">
                  <c:v>0.68036507629185017</c:v>
                </c:pt>
                <c:pt idx="8">
                  <c:v>0.48521155901414337</c:v>
                </c:pt>
                <c:pt idx="9">
                  <c:v>0.32661341343775402</c:v>
                </c:pt>
                <c:pt idx="10">
                  <c:v>0.1974274258411951</c:v>
                </c:pt>
                <c:pt idx="11">
                  <c:v>0.10042910018740848</c:v>
                </c:pt>
                <c:pt idx="12">
                  <c:v>3.5878748106352068E-2</c:v>
                </c:pt>
                <c:pt idx="13">
                  <c:v>1.5015423589059846E-2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E9-4FFA-A83A-152DFD60330D}"/>
            </c:ext>
          </c:extLst>
        </c:ser>
        <c:ser>
          <c:idx val="2"/>
          <c:order val="2"/>
          <c:tx>
            <c:v>Elevator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'Parametric Study'!$F$47:$F$60</c:f>
              <c:numCache>
                <c:formatCode>General</c:formatCode>
                <c:ptCount val="14"/>
                <c:pt idx="0">
                  <c:v>150.00427200000001</c:v>
                </c:pt>
                <c:pt idx="1">
                  <c:v>138.81927200000001</c:v>
                </c:pt>
                <c:pt idx="2">
                  <c:v>127.634272</c:v>
                </c:pt>
                <c:pt idx="3">
                  <c:v>116.44927199999999</c:v>
                </c:pt>
                <c:pt idx="4">
                  <c:v>105.26427200000001</c:v>
                </c:pt>
                <c:pt idx="5">
                  <c:v>94.079272000000003</c:v>
                </c:pt>
                <c:pt idx="6">
                  <c:v>82.894272000000001</c:v>
                </c:pt>
                <c:pt idx="7">
                  <c:v>71.709271999999999</c:v>
                </c:pt>
                <c:pt idx="8">
                  <c:v>60.524272000000003</c:v>
                </c:pt>
                <c:pt idx="9">
                  <c:v>49.339272000000001</c:v>
                </c:pt>
                <c:pt idx="10">
                  <c:v>38.154272000000006</c:v>
                </c:pt>
                <c:pt idx="11">
                  <c:v>26.969272</c:v>
                </c:pt>
                <c:pt idx="12">
                  <c:v>15.784272000000001</c:v>
                </c:pt>
                <c:pt idx="13">
                  <c:v>10.000284799999999</c:v>
                </c:pt>
              </c:numCache>
            </c:numRef>
          </c:xVal>
          <c:yVal>
            <c:numRef>
              <c:f>'Parametric Study'!$H$47:$H$60</c:f>
              <c:numCache>
                <c:formatCode>General</c:formatCode>
                <c:ptCount val="14"/>
                <c:pt idx="0">
                  <c:v>0.17051896940795705</c:v>
                </c:pt>
                <c:pt idx="1">
                  <c:v>0.14244893926997976</c:v>
                </c:pt>
                <c:pt idx="2">
                  <c:v>0.12115778951915286</c:v>
                </c:pt>
                <c:pt idx="3">
                  <c:v>9.9766726781904222E-2</c:v>
                </c:pt>
                <c:pt idx="4">
                  <c:v>8.2334493659004929E-2</c:v>
                </c:pt>
                <c:pt idx="5">
                  <c:v>6.6055764573864653E-2</c:v>
                </c:pt>
                <c:pt idx="6">
                  <c:v>5.0754457575579129E-2</c:v>
                </c:pt>
                <c:pt idx="7">
                  <c:v>3.8819662644831381E-2</c:v>
                </c:pt>
                <c:pt idx="8">
                  <c:v>2.8707602846777876E-2</c:v>
                </c:pt>
                <c:pt idx="9">
                  <c:v>2.0174026701818636E-2</c:v>
                </c:pt>
                <c:pt idx="10">
                  <c:v>1.2635493927552765E-2</c:v>
                </c:pt>
                <c:pt idx="11">
                  <c:v>6.7089955424941995E-3</c:v>
                </c:pt>
                <c:pt idx="12">
                  <c:v>2.4492369267392535E-3</c:v>
                </c:pt>
                <c:pt idx="13">
                  <c:v>1.0533897375966052E-3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E9-4FFA-A83A-152DFD60330D}"/>
            </c:ext>
          </c:extLst>
        </c:ser>
        <c:ser>
          <c:idx val="3"/>
          <c:order val="3"/>
          <c:tx>
            <c:v>Fuselage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'Parametric Study'!$F$63:$F$76</c:f>
              <c:numCache>
                <c:formatCode>General</c:formatCode>
                <c:ptCount val="14"/>
                <c:pt idx="0">
                  <c:v>150.00427200000001</c:v>
                </c:pt>
                <c:pt idx="1">
                  <c:v>138.81927200000001</c:v>
                </c:pt>
                <c:pt idx="2">
                  <c:v>127.634272</c:v>
                </c:pt>
                <c:pt idx="3">
                  <c:v>116.44927199999999</c:v>
                </c:pt>
                <c:pt idx="4">
                  <c:v>105.26427200000001</c:v>
                </c:pt>
                <c:pt idx="5">
                  <c:v>94.079272000000003</c:v>
                </c:pt>
                <c:pt idx="6">
                  <c:v>82.894272000000001</c:v>
                </c:pt>
                <c:pt idx="7">
                  <c:v>71.709271999999999</c:v>
                </c:pt>
                <c:pt idx="8">
                  <c:v>60.524272000000003</c:v>
                </c:pt>
                <c:pt idx="9">
                  <c:v>49.339272000000001</c:v>
                </c:pt>
                <c:pt idx="10">
                  <c:v>38.154272000000006</c:v>
                </c:pt>
                <c:pt idx="11">
                  <c:v>26.969272</c:v>
                </c:pt>
                <c:pt idx="12">
                  <c:v>15.784272000000001</c:v>
                </c:pt>
                <c:pt idx="13">
                  <c:v>10.000284799999999</c:v>
                </c:pt>
              </c:numCache>
            </c:numRef>
          </c:xVal>
          <c:yVal>
            <c:numRef>
              <c:f>'Parametric Study'!$H$63:$H$76</c:f>
              <c:numCache>
                <c:formatCode>General</c:formatCode>
                <c:ptCount val="14"/>
                <c:pt idx="0">
                  <c:v>0.77154457705227186</c:v>
                </c:pt>
                <c:pt idx="1">
                  <c:v>0.66510961997855889</c:v>
                </c:pt>
                <c:pt idx="2">
                  <c:v>0.56482853388426391</c:v>
                </c:pt>
                <c:pt idx="3">
                  <c:v>0.47190078344386921</c:v>
                </c:pt>
                <c:pt idx="4">
                  <c:v>0.38883699878046241</c:v>
                </c:pt>
                <c:pt idx="5">
                  <c:v>0.31157380916067001</c:v>
                </c:pt>
                <c:pt idx="6">
                  <c:v>0.24632720374694558</c:v>
                </c:pt>
                <c:pt idx="7">
                  <c:v>0.18771336927925586</c:v>
                </c:pt>
                <c:pt idx="8">
                  <c:v>0.13827298195124149</c:v>
                </c:pt>
                <c:pt idx="9">
                  <c:v>9.5663312962985761E-2</c:v>
                </c:pt>
                <c:pt idx="10">
                  <c:v>5.9115594994615397E-2</c:v>
                </c:pt>
                <c:pt idx="11">
                  <c:v>3.0558408965875406E-2</c:v>
                </c:pt>
                <c:pt idx="12">
                  <c:v>1.112881005108606E-2</c:v>
                </c:pt>
                <c:pt idx="13">
                  <c:v>4.6746397581264162E-3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E9-4FFA-A83A-152DFD603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75647"/>
        <c:axId val="2117367519"/>
      </c:scatterChart>
      <c:valAx>
        <c:axId val="16407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(mph)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67519"/>
        <c:crosses val="autoZero"/>
        <c:crossBetween val="midCat"/>
      </c:valAx>
      <c:valAx>
        <c:axId val="211736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(lbf)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Lift/Drag</a:t>
            </a:r>
            <a:r>
              <a:rPr lang="en-US" baseline="0"/>
              <a:t> Ratio Vs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Global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Study'!$F$15:$F$28</c:f>
              <c:numCache>
                <c:formatCode>General</c:formatCode>
                <c:ptCount val="14"/>
                <c:pt idx="0">
                  <c:v>150.00427200000001</c:v>
                </c:pt>
                <c:pt idx="1">
                  <c:v>138.81927200000001</c:v>
                </c:pt>
                <c:pt idx="2">
                  <c:v>127.634272</c:v>
                </c:pt>
                <c:pt idx="3">
                  <c:v>116.44927199999999</c:v>
                </c:pt>
                <c:pt idx="4">
                  <c:v>105.26427200000001</c:v>
                </c:pt>
                <c:pt idx="5">
                  <c:v>94.079272000000003</c:v>
                </c:pt>
                <c:pt idx="6">
                  <c:v>82.894272000000001</c:v>
                </c:pt>
                <c:pt idx="7">
                  <c:v>71.709271999999999</c:v>
                </c:pt>
                <c:pt idx="8">
                  <c:v>60.524272000000003</c:v>
                </c:pt>
                <c:pt idx="9">
                  <c:v>49.339272000000001</c:v>
                </c:pt>
                <c:pt idx="10">
                  <c:v>38.154272000000006</c:v>
                </c:pt>
                <c:pt idx="11">
                  <c:v>26.969272</c:v>
                </c:pt>
                <c:pt idx="12">
                  <c:v>15.784272000000001</c:v>
                </c:pt>
                <c:pt idx="13">
                  <c:v>10.000284799999999</c:v>
                </c:pt>
              </c:numCache>
            </c:numRef>
          </c:xVal>
          <c:yVal>
            <c:numRef>
              <c:f>'Parametric Study'!$I$15:$I$28</c:f>
              <c:numCache>
                <c:formatCode>General</c:formatCode>
                <c:ptCount val="14"/>
                <c:pt idx="0">
                  <c:v>2.1815609581686037</c:v>
                </c:pt>
                <c:pt idx="1">
                  <c:v>2.1246557115434581</c:v>
                </c:pt>
                <c:pt idx="2">
                  <c:v>2.033566696065098</c:v>
                </c:pt>
                <c:pt idx="3">
                  <c:v>1.9661428150718177</c:v>
                </c:pt>
                <c:pt idx="4">
                  <c:v>1.899523722311516</c:v>
                </c:pt>
                <c:pt idx="5">
                  <c:v>1.804224776262386</c:v>
                </c:pt>
                <c:pt idx="6">
                  <c:v>1.6891003014503394</c:v>
                </c:pt>
                <c:pt idx="7">
                  <c:v>1.5434580293293856</c:v>
                </c:pt>
                <c:pt idx="8">
                  <c:v>1.330400497979513</c:v>
                </c:pt>
                <c:pt idx="9">
                  <c:v>1.0794428795447601</c:v>
                </c:pt>
                <c:pt idx="10">
                  <c:v>0.85719575005424142</c:v>
                </c:pt>
                <c:pt idx="11">
                  <c:v>0.61657896639881782</c:v>
                </c:pt>
                <c:pt idx="12">
                  <c:v>0.5166111540733247</c:v>
                </c:pt>
                <c:pt idx="13">
                  <c:v>0.50797992356178567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32-4CA0-8AE7-8C1A0E9693E7}"/>
            </c:ext>
          </c:extLst>
        </c:ser>
        <c:ser>
          <c:idx val="1"/>
          <c:order val="1"/>
          <c:tx>
            <c:v>Wing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'Parametric Study'!$F$31:$F$44</c:f>
              <c:numCache>
                <c:formatCode>General</c:formatCode>
                <c:ptCount val="14"/>
                <c:pt idx="0">
                  <c:v>150.00427200000001</c:v>
                </c:pt>
                <c:pt idx="1">
                  <c:v>138.81927200000001</c:v>
                </c:pt>
                <c:pt idx="2">
                  <c:v>127.634272</c:v>
                </c:pt>
                <c:pt idx="3">
                  <c:v>116.44927199999999</c:v>
                </c:pt>
                <c:pt idx="4">
                  <c:v>105.26427200000001</c:v>
                </c:pt>
                <c:pt idx="5">
                  <c:v>94.079272000000003</c:v>
                </c:pt>
                <c:pt idx="6">
                  <c:v>82.894272000000001</c:v>
                </c:pt>
                <c:pt idx="7">
                  <c:v>71.709271999999999</c:v>
                </c:pt>
                <c:pt idx="8">
                  <c:v>60.524272000000003</c:v>
                </c:pt>
                <c:pt idx="9">
                  <c:v>49.339272000000001</c:v>
                </c:pt>
                <c:pt idx="10">
                  <c:v>38.154272000000006</c:v>
                </c:pt>
                <c:pt idx="11">
                  <c:v>26.969272</c:v>
                </c:pt>
                <c:pt idx="12">
                  <c:v>15.784272000000001</c:v>
                </c:pt>
                <c:pt idx="13">
                  <c:v>10.000284799999999</c:v>
                </c:pt>
              </c:numCache>
            </c:numRef>
          </c:xVal>
          <c:yVal>
            <c:numRef>
              <c:f>'Parametric Study'!$I$31:$I$44</c:f>
              <c:numCache>
                <c:formatCode>General</c:formatCode>
                <c:ptCount val="14"/>
                <c:pt idx="0">
                  <c:v>2.4807373606451244</c:v>
                </c:pt>
                <c:pt idx="1">
                  <c:v>2.4136008688577846</c:v>
                </c:pt>
                <c:pt idx="2">
                  <c:v>2.2940704462167587</c:v>
                </c:pt>
                <c:pt idx="3">
                  <c:v>2.2105338802052561</c:v>
                </c:pt>
                <c:pt idx="4">
                  <c:v>2.1402306046804713</c:v>
                </c:pt>
                <c:pt idx="5">
                  <c:v>2.0255542184825686</c:v>
                </c:pt>
                <c:pt idx="6">
                  <c:v>1.903807144894311</c:v>
                </c:pt>
                <c:pt idx="7">
                  <c:v>1.7447966260842689</c:v>
                </c:pt>
                <c:pt idx="8">
                  <c:v>1.5181097918931961</c:v>
                </c:pt>
                <c:pt idx="9">
                  <c:v>1.2828842863366081</c:v>
                </c:pt>
                <c:pt idx="10">
                  <c:v>1.0541249586765908</c:v>
                </c:pt>
                <c:pt idx="11">
                  <c:v>0.77689643180376189</c:v>
                </c:pt>
                <c:pt idx="12">
                  <c:v>0.6691985330574205</c:v>
                </c:pt>
                <c:pt idx="13">
                  <c:v>0.65831023675743927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32-4CA0-8AE7-8C1A0E9693E7}"/>
            </c:ext>
          </c:extLst>
        </c:ser>
        <c:ser>
          <c:idx val="2"/>
          <c:order val="2"/>
          <c:tx>
            <c:v>Elevator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'Parametric Study'!$F$47:$F$60</c:f>
              <c:numCache>
                <c:formatCode>General</c:formatCode>
                <c:ptCount val="14"/>
                <c:pt idx="0">
                  <c:v>150.00427200000001</c:v>
                </c:pt>
                <c:pt idx="1">
                  <c:v>138.81927200000001</c:v>
                </c:pt>
                <c:pt idx="2">
                  <c:v>127.634272</c:v>
                </c:pt>
                <c:pt idx="3">
                  <c:v>116.44927199999999</c:v>
                </c:pt>
                <c:pt idx="4">
                  <c:v>105.26427200000001</c:v>
                </c:pt>
                <c:pt idx="5">
                  <c:v>94.079272000000003</c:v>
                </c:pt>
                <c:pt idx="6">
                  <c:v>82.894272000000001</c:v>
                </c:pt>
                <c:pt idx="7">
                  <c:v>71.709271999999999</c:v>
                </c:pt>
                <c:pt idx="8">
                  <c:v>60.524272000000003</c:v>
                </c:pt>
                <c:pt idx="9">
                  <c:v>49.339272000000001</c:v>
                </c:pt>
                <c:pt idx="10">
                  <c:v>38.154272000000006</c:v>
                </c:pt>
                <c:pt idx="11">
                  <c:v>26.969272</c:v>
                </c:pt>
                <c:pt idx="12">
                  <c:v>15.784272000000001</c:v>
                </c:pt>
                <c:pt idx="13">
                  <c:v>10.000284799999999</c:v>
                </c:pt>
              </c:numCache>
            </c:numRef>
          </c:xVal>
          <c:yVal>
            <c:numRef>
              <c:f>'Parametric Study'!$I$47:$I$60</c:f>
              <c:numCache>
                <c:formatCode>General</c:formatCode>
                <c:ptCount val="14"/>
                <c:pt idx="0">
                  <c:v>3.0053649950134171</c:v>
                </c:pt>
                <c:pt idx="1">
                  <c:v>3.0513567016530749</c:v>
                </c:pt>
                <c:pt idx="2">
                  <c:v>3.2860812284034582</c:v>
                </c:pt>
                <c:pt idx="3">
                  <c:v>3.2551630166936056</c:v>
                </c:pt>
                <c:pt idx="4">
                  <c:v>3.4041029949650263</c:v>
                </c:pt>
                <c:pt idx="5">
                  <c:v>3.4344077844414453</c:v>
                </c:pt>
                <c:pt idx="6">
                  <c:v>3.0968878871235521</c:v>
                </c:pt>
                <c:pt idx="7">
                  <c:v>3.1627563302879689</c:v>
                </c:pt>
                <c:pt idx="8">
                  <c:v>3.6570776654637371</c:v>
                </c:pt>
                <c:pt idx="9">
                  <c:v>3.6618649686890907</c:v>
                </c:pt>
                <c:pt idx="10">
                  <c:v>3.6224042204862874</c:v>
                </c:pt>
                <c:pt idx="11">
                  <c:v>3.8026877527254901</c:v>
                </c:pt>
                <c:pt idx="12">
                  <c:v>3.5698611251516859</c:v>
                </c:pt>
                <c:pt idx="13">
                  <c:v>3.3774658632873793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32-4CA0-8AE7-8C1A0E9693E7}"/>
            </c:ext>
          </c:extLst>
        </c:ser>
        <c:ser>
          <c:idx val="3"/>
          <c:order val="3"/>
          <c:tx>
            <c:v>Fuselage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'Parametric Study'!$F$63:$F$76</c:f>
              <c:numCache>
                <c:formatCode>General</c:formatCode>
                <c:ptCount val="14"/>
                <c:pt idx="0">
                  <c:v>150.00427200000001</c:v>
                </c:pt>
                <c:pt idx="1">
                  <c:v>138.81927200000001</c:v>
                </c:pt>
                <c:pt idx="2">
                  <c:v>127.634272</c:v>
                </c:pt>
                <c:pt idx="3">
                  <c:v>116.44927199999999</c:v>
                </c:pt>
                <c:pt idx="4">
                  <c:v>105.26427200000001</c:v>
                </c:pt>
                <c:pt idx="5">
                  <c:v>94.079272000000003</c:v>
                </c:pt>
                <c:pt idx="6">
                  <c:v>82.894272000000001</c:v>
                </c:pt>
                <c:pt idx="7">
                  <c:v>71.709271999999999</c:v>
                </c:pt>
                <c:pt idx="8">
                  <c:v>60.524272000000003</c:v>
                </c:pt>
                <c:pt idx="9">
                  <c:v>49.339272000000001</c:v>
                </c:pt>
                <c:pt idx="10">
                  <c:v>38.154272000000006</c:v>
                </c:pt>
                <c:pt idx="11">
                  <c:v>26.969272</c:v>
                </c:pt>
                <c:pt idx="12">
                  <c:v>15.784272000000001</c:v>
                </c:pt>
                <c:pt idx="13">
                  <c:v>10.000284799999999</c:v>
                </c:pt>
              </c:numCache>
            </c:numRef>
          </c:xVal>
          <c:yVal>
            <c:numRef>
              <c:f>'Parametric Study'!$I$63:$I$76</c:f>
              <c:numCache>
                <c:formatCode>General</c:formatCode>
                <c:ptCount val="14"/>
                <c:pt idx="0">
                  <c:v>0.85957984830257761</c:v>
                </c:pt>
                <c:pt idx="1">
                  <c:v>0.83537264896864938</c:v>
                </c:pt>
                <c:pt idx="2">
                  <c:v>0.78304975637548002</c:v>
                </c:pt>
                <c:pt idx="3">
                  <c:v>0.77823552122958495</c:v>
                </c:pt>
                <c:pt idx="4">
                  <c:v>0.68875567422568573</c:v>
                </c:pt>
                <c:pt idx="5">
                  <c:v>0.64010617961334948</c:v>
                </c:pt>
                <c:pt idx="6">
                  <c:v>0.61405362130719743</c:v>
                </c:pt>
                <c:pt idx="7">
                  <c:v>0.47883293483817674</c:v>
                </c:pt>
                <c:pt idx="8">
                  <c:v>0.18865869860344206</c:v>
                </c:pt>
                <c:pt idx="9">
                  <c:v>-0.15974214151441737</c:v>
                </c:pt>
                <c:pt idx="10">
                  <c:v>-0.391527223545865</c:v>
                </c:pt>
                <c:pt idx="11">
                  <c:v>-0.60979798543010022</c:v>
                </c:pt>
                <c:pt idx="12">
                  <c:v>-0.64728477469629908</c:v>
                </c:pt>
                <c:pt idx="13">
                  <c:v>-0.62151039979730383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32-4CA0-8AE7-8C1A0E969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884191"/>
        <c:axId val="2124498543"/>
      </c:scatterChart>
      <c:valAx>
        <c:axId val="173088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98543"/>
        <c:crosses val="autoZero"/>
        <c:crossBetween val="midCat"/>
      </c:valAx>
      <c:valAx>
        <c:axId val="212449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88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Lift/Drag Ratio Vs AoA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Study'!$L$16:$L$18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'Parametric Study'!$S$16:$S$18</c:f>
              <c:numCache>
                <c:formatCode>General</c:formatCode>
                <c:ptCount val="3"/>
                <c:pt idx="0">
                  <c:v>0.85719575005424142</c:v>
                </c:pt>
                <c:pt idx="1">
                  <c:v>4.9274408254391338</c:v>
                </c:pt>
                <c:pt idx="2">
                  <c:v>4.1555883807422118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E4-4E67-8BF6-DC7B766E207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'Parametric Study'!$L$16:$L$18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'Parametric Study'!$T$16:$T$18</c:f>
              <c:numCache>
                <c:formatCode>General</c:formatCode>
                <c:ptCount val="3"/>
                <c:pt idx="0">
                  <c:v>1.6891003014503394</c:v>
                </c:pt>
                <c:pt idx="1">
                  <c:v>5.3464100282226585</c:v>
                </c:pt>
                <c:pt idx="2">
                  <c:v>4.3151095037877401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E4-4E67-8BF6-DC7B766E207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'Parametric Study'!$L$16:$L$18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'Parametric Study'!$U$16:$U$18</c:f>
              <c:numCache>
                <c:formatCode>General</c:formatCode>
                <c:ptCount val="3"/>
                <c:pt idx="0">
                  <c:v>2.033566696065098</c:v>
                </c:pt>
                <c:pt idx="1">
                  <c:v>5.7323543712322023</c:v>
                </c:pt>
                <c:pt idx="2">
                  <c:v>4.4035896837340394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E4-4E67-8BF6-DC7B766E2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82287"/>
        <c:axId val="112904559"/>
      </c:scatterChart>
      <c:valAx>
        <c:axId val="19748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4559"/>
        <c:crosses val="autoZero"/>
        <c:crossBetween val="midCat"/>
      </c:valAx>
      <c:valAx>
        <c:axId val="11290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12</xdr:row>
      <xdr:rowOff>71437</xdr:rowOff>
    </xdr:from>
    <xdr:to>
      <xdr:col>1</xdr:col>
      <xdr:colOff>4010025</xdr:colOff>
      <xdr:row>26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DE556-9185-4E0C-B57F-E972FC058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14287</xdr:rowOff>
    </xdr:from>
    <xdr:to>
      <xdr:col>1</xdr:col>
      <xdr:colOff>3962400</xdr:colOff>
      <xdr:row>41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2F72F3-A481-4C0A-862E-2243526C4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119062</xdr:rowOff>
    </xdr:from>
    <xdr:to>
      <xdr:col>1</xdr:col>
      <xdr:colOff>3962400</xdr:colOff>
      <xdr:row>56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04E10A-80DF-4ED6-BC39-3C0CF866E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141339</xdr:colOff>
      <xdr:row>20</xdr:row>
      <xdr:rowOff>30725</xdr:rowOff>
    </xdr:from>
    <xdr:to>
      <xdr:col>18</xdr:col>
      <xdr:colOff>1060041</xdr:colOff>
      <xdr:row>51</xdr:row>
      <xdr:rowOff>134885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60E724-A7EF-4D75-B2A8-918760510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229"/>
  <sheetViews>
    <sheetView tabSelected="1" zoomScale="62" zoomScaleNormal="62" workbookViewId="0">
      <selection activeCell="J16" sqref="J16"/>
    </sheetView>
  </sheetViews>
  <sheetFormatPr defaultRowHeight="15" x14ac:dyDescent="0.25"/>
  <cols>
    <col min="2" max="2" width="63" customWidth="1"/>
    <col min="3" max="11" width="15" customWidth="1"/>
    <col min="12" max="16" width="16" customWidth="1"/>
    <col min="17" max="17" width="17.140625" customWidth="1"/>
    <col min="18" max="18" width="17" customWidth="1"/>
    <col min="19" max="20" width="18.85546875" customWidth="1"/>
    <col min="21" max="21" width="19" customWidth="1"/>
  </cols>
  <sheetData>
    <row r="1" spans="2:21" x14ac:dyDescent="0.25">
      <c r="B1" t="s">
        <v>32</v>
      </c>
    </row>
    <row r="2" spans="2:21" x14ac:dyDescent="0.25">
      <c r="B2" s="1"/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</row>
    <row r="3" spans="2:21" x14ac:dyDescent="0.25">
      <c r="B3" s="3" t="s">
        <v>0</v>
      </c>
      <c r="C3" s="3">
        <v>-67.055999999999997</v>
      </c>
      <c r="D3" s="3">
        <v>-62.055999999999997</v>
      </c>
      <c r="E3" s="3">
        <v>-57.055999999999997</v>
      </c>
      <c r="F3" s="3">
        <v>-52.055999999999997</v>
      </c>
      <c r="G3" s="3">
        <v>-47.055999999999997</v>
      </c>
      <c r="H3" s="3">
        <v>-42.055999999999997</v>
      </c>
      <c r="I3" s="3">
        <v>-37.055999999999997</v>
      </c>
      <c r="J3" s="3">
        <v>-32.055999999999997</v>
      </c>
      <c r="K3" s="3">
        <v>-27.056000000000001</v>
      </c>
      <c r="L3" s="3">
        <v>-22.056000000000001</v>
      </c>
      <c r="M3" s="3">
        <v>-17.056000000000001</v>
      </c>
      <c r="N3" s="3">
        <v>-12.055999999999999</v>
      </c>
      <c r="O3" s="3">
        <v>-7.056</v>
      </c>
      <c r="P3" s="3">
        <v>-4.4703999999999997</v>
      </c>
    </row>
    <row r="4" spans="2:21" x14ac:dyDescent="0.25">
      <c r="B4" s="2" t="s">
        <v>1</v>
      </c>
      <c r="C4" s="2">
        <v>37.667153823294598</v>
      </c>
      <c r="D4" s="2">
        <v>31.360811789199399</v>
      </c>
      <c r="E4" s="2">
        <v>25.461133689421001</v>
      </c>
      <c r="F4" s="2">
        <v>20.457387126574801</v>
      </c>
      <c r="G4" s="2">
        <v>16.157989115368199</v>
      </c>
      <c r="H4" s="2">
        <v>12.277541870660899</v>
      </c>
      <c r="I4" s="2">
        <v>8.99821058524725</v>
      </c>
      <c r="J4" s="2">
        <v>6.2261287744135396</v>
      </c>
      <c r="K4" s="2">
        <v>3.8594261969260102</v>
      </c>
      <c r="L4" s="2">
        <v>2.1243662010567199</v>
      </c>
      <c r="M4" s="2">
        <v>1.02632564357403</v>
      </c>
      <c r="N4" s="2">
        <v>0.37763861847505098</v>
      </c>
      <c r="O4" s="2">
        <v>0.113646097470191</v>
      </c>
      <c r="P4" s="2">
        <v>4.6869722304824099E-2</v>
      </c>
    </row>
    <row r="5" spans="2:21" x14ac:dyDescent="0.25">
      <c r="B5" s="2" t="s">
        <v>2</v>
      </c>
      <c r="C5" s="2">
        <v>-17.266147747214799</v>
      </c>
      <c r="D5" s="2">
        <v>-14.7604205325188</v>
      </c>
      <c r="E5" s="2">
        <v>-12.520432075666699</v>
      </c>
      <c r="F5" s="2">
        <v>-10.4048327363379</v>
      </c>
      <c r="G5" s="2">
        <v>-8.5063371020740206</v>
      </c>
      <c r="H5" s="2">
        <v>-6.8048848636780903</v>
      </c>
      <c r="I5" s="2">
        <v>-5.3272209930464003</v>
      </c>
      <c r="J5" s="2">
        <v>-4.0338827853444901</v>
      </c>
      <c r="K5" s="2">
        <v>-2.9009506556765001</v>
      </c>
      <c r="L5" s="2">
        <v>-1.9680209498001799</v>
      </c>
      <c r="M5" s="2">
        <v>-1.1973060336674399</v>
      </c>
      <c r="N5" s="2">
        <v>-0.612474052886821</v>
      </c>
      <c r="O5" s="2">
        <v>-0.219983824534421</v>
      </c>
      <c r="P5" s="2">
        <v>-9.2266879321114201E-2</v>
      </c>
    </row>
    <row r="6" spans="2:21" x14ac:dyDescent="0.25">
      <c r="B6" s="2" t="s">
        <v>3</v>
      </c>
      <c r="C6" s="2">
        <v>32.437747366070496</v>
      </c>
      <c r="D6" s="2">
        <v>26.9560600909358</v>
      </c>
      <c r="E6" s="2">
        <v>21.722931368475798</v>
      </c>
      <c r="F6" s="2">
        <v>17.379340384271199</v>
      </c>
      <c r="G6" s="2">
        <v>13.7200901965191</v>
      </c>
      <c r="H6" s="2">
        <v>10.3813472266107</v>
      </c>
      <c r="I6" s="2">
        <v>7.6262740183507098</v>
      </c>
      <c r="J6" s="2">
        <v>5.2802149714279203</v>
      </c>
      <c r="K6" s="2">
        <v>3.27641645517439</v>
      </c>
      <c r="L6" s="2">
        <v>1.86374409590534</v>
      </c>
      <c r="M6" s="2">
        <v>0.92568741176960301</v>
      </c>
      <c r="N6" s="2">
        <v>0.34704634663345801</v>
      </c>
      <c r="O6" s="2">
        <v>0.106796504911947</v>
      </c>
      <c r="P6" s="2">
        <v>4.3967621793660303E-2</v>
      </c>
    </row>
    <row r="7" spans="2:21" x14ac:dyDescent="0.25">
      <c r="B7" s="2" t="s">
        <v>4</v>
      </c>
      <c r="C7" s="2">
        <v>-13.0758490925597</v>
      </c>
      <c r="D7" s="2">
        <v>-11.1684000609813</v>
      </c>
      <c r="E7" s="2">
        <v>-9.4691649091683008</v>
      </c>
      <c r="F7" s="2">
        <v>-7.8620556508536596</v>
      </c>
      <c r="G7" s="2">
        <v>-6.4105663037032699</v>
      </c>
      <c r="H7" s="2">
        <v>-5.1251885197068798</v>
      </c>
      <c r="I7" s="2">
        <v>-4.0058017634838103</v>
      </c>
      <c r="J7" s="2">
        <v>-3.0262638593461499</v>
      </c>
      <c r="K7" s="2">
        <v>-2.1582210144949099</v>
      </c>
      <c r="L7" s="2">
        <v>-1.4527764629711299</v>
      </c>
      <c r="M7" s="2">
        <v>-0.87815719014163596</v>
      </c>
      <c r="N7" s="2">
        <v>-0.44670863763359298</v>
      </c>
      <c r="O7" s="2">
        <v>-0.159588671577054</v>
      </c>
      <c r="P7" s="2">
        <v>-6.6788604124138201E-2</v>
      </c>
    </row>
    <row r="8" spans="2:21" x14ac:dyDescent="0.25">
      <c r="B8" s="2" t="s">
        <v>5</v>
      </c>
      <c r="C8" s="2">
        <v>2.2794743068344601</v>
      </c>
      <c r="D8" s="2">
        <v>1.9333789133565</v>
      </c>
      <c r="E8" s="2">
        <v>1.7709015345955399</v>
      </c>
      <c r="F8" s="2">
        <v>1.44451895504215</v>
      </c>
      <c r="G8" s="2">
        <v>1.2466636290253801</v>
      </c>
      <c r="H8" s="2">
        <v>1.0090840978016</v>
      </c>
      <c r="I8" s="2">
        <v>0.699140487001084</v>
      </c>
      <c r="J8" s="2">
        <v>0.54611269100710902</v>
      </c>
      <c r="K8" s="2">
        <v>0.46697743087339799</v>
      </c>
      <c r="L8" s="2">
        <v>0.32859405024939298</v>
      </c>
      <c r="M8" s="2">
        <v>0.203588814330315</v>
      </c>
      <c r="N8" s="2">
        <v>0.113478333131905</v>
      </c>
      <c r="O8" s="2">
        <v>3.8890801953801298E-2</v>
      </c>
      <c r="P8" s="2">
        <v>1.5825040487881602E-2</v>
      </c>
    </row>
    <row r="9" spans="2:21" x14ac:dyDescent="0.25">
      <c r="B9" s="2" t="s">
        <v>6</v>
      </c>
      <c r="C9" s="2">
        <v>-0.758468375926593</v>
      </c>
      <c r="D9" s="2">
        <v>-0.63361288187287002</v>
      </c>
      <c r="E9" s="2">
        <v>-0.538909847781192</v>
      </c>
      <c r="F9" s="2">
        <v>-0.44376240072591</v>
      </c>
      <c r="G9" s="2">
        <v>-0.36622382779525398</v>
      </c>
      <c r="H9" s="2">
        <v>-0.29381604082454998</v>
      </c>
      <c r="I9" s="2">
        <v>-0.22575582729617599</v>
      </c>
      <c r="J9" s="2">
        <v>-0.17266985944421001</v>
      </c>
      <c r="K9" s="2">
        <v>-0.12769141746246801</v>
      </c>
      <c r="L9" s="2">
        <v>-8.9734070769689298E-2</v>
      </c>
      <c r="M9" s="2">
        <v>-5.6202676989754702E-2</v>
      </c>
      <c r="N9" s="2">
        <v>-2.98416121730142E-2</v>
      </c>
      <c r="O9" s="2">
        <v>-1.08942058501362E-2</v>
      </c>
      <c r="P9" s="2">
        <v>-4.6854775528296999E-3</v>
      </c>
    </row>
    <row r="13" spans="2:21" x14ac:dyDescent="0.25">
      <c r="C13" t="s">
        <v>21</v>
      </c>
    </row>
    <row r="14" spans="2:21" x14ac:dyDescent="0.25">
      <c r="C14" t="s">
        <v>22</v>
      </c>
      <c r="D14" t="s">
        <v>24</v>
      </c>
      <c r="E14" t="s">
        <v>23</v>
      </c>
      <c r="F14" t="s">
        <v>25</v>
      </c>
      <c r="G14" t="s">
        <v>26</v>
      </c>
      <c r="H14" t="s">
        <v>27</v>
      </c>
      <c r="I14" t="s">
        <v>28</v>
      </c>
      <c r="L14" t="s">
        <v>36</v>
      </c>
    </row>
    <row r="15" spans="2:21" x14ac:dyDescent="0.25">
      <c r="C15" s="3">
        <v>-67.055999999999997</v>
      </c>
      <c r="D15" s="2">
        <v>37.667153823294598</v>
      </c>
      <c r="E15" s="2">
        <v>-17.266147747214799</v>
      </c>
      <c r="F15">
        <f>-2.237*C15</f>
        <v>150.00427200000001</v>
      </c>
      <c r="G15">
        <f>D15/4.448</f>
        <v>8.4683349422874539</v>
      </c>
      <c r="H15">
        <f>-E15/4.448</f>
        <v>3.881777820866636</v>
      </c>
      <c r="I15">
        <f>G15/H15</f>
        <v>2.1815609581686037</v>
      </c>
      <c r="L15" t="s">
        <v>40</v>
      </c>
      <c r="M15" t="s">
        <v>37</v>
      </c>
      <c r="N15" t="s">
        <v>38</v>
      </c>
      <c r="O15" t="s">
        <v>39</v>
      </c>
      <c r="P15" t="s">
        <v>41</v>
      </c>
      <c r="Q15" t="s">
        <v>42</v>
      </c>
      <c r="R15" t="s">
        <v>43</v>
      </c>
      <c r="S15" t="s">
        <v>44</v>
      </c>
      <c r="T15" t="s">
        <v>45</v>
      </c>
      <c r="U15" t="s">
        <v>46</v>
      </c>
    </row>
    <row r="16" spans="2:21" x14ac:dyDescent="0.25">
      <c r="C16" s="3">
        <v>-62.055999999999997</v>
      </c>
      <c r="D16" s="2">
        <v>31.360811789199399</v>
      </c>
      <c r="E16" s="2">
        <v>-14.7604205325188</v>
      </c>
      <c r="F16">
        <f t="shared" ref="F16:F28" si="0">-2.237*C16</f>
        <v>138.81927200000001</v>
      </c>
      <c r="G16">
        <f t="shared" ref="G16:G28" si="1">D16/4.448</f>
        <v>7.0505422187948286</v>
      </c>
      <c r="H16">
        <f t="shared" ref="H16:H28" si="2">-E16/4.448</f>
        <v>3.3184398679223919</v>
      </c>
      <c r="I16">
        <f t="shared" ref="I16:I28" si="3">G16/H16</f>
        <v>2.1246557115434581</v>
      </c>
      <c r="L16">
        <v>0</v>
      </c>
      <c r="M16">
        <v>0.23073867886106789</v>
      </c>
      <c r="N16">
        <v>2.0229789984818458</v>
      </c>
      <c r="O16">
        <v>5.7241757395281025</v>
      </c>
      <c r="P16">
        <v>0.2691785147633633</v>
      </c>
      <c r="Q16">
        <v>1.1976665901633092</v>
      </c>
      <c r="R16">
        <v>2.814845340752405</v>
      </c>
      <c r="S16">
        <f>M16/P16</f>
        <v>0.85719575005424142</v>
      </c>
      <c r="T16">
        <f>N16/Q16</f>
        <v>1.6891003014503394</v>
      </c>
      <c r="U16">
        <f>O16/R16</f>
        <v>2.033566696065098</v>
      </c>
    </row>
    <row r="17" spans="3:21" x14ac:dyDescent="0.25">
      <c r="C17" s="3">
        <v>-57.055999999999997</v>
      </c>
      <c r="D17" s="2">
        <v>25.461133689421001</v>
      </c>
      <c r="E17" s="2">
        <v>-12.520432075666699</v>
      </c>
      <c r="F17">
        <f t="shared" si="0"/>
        <v>127.634272</v>
      </c>
      <c r="G17">
        <f t="shared" si="1"/>
        <v>5.7241757395281025</v>
      </c>
      <c r="H17">
        <f t="shared" si="2"/>
        <v>2.814845340752405</v>
      </c>
      <c r="I17">
        <f t="shared" si="3"/>
        <v>2.033566696065098</v>
      </c>
      <c r="L17">
        <v>5</v>
      </c>
      <c r="M17">
        <v>1.710159672730247</v>
      </c>
      <c r="N17">
        <v>8.5261911474056866</v>
      </c>
      <c r="O17">
        <v>21.601097262240845</v>
      </c>
      <c r="P17">
        <v>0.34706853584138936</v>
      </c>
      <c r="Q17">
        <v>1.5947507023212926</v>
      </c>
      <c r="R17">
        <v>3.7682766736553948</v>
      </c>
      <c r="S17">
        <f t="shared" ref="S17:S18" si="4">M17/P17</f>
        <v>4.9274408254391338</v>
      </c>
      <c r="T17">
        <f>N17/Q17</f>
        <v>5.3464100282226585</v>
      </c>
      <c r="U17">
        <f t="shared" ref="U17:U18" si="5">O17/R17</f>
        <v>5.7323543712322023</v>
      </c>
    </row>
    <row r="18" spans="3:21" x14ac:dyDescent="0.25">
      <c r="C18" s="3">
        <v>-52.055999999999997</v>
      </c>
      <c r="D18" s="2">
        <v>20.457387126574801</v>
      </c>
      <c r="E18" s="2">
        <v>-10.4048327363379</v>
      </c>
      <c r="F18">
        <f t="shared" si="0"/>
        <v>116.44927199999999</v>
      </c>
      <c r="G18">
        <f t="shared" si="1"/>
        <v>4.5992327173054859</v>
      </c>
      <c r="H18">
        <f t="shared" si="2"/>
        <v>2.339215992881722</v>
      </c>
      <c r="I18">
        <f t="shared" si="3"/>
        <v>1.9661428150718177</v>
      </c>
      <c r="L18">
        <v>10</v>
      </c>
      <c r="M18">
        <v>3.004225780424123</v>
      </c>
      <c r="N18">
        <v>14.738112890776145</v>
      </c>
      <c r="O18">
        <v>35.936952309098018</v>
      </c>
      <c r="P18">
        <v>0.72293632216950976</v>
      </c>
      <c r="Q18">
        <v>3.4154667170877695</v>
      </c>
      <c r="R18">
        <v>8.160831251340646</v>
      </c>
      <c r="S18">
        <f t="shared" si="4"/>
        <v>4.1555883807422118</v>
      </c>
      <c r="T18">
        <f t="shared" ref="T18" si="6">N18/Q18</f>
        <v>4.3151095037877401</v>
      </c>
      <c r="U18">
        <f t="shared" si="5"/>
        <v>4.4035896837340394</v>
      </c>
    </row>
    <row r="19" spans="3:21" x14ac:dyDescent="0.25">
      <c r="C19" s="3">
        <v>-47.055999999999997</v>
      </c>
      <c r="D19" s="2">
        <v>16.157989115368199</v>
      </c>
      <c r="E19" s="2">
        <v>-8.5063371020740206</v>
      </c>
      <c r="F19">
        <f t="shared" si="0"/>
        <v>105.26427200000001</v>
      </c>
      <c r="G19">
        <f t="shared" si="1"/>
        <v>3.6326414378075982</v>
      </c>
      <c r="H19">
        <f t="shared" si="2"/>
        <v>1.9123959312216772</v>
      </c>
      <c r="I19">
        <f t="shared" si="3"/>
        <v>1.899523722311516</v>
      </c>
    </row>
    <row r="20" spans="3:21" x14ac:dyDescent="0.25">
      <c r="C20" s="3">
        <v>-42.055999999999997</v>
      </c>
      <c r="D20" s="2">
        <v>12.277541870660899</v>
      </c>
      <c r="E20" s="2">
        <v>-6.8048848636780903</v>
      </c>
      <c r="F20">
        <f t="shared" si="0"/>
        <v>94.079272000000003</v>
      </c>
      <c r="G20">
        <f t="shared" si="1"/>
        <v>2.7602387299147702</v>
      </c>
      <c r="H20">
        <f t="shared" si="2"/>
        <v>1.5298751941722324</v>
      </c>
      <c r="I20">
        <f t="shared" si="3"/>
        <v>1.804224776262386</v>
      </c>
    </row>
    <row r="21" spans="3:21" x14ac:dyDescent="0.25">
      <c r="C21" s="3">
        <v>-37.055999999999997</v>
      </c>
      <c r="D21" s="2">
        <v>8.99821058524725</v>
      </c>
      <c r="E21" s="2">
        <v>-5.3272209930464003</v>
      </c>
      <c r="F21">
        <f t="shared" si="0"/>
        <v>82.894272000000001</v>
      </c>
      <c r="G21">
        <f t="shared" si="1"/>
        <v>2.0229789984818458</v>
      </c>
      <c r="H21">
        <f t="shared" si="2"/>
        <v>1.1976665901633092</v>
      </c>
      <c r="I21">
        <f t="shared" si="3"/>
        <v>1.6891003014503394</v>
      </c>
    </row>
    <row r="22" spans="3:21" x14ac:dyDescent="0.25">
      <c r="C22" s="3">
        <v>-32.055999999999997</v>
      </c>
      <c r="D22" s="2">
        <v>6.2261287744135396</v>
      </c>
      <c r="E22" s="2">
        <v>-4.0338827853444901</v>
      </c>
      <c r="F22">
        <f t="shared" si="0"/>
        <v>71.709271999999999</v>
      </c>
      <c r="G22">
        <f t="shared" si="1"/>
        <v>1.3997591669095186</v>
      </c>
      <c r="H22">
        <f t="shared" si="2"/>
        <v>0.90689810821593742</v>
      </c>
      <c r="I22">
        <f t="shared" si="3"/>
        <v>1.5434580293293856</v>
      </c>
    </row>
    <row r="23" spans="3:21" x14ac:dyDescent="0.25">
      <c r="C23" s="3">
        <v>-27.056000000000001</v>
      </c>
      <c r="D23" s="2">
        <v>3.8594261969260102</v>
      </c>
      <c r="E23" s="2">
        <v>-2.9009506556765001</v>
      </c>
      <c r="F23">
        <f t="shared" si="0"/>
        <v>60.524272000000003</v>
      </c>
      <c r="G23">
        <f t="shared" si="1"/>
        <v>0.86767675290602742</v>
      </c>
      <c r="H23">
        <f t="shared" si="2"/>
        <v>0.65219214381216273</v>
      </c>
      <c r="I23">
        <f t="shared" si="3"/>
        <v>1.330400497979513</v>
      </c>
    </row>
    <row r="24" spans="3:21" x14ac:dyDescent="0.25">
      <c r="C24" s="3">
        <v>-22.056000000000001</v>
      </c>
      <c r="D24" s="2">
        <v>2.1243662010567199</v>
      </c>
      <c r="E24" s="2">
        <v>-1.9680209498001799</v>
      </c>
      <c r="F24">
        <f t="shared" si="0"/>
        <v>49.339272000000001</v>
      </c>
      <c r="G24">
        <f t="shared" si="1"/>
        <v>0.47760031498577332</v>
      </c>
      <c r="H24">
        <f t="shared" si="2"/>
        <v>0.44245075310255838</v>
      </c>
      <c r="I24">
        <f t="shared" si="3"/>
        <v>1.0794428795447601</v>
      </c>
    </row>
    <row r="25" spans="3:21" x14ac:dyDescent="0.25">
      <c r="C25" s="3">
        <v>-17.056000000000001</v>
      </c>
      <c r="D25" s="2">
        <v>1.02632564357403</v>
      </c>
      <c r="E25" s="2">
        <v>-1.1973060336674399</v>
      </c>
      <c r="F25">
        <f t="shared" si="0"/>
        <v>38.154272000000006</v>
      </c>
      <c r="G25">
        <f t="shared" si="1"/>
        <v>0.23073867886106789</v>
      </c>
      <c r="H25">
        <v>0.2691785147633633</v>
      </c>
      <c r="I25">
        <f t="shared" si="3"/>
        <v>0.85719575005424142</v>
      </c>
    </row>
    <row r="26" spans="3:21" x14ac:dyDescent="0.25">
      <c r="C26" s="3">
        <v>-12.055999999999999</v>
      </c>
      <c r="D26" s="2">
        <v>0.37763861847505098</v>
      </c>
      <c r="E26" s="2">
        <v>-0.612474052886821</v>
      </c>
      <c r="F26">
        <f t="shared" si="0"/>
        <v>26.969272</v>
      </c>
      <c r="G26">
        <f t="shared" si="1"/>
        <v>8.4900768542052821E-2</v>
      </c>
      <c r="H26">
        <f t="shared" si="2"/>
        <v>0.1376965046957781</v>
      </c>
      <c r="I26">
        <f t="shared" si="3"/>
        <v>0.61657896639881782</v>
      </c>
    </row>
    <row r="27" spans="3:21" x14ac:dyDescent="0.25">
      <c r="C27" s="3">
        <v>-7.056</v>
      </c>
      <c r="D27" s="2">
        <v>0.113646097470191</v>
      </c>
      <c r="E27" s="2">
        <v>-0.219983824534421</v>
      </c>
      <c r="F27">
        <f t="shared" si="0"/>
        <v>15.784272000000001</v>
      </c>
      <c r="G27">
        <f t="shared" si="1"/>
        <v>2.5549931985204808E-2</v>
      </c>
      <c r="H27">
        <f t="shared" si="2"/>
        <v>4.9456795084177378E-2</v>
      </c>
      <c r="I27">
        <f t="shared" si="3"/>
        <v>0.5166111540733247</v>
      </c>
    </row>
    <row r="28" spans="3:21" x14ac:dyDescent="0.25">
      <c r="C28" s="3">
        <v>-4.4703999999999997</v>
      </c>
      <c r="D28" s="2">
        <v>4.6869722304824099E-2</v>
      </c>
      <c r="E28" s="2">
        <v>-9.2266879321114201E-2</v>
      </c>
      <c r="F28">
        <f t="shared" si="0"/>
        <v>10.000284799999999</v>
      </c>
      <c r="G28">
        <f t="shared" si="1"/>
        <v>1.0537257712415489E-2</v>
      </c>
      <c r="H28">
        <f t="shared" si="2"/>
        <v>2.0743453084782867E-2</v>
      </c>
      <c r="I28">
        <f t="shared" si="3"/>
        <v>0.50797992356178567</v>
      </c>
    </row>
    <row r="30" spans="3:21" x14ac:dyDescent="0.25">
      <c r="C30" t="s">
        <v>29</v>
      </c>
      <c r="D30" t="s">
        <v>24</v>
      </c>
      <c r="E30" t="s">
        <v>23</v>
      </c>
      <c r="F30" t="s">
        <v>25</v>
      </c>
      <c r="G30" t="s">
        <v>26</v>
      </c>
      <c r="H30" t="s">
        <v>27</v>
      </c>
      <c r="I30" t="s">
        <v>28</v>
      </c>
    </row>
    <row r="31" spans="3:21" x14ac:dyDescent="0.25">
      <c r="C31" s="3">
        <v>-67.055999999999997</v>
      </c>
      <c r="D31" s="2">
        <v>32.437747366070496</v>
      </c>
      <c r="E31" s="2">
        <v>-13.0758490925597</v>
      </c>
      <c r="F31">
        <f>-2.237*C31</f>
        <v>150.00427200000001</v>
      </c>
      <c r="G31">
        <f>D31/4.448</f>
        <v>7.2926590301417473</v>
      </c>
      <c r="H31">
        <f>-E31/4.448</f>
        <v>2.9397142744064073</v>
      </c>
      <c r="I31">
        <f>G31/H31</f>
        <v>2.4807373606451244</v>
      </c>
    </row>
    <row r="32" spans="3:21" x14ac:dyDescent="0.25">
      <c r="C32" s="3">
        <v>-62.055999999999997</v>
      </c>
      <c r="D32" s="2">
        <v>26.9560600909358</v>
      </c>
      <c r="E32" s="2">
        <v>-11.1684000609813</v>
      </c>
      <c r="F32">
        <f t="shared" ref="F32:F44" si="7">-2.237*C32</f>
        <v>138.81927200000001</v>
      </c>
      <c r="G32">
        <f t="shared" ref="G32:G44" si="8">D32/4.448</f>
        <v>6.0602653082139835</v>
      </c>
      <c r="H32">
        <f t="shared" ref="H32:H44" si="9">-E32/4.448</f>
        <v>2.5108813086738531</v>
      </c>
      <c r="I32">
        <f t="shared" ref="I32:I44" si="10">G32/H32</f>
        <v>2.4136008688577846</v>
      </c>
    </row>
    <row r="33" spans="3:9" x14ac:dyDescent="0.25">
      <c r="C33" s="3">
        <v>-57.055999999999997</v>
      </c>
      <c r="D33" s="2">
        <v>21.722931368475798</v>
      </c>
      <c r="E33" s="2">
        <v>-9.4691649091683008</v>
      </c>
      <c r="F33">
        <f t="shared" si="7"/>
        <v>127.634272</v>
      </c>
      <c r="G33">
        <f t="shared" si="8"/>
        <v>4.8837525558623645</v>
      </c>
      <c r="H33">
        <f t="shared" si="9"/>
        <v>2.1288590173489883</v>
      </c>
      <c r="I33">
        <f t="shared" si="10"/>
        <v>2.2940704462167587</v>
      </c>
    </row>
    <row r="34" spans="3:9" x14ac:dyDescent="0.25">
      <c r="C34" s="3">
        <v>-52.055999999999997</v>
      </c>
      <c r="D34" s="2">
        <v>17.379340384271199</v>
      </c>
      <c r="E34" s="2">
        <v>-7.8620556508536596</v>
      </c>
      <c r="F34">
        <f t="shared" si="7"/>
        <v>116.44927199999999</v>
      </c>
      <c r="G34">
        <f t="shared" si="8"/>
        <v>3.9072258058163665</v>
      </c>
      <c r="H34">
        <f t="shared" si="9"/>
        <v>1.7675484826559484</v>
      </c>
      <c r="I34">
        <f t="shared" si="10"/>
        <v>2.2105338802052561</v>
      </c>
    </row>
    <row r="35" spans="3:9" x14ac:dyDescent="0.25">
      <c r="C35" s="3">
        <v>-47.055999999999997</v>
      </c>
      <c r="D35" s="2">
        <v>13.7200901965191</v>
      </c>
      <c r="E35" s="2">
        <v>-6.4105663037032699</v>
      </c>
      <c r="F35">
        <f t="shared" si="7"/>
        <v>105.26427200000001</v>
      </c>
      <c r="G35">
        <f t="shared" si="8"/>
        <v>3.0845526520951214</v>
      </c>
      <c r="H35">
        <f t="shared" si="9"/>
        <v>1.4412244387822097</v>
      </c>
      <c r="I35">
        <f t="shared" si="10"/>
        <v>2.1402306046804713</v>
      </c>
    </row>
    <row r="36" spans="3:9" x14ac:dyDescent="0.25">
      <c r="C36" s="3">
        <v>-42.055999999999997</v>
      </c>
      <c r="D36" s="2">
        <v>10.3813472266107</v>
      </c>
      <c r="E36" s="2">
        <v>-5.1251885197068798</v>
      </c>
      <c r="F36">
        <f t="shared" si="7"/>
        <v>94.079272000000003</v>
      </c>
      <c r="G36">
        <f t="shared" si="8"/>
        <v>2.3339359772056429</v>
      </c>
      <c r="H36">
        <f t="shared" si="9"/>
        <v>1.1522456204376976</v>
      </c>
      <c r="I36">
        <f t="shared" si="10"/>
        <v>2.0255542184825686</v>
      </c>
    </row>
    <row r="37" spans="3:9" x14ac:dyDescent="0.25">
      <c r="C37" s="3">
        <v>-37.055999999999997</v>
      </c>
      <c r="D37" s="2">
        <v>7.6262740183507098</v>
      </c>
      <c r="E37" s="2">
        <v>-4.0058017634838103</v>
      </c>
      <c r="F37">
        <f t="shared" si="7"/>
        <v>82.894272000000001</v>
      </c>
      <c r="G37">
        <f t="shared" si="8"/>
        <v>1.7145400221112206</v>
      </c>
      <c r="H37">
        <f t="shared" si="9"/>
        <v>0.90058492884078467</v>
      </c>
      <c r="I37">
        <f t="shared" si="10"/>
        <v>1.903807144894311</v>
      </c>
    </row>
    <row r="38" spans="3:9" x14ac:dyDescent="0.25">
      <c r="C38" s="3">
        <v>-32.055999999999997</v>
      </c>
      <c r="D38" s="2">
        <v>5.2802149714279203</v>
      </c>
      <c r="E38" s="2">
        <v>-3.0262638593461499</v>
      </c>
      <c r="F38">
        <f t="shared" si="7"/>
        <v>71.709271999999999</v>
      </c>
      <c r="G38">
        <f t="shared" si="8"/>
        <v>1.1870986896195863</v>
      </c>
      <c r="H38">
        <f t="shared" si="9"/>
        <v>0.68036507629185017</v>
      </c>
      <c r="I38">
        <f t="shared" si="10"/>
        <v>1.7447966260842689</v>
      </c>
    </row>
    <row r="39" spans="3:9" x14ac:dyDescent="0.25">
      <c r="C39" s="3">
        <v>-27.056000000000001</v>
      </c>
      <c r="D39" s="2">
        <v>3.27641645517439</v>
      </c>
      <c r="E39" s="2">
        <v>-2.1582210144949099</v>
      </c>
      <c r="F39">
        <f t="shared" si="7"/>
        <v>60.524272000000003</v>
      </c>
      <c r="G39">
        <f t="shared" si="8"/>
        <v>0.73660441887913441</v>
      </c>
      <c r="H39">
        <f t="shared" si="9"/>
        <v>0.48521155901414337</v>
      </c>
      <c r="I39">
        <f t="shared" si="10"/>
        <v>1.5181097918931961</v>
      </c>
    </row>
    <row r="40" spans="3:9" x14ac:dyDescent="0.25">
      <c r="C40" s="3">
        <v>-22.056000000000001</v>
      </c>
      <c r="D40" s="2">
        <v>1.86374409590534</v>
      </c>
      <c r="E40" s="2">
        <v>-1.4527764629711299</v>
      </c>
      <c r="F40">
        <f t="shared" si="7"/>
        <v>49.339272000000001</v>
      </c>
      <c r="G40">
        <f t="shared" si="8"/>
        <v>0.4190072158060566</v>
      </c>
      <c r="H40">
        <f t="shared" si="9"/>
        <v>0.32661341343775402</v>
      </c>
      <c r="I40">
        <f t="shared" si="10"/>
        <v>1.2828842863366081</v>
      </c>
    </row>
    <row r="41" spans="3:9" x14ac:dyDescent="0.25">
      <c r="C41" s="3">
        <v>-17.056000000000001</v>
      </c>
      <c r="D41" s="2">
        <v>0.92568741176960301</v>
      </c>
      <c r="E41" s="2">
        <v>-0.87815719014163596</v>
      </c>
      <c r="F41">
        <f t="shared" si="7"/>
        <v>38.154272000000006</v>
      </c>
      <c r="G41">
        <f t="shared" si="8"/>
        <v>0.20811317710647548</v>
      </c>
      <c r="H41">
        <f t="shared" si="9"/>
        <v>0.1974274258411951</v>
      </c>
      <c r="I41">
        <f t="shared" si="10"/>
        <v>1.0541249586765908</v>
      </c>
    </row>
    <row r="42" spans="3:9" x14ac:dyDescent="0.25">
      <c r="C42" s="3">
        <v>-12.055999999999999</v>
      </c>
      <c r="D42" s="2">
        <v>0.34704634663345801</v>
      </c>
      <c r="E42" s="2">
        <v>-0.44670863763359298</v>
      </c>
      <c r="F42">
        <f t="shared" si="7"/>
        <v>26.969272</v>
      </c>
      <c r="G42">
        <f t="shared" si="8"/>
        <v>7.8023009584860165E-2</v>
      </c>
      <c r="H42">
        <f t="shared" si="9"/>
        <v>0.10042910018740848</v>
      </c>
      <c r="I42">
        <f t="shared" si="10"/>
        <v>0.77689643180376189</v>
      </c>
    </row>
    <row r="43" spans="3:9" x14ac:dyDescent="0.25">
      <c r="C43" s="3">
        <v>-7.056</v>
      </c>
      <c r="D43" s="2">
        <v>0.106796504911947</v>
      </c>
      <c r="E43" s="2">
        <v>-0.159588671577054</v>
      </c>
      <c r="F43">
        <f t="shared" si="7"/>
        <v>15.784272000000001</v>
      </c>
      <c r="G43">
        <f t="shared" si="8"/>
        <v>2.4010005600707509E-2</v>
      </c>
      <c r="H43">
        <f t="shared" si="9"/>
        <v>3.5878748106352068E-2</v>
      </c>
      <c r="I43">
        <f t="shared" si="10"/>
        <v>0.6691985330574205</v>
      </c>
    </row>
    <row r="44" spans="3:9" x14ac:dyDescent="0.25">
      <c r="C44" s="3">
        <v>-4.4703999999999997</v>
      </c>
      <c r="D44" s="2">
        <v>4.3967621793660303E-2</v>
      </c>
      <c r="E44" s="2">
        <v>-6.6788604124138201E-2</v>
      </c>
      <c r="F44">
        <f t="shared" si="7"/>
        <v>10.000284799999999</v>
      </c>
      <c r="G44">
        <f t="shared" si="8"/>
        <v>9.8848070579272262E-3</v>
      </c>
      <c r="H44">
        <f t="shared" si="9"/>
        <v>1.5015423589059846E-2</v>
      </c>
      <c r="I44">
        <f t="shared" si="10"/>
        <v>0.65831023675743927</v>
      </c>
    </row>
    <row r="46" spans="3:9" x14ac:dyDescent="0.25">
      <c r="C46" t="s">
        <v>30</v>
      </c>
      <c r="D46" t="s">
        <v>24</v>
      </c>
      <c r="E46" t="s">
        <v>23</v>
      </c>
      <c r="F46" t="s">
        <v>25</v>
      </c>
      <c r="G46" t="s">
        <v>26</v>
      </c>
      <c r="H46" t="s">
        <v>27</v>
      </c>
      <c r="I46" t="s">
        <v>28</v>
      </c>
    </row>
    <row r="47" spans="3:9" x14ac:dyDescent="0.25">
      <c r="C47" s="3">
        <v>-67.055999999999997</v>
      </c>
      <c r="D47" s="2">
        <v>2.2794743068344601</v>
      </c>
      <c r="E47" s="2">
        <v>-0.758468375926593</v>
      </c>
      <c r="F47">
        <f>-2.237*C47</f>
        <v>150.00427200000001</v>
      </c>
      <c r="G47">
        <f>D47/4.448</f>
        <v>0.51247174164443787</v>
      </c>
      <c r="H47">
        <f>-E47/4.448</f>
        <v>0.17051896940795705</v>
      </c>
      <c r="I47">
        <f>G47/H47</f>
        <v>3.0053649950134171</v>
      </c>
    </row>
    <row r="48" spans="3:9" x14ac:dyDescent="0.25">
      <c r="C48" s="3">
        <v>-62.055999999999997</v>
      </c>
      <c r="D48" s="2">
        <v>1.9333789133565</v>
      </c>
      <c r="E48" s="2">
        <v>-0.63361288187287002</v>
      </c>
      <c r="F48">
        <f t="shared" ref="F48:F60" si="11">-2.237*C48</f>
        <v>138.81927200000001</v>
      </c>
      <c r="G48">
        <f t="shared" ref="G48:G60" si="12">D48/4.448</f>
        <v>0.43466252548482459</v>
      </c>
      <c r="H48">
        <f t="shared" ref="H48:H60" si="13">-E48/4.448</f>
        <v>0.14244893926997976</v>
      </c>
      <c r="I48">
        <f t="shared" ref="I48:I60" si="14">G48/H48</f>
        <v>3.0513567016530749</v>
      </c>
    </row>
    <row r="49" spans="3:9" x14ac:dyDescent="0.25">
      <c r="C49" s="3">
        <v>-57.055999999999997</v>
      </c>
      <c r="D49" s="2">
        <v>1.7709015345955399</v>
      </c>
      <c r="E49" s="2">
        <v>-0.538909847781192</v>
      </c>
      <c r="F49">
        <f t="shared" si="11"/>
        <v>127.634272</v>
      </c>
      <c r="G49">
        <f t="shared" si="12"/>
        <v>0.39813433781374546</v>
      </c>
      <c r="H49">
        <f t="shared" si="13"/>
        <v>0.12115778951915286</v>
      </c>
      <c r="I49">
        <f t="shared" si="14"/>
        <v>3.2860812284034582</v>
      </c>
    </row>
    <row r="50" spans="3:9" x14ac:dyDescent="0.25">
      <c r="C50" s="3">
        <v>-52.055999999999997</v>
      </c>
      <c r="D50" s="2">
        <v>1.44451895504215</v>
      </c>
      <c r="E50" s="2">
        <v>-0.44376240072591</v>
      </c>
      <c r="F50">
        <f t="shared" si="11"/>
        <v>116.44927199999999</v>
      </c>
      <c r="G50">
        <f t="shared" si="12"/>
        <v>0.32475695931703008</v>
      </c>
      <c r="H50">
        <f t="shared" si="13"/>
        <v>9.9766726781904222E-2</v>
      </c>
      <c r="I50">
        <f t="shared" si="14"/>
        <v>3.2551630166936056</v>
      </c>
    </row>
    <row r="51" spans="3:9" x14ac:dyDescent="0.25">
      <c r="C51" s="3">
        <v>-47.055999999999997</v>
      </c>
      <c r="D51" s="2">
        <v>1.2466636290253801</v>
      </c>
      <c r="E51" s="2">
        <v>-0.36622382779525398</v>
      </c>
      <c r="F51">
        <f t="shared" si="11"/>
        <v>105.26427200000001</v>
      </c>
      <c r="G51">
        <f t="shared" si="12"/>
        <v>0.28027509645354765</v>
      </c>
      <c r="H51">
        <f t="shared" si="13"/>
        <v>8.2334493659004929E-2</v>
      </c>
      <c r="I51">
        <f t="shared" si="14"/>
        <v>3.4041029949650263</v>
      </c>
    </row>
    <row r="52" spans="3:9" x14ac:dyDescent="0.25">
      <c r="C52" s="3">
        <v>-42.055999999999997</v>
      </c>
      <c r="D52" s="2">
        <v>1.0090840978016</v>
      </c>
      <c r="E52" s="2">
        <v>-0.29381604082454998</v>
      </c>
      <c r="F52">
        <f t="shared" si="11"/>
        <v>94.079272000000003</v>
      </c>
      <c r="G52">
        <f t="shared" si="12"/>
        <v>0.22686243205971221</v>
      </c>
      <c r="H52">
        <f t="shared" si="13"/>
        <v>6.6055764573864653E-2</v>
      </c>
      <c r="I52">
        <f t="shared" si="14"/>
        <v>3.4344077844414453</v>
      </c>
    </row>
    <row r="53" spans="3:9" x14ac:dyDescent="0.25">
      <c r="C53" s="3">
        <v>-37.055999999999997</v>
      </c>
      <c r="D53" s="2">
        <v>0.699140487001084</v>
      </c>
      <c r="E53" s="2">
        <v>-0.22575582729617599</v>
      </c>
      <c r="F53">
        <f t="shared" si="11"/>
        <v>82.894272000000001</v>
      </c>
      <c r="G53">
        <f t="shared" si="12"/>
        <v>0.15718086488333721</v>
      </c>
      <c r="H53">
        <f t="shared" si="13"/>
        <v>5.0754457575579129E-2</v>
      </c>
      <c r="I53">
        <f t="shared" si="14"/>
        <v>3.0968878871235521</v>
      </c>
    </row>
    <row r="54" spans="3:9" x14ac:dyDescent="0.25">
      <c r="C54" s="3">
        <v>-32.055999999999997</v>
      </c>
      <c r="D54" s="2">
        <v>0.54611269100710902</v>
      </c>
      <c r="E54" s="2">
        <v>-0.17266985944421001</v>
      </c>
      <c r="F54">
        <f t="shared" si="11"/>
        <v>71.709271999999999</v>
      </c>
      <c r="G54">
        <f t="shared" si="12"/>
        <v>0.12277713376958385</v>
      </c>
      <c r="H54">
        <f t="shared" si="13"/>
        <v>3.8819662644831381E-2</v>
      </c>
      <c r="I54">
        <f t="shared" si="14"/>
        <v>3.1627563302879689</v>
      </c>
    </row>
    <row r="55" spans="3:9" x14ac:dyDescent="0.25">
      <c r="C55" s="3">
        <v>-27.056000000000001</v>
      </c>
      <c r="D55" s="2">
        <v>0.46697743087339799</v>
      </c>
      <c r="E55" s="2">
        <v>-0.12769141746246801</v>
      </c>
      <c r="F55">
        <f t="shared" si="11"/>
        <v>60.524272000000003</v>
      </c>
      <c r="G55">
        <f t="shared" si="12"/>
        <v>0.10498593319995457</v>
      </c>
      <c r="H55">
        <f t="shared" si="13"/>
        <v>2.8707602846777876E-2</v>
      </c>
      <c r="I55">
        <f t="shared" si="14"/>
        <v>3.6570776654637371</v>
      </c>
    </row>
    <row r="56" spans="3:9" x14ac:dyDescent="0.25">
      <c r="C56" s="3">
        <v>-22.056000000000001</v>
      </c>
      <c r="D56" s="2">
        <v>0.32859405024939298</v>
      </c>
      <c r="E56" s="2">
        <v>-8.9734070769689298E-2</v>
      </c>
      <c r="F56">
        <f t="shared" si="11"/>
        <v>49.339272000000001</v>
      </c>
      <c r="G56">
        <f t="shared" si="12"/>
        <v>7.3874561656787976E-2</v>
      </c>
      <c r="H56">
        <f t="shared" si="13"/>
        <v>2.0174026701818636E-2</v>
      </c>
      <c r="I56">
        <f t="shared" si="14"/>
        <v>3.6618649686890907</v>
      </c>
    </row>
    <row r="57" spans="3:9" x14ac:dyDescent="0.25">
      <c r="C57" s="3">
        <v>-17.056000000000001</v>
      </c>
      <c r="D57" s="2">
        <v>0.203588814330315</v>
      </c>
      <c r="E57" s="2">
        <v>-5.6202676989754702E-2</v>
      </c>
      <c r="F57">
        <f t="shared" si="11"/>
        <v>38.154272000000006</v>
      </c>
      <c r="G57">
        <f t="shared" si="12"/>
        <v>4.5770866531095994E-2</v>
      </c>
      <c r="H57">
        <f t="shared" si="13"/>
        <v>1.2635493927552765E-2</v>
      </c>
      <c r="I57">
        <f t="shared" si="14"/>
        <v>3.6224042204862874</v>
      </c>
    </row>
    <row r="58" spans="3:9" x14ac:dyDescent="0.25">
      <c r="C58" s="3">
        <v>-12.055999999999999</v>
      </c>
      <c r="D58" s="2">
        <v>0.113478333131905</v>
      </c>
      <c r="E58" s="2">
        <v>-2.98416121730142E-2</v>
      </c>
      <c r="F58">
        <f t="shared" si="11"/>
        <v>26.969272</v>
      </c>
      <c r="G58">
        <f t="shared" si="12"/>
        <v>2.5512215182532598E-2</v>
      </c>
      <c r="H58">
        <f t="shared" si="13"/>
        <v>6.7089955424941995E-3</v>
      </c>
      <c r="I58">
        <f t="shared" si="14"/>
        <v>3.8026877527254901</v>
      </c>
    </row>
    <row r="59" spans="3:9" x14ac:dyDescent="0.25">
      <c r="C59" s="3">
        <v>-7.056</v>
      </c>
      <c r="D59" s="2">
        <v>3.8890801953801298E-2</v>
      </c>
      <c r="E59" s="2">
        <v>-1.08942058501362E-2</v>
      </c>
      <c r="F59">
        <f t="shared" si="11"/>
        <v>15.784272000000001</v>
      </c>
      <c r="G59">
        <f t="shared" si="12"/>
        <v>8.7434356910524487E-3</v>
      </c>
      <c r="H59">
        <f t="shared" si="13"/>
        <v>2.4492369267392535E-3</v>
      </c>
      <c r="I59">
        <f t="shared" si="14"/>
        <v>3.5698611251516859</v>
      </c>
    </row>
    <row r="60" spans="3:9" x14ac:dyDescent="0.25">
      <c r="C60" s="3">
        <v>-4.4703999999999997</v>
      </c>
      <c r="D60" s="2">
        <v>1.5825040487881602E-2</v>
      </c>
      <c r="E60" s="2">
        <v>-4.6854775528296999E-3</v>
      </c>
      <c r="F60">
        <f t="shared" si="11"/>
        <v>10.000284799999999</v>
      </c>
      <c r="G60">
        <f t="shared" si="12"/>
        <v>3.5577878794697841E-3</v>
      </c>
      <c r="H60">
        <f t="shared" si="13"/>
        <v>1.0533897375966052E-3</v>
      </c>
      <c r="I60">
        <f t="shared" si="14"/>
        <v>3.3774658632873793</v>
      </c>
    </row>
    <row r="62" spans="3:9" x14ac:dyDescent="0.25">
      <c r="C62" t="s">
        <v>31</v>
      </c>
      <c r="D62" t="s">
        <v>24</v>
      </c>
      <c r="E62" t="s">
        <v>23</v>
      </c>
      <c r="F62" t="s">
        <v>25</v>
      </c>
      <c r="G62" t="s">
        <v>26</v>
      </c>
      <c r="H62" t="s">
        <v>27</v>
      </c>
      <c r="I62" t="s">
        <v>28</v>
      </c>
    </row>
    <row r="63" spans="3:9" x14ac:dyDescent="0.25">
      <c r="C63" s="3">
        <v>-67.055999999999997</v>
      </c>
      <c r="D63">
        <f>D15-D31-D47</f>
        <v>2.9499321503896412</v>
      </c>
      <c r="E63">
        <f>E15-E31-E47</f>
        <v>-3.4318302787285053</v>
      </c>
      <c r="F63">
        <f>-2.237*C63</f>
        <v>150.00427200000001</v>
      </c>
      <c r="G63">
        <f>D63/4.448</f>
        <v>0.66320417050126823</v>
      </c>
      <c r="H63">
        <f>-E63/4.448</f>
        <v>0.77154457705227186</v>
      </c>
      <c r="I63">
        <f>G63/H63</f>
        <v>0.85957984830257761</v>
      </c>
    </row>
    <row r="64" spans="3:9" x14ac:dyDescent="0.25">
      <c r="C64" s="3">
        <v>-62.055999999999997</v>
      </c>
      <c r="D64">
        <f>D16-D32-D48</f>
        <v>2.471372784907099</v>
      </c>
      <c r="E64">
        <f t="shared" ref="E64:E76" si="15">E16-E32-E48</f>
        <v>-2.9584075896646302</v>
      </c>
      <c r="F64">
        <f t="shared" ref="F64:F76" si="16">-2.237*C64</f>
        <v>138.81927200000001</v>
      </c>
      <c r="G64">
        <f t="shared" ref="G64:G76" si="17">D64/4.448</f>
        <v>0.55561438509602046</v>
      </c>
      <c r="H64">
        <f t="shared" ref="H64:H76" si="18">-E64/4.448</f>
        <v>0.66510961997855889</v>
      </c>
      <c r="I64">
        <f t="shared" ref="I64:I76" si="19">G64/H64</f>
        <v>0.83537264896864938</v>
      </c>
    </row>
    <row r="65" spans="2:16" x14ac:dyDescent="0.25">
      <c r="C65" s="3">
        <v>-57.055999999999997</v>
      </c>
      <c r="D65">
        <f t="shared" ref="D65:D76" si="20">D17-D33-D49</f>
        <v>1.9673007863496623</v>
      </c>
      <c r="E65">
        <f t="shared" si="15"/>
        <v>-2.5123573187172061</v>
      </c>
      <c r="F65">
        <f t="shared" si="16"/>
        <v>127.634272</v>
      </c>
      <c r="G65">
        <f t="shared" si="17"/>
        <v>0.44228884585199241</v>
      </c>
      <c r="H65">
        <f t="shared" si="18"/>
        <v>0.56482853388426391</v>
      </c>
      <c r="I65">
        <f t="shared" si="19"/>
        <v>0.78304975637548002</v>
      </c>
    </row>
    <row r="66" spans="2:16" x14ac:dyDescent="0.25">
      <c r="C66" s="3">
        <v>-52.055999999999997</v>
      </c>
      <c r="D66">
        <f t="shared" si="20"/>
        <v>1.6335277872614522</v>
      </c>
      <c r="E66">
        <f t="shared" si="15"/>
        <v>-2.0990146847583304</v>
      </c>
      <c r="F66">
        <f t="shared" si="16"/>
        <v>116.44927199999999</v>
      </c>
      <c r="G66">
        <f t="shared" si="17"/>
        <v>0.36724995217208906</v>
      </c>
      <c r="H66">
        <f t="shared" si="18"/>
        <v>0.47190078344386921</v>
      </c>
      <c r="I66">
        <f t="shared" si="19"/>
        <v>0.77823552122958495</v>
      </c>
    </row>
    <row r="67" spans="2:16" x14ac:dyDescent="0.25">
      <c r="C67" s="3">
        <v>-47.055999999999997</v>
      </c>
      <c r="D67">
        <f t="shared" si="20"/>
        <v>1.1912352898237186</v>
      </c>
      <c r="E67">
        <f t="shared" si="15"/>
        <v>-1.7295469705754969</v>
      </c>
      <c r="F67">
        <f t="shared" si="16"/>
        <v>105.26427200000001</v>
      </c>
      <c r="G67">
        <f t="shared" si="17"/>
        <v>0.26781368925892951</v>
      </c>
      <c r="H67">
        <f t="shared" si="18"/>
        <v>0.38883699878046241</v>
      </c>
      <c r="I67">
        <f t="shared" si="19"/>
        <v>0.68875567422568573</v>
      </c>
    </row>
    <row r="68" spans="2:16" x14ac:dyDescent="0.25">
      <c r="C68" s="3">
        <v>-42.055999999999997</v>
      </c>
      <c r="D68">
        <f t="shared" si="20"/>
        <v>0.88711054624859931</v>
      </c>
      <c r="E68">
        <f t="shared" si="15"/>
        <v>-1.3858803031466604</v>
      </c>
      <c r="F68">
        <f t="shared" si="16"/>
        <v>94.079272000000003</v>
      </c>
      <c r="G68">
        <f t="shared" si="17"/>
        <v>0.1994403206494153</v>
      </c>
      <c r="H68">
        <f t="shared" si="18"/>
        <v>0.31157380916067001</v>
      </c>
      <c r="I68">
        <f t="shared" si="19"/>
        <v>0.64010617961334948</v>
      </c>
    </row>
    <row r="69" spans="2:16" x14ac:dyDescent="0.25">
      <c r="C69" s="3">
        <v>-37.055999999999997</v>
      </c>
      <c r="D69">
        <f t="shared" si="20"/>
        <v>0.6727960798954562</v>
      </c>
      <c r="E69">
        <f t="shared" si="15"/>
        <v>-1.095663402266414</v>
      </c>
      <c r="F69">
        <f t="shared" si="16"/>
        <v>82.894272000000001</v>
      </c>
      <c r="G69">
        <f t="shared" si="17"/>
        <v>0.15125811148728779</v>
      </c>
      <c r="H69">
        <f t="shared" si="18"/>
        <v>0.24632720374694558</v>
      </c>
      <c r="I69">
        <f t="shared" si="19"/>
        <v>0.61405362130719743</v>
      </c>
    </row>
    <row r="70" spans="2:16" x14ac:dyDescent="0.25">
      <c r="C70" s="3">
        <v>-32.055999999999997</v>
      </c>
      <c r="D70">
        <f t="shared" si="20"/>
        <v>0.39980111197851032</v>
      </c>
      <c r="E70">
        <f t="shared" si="15"/>
        <v>-0.83494906655413015</v>
      </c>
      <c r="F70">
        <f t="shared" si="16"/>
        <v>71.709271999999999</v>
      </c>
      <c r="G70">
        <f t="shared" si="17"/>
        <v>8.9883343520348533E-2</v>
      </c>
      <c r="H70">
        <f t="shared" si="18"/>
        <v>0.18771336927925586</v>
      </c>
      <c r="I70">
        <f t="shared" si="19"/>
        <v>0.47883293483817674</v>
      </c>
    </row>
    <row r="71" spans="2:16" x14ac:dyDescent="0.25">
      <c r="C71" s="3">
        <v>-27.056000000000001</v>
      </c>
      <c r="D71">
        <f t="shared" si="20"/>
        <v>0.11603231087822224</v>
      </c>
      <c r="E71">
        <f t="shared" si="15"/>
        <v>-0.6150382237191222</v>
      </c>
      <c r="F71">
        <f t="shared" si="16"/>
        <v>60.524272000000003</v>
      </c>
      <c r="G71">
        <f t="shared" si="17"/>
        <v>2.6086400826938451E-2</v>
      </c>
      <c r="H71">
        <f t="shared" si="18"/>
        <v>0.13827298195124149</v>
      </c>
      <c r="I71">
        <f t="shared" si="19"/>
        <v>0.18865869860344206</v>
      </c>
    </row>
    <row r="72" spans="2:16" x14ac:dyDescent="0.25">
      <c r="C72" s="3">
        <v>-22.056000000000001</v>
      </c>
      <c r="D72">
        <f t="shared" si="20"/>
        <v>-6.797194509801302E-2</v>
      </c>
      <c r="E72">
        <f t="shared" si="15"/>
        <v>-0.42551041605936069</v>
      </c>
      <c r="F72">
        <f t="shared" si="16"/>
        <v>49.339272000000001</v>
      </c>
      <c r="G72">
        <f t="shared" si="17"/>
        <v>-1.5281462477071271E-2</v>
      </c>
      <c r="H72">
        <f t="shared" si="18"/>
        <v>9.5663312962985761E-2</v>
      </c>
      <c r="I72">
        <f t="shared" si="19"/>
        <v>-0.15974214151441737</v>
      </c>
    </row>
    <row r="73" spans="2:16" x14ac:dyDescent="0.25">
      <c r="C73" s="3">
        <v>-17.056000000000001</v>
      </c>
      <c r="D73">
        <f t="shared" si="20"/>
        <v>-0.10295058252588801</v>
      </c>
      <c r="E73">
        <f t="shared" si="15"/>
        <v>-0.2629461665360493</v>
      </c>
      <c r="F73">
        <f t="shared" si="16"/>
        <v>38.154272000000006</v>
      </c>
      <c r="G73">
        <f t="shared" si="17"/>
        <v>-2.3145364776503599E-2</v>
      </c>
      <c r="H73">
        <f t="shared" si="18"/>
        <v>5.9115594994615397E-2</v>
      </c>
      <c r="I73">
        <f t="shared" si="19"/>
        <v>-0.391527223545865</v>
      </c>
    </row>
    <row r="74" spans="2:16" x14ac:dyDescent="0.25">
      <c r="C74" s="3">
        <v>-12.055999999999999</v>
      </c>
      <c r="D74">
        <f t="shared" si="20"/>
        <v>-8.2886061290312035E-2</v>
      </c>
      <c r="E74">
        <f t="shared" si="15"/>
        <v>-0.13592380308021382</v>
      </c>
      <c r="F74">
        <f t="shared" si="16"/>
        <v>26.969272</v>
      </c>
      <c r="G74">
        <f t="shared" si="17"/>
        <v>-1.8634456225339935E-2</v>
      </c>
      <c r="H74">
        <f t="shared" si="18"/>
        <v>3.0558408965875406E-2</v>
      </c>
      <c r="I74">
        <f t="shared" si="19"/>
        <v>-0.60979798543010022</v>
      </c>
    </row>
    <row r="75" spans="2:16" x14ac:dyDescent="0.25">
      <c r="C75" s="3">
        <v>-7.056</v>
      </c>
      <c r="D75">
        <f t="shared" si="20"/>
        <v>-3.2041209395557303E-2</v>
      </c>
      <c r="E75">
        <f t="shared" si="15"/>
        <v>-4.9500947107230797E-2</v>
      </c>
      <c r="F75">
        <f t="shared" si="16"/>
        <v>15.784272000000001</v>
      </c>
      <c r="G75">
        <f t="shared" si="17"/>
        <v>-7.2035093065551488E-3</v>
      </c>
      <c r="H75">
        <f t="shared" si="18"/>
        <v>1.112881005108606E-2</v>
      </c>
      <c r="I75">
        <f t="shared" si="19"/>
        <v>-0.64728477469629908</v>
      </c>
    </row>
    <row r="76" spans="2:16" x14ac:dyDescent="0.25">
      <c r="C76" s="3">
        <v>-4.4703999999999997</v>
      </c>
      <c r="D76">
        <f t="shared" si="20"/>
        <v>-1.2922939976717805E-2</v>
      </c>
      <c r="E76">
        <f t="shared" si="15"/>
        <v>-2.0792797644146301E-2</v>
      </c>
      <c r="F76">
        <f t="shared" si="16"/>
        <v>10.000284799999999</v>
      </c>
      <c r="G76">
        <f t="shared" si="17"/>
        <v>-2.9053372249815209E-3</v>
      </c>
      <c r="H76">
        <f t="shared" si="18"/>
        <v>4.6746397581264162E-3</v>
      </c>
      <c r="I76">
        <f t="shared" si="19"/>
        <v>-0.62151039979730383</v>
      </c>
    </row>
    <row r="79" spans="2:16" x14ac:dyDescent="0.25">
      <c r="B79" t="s">
        <v>33</v>
      </c>
    </row>
    <row r="80" spans="2:16" x14ac:dyDescent="0.25">
      <c r="B80" s="1"/>
      <c r="C80" s="1" t="s">
        <v>7</v>
      </c>
      <c r="D80" s="1" t="s">
        <v>8</v>
      </c>
      <c r="E80" s="1" t="s">
        <v>9</v>
      </c>
      <c r="F80" s="1" t="s">
        <v>10</v>
      </c>
      <c r="G80" s="1" t="s">
        <v>11</v>
      </c>
      <c r="H80" s="1" t="s">
        <v>12</v>
      </c>
      <c r="I80" s="1" t="s">
        <v>13</v>
      </c>
      <c r="J80" s="1" t="s">
        <v>14</v>
      </c>
      <c r="K80" s="1" t="s">
        <v>15</v>
      </c>
      <c r="L80" s="1" t="s">
        <v>16</v>
      </c>
      <c r="M80" s="1" t="s">
        <v>17</v>
      </c>
      <c r="N80" s="1" t="s">
        <v>18</v>
      </c>
      <c r="O80" s="1" t="s">
        <v>19</v>
      </c>
      <c r="P80" s="1" t="s">
        <v>20</v>
      </c>
    </row>
    <row r="81" spans="2:16" x14ac:dyDescent="0.25">
      <c r="B81" s="3" t="s">
        <v>0</v>
      </c>
      <c r="C81" s="3">
        <v>-67.055999999999997</v>
      </c>
      <c r="D81" s="3">
        <v>-62.055999999999997</v>
      </c>
      <c r="E81" s="3">
        <v>-57.055999999999997</v>
      </c>
      <c r="F81" s="3">
        <v>-52.055999999999997</v>
      </c>
      <c r="G81" s="3">
        <v>-47.055999999999997</v>
      </c>
      <c r="H81" s="3">
        <v>-42.055999999999997</v>
      </c>
      <c r="I81" s="3">
        <v>-37.055999999999997</v>
      </c>
      <c r="J81" s="3">
        <v>-32.055999999999997</v>
      </c>
      <c r="K81" s="3">
        <v>-27.056000000000001</v>
      </c>
      <c r="L81" s="3">
        <v>-22.056000000000001</v>
      </c>
      <c r="M81" s="3">
        <v>-17.056000000000001</v>
      </c>
      <c r="N81" s="3">
        <v>-12.055999999999999</v>
      </c>
      <c r="O81" s="3">
        <v>-7.056</v>
      </c>
      <c r="P81" s="3">
        <v>-4.4703999999999997</v>
      </c>
    </row>
    <row r="82" spans="2:16" x14ac:dyDescent="0.25">
      <c r="B82" s="2" t="s">
        <v>1</v>
      </c>
      <c r="C82" s="2">
        <v>135.809751589217</v>
      </c>
      <c r="D82" s="2">
        <v>114.88177712118799</v>
      </c>
      <c r="E82" s="2">
        <v>96.081680622447294</v>
      </c>
      <c r="F82" s="2">
        <v>79.456530895489394</v>
      </c>
      <c r="G82" s="2">
        <v>63.948360884899301</v>
      </c>
      <c r="H82" s="2">
        <v>50.239206070483199</v>
      </c>
      <c r="I82" s="2">
        <v>37.9244982236605</v>
      </c>
      <c r="J82" s="2">
        <v>28.001592318130601</v>
      </c>
      <c r="K82" s="2">
        <v>19.7384992326926</v>
      </c>
      <c r="L82" s="2">
        <v>12.923432143548499</v>
      </c>
      <c r="M82" s="2">
        <v>7.6067902243041399</v>
      </c>
      <c r="N82" s="2">
        <v>3.77401270387948</v>
      </c>
      <c r="O82" s="2">
        <v>1.28085448801633</v>
      </c>
      <c r="P82" s="2">
        <v>0.50817478146370298</v>
      </c>
    </row>
    <row r="83" spans="2:16" x14ac:dyDescent="0.25">
      <c r="B83" s="2" t="s">
        <v>2</v>
      </c>
      <c r="C83" s="2">
        <v>-23.176114566742498</v>
      </c>
      <c r="D83" s="2">
        <v>-19.744740778920399</v>
      </c>
      <c r="E83" s="2">
        <v>-16.761294644419198</v>
      </c>
      <c r="F83" s="2">
        <v>-13.9486955612879</v>
      </c>
      <c r="G83" s="2">
        <v>-11.4144523638771</v>
      </c>
      <c r="H83" s="2">
        <v>-9.1010265404583901</v>
      </c>
      <c r="I83" s="2">
        <v>-7.0934511239251101</v>
      </c>
      <c r="J83" s="2">
        <v>-5.3453601342001198</v>
      </c>
      <c r="K83" s="2">
        <v>-3.8164054346096399</v>
      </c>
      <c r="L83" s="2">
        <v>-2.5611834106684701</v>
      </c>
      <c r="M83" s="2">
        <v>-1.5437608474225</v>
      </c>
      <c r="N83" s="2">
        <v>-0.78560407329355597</v>
      </c>
      <c r="O83" s="2">
        <v>-0.27880976749888797</v>
      </c>
      <c r="P83" s="2">
        <v>-0.11634069852726101</v>
      </c>
    </row>
    <row r="84" spans="2:16" x14ac:dyDescent="0.25">
      <c r="B84" s="2" t="s">
        <v>3</v>
      </c>
      <c r="C84" s="2">
        <v>114.965153190118</v>
      </c>
      <c r="D84" s="2">
        <v>97.167268746265606</v>
      </c>
      <c r="E84" s="2">
        <v>81.216251377182203</v>
      </c>
      <c r="F84" s="2">
        <v>67.1161337128068</v>
      </c>
      <c r="G84" s="2">
        <v>54.093166609173302</v>
      </c>
      <c r="H84" s="2">
        <v>42.487540253135698</v>
      </c>
      <c r="I84" s="2">
        <v>32.065331137857697</v>
      </c>
      <c r="J84" s="2">
        <v>23.645644425342599</v>
      </c>
      <c r="K84" s="2">
        <v>16.681139434230701</v>
      </c>
      <c r="L84" s="2">
        <v>10.9882911879668</v>
      </c>
      <c r="M84" s="2">
        <v>6.4707687318720604</v>
      </c>
      <c r="N84" s="2">
        <v>3.2090849730716902</v>
      </c>
      <c r="O84" s="2">
        <v>1.0893148191669899</v>
      </c>
      <c r="P84" s="2">
        <v>0.43226392848176398</v>
      </c>
    </row>
    <row r="85" spans="2:16" x14ac:dyDescent="0.25">
      <c r="B85" s="2" t="s">
        <v>4</v>
      </c>
      <c r="C85" s="2">
        <v>-16.891030830592499</v>
      </c>
      <c r="D85" s="2">
        <v>-14.3400236751684</v>
      </c>
      <c r="E85" s="2">
        <v>-12.1599007183274</v>
      </c>
      <c r="F85" s="2">
        <v>-10.091143159609601</v>
      </c>
      <c r="G85" s="2">
        <v>-8.2372602693557599</v>
      </c>
      <c r="H85" s="2">
        <v>-6.5588117820970799</v>
      </c>
      <c r="I85" s="2">
        <v>-5.0849684421315198</v>
      </c>
      <c r="J85" s="2">
        <v>-3.8076156116501498</v>
      </c>
      <c r="K85" s="2">
        <v>-2.7059833895970802</v>
      </c>
      <c r="L85" s="2">
        <v>-1.8162367308523799</v>
      </c>
      <c r="M85" s="2">
        <v>-1.09206630156558</v>
      </c>
      <c r="N85" s="2">
        <v>-0.55526394048835004</v>
      </c>
      <c r="O85" s="2">
        <v>-0.19679552219773899</v>
      </c>
      <c r="P85" s="2">
        <v>-8.1859052717337205E-2</v>
      </c>
    </row>
    <row r="86" spans="2:16" x14ac:dyDescent="0.25">
      <c r="B86" s="2" t="s">
        <v>5</v>
      </c>
      <c r="C86" s="2">
        <v>4.9049565992536497</v>
      </c>
      <c r="D86" s="2">
        <v>4.3303427275499997</v>
      </c>
      <c r="E86" s="2">
        <v>3.6066044909256001</v>
      </c>
      <c r="F86" s="2">
        <v>3.0304417494831801</v>
      </c>
      <c r="G86" s="2">
        <v>2.4348511747998902</v>
      </c>
      <c r="H86" s="2">
        <v>2.04855291836919</v>
      </c>
      <c r="I86" s="2">
        <v>1.71777460273813</v>
      </c>
      <c r="J86" s="2">
        <v>1.3687388610742299</v>
      </c>
      <c r="K86" s="2">
        <v>0.96227993324540595</v>
      </c>
      <c r="L86" s="2">
        <v>0.55084247608174497</v>
      </c>
      <c r="M86" s="2">
        <v>0.33518195105918103</v>
      </c>
      <c r="N86" s="2">
        <v>0.166453504250208</v>
      </c>
      <c r="O86" s="2">
        <v>5.6483725182826003E-2</v>
      </c>
      <c r="P86" s="2">
        <v>2.2830749155181601E-2</v>
      </c>
    </row>
    <row r="87" spans="2:16" x14ac:dyDescent="0.25">
      <c r="B87" s="2" t="s">
        <v>6</v>
      </c>
      <c r="C87" s="2">
        <v>-2.6775285593460798</v>
      </c>
      <c r="D87" s="2">
        <v>-2.30199097698382</v>
      </c>
      <c r="E87" s="2">
        <v>-1.9487968648273899</v>
      </c>
      <c r="F87" s="2">
        <v>-1.62727994025944</v>
      </c>
      <c r="G87" s="2">
        <v>-1.3291148550968801</v>
      </c>
      <c r="H87" s="2">
        <v>-1.06622343116367</v>
      </c>
      <c r="I87" s="2">
        <v>-0.85659954990555898</v>
      </c>
      <c r="J87" s="2">
        <v>-0.64871892573260004</v>
      </c>
      <c r="K87" s="2">
        <v>-0.46446991716261299</v>
      </c>
      <c r="L87" s="2">
        <v>-0.30692514009361299</v>
      </c>
      <c r="M87" s="2">
        <v>-0.18380718008271399</v>
      </c>
      <c r="N87" s="2">
        <v>-9.2119509113837705E-2</v>
      </c>
      <c r="O87" s="2">
        <v>-3.2026249130159397E-2</v>
      </c>
      <c r="P87" s="2">
        <v>-1.3322863840201199E-2</v>
      </c>
    </row>
    <row r="91" spans="2:16" x14ac:dyDescent="0.25">
      <c r="B91" t="s">
        <v>21</v>
      </c>
      <c r="C91" t="s">
        <v>22</v>
      </c>
      <c r="D91" t="s">
        <v>24</v>
      </c>
      <c r="E91" t="s">
        <v>23</v>
      </c>
      <c r="F91" t="s">
        <v>25</v>
      </c>
      <c r="G91" t="s">
        <v>26</v>
      </c>
      <c r="H91" t="s">
        <v>27</v>
      </c>
      <c r="I91" t="s">
        <v>28</v>
      </c>
    </row>
    <row r="92" spans="2:16" x14ac:dyDescent="0.25">
      <c r="C92" s="3">
        <v>-67.055999999999997</v>
      </c>
      <c r="D92" s="2">
        <v>135.809751589217</v>
      </c>
      <c r="E92" s="2">
        <v>-23.176114566742498</v>
      </c>
      <c r="F92">
        <f>-2.237*C92</f>
        <v>150.00427200000001</v>
      </c>
      <c r="G92">
        <f>D92/4.448</f>
        <v>30.532767893259216</v>
      </c>
      <c r="H92">
        <f>-E92/4.448</f>
        <v>5.2104574115877913</v>
      </c>
      <c r="I92">
        <f>G92/H92</f>
        <v>5.8599016326965652</v>
      </c>
    </row>
    <row r="93" spans="2:16" x14ac:dyDescent="0.25">
      <c r="C93" s="3">
        <v>-62.055999999999997</v>
      </c>
      <c r="D93" s="2">
        <v>114.88177712118799</v>
      </c>
      <c r="E93" s="2">
        <v>-19.744740778920399</v>
      </c>
      <c r="F93">
        <f t="shared" ref="F93:F105" si="21">-2.237*C93</f>
        <v>138.81927200000001</v>
      </c>
      <c r="G93">
        <f t="shared" ref="G93:G105" si="22">D93/4.448</f>
        <v>25.827737662137586</v>
      </c>
      <c r="H93">
        <f t="shared" ref="H93:H105" si="23">-E93/4.448</f>
        <v>4.43901546288678</v>
      </c>
      <c r="I93">
        <f t="shared" ref="I93:I105" si="24">G93/H93</f>
        <v>5.8183482076319004</v>
      </c>
    </row>
    <row r="94" spans="2:16" x14ac:dyDescent="0.25">
      <c r="C94" s="3">
        <v>-57.055999999999997</v>
      </c>
      <c r="D94" s="2">
        <v>96.081680622447294</v>
      </c>
      <c r="E94" s="2">
        <v>-16.761294644419198</v>
      </c>
      <c r="F94">
        <f t="shared" si="21"/>
        <v>127.634272</v>
      </c>
      <c r="G94">
        <f t="shared" si="22"/>
        <v>21.601097262240845</v>
      </c>
      <c r="H94">
        <f t="shared" si="23"/>
        <v>3.7682766736553948</v>
      </c>
      <c r="I94">
        <f t="shared" si="24"/>
        <v>5.7323543712322023</v>
      </c>
    </row>
    <row r="95" spans="2:16" x14ac:dyDescent="0.25">
      <c r="C95" s="3">
        <v>-52.055999999999997</v>
      </c>
      <c r="D95" s="2">
        <v>79.456530895489394</v>
      </c>
      <c r="E95" s="2">
        <v>-13.9486955612879</v>
      </c>
      <c r="F95">
        <f t="shared" si="21"/>
        <v>116.44927199999999</v>
      </c>
      <c r="G95">
        <f t="shared" si="22"/>
        <v>17.863428708518299</v>
      </c>
      <c r="H95">
        <f t="shared" si="23"/>
        <v>3.1359477430953011</v>
      </c>
      <c r="I95">
        <f t="shared" si="24"/>
        <v>5.6963413206899958</v>
      </c>
    </row>
    <row r="96" spans="2:16" x14ac:dyDescent="0.25">
      <c r="C96" s="3">
        <v>-47.055999999999997</v>
      </c>
      <c r="D96" s="2">
        <v>63.948360884899301</v>
      </c>
      <c r="E96" s="2">
        <v>-11.4144523638771</v>
      </c>
      <c r="F96">
        <f t="shared" si="21"/>
        <v>105.26427200000001</v>
      </c>
      <c r="G96">
        <f t="shared" si="22"/>
        <v>14.376879695346064</v>
      </c>
      <c r="H96">
        <f t="shared" si="23"/>
        <v>2.5661988228140959</v>
      </c>
      <c r="I96">
        <f t="shared" si="24"/>
        <v>5.6024028877000127</v>
      </c>
    </row>
    <row r="97" spans="2:9" x14ac:dyDescent="0.25">
      <c r="C97" s="3">
        <v>-42.055999999999997</v>
      </c>
      <c r="D97" s="2">
        <v>50.239206070483199</v>
      </c>
      <c r="E97" s="2">
        <v>-9.1010265404583901</v>
      </c>
      <c r="F97">
        <f t="shared" si="21"/>
        <v>94.079272000000003</v>
      </c>
      <c r="G97">
        <f t="shared" si="22"/>
        <v>11.294785537428776</v>
      </c>
      <c r="H97">
        <f t="shared" si="23"/>
        <v>2.0460940963260765</v>
      </c>
      <c r="I97">
        <f t="shared" si="24"/>
        <v>5.5201691641207775</v>
      </c>
    </row>
    <row r="98" spans="2:9" x14ac:dyDescent="0.25">
      <c r="C98" s="3">
        <v>-37.055999999999997</v>
      </c>
      <c r="D98" s="2">
        <v>37.9244982236605</v>
      </c>
      <c r="E98" s="2">
        <v>-7.0934511239251101</v>
      </c>
      <c r="F98">
        <f t="shared" si="21"/>
        <v>82.894272000000001</v>
      </c>
      <c r="G98">
        <f t="shared" si="22"/>
        <v>8.5261911474056866</v>
      </c>
      <c r="H98">
        <f t="shared" si="23"/>
        <v>1.5947507023212926</v>
      </c>
      <c r="I98">
        <f t="shared" si="24"/>
        <v>5.3464100282226585</v>
      </c>
    </row>
    <row r="99" spans="2:9" x14ac:dyDescent="0.25">
      <c r="C99" s="3">
        <v>-32.055999999999997</v>
      </c>
      <c r="D99" s="2">
        <v>28.001592318130601</v>
      </c>
      <c r="E99" s="2">
        <v>-5.3453601342001198</v>
      </c>
      <c r="F99">
        <f t="shared" si="21"/>
        <v>71.709271999999999</v>
      </c>
      <c r="G99">
        <f t="shared" si="22"/>
        <v>6.2953220139682102</v>
      </c>
      <c r="H99">
        <f t="shared" si="23"/>
        <v>1.201744634487437</v>
      </c>
      <c r="I99">
        <f t="shared" si="24"/>
        <v>5.2384856427116597</v>
      </c>
    </row>
    <row r="100" spans="2:9" x14ac:dyDescent="0.25">
      <c r="C100" s="3">
        <v>-27.056000000000001</v>
      </c>
      <c r="D100" s="2">
        <v>19.7384992326926</v>
      </c>
      <c r="E100" s="2">
        <v>-3.8164054346096399</v>
      </c>
      <c r="F100">
        <f t="shared" si="21"/>
        <v>60.524272000000003</v>
      </c>
      <c r="G100">
        <f t="shared" si="22"/>
        <v>4.4376122375657818</v>
      </c>
      <c r="H100">
        <f t="shared" si="23"/>
        <v>0.85800481893202329</v>
      </c>
      <c r="I100">
        <f t="shared" si="24"/>
        <v>5.1720131864636514</v>
      </c>
    </row>
    <row r="101" spans="2:9" x14ac:dyDescent="0.25">
      <c r="C101" s="3">
        <v>-22.056000000000001</v>
      </c>
      <c r="D101" s="2">
        <v>12.923432143548499</v>
      </c>
      <c r="E101" s="2">
        <v>-2.5611834106684701</v>
      </c>
      <c r="F101">
        <f t="shared" si="21"/>
        <v>49.339272000000001</v>
      </c>
      <c r="G101">
        <f t="shared" si="22"/>
        <v>2.9054478739992127</v>
      </c>
      <c r="H101">
        <f t="shared" si="23"/>
        <v>0.57580562290208404</v>
      </c>
      <c r="I101">
        <f t="shared" si="24"/>
        <v>5.045883121730621</v>
      </c>
    </row>
    <row r="102" spans="2:9" x14ac:dyDescent="0.25">
      <c r="C102" s="3">
        <v>-17.056000000000001</v>
      </c>
      <c r="D102" s="2">
        <v>7.6067902243041399</v>
      </c>
      <c r="E102" s="2">
        <v>-1.5437608474225</v>
      </c>
      <c r="F102">
        <f t="shared" si="21"/>
        <v>38.154272000000006</v>
      </c>
      <c r="G102">
        <f t="shared" si="22"/>
        <v>1.710159672730247</v>
      </c>
      <c r="H102">
        <f t="shared" si="23"/>
        <v>0.34706853584138936</v>
      </c>
      <c r="I102">
        <f t="shared" si="24"/>
        <v>4.9274408254391338</v>
      </c>
    </row>
    <row r="103" spans="2:9" x14ac:dyDescent="0.25">
      <c r="C103" s="3">
        <v>-12.055999999999999</v>
      </c>
      <c r="D103" s="2">
        <v>3.77401270387948</v>
      </c>
      <c r="E103" s="2">
        <v>-0.78560407329355597</v>
      </c>
      <c r="F103">
        <f t="shared" si="21"/>
        <v>26.969272</v>
      </c>
      <c r="G103">
        <f t="shared" si="22"/>
        <v>0.84847407910959527</v>
      </c>
      <c r="H103">
        <f t="shared" si="23"/>
        <v>0.17661962079441454</v>
      </c>
      <c r="I103">
        <f t="shared" si="24"/>
        <v>4.8039627494004202</v>
      </c>
    </row>
    <row r="104" spans="2:9" x14ac:dyDescent="0.25">
      <c r="C104" s="3">
        <v>-7.056</v>
      </c>
      <c r="D104" s="2">
        <v>1.28085448801633</v>
      </c>
      <c r="E104" s="2">
        <v>-0.27880976749888797</v>
      </c>
      <c r="F104">
        <f t="shared" si="21"/>
        <v>15.784272000000001</v>
      </c>
      <c r="G104">
        <f t="shared" si="22"/>
        <v>0.28796189029144104</v>
      </c>
      <c r="H104">
        <f t="shared" si="23"/>
        <v>6.2682052045613293E-2</v>
      </c>
      <c r="I104">
        <f t="shared" si="24"/>
        <v>4.5940086658600965</v>
      </c>
    </row>
    <row r="105" spans="2:9" x14ac:dyDescent="0.25">
      <c r="C105" s="3">
        <v>-4.4703999999999997</v>
      </c>
      <c r="D105" s="2">
        <v>0.50817478146370298</v>
      </c>
      <c r="E105" s="2">
        <v>-0.11634069852726101</v>
      </c>
      <c r="F105">
        <f t="shared" si="21"/>
        <v>10.000284799999999</v>
      </c>
      <c r="G105">
        <f t="shared" si="22"/>
        <v>0.11424792748734329</v>
      </c>
      <c r="H105">
        <f t="shared" si="23"/>
        <v>2.6155732582567669E-2</v>
      </c>
      <c r="I105">
        <f t="shared" si="24"/>
        <v>4.3679880548819918</v>
      </c>
    </row>
    <row r="107" spans="2:9" x14ac:dyDescent="0.25">
      <c r="B107" t="s">
        <v>29</v>
      </c>
      <c r="C107" t="s">
        <v>22</v>
      </c>
      <c r="D107" t="s">
        <v>24</v>
      </c>
      <c r="E107" t="s">
        <v>23</v>
      </c>
      <c r="F107" t="s">
        <v>25</v>
      </c>
      <c r="G107" t="s">
        <v>26</v>
      </c>
      <c r="H107" t="s">
        <v>27</v>
      </c>
      <c r="I107" t="s">
        <v>28</v>
      </c>
    </row>
    <row r="108" spans="2:9" x14ac:dyDescent="0.25">
      <c r="C108" s="3">
        <v>-67.055999999999997</v>
      </c>
      <c r="D108" s="2">
        <v>114.965153190118</v>
      </c>
      <c r="E108" s="2">
        <v>-16.891030830592499</v>
      </c>
      <c r="F108">
        <f>-2.237*C108</f>
        <v>150.00427200000001</v>
      </c>
      <c r="G108">
        <f>D108/4.448</f>
        <v>25.846482281950987</v>
      </c>
      <c r="H108">
        <f>-E108/4.448</f>
        <v>3.7974439816979535</v>
      </c>
      <c r="I108">
        <f>G108/H108</f>
        <v>6.8062840180184132</v>
      </c>
    </row>
    <row r="109" spans="2:9" x14ac:dyDescent="0.25">
      <c r="C109" s="3">
        <v>-62.055999999999997</v>
      </c>
      <c r="D109" s="2">
        <v>97.167268746265606</v>
      </c>
      <c r="E109" s="2">
        <v>-14.3400236751684</v>
      </c>
      <c r="F109">
        <f t="shared" ref="F109:F121" si="25">-2.237*C109</f>
        <v>138.81927200000001</v>
      </c>
      <c r="G109">
        <f t="shared" ref="G109:G121" si="26">D109/4.448</f>
        <v>21.845159340437409</v>
      </c>
      <c r="H109">
        <f t="shared" ref="H109:H121" si="27">-E109/4.448</f>
        <v>3.2239261859641184</v>
      </c>
      <c r="I109">
        <f t="shared" ref="I109:I121" si="28">G109/H109</f>
        <v>6.7759489766061725</v>
      </c>
    </row>
    <row r="110" spans="2:9" x14ac:dyDescent="0.25">
      <c r="C110" s="3">
        <v>-57.055999999999997</v>
      </c>
      <c r="D110" s="2">
        <v>81.216251377182203</v>
      </c>
      <c r="E110" s="2">
        <v>-12.1599007183274</v>
      </c>
      <c r="F110">
        <f t="shared" si="25"/>
        <v>127.634272</v>
      </c>
      <c r="G110">
        <f t="shared" si="26"/>
        <v>18.259049320409666</v>
      </c>
      <c r="H110">
        <f t="shared" si="27"/>
        <v>2.7337906291203682</v>
      </c>
      <c r="I110">
        <f t="shared" si="28"/>
        <v>6.6790225725094192</v>
      </c>
    </row>
    <row r="111" spans="2:9" x14ac:dyDescent="0.25">
      <c r="C111" s="3">
        <v>-52.055999999999997</v>
      </c>
      <c r="D111" s="2">
        <v>67.1161337128068</v>
      </c>
      <c r="E111" s="2">
        <v>-10.091143159609601</v>
      </c>
      <c r="F111">
        <f t="shared" si="25"/>
        <v>116.44927199999999</v>
      </c>
      <c r="G111">
        <f t="shared" si="26"/>
        <v>15.08905883831088</v>
      </c>
      <c r="H111">
        <f t="shared" si="27"/>
        <v>2.2686922571064749</v>
      </c>
      <c r="I111">
        <f t="shared" si="28"/>
        <v>6.6509941095121023</v>
      </c>
    </row>
    <row r="112" spans="2:9" x14ac:dyDescent="0.25">
      <c r="C112" s="3">
        <v>-47.055999999999997</v>
      </c>
      <c r="D112" s="2">
        <v>54.093166609173302</v>
      </c>
      <c r="E112" s="2">
        <v>-8.2372602693557599</v>
      </c>
      <c r="F112">
        <f t="shared" si="25"/>
        <v>105.26427200000001</v>
      </c>
      <c r="G112">
        <f t="shared" si="26"/>
        <v>12.161233500263782</v>
      </c>
      <c r="H112">
        <f t="shared" si="27"/>
        <v>1.8519020389738667</v>
      </c>
      <c r="I112">
        <f t="shared" si="28"/>
        <v>6.5668881206061442</v>
      </c>
    </row>
    <row r="113" spans="2:9" x14ac:dyDescent="0.25">
      <c r="C113" s="3">
        <v>-42.055999999999997</v>
      </c>
      <c r="D113" s="2">
        <v>42.487540253135698</v>
      </c>
      <c r="E113" s="2">
        <v>-6.5588117820970799</v>
      </c>
      <c r="F113">
        <f t="shared" si="25"/>
        <v>94.079272000000003</v>
      </c>
      <c r="G113">
        <f t="shared" si="26"/>
        <v>9.5520549130251116</v>
      </c>
      <c r="H113">
        <f t="shared" si="27"/>
        <v>1.4745530085649909</v>
      </c>
      <c r="I113">
        <f t="shared" si="28"/>
        <v>6.4779325378888908</v>
      </c>
    </row>
    <row r="114" spans="2:9" x14ac:dyDescent="0.25">
      <c r="C114" s="3">
        <v>-37.055999999999997</v>
      </c>
      <c r="D114" s="2">
        <v>32.065331137857697</v>
      </c>
      <c r="E114" s="2">
        <v>-5.0849684421315198</v>
      </c>
      <c r="F114">
        <f t="shared" si="25"/>
        <v>82.894272000000001</v>
      </c>
      <c r="G114">
        <f t="shared" si="26"/>
        <v>7.2089323601298769</v>
      </c>
      <c r="H114">
        <f t="shared" si="27"/>
        <v>1.1432033368101437</v>
      </c>
      <c r="I114">
        <f t="shared" si="28"/>
        <v>6.3059056320153939</v>
      </c>
    </row>
    <row r="115" spans="2:9" x14ac:dyDescent="0.25">
      <c r="C115" s="3">
        <v>-32.055999999999997</v>
      </c>
      <c r="D115" s="2">
        <v>23.645644425342599</v>
      </c>
      <c r="E115" s="2">
        <v>-3.8076156116501498</v>
      </c>
      <c r="F115">
        <f t="shared" si="25"/>
        <v>71.709271999999999</v>
      </c>
      <c r="G115">
        <f t="shared" si="26"/>
        <v>5.3160171819565187</v>
      </c>
      <c r="H115">
        <f t="shared" si="27"/>
        <v>0.85602868966954804</v>
      </c>
      <c r="I115">
        <f t="shared" si="28"/>
        <v>6.2100923089489628</v>
      </c>
    </row>
    <row r="116" spans="2:9" x14ac:dyDescent="0.25">
      <c r="C116" s="3">
        <v>-27.056000000000001</v>
      </c>
      <c r="D116" s="2">
        <v>16.681139434230701</v>
      </c>
      <c r="E116" s="2">
        <v>-2.7059833895970802</v>
      </c>
      <c r="F116">
        <f t="shared" si="25"/>
        <v>60.524272000000003</v>
      </c>
      <c r="G116">
        <f t="shared" si="26"/>
        <v>3.7502561677676933</v>
      </c>
      <c r="H116">
        <f t="shared" si="27"/>
        <v>0.60835957499934357</v>
      </c>
      <c r="I116">
        <f t="shared" si="28"/>
        <v>6.1645387397276359</v>
      </c>
    </row>
    <row r="117" spans="2:9" x14ac:dyDescent="0.25">
      <c r="C117" s="3">
        <v>-22.056000000000001</v>
      </c>
      <c r="D117" s="2">
        <v>10.9882911879668</v>
      </c>
      <c r="E117" s="2">
        <v>-1.8162367308523799</v>
      </c>
      <c r="F117">
        <f t="shared" si="25"/>
        <v>49.339272000000001</v>
      </c>
      <c r="G117">
        <f t="shared" si="26"/>
        <v>2.4703892059277877</v>
      </c>
      <c r="H117">
        <f t="shared" si="27"/>
        <v>0.40832660315925806</v>
      </c>
      <c r="I117">
        <f t="shared" si="28"/>
        <v>6.0500324662027252</v>
      </c>
    </row>
    <row r="118" spans="2:9" x14ac:dyDescent="0.25">
      <c r="C118" s="3">
        <v>-17.056000000000001</v>
      </c>
      <c r="D118" s="2">
        <v>6.4707687318720604</v>
      </c>
      <c r="E118" s="2">
        <v>-1.09206630156558</v>
      </c>
      <c r="F118">
        <f t="shared" si="25"/>
        <v>38.154272000000006</v>
      </c>
      <c r="G118">
        <f t="shared" si="26"/>
        <v>1.4547591573453371</v>
      </c>
      <c r="H118">
        <f t="shared" si="27"/>
        <v>0.24551850304981562</v>
      </c>
      <c r="I118">
        <f t="shared" si="28"/>
        <v>5.925252635847845</v>
      </c>
    </row>
    <row r="119" spans="2:9" x14ac:dyDescent="0.25">
      <c r="C119" s="3">
        <v>-12.055999999999999</v>
      </c>
      <c r="D119" s="2">
        <v>3.2090849730716902</v>
      </c>
      <c r="E119" s="2">
        <v>-0.55526394048835004</v>
      </c>
      <c r="F119">
        <f t="shared" si="25"/>
        <v>26.969272</v>
      </c>
      <c r="G119">
        <f t="shared" si="26"/>
        <v>0.72146694538482237</v>
      </c>
      <c r="H119">
        <f t="shared" si="27"/>
        <v>0.12483451899468299</v>
      </c>
      <c r="I119">
        <f t="shared" si="28"/>
        <v>5.7793865927063921</v>
      </c>
    </row>
    <row r="120" spans="2:9" x14ac:dyDescent="0.25">
      <c r="C120" s="3">
        <v>-7.056</v>
      </c>
      <c r="D120" s="2">
        <v>1.0893148191669899</v>
      </c>
      <c r="E120" s="2">
        <v>-0.19679552219773899</v>
      </c>
      <c r="F120">
        <f t="shared" si="25"/>
        <v>15.784272000000001</v>
      </c>
      <c r="G120">
        <f t="shared" si="26"/>
        <v>0.24489991438106784</v>
      </c>
      <c r="H120">
        <f t="shared" si="27"/>
        <v>4.424359761639815E-2</v>
      </c>
      <c r="I120">
        <f t="shared" si="28"/>
        <v>5.5352622204099378</v>
      </c>
    </row>
    <row r="121" spans="2:9" x14ac:dyDescent="0.25">
      <c r="C121" s="3">
        <v>-4.4703999999999997</v>
      </c>
      <c r="D121" s="2">
        <v>0.43226392848176398</v>
      </c>
      <c r="E121" s="2">
        <v>-8.1859052717337205E-2</v>
      </c>
      <c r="F121">
        <f t="shared" si="25"/>
        <v>10.000284799999999</v>
      </c>
      <c r="G121">
        <f t="shared" si="26"/>
        <v>9.7181638597518868E-2</v>
      </c>
      <c r="H121">
        <f t="shared" si="27"/>
        <v>1.8403564010192715E-2</v>
      </c>
      <c r="I121">
        <f t="shared" si="28"/>
        <v>5.2805879634887756</v>
      </c>
    </row>
    <row r="123" spans="2:9" x14ac:dyDescent="0.25">
      <c r="B123" t="s">
        <v>30</v>
      </c>
      <c r="C123" t="s">
        <v>22</v>
      </c>
      <c r="D123" t="s">
        <v>24</v>
      </c>
      <c r="E123" t="s">
        <v>23</v>
      </c>
      <c r="F123" t="s">
        <v>25</v>
      </c>
      <c r="G123" t="s">
        <v>26</v>
      </c>
      <c r="H123" t="s">
        <v>27</v>
      </c>
      <c r="I123" t="s">
        <v>28</v>
      </c>
    </row>
    <row r="124" spans="2:9" x14ac:dyDescent="0.25">
      <c r="C124" s="3">
        <v>-67.055999999999997</v>
      </c>
      <c r="D124" s="2">
        <v>4.9049565992536497</v>
      </c>
      <c r="E124" s="2">
        <v>-2.6775285593460798</v>
      </c>
      <c r="F124">
        <f>-2.237*C124</f>
        <v>150.00427200000001</v>
      </c>
      <c r="G124">
        <f>D124/4.448</f>
        <v>1.1027330483933564</v>
      </c>
      <c r="H124">
        <f>-E124/4.448</f>
        <v>0.60196235596809344</v>
      </c>
      <c r="I124">
        <f>G124/H124</f>
        <v>1.8318970238926466</v>
      </c>
    </row>
    <row r="125" spans="2:9" x14ac:dyDescent="0.25">
      <c r="C125" s="3">
        <v>-62.055999999999997</v>
      </c>
      <c r="D125" s="2">
        <v>4.3303427275499997</v>
      </c>
      <c r="E125" s="2">
        <v>-2.30199097698382</v>
      </c>
      <c r="F125">
        <f t="shared" ref="F125:F137" si="29">-2.237*C125</f>
        <v>138.81927200000001</v>
      </c>
      <c r="G125">
        <f t="shared" ref="G125:G137" si="30">D125/4.448</f>
        <v>0.97354827507868691</v>
      </c>
      <c r="H125">
        <f t="shared" ref="H125:H137" si="31">-E125/4.448</f>
        <v>0.51753394266722563</v>
      </c>
      <c r="I125">
        <f t="shared" ref="I125:I137" si="32">G125/H125</f>
        <v>1.8811293227672963</v>
      </c>
    </row>
    <row r="126" spans="2:9" x14ac:dyDescent="0.25">
      <c r="C126" s="3">
        <v>-57.055999999999997</v>
      </c>
      <c r="D126" s="2">
        <v>3.6066044909256001</v>
      </c>
      <c r="E126" s="2">
        <v>-1.9487968648273899</v>
      </c>
      <c r="F126">
        <f t="shared" si="29"/>
        <v>127.634272</v>
      </c>
      <c r="G126">
        <f t="shared" si="30"/>
        <v>0.81083734058579127</v>
      </c>
      <c r="H126">
        <f t="shared" si="31"/>
        <v>0.43812879155292034</v>
      </c>
      <c r="I126">
        <f t="shared" si="32"/>
        <v>1.8506826216826076</v>
      </c>
    </row>
    <row r="127" spans="2:9" x14ac:dyDescent="0.25">
      <c r="C127" s="3">
        <v>-52.055999999999997</v>
      </c>
      <c r="D127" s="2">
        <v>3.0304417494831801</v>
      </c>
      <c r="E127" s="2">
        <v>-1.62727994025944</v>
      </c>
      <c r="F127">
        <f t="shared" si="29"/>
        <v>116.44927199999999</v>
      </c>
      <c r="G127">
        <f t="shared" si="30"/>
        <v>0.68130435015359259</v>
      </c>
      <c r="H127">
        <f t="shared" si="31"/>
        <v>0.36584531031012585</v>
      </c>
      <c r="I127">
        <f t="shared" si="32"/>
        <v>1.8622743847011547</v>
      </c>
    </row>
    <row r="128" spans="2:9" x14ac:dyDescent="0.25">
      <c r="C128" s="3">
        <v>-47.055999999999997</v>
      </c>
      <c r="D128" s="2">
        <v>2.4348511747998902</v>
      </c>
      <c r="E128" s="2">
        <v>-1.3291148550968801</v>
      </c>
      <c r="F128">
        <f t="shared" si="29"/>
        <v>105.26427200000001</v>
      </c>
      <c r="G128">
        <f t="shared" si="30"/>
        <v>0.54740359145680983</v>
      </c>
      <c r="H128">
        <f t="shared" si="31"/>
        <v>0.29881179296242805</v>
      </c>
      <c r="I128">
        <f t="shared" si="32"/>
        <v>1.8319343625291227</v>
      </c>
    </row>
    <row r="129" spans="2:9" x14ac:dyDescent="0.25">
      <c r="C129" s="3">
        <v>-42.055999999999997</v>
      </c>
      <c r="D129" s="2">
        <v>2.04855291836919</v>
      </c>
      <c r="E129" s="2">
        <v>-1.06622343116367</v>
      </c>
      <c r="F129">
        <f t="shared" si="29"/>
        <v>94.079272000000003</v>
      </c>
      <c r="G129">
        <f t="shared" si="30"/>
        <v>0.46055596186357683</v>
      </c>
      <c r="H129">
        <f t="shared" si="31"/>
        <v>0.2397085052076596</v>
      </c>
      <c r="I129">
        <f t="shared" si="32"/>
        <v>1.9213167320224911</v>
      </c>
    </row>
    <row r="130" spans="2:9" x14ac:dyDescent="0.25">
      <c r="C130" s="3">
        <v>-37.055999999999997</v>
      </c>
      <c r="D130" s="2">
        <v>1.71777460273813</v>
      </c>
      <c r="E130" s="2">
        <v>-0.85659954990555898</v>
      </c>
      <c r="F130">
        <f t="shared" si="29"/>
        <v>82.894272000000001</v>
      </c>
      <c r="G130">
        <f t="shared" si="30"/>
        <v>0.38619033334939967</v>
      </c>
      <c r="H130">
        <f t="shared" si="31"/>
        <v>0.19258083406150156</v>
      </c>
      <c r="I130">
        <f t="shared" si="32"/>
        <v>2.0053414724856164</v>
      </c>
    </row>
    <row r="131" spans="2:9" x14ac:dyDescent="0.25">
      <c r="C131" s="3">
        <v>-32.055999999999997</v>
      </c>
      <c r="D131" s="2">
        <v>1.3687388610742299</v>
      </c>
      <c r="E131" s="2">
        <v>-0.64871892573260004</v>
      </c>
      <c r="F131">
        <f t="shared" si="29"/>
        <v>71.709271999999999</v>
      </c>
      <c r="G131">
        <f t="shared" si="30"/>
        <v>0.30772006768755167</v>
      </c>
      <c r="H131">
        <f t="shared" si="31"/>
        <v>0.14584508222405576</v>
      </c>
      <c r="I131">
        <f t="shared" si="32"/>
        <v>2.1099104816905245</v>
      </c>
    </row>
    <row r="132" spans="2:9" x14ac:dyDescent="0.25">
      <c r="C132" s="3">
        <v>-27.056000000000001</v>
      </c>
      <c r="D132" s="2">
        <v>0.96227993324540595</v>
      </c>
      <c r="E132" s="2">
        <v>-0.46446991716261299</v>
      </c>
      <c r="F132">
        <f t="shared" si="29"/>
        <v>60.524272000000003</v>
      </c>
      <c r="G132">
        <f t="shared" si="30"/>
        <v>0.21633991304977651</v>
      </c>
      <c r="H132">
        <f t="shared" si="31"/>
        <v>0.10442219360670255</v>
      </c>
      <c r="I132">
        <f t="shared" si="32"/>
        <v>2.0717809651136299</v>
      </c>
    </row>
    <row r="133" spans="2:9" x14ac:dyDescent="0.25">
      <c r="C133" s="3">
        <v>-22.056000000000001</v>
      </c>
      <c r="D133" s="2">
        <v>0.55084247608174497</v>
      </c>
      <c r="E133" s="2">
        <v>-0.30692514009361299</v>
      </c>
      <c r="F133">
        <f t="shared" si="29"/>
        <v>49.339272000000001</v>
      </c>
      <c r="G133">
        <f t="shared" si="30"/>
        <v>0.12384048473060812</v>
      </c>
      <c r="H133">
        <f t="shared" si="31"/>
        <v>6.9002954157736732E-2</v>
      </c>
      <c r="I133">
        <f t="shared" si="32"/>
        <v>1.7947127951582476</v>
      </c>
    </row>
    <row r="134" spans="2:9" x14ac:dyDescent="0.25">
      <c r="C134" s="3">
        <v>-17.056000000000001</v>
      </c>
      <c r="D134" s="2">
        <v>0.33518195105918103</v>
      </c>
      <c r="E134" s="2">
        <v>-0.18380718008271399</v>
      </c>
      <c r="F134">
        <f t="shared" si="29"/>
        <v>38.154272000000006</v>
      </c>
      <c r="G134">
        <f t="shared" si="30"/>
        <v>7.5355654464743932E-2</v>
      </c>
      <c r="H134">
        <f t="shared" si="31"/>
        <v>4.1323556673272026E-2</v>
      </c>
      <c r="I134">
        <f t="shared" si="32"/>
        <v>1.8235520011152326</v>
      </c>
    </row>
    <row r="135" spans="2:9" x14ac:dyDescent="0.25">
      <c r="C135" s="3">
        <v>-12.055999999999999</v>
      </c>
      <c r="D135" s="2">
        <v>0.166453504250208</v>
      </c>
      <c r="E135" s="2">
        <v>-9.2119509113837705E-2</v>
      </c>
      <c r="F135">
        <f t="shared" si="29"/>
        <v>26.969272</v>
      </c>
      <c r="G135">
        <f t="shared" si="30"/>
        <v>3.7422100775676252E-2</v>
      </c>
      <c r="H135">
        <f t="shared" si="31"/>
        <v>2.071032129357862E-2</v>
      </c>
      <c r="I135">
        <f t="shared" si="32"/>
        <v>1.8069299961695542</v>
      </c>
    </row>
    <row r="136" spans="2:9" x14ac:dyDescent="0.25">
      <c r="C136" s="3">
        <v>-7.056</v>
      </c>
      <c r="D136" s="2">
        <v>5.6483725182826003E-2</v>
      </c>
      <c r="E136" s="2">
        <v>-3.2026249130159397E-2</v>
      </c>
      <c r="F136">
        <f t="shared" si="29"/>
        <v>15.784272000000001</v>
      </c>
      <c r="G136">
        <f t="shared" si="30"/>
        <v>1.2698679222757643E-2</v>
      </c>
      <c r="H136">
        <f t="shared" si="31"/>
        <v>7.2001459375358352E-3</v>
      </c>
      <c r="I136">
        <f t="shared" si="32"/>
        <v>1.763669699603841</v>
      </c>
    </row>
    <row r="137" spans="2:9" x14ac:dyDescent="0.25">
      <c r="C137" s="3">
        <v>-4.4703999999999997</v>
      </c>
      <c r="D137" s="2">
        <v>2.2830749155181601E-2</v>
      </c>
      <c r="E137" s="2">
        <v>-1.3322863840201199E-2</v>
      </c>
      <c r="F137">
        <f t="shared" si="29"/>
        <v>10.000284799999999</v>
      </c>
      <c r="G137">
        <f t="shared" si="30"/>
        <v>5.1328123100678053E-3</v>
      </c>
      <c r="H137">
        <f t="shared" si="31"/>
        <v>2.9952481655128593E-3</v>
      </c>
      <c r="I137">
        <f t="shared" si="32"/>
        <v>1.7136517665436724</v>
      </c>
    </row>
    <row r="139" spans="2:9" x14ac:dyDescent="0.25">
      <c r="B139" t="s">
        <v>34</v>
      </c>
      <c r="C139" t="s">
        <v>22</v>
      </c>
      <c r="D139" t="s">
        <v>24</v>
      </c>
      <c r="E139" t="s">
        <v>23</v>
      </c>
      <c r="F139" t="s">
        <v>25</v>
      </c>
      <c r="G139" t="s">
        <v>26</v>
      </c>
      <c r="H139" t="s">
        <v>27</v>
      </c>
      <c r="I139" t="s">
        <v>28</v>
      </c>
    </row>
    <row r="140" spans="2:9" x14ac:dyDescent="0.25">
      <c r="C140">
        <v>-67.055999999999997</v>
      </c>
      <c r="D140">
        <f>D92-D108-D124</f>
        <v>15.939641799845349</v>
      </c>
      <c r="E140">
        <f>E92-E108-E124</f>
        <v>-3.60755517680392</v>
      </c>
      <c r="F140">
        <f>-2.237*C140</f>
        <v>150.00427200000001</v>
      </c>
      <c r="G140">
        <f>D140/4.448</f>
        <v>3.5835525629148712</v>
      </c>
      <c r="H140">
        <f>-E140/4.448</f>
        <v>0.81105107392174458</v>
      </c>
      <c r="I140">
        <f>G140/H140</f>
        <v>4.4184055457654638</v>
      </c>
    </row>
    <row r="141" spans="2:9" x14ac:dyDescent="0.25">
      <c r="C141">
        <v>-62.055999999999997</v>
      </c>
      <c r="D141">
        <f>D93-D109-D125</f>
        <v>13.384165647372388</v>
      </c>
      <c r="E141">
        <f t="shared" ref="E141:E153" si="33">E93-E109-E125</f>
        <v>-3.1027261267681787</v>
      </c>
      <c r="F141">
        <f t="shared" ref="F141:F153" si="34">-2.237*C141</f>
        <v>138.81927200000001</v>
      </c>
      <c r="G141">
        <f t="shared" ref="G141:G153" si="35">D141/4.448</f>
        <v>3.0090300466214899</v>
      </c>
      <c r="H141">
        <f t="shared" ref="H141:H153" si="36">-E141/4.448</f>
        <v>0.69755533425543581</v>
      </c>
      <c r="I141">
        <f t="shared" ref="I141:I153" si="37">G141/H141</f>
        <v>4.313679358259515</v>
      </c>
    </row>
    <row r="142" spans="2:9" x14ac:dyDescent="0.25">
      <c r="C142">
        <v>-57.055999999999997</v>
      </c>
      <c r="D142">
        <f t="shared" ref="D142:D153" si="38">D94-D110-D126</f>
        <v>11.258824754339491</v>
      </c>
      <c r="E142">
        <f t="shared" si="33"/>
        <v>-2.6525970612644088</v>
      </c>
      <c r="F142">
        <f t="shared" si="34"/>
        <v>127.634272</v>
      </c>
      <c r="G142">
        <f t="shared" si="35"/>
        <v>2.5312106012453888</v>
      </c>
      <c r="H142">
        <f t="shared" si="36"/>
        <v>0.59635725298210618</v>
      </c>
      <c r="I142">
        <f t="shared" si="37"/>
        <v>4.2444534523357902</v>
      </c>
    </row>
    <row r="143" spans="2:9" x14ac:dyDescent="0.25">
      <c r="C143">
        <v>-52.055999999999997</v>
      </c>
      <c r="D143">
        <f t="shared" si="38"/>
        <v>9.3099554331994128</v>
      </c>
      <c r="E143">
        <f t="shared" si="33"/>
        <v>-2.2302724614188598</v>
      </c>
      <c r="F143">
        <f t="shared" si="34"/>
        <v>116.44927199999999</v>
      </c>
      <c r="G143">
        <f t="shared" si="35"/>
        <v>2.0930655200538246</v>
      </c>
      <c r="H143">
        <f t="shared" si="36"/>
        <v>0.5014101756787005</v>
      </c>
      <c r="I143">
        <f t="shared" si="37"/>
        <v>4.1743578841827169</v>
      </c>
    </row>
    <row r="144" spans="2:9" x14ac:dyDescent="0.25">
      <c r="C144">
        <v>-47.055999999999997</v>
      </c>
      <c r="D144">
        <f t="shared" si="38"/>
        <v>7.4203431009261092</v>
      </c>
      <c r="E144">
        <f t="shared" si="33"/>
        <v>-1.8480772394244598</v>
      </c>
      <c r="F144">
        <f t="shared" si="34"/>
        <v>105.26427200000001</v>
      </c>
      <c r="G144">
        <f t="shared" si="35"/>
        <v>1.6682426036254741</v>
      </c>
      <c r="H144">
        <f t="shared" si="36"/>
        <v>0.41548499087780116</v>
      </c>
      <c r="I144">
        <f t="shared" si="37"/>
        <v>4.0151693569025291</v>
      </c>
    </row>
    <row r="145" spans="2:16" x14ac:dyDescent="0.25">
      <c r="C145">
        <v>-42.055999999999997</v>
      </c>
      <c r="D145">
        <f t="shared" si="38"/>
        <v>5.7031128989783113</v>
      </c>
      <c r="E145">
        <f t="shared" si="33"/>
        <v>-1.4759913271976401</v>
      </c>
      <c r="F145">
        <f t="shared" si="34"/>
        <v>94.079272000000003</v>
      </c>
      <c r="G145">
        <f t="shared" si="35"/>
        <v>1.2821746625400878</v>
      </c>
      <c r="H145">
        <f t="shared" si="36"/>
        <v>0.33183258255342624</v>
      </c>
      <c r="I145">
        <f t="shared" si="37"/>
        <v>3.8639203319753963</v>
      </c>
    </row>
    <row r="146" spans="2:16" x14ac:dyDescent="0.25">
      <c r="C146">
        <v>-37.055999999999997</v>
      </c>
      <c r="D146">
        <f t="shared" si="38"/>
        <v>4.1413924830646724</v>
      </c>
      <c r="E146">
        <f t="shared" si="33"/>
        <v>-1.1518831318880314</v>
      </c>
      <c r="F146">
        <f t="shared" si="34"/>
        <v>82.894272000000001</v>
      </c>
      <c r="G146">
        <f t="shared" si="35"/>
        <v>0.93106845392641013</v>
      </c>
      <c r="H146">
        <f t="shared" si="36"/>
        <v>0.25896653144964732</v>
      </c>
      <c r="I146">
        <f t="shared" si="37"/>
        <v>3.595323491087667</v>
      </c>
    </row>
    <row r="147" spans="2:16" x14ac:dyDescent="0.25">
      <c r="C147">
        <v>-32.055999999999997</v>
      </c>
      <c r="D147">
        <f t="shared" si="38"/>
        <v>2.9872090317137721</v>
      </c>
      <c r="E147">
        <f t="shared" si="33"/>
        <v>-0.88902559681736992</v>
      </c>
      <c r="F147">
        <f t="shared" si="34"/>
        <v>71.709271999999999</v>
      </c>
      <c r="G147">
        <f t="shared" si="35"/>
        <v>0.67158476432413938</v>
      </c>
      <c r="H147">
        <f t="shared" si="36"/>
        <v>0.19987086259383316</v>
      </c>
      <c r="I147">
        <f t="shared" si="37"/>
        <v>3.3600933903452344</v>
      </c>
    </row>
    <row r="148" spans="2:16" x14ac:dyDescent="0.25">
      <c r="C148">
        <v>-27.056000000000001</v>
      </c>
      <c r="D148">
        <f t="shared" si="38"/>
        <v>2.0950798652164933</v>
      </c>
      <c r="E148">
        <f t="shared" si="33"/>
        <v>-0.64595212784994671</v>
      </c>
      <c r="F148">
        <f t="shared" si="34"/>
        <v>60.524272000000003</v>
      </c>
      <c r="G148">
        <f t="shared" si="35"/>
        <v>0.47101615674831226</v>
      </c>
      <c r="H148">
        <f t="shared" si="36"/>
        <v>0.14522305032597721</v>
      </c>
      <c r="I148">
        <f t="shared" si="37"/>
        <v>3.2433980397122801</v>
      </c>
    </row>
    <row r="149" spans="2:16" x14ac:dyDescent="0.25">
      <c r="C149">
        <v>-22.056000000000001</v>
      </c>
      <c r="D149">
        <f t="shared" si="38"/>
        <v>1.3842984794999547</v>
      </c>
      <c r="E149">
        <f t="shared" si="33"/>
        <v>-0.4380215397224772</v>
      </c>
      <c r="F149">
        <f t="shared" si="34"/>
        <v>49.339272000000001</v>
      </c>
      <c r="G149">
        <f t="shared" si="35"/>
        <v>0.31121818334081713</v>
      </c>
      <c r="H149">
        <f t="shared" si="36"/>
        <v>9.8476065585089284E-2</v>
      </c>
      <c r="I149">
        <f t="shared" si="37"/>
        <v>3.1603433940189838</v>
      </c>
    </row>
    <row r="150" spans="2:16" x14ac:dyDescent="0.25">
      <c r="C150">
        <v>-17.056000000000001</v>
      </c>
      <c r="D150">
        <f t="shared" si="38"/>
        <v>0.80083954137289848</v>
      </c>
      <c r="E150">
        <f t="shared" si="33"/>
        <v>-0.26788736577420591</v>
      </c>
      <c r="F150">
        <f t="shared" si="34"/>
        <v>38.154272000000006</v>
      </c>
      <c r="G150">
        <f t="shared" si="35"/>
        <v>0.180044860920166</v>
      </c>
      <c r="H150">
        <f t="shared" si="36"/>
        <v>6.0226476118301682E-2</v>
      </c>
      <c r="I150">
        <f t="shared" si="37"/>
        <v>2.9894636466278954</v>
      </c>
    </row>
    <row r="151" spans="2:16" x14ac:dyDescent="0.25">
      <c r="C151">
        <v>-12.055999999999999</v>
      </c>
      <c r="D151">
        <f t="shared" si="38"/>
        <v>0.3984742265575818</v>
      </c>
      <c r="E151">
        <f t="shared" si="33"/>
        <v>-0.13822062369136823</v>
      </c>
      <c r="F151">
        <f t="shared" si="34"/>
        <v>26.969272</v>
      </c>
      <c r="G151">
        <f t="shared" si="35"/>
        <v>8.9585032949096616E-2</v>
      </c>
      <c r="H151">
        <f t="shared" si="36"/>
        <v>3.1074780506152925E-2</v>
      </c>
      <c r="I151">
        <f t="shared" si="37"/>
        <v>2.8828854617769042</v>
      </c>
    </row>
    <row r="152" spans="2:16" x14ac:dyDescent="0.25">
      <c r="C152">
        <v>-7.056</v>
      </c>
      <c r="D152">
        <f t="shared" si="38"/>
        <v>0.13505594366651402</v>
      </c>
      <c r="E152">
        <f t="shared" si="33"/>
        <v>-4.9987996170989583E-2</v>
      </c>
      <c r="F152">
        <f t="shared" si="34"/>
        <v>15.784272000000001</v>
      </c>
      <c r="G152">
        <f t="shared" si="35"/>
        <v>3.036329668761556E-2</v>
      </c>
      <c r="H152">
        <f t="shared" si="36"/>
        <v>1.1238308491679313E-2</v>
      </c>
      <c r="I152">
        <f t="shared" si="37"/>
        <v>2.7017675044332625</v>
      </c>
    </row>
    <row r="153" spans="2:16" x14ac:dyDescent="0.25">
      <c r="C153">
        <v>-4.4703999999999997</v>
      </c>
      <c r="D153">
        <f t="shared" si="38"/>
        <v>5.3080103826757402E-2</v>
      </c>
      <c r="E153">
        <f t="shared" si="33"/>
        <v>-2.1158781969722602E-2</v>
      </c>
      <c r="F153">
        <f t="shared" si="34"/>
        <v>10.000284799999999</v>
      </c>
      <c r="G153">
        <f t="shared" si="35"/>
        <v>1.1933476579756609E-2</v>
      </c>
      <c r="H153">
        <f t="shared" si="36"/>
        <v>4.7569204068620956E-3</v>
      </c>
      <c r="I153">
        <f t="shared" si="37"/>
        <v>2.5086559284325993</v>
      </c>
    </row>
    <row r="155" spans="2:16" x14ac:dyDescent="0.25">
      <c r="B155" t="s">
        <v>35</v>
      </c>
    </row>
    <row r="156" spans="2:16" x14ac:dyDescent="0.25">
      <c r="B156" s="1"/>
      <c r="C156" s="1" t="s">
        <v>7</v>
      </c>
      <c r="D156" s="1" t="s">
        <v>8</v>
      </c>
      <c r="E156" s="1" t="s">
        <v>9</v>
      </c>
      <c r="F156" s="1" t="s">
        <v>10</v>
      </c>
      <c r="G156" s="1" t="s">
        <v>11</v>
      </c>
      <c r="H156" s="1" t="s">
        <v>12</v>
      </c>
      <c r="I156" s="1" t="s">
        <v>13</v>
      </c>
      <c r="J156" s="1" t="s">
        <v>14</v>
      </c>
      <c r="K156" s="1" t="s">
        <v>15</v>
      </c>
      <c r="L156" s="1" t="s">
        <v>16</v>
      </c>
      <c r="M156" s="1" t="s">
        <v>17</v>
      </c>
      <c r="N156" s="1" t="s">
        <v>18</v>
      </c>
      <c r="O156" s="1" t="s">
        <v>19</v>
      </c>
      <c r="P156" s="1" t="s">
        <v>20</v>
      </c>
    </row>
    <row r="157" spans="2:16" x14ac:dyDescent="0.25">
      <c r="B157" s="3" t="s">
        <v>0</v>
      </c>
      <c r="C157" s="3">
        <v>-67.055999999999997</v>
      </c>
      <c r="D157" s="3">
        <v>-62.055999999999997</v>
      </c>
      <c r="E157" s="3">
        <v>-57.055999999999997</v>
      </c>
      <c r="F157" s="3">
        <v>-52.055999999999997</v>
      </c>
      <c r="G157" s="3">
        <v>-47.055999999999997</v>
      </c>
      <c r="H157" s="3">
        <v>-42.055999999999997</v>
      </c>
      <c r="I157" s="3">
        <v>-37.055999999999997</v>
      </c>
      <c r="J157" s="3">
        <v>-32.055999999999997</v>
      </c>
      <c r="K157" s="3">
        <v>-27.056000000000001</v>
      </c>
      <c r="L157" s="3">
        <v>-22.056000000000001</v>
      </c>
      <c r="M157" s="3">
        <v>-17.056000000000001</v>
      </c>
      <c r="N157" s="3">
        <v>-12.055999999999999</v>
      </c>
      <c r="O157" s="3">
        <v>-7.056</v>
      </c>
      <c r="P157" s="3">
        <v>-4.4703999999999997</v>
      </c>
    </row>
    <row r="158" spans="2:16" x14ac:dyDescent="0.25">
      <c r="B158" s="2" t="s">
        <v>1</v>
      </c>
      <c r="C158" s="2">
        <v>223.14879999999999</v>
      </c>
      <c r="D158" s="2">
        <v>189.37777479041699</v>
      </c>
      <c r="E158" s="2">
        <v>159.84756387086799</v>
      </c>
      <c r="F158" s="2">
        <v>132.49395272481601</v>
      </c>
      <c r="G158" s="2">
        <v>107.048938057914</v>
      </c>
      <c r="H158" s="2">
        <v>85.618672611044403</v>
      </c>
      <c r="I158" s="2">
        <v>65.555126138172298</v>
      </c>
      <c r="J158" s="2">
        <v>48.625761965965502</v>
      </c>
      <c r="K158" s="2">
        <v>34.635768296828601</v>
      </c>
      <c r="L158" s="2">
        <v>22.8863185670949</v>
      </c>
      <c r="M158" s="2">
        <v>13.3627962713265</v>
      </c>
      <c r="N158" s="2">
        <v>6.5524707807155398</v>
      </c>
      <c r="O158" s="2">
        <v>2.21315945410241</v>
      </c>
      <c r="P158" s="2">
        <v>0.87916096492857398</v>
      </c>
    </row>
    <row r="159" spans="2:16" x14ac:dyDescent="0.25">
      <c r="B159" s="2" t="s">
        <v>2</v>
      </c>
      <c r="C159" s="2">
        <v>-50.3910396907647</v>
      </c>
      <c r="D159" s="2">
        <v>-42.920026920506302</v>
      </c>
      <c r="E159" s="2">
        <v>-36.299377405963199</v>
      </c>
      <c r="F159" s="2">
        <v>-30.164812603514701</v>
      </c>
      <c r="G159" s="2">
        <v>-24.5845341408114</v>
      </c>
      <c r="H159" s="2">
        <v>-19.643099397202</v>
      </c>
      <c r="I159" s="2">
        <v>-15.1919959576064</v>
      </c>
      <c r="J159" s="2">
        <v>-11.382462457678001</v>
      </c>
      <c r="K159" s="2">
        <v>-8.1376301222971694</v>
      </c>
      <c r="L159" s="2">
        <v>-5.4050335401088097</v>
      </c>
      <c r="M159" s="2">
        <v>-3.2156207610099798</v>
      </c>
      <c r="N159" s="2">
        <v>-1.6059957006808401</v>
      </c>
      <c r="O159" s="2">
        <v>-0.55523006961808297</v>
      </c>
      <c r="P159" s="2">
        <v>-0.22650473911118499</v>
      </c>
    </row>
    <row r="160" spans="2:16" x14ac:dyDescent="0.25">
      <c r="B160" s="2" t="s">
        <v>3</v>
      </c>
      <c r="C160" s="2">
        <v>182.08547305146499</v>
      </c>
      <c r="D160" s="2">
        <v>154.374226220221</v>
      </c>
      <c r="E160" s="2">
        <v>130.22060704415901</v>
      </c>
      <c r="F160" s="2">
        <v>107.897687371649</v>
      </c>
      <c r="G160" s="2">
        <v>87.246759594034202</v>
      </c>
      <c r="H160" s="2">
        <v>69.810542945389898</v>
      </c>
      <c r="I160" s="2">
        <v>53.398316612400798</v>
      </c>
      <c r="J160" s="2">
        <v>39.617712691270299</v>
      </c>
      <c r="K160" s="2">
        <v>28.173414044071201</v>
      </c>
      <c r="L160" s="2">
        <v>18.540477196223399</v>
      </c>
      <c r="M160" s="2">
        <v>10.8567733143546</v>
      </c>
      <c r="N160" s="2">
        <v>5.3425890901476603</v>
      </c>
      <c r="O160" s="2">
        <v>1.81550228730607</v>
      </c>
      <c r="P160" s="2">
        <v>0.72283475363919003</v>
      </c>
    </row>
    <row r="161" spans="2:16" x14ac:dyDescent="0.25">
      <c r="B161" s="2" t="s">
        <v>4</v>
      </c>
      <c r="C161" s="2">
        <v>-40.255208636161697</v>
      </c>
      <c r="D161" s="2">
        <v>-34.238167394674797</v>
      </c>
      <c r="E161" s="2">
        <v>-28.934569598191299</v>
      </c>
      <c r="F161" s="2">
        <v>-24.023702174745701</v>
      </c>
      <c r="G161" s="2">
        <v>-19.588902477330599</v>
      </c>
      <c r="H161" s="2">
        <v>-15.6281534084429</v>
      </c>
      <c r="I161" s="2">
        <v>-12.061760864663199</v>
      </c>
      <c r="J161" s="2">
        <v>-8.9967952872438506</v>
      </c>
      <c r="K161" s="2">
        <v>-6.41432897181335</v>
      </c>
      <c r="L161" s="2">
        <v>-4.2615154136902103</v>
      </c>
      <c r="M161" s="2">
        <v>-2.53162703516958</v>
      </c>
      <c r="N161" s="2">
        <v>-1.26549917230635</v>
      </c>
      <c r="O161" s="2">
        <v>-0.43793999292805802</v>
      </c>
      <c r="P161" s="2">
        <v>-0.178524525776703</v>
      </c>
    </row>
    <row r="162" spans="2:16" x14ac:dyDescent="0.25">
      <c r="B162" s="2" t="s">
        <v>5</v>
      </c>
      <c r="C162" s="2">
        <v>10.8154893940366</v>
      </c>
      <c r="D162" s="2">
        <v>9.2541192141476802</v>
      </c>
      <c r="E162" s="2">
        <v>8.0043910646825793</v>
      </c>
      <c r="F162" s="2">
        <v>6.6244543253319597</v>
      </c>
      <c r="G162" s="2">
        <v>5.2799908489421901</v>
      </c>
      <c r="H162" s="2">
        <v>4.27676200971292</v>
      </c>
      <c r="I162" s="2">
        <v>3.3423661489460201</v>
      </c>
      <c r="J162" s="2">
        <v>2.5353541937154498</v>
      </c>
      <c r="K162" s="2">
        <v>1.95161101583439</v>
      </c>
      <c r="L162" s="2">
        <v>1.46915796275661</v>
      </c>
      <c r="M162" s="2">
        <v>0.85962849811963205</v>
      </c>
      <c r="N162" s="2">
        <v>0.41604548391382601</v>
      </c>
      <c r="O162" s="2">
        <v>0.129233180882142</v>
      </c>
      <c r="P162" s="2">
        <v>4.9914492232836297E-2</v>
      </c>
    </row>
    <row r="163" spans="2:16" x14ac:dyDescent="0.25">
      <c r="B163" s="2" t="s">
        <v>6</v>
      </c>
      <c r="C163" s="2">
        <v>-3.7124727211098101</v>
      </c>
      <c r="D163" s="2">
        <v>-3.1808492312788301</v>
      </c>
      <c r="E163" s="2">
        <v>-2.7161880776680101</v>
      </c>
      <c r="F163" s="2">
        <v>-2.2504612919012499</v>
      </c>
      <c r="G163" s="2">
        <v>-1.8142402134942099</v>
      </c>
      <c r="H163" s="2">
        <v>-1.46361091287398</v>
      </c>
      <c r="I163" s="2">
        <v>-1.13339100903792</v>
      </c>
      <c r="J163" s="2">
        <v>-0.847071039244499</v>
      </c>
      <c r="K163" s="2">
        <v>-0.62628736635528304</v>
      </c>
      <c r="L163" s="2">
        <v>-0.43081364658163601</v>
      </c>
      <c r="M163" s="2">
        <v>-0.25262553244956498</v>
      </c>
      <c r="N163" s="2">
        <v>-0.12205985260362801</v>
      </c>
      <c r="O163" s="2">
        <v>-3.9307948409006303E-2</v>
      </c>
      <c r="P163" s="2">
        <v>-1.57444951742838E-2</v>
      </c>
    </row>
    <row r="167" spans="2:16" x14ac:dyDescent="0.25">
      <c r="B167" t="s">
        <v>21</v>
      </c>
      <c r="C167" t="s">
        <v>22</v>
      </c>
      <c r="D167" t="s">
        <v>24</v>
      </c>
      <c r="E167" t="s">
        <v>23</v>
      </c>
      <c r="F167" t="s">
        <v>25</v>
      </c>
      <c r="G167" t="s">
        <v>26</v>
      </c>
      <c r="H167" t="s">
        <v>27</v>
      </c>
      <c r="I167" t="s">
        <v>28</v>
      </c>
    </row>
    <row r="168" spans="2:16" x14ac:dyDescent="0.25">
      <c r="C168">
        <v>-67.055999999999997</v>
      </c>
      <c r="D168" s="2">
        <v>223.14879999999999</v>
      </c>
      <c r="E168" s="2">
        <v>-50.3910396907647</v>
      </c>
      <c r="F168">
        <f>-2.237*C168</f>
        <v>150.00427200000001</v>
      </c>
      <c r="G168">
        <f>D168/4.448</f>
        <v>50.168345323741001</v>
      </c>
      <c r="H168">
        <f>-E168/4.448</f>
        <v>11.328920793787027</v>
      </c>
      <c r="I168">
        <f>G168/H168</f>
        <v>4.4283428436761758</v>
      </c>
    </row>
    <row r="169" spans="2:16" x14ac:dyDescent="0.25">
      <c r="C169">
        <v>-62.055999999999997</v>
      </c>
      <c r="D169" s="2">
        <v>189.37777479041699</v>
      </c>
      <c r="E169" s="2">
        <v>-42.920026920506302</v>
      </c>
      <c r="F169">
        <f t="shared" ref="F169:F181" si="39">-2.237*C169</f>
        <v>138.81927200000001</v>
      </c>
      <c r="G169">
        <f t="shared" ref="G169:G181" si="40">D169/4.448</f>
        <v>42.575938576982232</v>
      </c>
      <c r="H169">
        <f t="shared" ref="H169:H181" si="41">-E169/4.448</f>
        <v>9.6492866278116676</v>
      </c>
      <c r="I169">
        <f t="shared" ref="I169:I181" si="42">G169/H169</f>
        <v>4.4123405407263663</v>
      </c>
    </row>
    <row r="170" spans="2:16" x14ac:dyDescent="0.25">
      <c r="C170">
        <v>-57.055999999999997</v>
      </c>
      <c r="D170" s="2">
        <v>159.84756387086799</v>
      </c>
      <c r="E170" s="2">
        <v>-36.299377405963199</v>
      </c>
      <c r="F170">
        <f t="shared" si="39"/>
        <v>127.634272</v>
      </c>
      <c r="G170">
        <f t="shared" si="40"/>
        <v>35.936952309098018</v>
      </c>
      <c r="H170">
        <f t="shared" si="41"/>
        <v>8.160831251340646</v>
      </c>
      <c r="I170">
        <f t="shared" si="42"/>
        <v>4.4035896837340394</v>
      </c>
    </row>
    <row r="171" spans="2:16" x14ac:dyDescent="0.25">
      <c r="C171">
        <v>-52.055999999999997</v>
      </c>
      <c r="D171" s="2">
        <v>132.49395272481601</v>
      </c>
      <c r="E171" s="2">
        <v>-30.164812603514701</v>
      </c>
      <c r="F171">
        <f t="shared" si="39"/>
        <v>116.44927199999999</v>
      </c>
      <c r="G171">
        <f t="shared" si="40"/>
        <v>29.787309515471222</v>
      </c>
      <c r="H171">
        <f t="shared" si="41"/>
        <v>6.7816575097829803</v>
      </c>
      <c r="I171">
        <f t="shared" si="42"/>
        <v>4.3923346869848698</v>
      </c>
    </row>
    <row r="172" spans="2:16" x14ac:dyDescent="0.25">
      <c r="C172">
        <v>-47.055999999999997</v>
      </c>
      <c r="D172" s="2">
        <v>107.048938057914</v>
      </c>
      <c r="E172" s="2">
        <v>-24.5845341408114</v>
      </c>
      <c r="F172">
        <f t="shared" si="39"/>
        <v>105.26427200000001</v>
      </c>
      <c r="G172">
        <f t="shared" si="40"/>
        <v>24.066757656905125</v>
      </c>
      <c r="H172">
        <f t="shared" si="41"/>
        <v>5.5270985028802606</v>
      </c>
      <c r="I172">
        <f t="shared" si="42"/>
        <v>4.3543203806415871</v>
      </c>
    </row>
    <row r="173" spans="2:16" x14ac:dyDescent="0.25">
      <c r="C173">
        <v>-42.055999999999997</v>
      </c>
      <c r="D173" s="2">
        <v>85.618672611044403</v>
      </c>
      <c r="E173" s="2">
        <v>-19.643099397202</v>
      </c>
      <c r="F173">
        <f t="shared" si="39"/>
        <v>94.079272000000003</v>
      </c>
      <c r="G173">
        <f t="shared" si="40"/>
        <v>19.248802295648471</v>
      </c>
      <c r="H173">
        <f t="shared" si="41"/>
        <v>4.41616443282419</v>
      </c>
      <c r="I173">
        <f t="shared" si="42"/>
        <v>4.3587150316634906</v>
      </c>
    </row>
    <row r="174" spans="2:16" x14ac:dyDescent="0.25">
      <c r="C174">
        <v>-37.055999999999997</v>
      </c>
      <c r="D174" s="2">
        <v>65.555126138172298</v>
      </c>
      <c r="E174" s="2">
        <v>-15.1919959576064</v>
      </c>
      <c r="F174">
        <f t="shared" si="39"/>
        <v>82.894272000000001</v>
      </c>
      <c r="G174">
        <f t="shared" si="40"/>
        <v>14.738112890776145</v>
      </c>
      <c r="H174">
        <f t="shared" si="41"/>
        <v>3.4154667170877695</v>
      </c>
      <c r="I174">
        <f t="shared" si="42"/>
        <v>4.3151095037877401</v>
      </c>
    </row>
    <row r="175" spans="2:16" x14ac:dyDescent="0.25">
      <c r="C175">
        <v>-32.055999999999997</v>
      </c>
      <c r="D175" s="2">
        <v>48.625761965965502</v>
      </c>
      <c r="E175" s="2">
        <v>-11.382462457678001</v>
      </c>
      <c r="F175">
        <f t="shared" si="39"/>
        <v>71.709271999999999</v>
      </c>
      <c r="G175">
        <f t="shared" si="40"/>
        <v>10.932050801700877</v>
      </c>
      <c r="H175">
        <f t="shared" si="41"/>
        <v>2.5590068474995502</v>
      </c>
      <c r="I175">
        <f t="shared" si="42"/>
        <v>4.2719896636395376</v>
      </c>
    </row>
    <row r="176" spans="2:16" x14ac:dyDescent="0.25">
      <c r="C176">
        <v>-27.056000000000001</v>
      </c>
      <c r="D176" s="2">
        <v>34.635768296828601</v>
      </c>
      <c r="E176" s="2">
        <v>-8.1376301222971694</v>
      </c>
      <c r="F176">
        <f t="shared" si="39"/>
        <v>60.524272000000003</v>
      </c>
      <c r="G176">
        <f t="shared" si="40"/>
        <v>7.7868184120567889</v>
      </c>
      <c r="H176">
        <f t="shared" si="41"/>
        <v>1.8295031749768815</v>
      </c>
      <c r="I176">
        <f t="shared" si="42"/>
        <v>4.2562475531944273</v>
      </c>
    </row>
    <row r="177" spans="2:9" x14ac:dyDescent="0.25">
      <c r="C177">
        <v>-22.056000000000001</v>
      </c>
      <c r="D177" s="2">
        <v>22.8863185670949</v>
      </c>
      <c r="E177" s="2">
        <v>-5.4050335401088097</v>
      </c>
      <c r="F177">
        <f t="shared" si="39"/>
        <v>49.339272000000001</v>
      </c>
      <c r="G177">
        <f t="shared" si="40"/>
        <v>5.1453054332497521</v>
      </c>
      <c r="H177">
        <f t="shared" si="41"/>
        <v>1.21516041818993</v>
      </c>
      <c r="I177">
        <f t="shared" si="42"/>
        <v>4.2342602311833524</v>
      </c>
    </row>
    <row r="178" spans="2:9" x14ac:dyDescent="0.25">
      <c r="C178">
        <v>-17.056000000000001</v>
      </c>
      <c r="D178" s="2">
        <v>13.3627962713265</v>
      </c>
      <c r="E178" s="2">
        <v>-3.2156207610099798</v>
      </c>
      <c r="F178">
        <f t="shared" si="39"/>
        <v>38.154272000000006</v>
      </c>
      <c r="G178">
        <f t="shared" si="40"/>
        <v>3.004225780424123</v>
      </c>
      <c r="H178">
        <f t="shared" si="41"/>
        <v>0.72293632216950976</v>
      </c>
      <c r="I178">
        <f t="shared" si="42"/>
        <v>4.1555883807422118</v>
      </c>
    </row>
    <row r="179" spans="2:9" x14ac:dyDescent="0.25">
      <c r="C179">
        <v>-12.055999999999999</v>
      </c>
      <c r="D179" s="2">
        <v>6.5524707807155398</v>
      </c>
      <c r="E179" s="2">
        <v>-1.6059957006808401</v>
      </c>
      <c r="F179">
        <f t="shared" si="39"/>
        <v>26.969272</v>
      </c>
      <c r="G179">
        <f t="shared" si="40"/>
        <v>1.4731274237220187</v>
      </c>
      <c r="H179">
        <f t="shared" si="41"/>
        <v>0.36106018450558452</v>
      </c>
      <c r="I179">
        <f t="shared" si="42"/>
        <v>4.0800051817932692</v>
      </c>
    </row>
    <row r="180" spans="2:9" x14ac:dyDescent="0.25">
      <c r="C180">
        <v>-7.056</v>
      </c>
      <c r="D180" s="2">
        <v>2.21315945410241</v>
      </c>
      <c r="E180" s="2">
        <v>-0.55523006961808297</v>
      </c>
      <c r="F180">
        <f t="shared" si="39"/>
        <v>15.784272000000001</v>
      </c>
      <c r="G180">
        <f t="shared" si="40"/>
        <v>0.49756282691151299</v>
      </c>
      <c r="H180">
        <f t="shared" si="41"/>
        <v>0.12482690414075605</v>
      </c>
      <c r="I180">
        <f t="shared" si="42"/>
        <v>3.9860223269693225</v>
      </c>
    </row>
    <row r="181" spans="2:9" x14ac:dyDescent="0.25">
      <c r="C181">
        <v>-4.4703999999999997</v>
      </c>
      <c r="D181" s="2">
        <v>0.87916096492857398</v>
      </c>
      <c r="E181" s="2">
        <v>-0.22650473911118499</v>
      </c>
      <c r="F181">
        <f t="shared" si="39"/>
        <v>10.000284799999999</v>
      </c>
      <c r="G181">
        <f t="shared" si="40"/>
        <v>0.19765309463322256</v>
      </c>
      <c r="H181">
        <f t="shared" si="41"/>
        <v>5.0922828037586548E-2</v>
      </c>
      <c r="I181">
        <f t="shared" si="42"/>
        <v>3.8814241519998305</v>
      </c>
    </row>
    <row r="183" spans="2:9" x14ac:dyDescent="0.25">
      <c r="B183" t="s">
        <v>29</v>
      </c>
      <c r="C183" t="s">
        <v>22</v>
      </c>
      <c r="D183" t="s">
        <v>24</v>
      </c>
      <c r="E183" t="s">
        <v>23</v>
      </c>
      <c r="F183" t="s">
        <v>25</v>
      </c>
      <c r="G183" t="s">
        <v>26</v>
      </c>
      <c r="H183" t="s">
        <v>27</v>
      </c>
      <c r="I183" t="s">
        <v>28</v>
      </c>
    </row>
    <row r="184" spans="2:9" x14ac:dyDescent="0.25">
      <c r="C184">
        <v>-67.055999999999997</v>
      </c>
      <c r="D184" s="2">
        <v>182.08547305146499</v>
      </c>
      <c r="E184" s="2">
        <v>-40.255208636161697</v>
      </c>
      <c r="F184">
        <f>-2.237*C184</f>
        <v>150.00427200000001</v>
      </c>
      <c r="G184">
        <f>D184/4.448</f>
        <v>40.936482250778994</v>
      </c>
      <c r="H184">
        <f>-E184/4.448</f>
        <v>9.0501817976982224</v>
      </c>
      <c r="I184">
        <f>G184/H184</f>
        <v>4.5232773402618909</v>
      </c>
    </row>
    <row r="185" spans="2:9" x14ac:dyDescent="0.25">
      <c r="C185">
        <v>-62.055999999999997</v>
      </c>
      <c r="D185" s="2">
        <v>154.374226220221</v>
      </c>
      <c r="E185" s="2">
        <v>-34.238167394674797</v>
      </c>
      <c r="F185">
        <f t="shared" ref="F185:F197" si="43">-2.237*C185</f>
        <v>138.81927200000001</v>
      </c>
      <c r="G185">
        <f t="shared" ref="G185:G197" si="44">D185/4.448</f>
        <v>34.706435750948962</v>
      </c>
      <c r="H185">
        <f t="shared" ref="H185:H197" si="45">-E185/4.448</f>
        <v>7.6974297200258075</v>
      </c>
      <c r="I185">
        <f t="shared" ref="I185:I197" si="46">G185/H185</f>
        <v>4.5088343789168883</v>
      </c>
    </row>
    <row r="186" spans="2:9" x14ac:dyDescent="0.25">
      <c r="C186">
        <v>-57.055999999999997</v>
      </c>
      <c r="D186" s="2">
        <v>130.22060704415901</v>
      </c>
      <c r="E186" s="2">
        <v>-28.934569598191299</v>
      </c>
      <c r="F186">
        <f t="shared" si="43"/>
        <v>127.634272</v>
      </c>
      <c r="G186">
        <f t="shared" si="44"/>
        <v>29.276215612445817</v>
      </c>
      <c r="H186">
        <f t="shared" si="45"/>
        <v>6.5050741003127914</v>
      </c>
      <c r="I186">
        <f t="shared" si="46"/>
        <v>4.5005199265966995</v>
      </c>
    </row>
    <row r="187" spans="2:9" x14ac:dyDescent="0.25">
      <c r="C187">
        <v>-52.055999999999997</v>
      </c>
      <c r="D187" s="2">
        <v>107.897687371649</v>
      </c>
      <c r="E187" s="2">
        <v>-24.023702174745701</v>
      </c>
      <c r="F187">
        <f t="shared" si="43"/>
        <v>116.44927199999999</v>
      </c>
      <c r="G187">
        <f t="shared" si="44"/>
        <v>24.257573599741228</v>
      </c>
      <c r="H187">
        <f t="shared" si="45"/>
        <v>5.4010121795741233</v>
      </c>
      <c r="I187">
        <f t="shared" si="46"/>
        <v>4.4913014067029877</v>
      </c>
    </row>
    <row r="188" spans="2:9" x14ac:dyDescent="0.25">
      <c r="C188">
        <v>-47.055999999999997</v>
      </c>
      <c r="D188" s="2">
        <v>87.246759594034202</v>
      </c>
      <c r="E188" s="2">
        <v>-19.588902477330599</v>
      </c>
      <c r="F188">
        <f t="shared" si="43"/>
        <v>105.26427200000001</v>
      </c>
      <c r="G188">
        <f t="shared" si="44"/>
        <v>19.614829045421356</v>
      </c>
      <c r="H188">
        <f t="shared" si="45"/>
        <v>4.4039798735005835</v>
      </c>
      <c r="I188">
        <f t="shared" si="46"/>
        <v>4.4538870768794299</v>
      </c>
    </row>
    <row r="189" spans="2:9" x14ac:dyDescent="0.25">
      <c r="C189">
        <v>-42.055999999999997</v>
      </c>
      <c r="D189" s="2">
        <v>69.810542945389898</v>
      </c>
      <c r="E189" s="2">
        <v>-15.6281534084429</v>
      </c>
      <c r="F189">
        <f t="shared" si="43"/>
        <v>94.079272000000003</v>
      </c>
      <c r="G189">
        <f t="shared" si="44"/>
        <v>15.694816309664994</v>
      </c>
      <c r="H189">
        <f t="shared" si="45"/>
        <v>3.5135236979412992</v>
      </c>
      <c r="I189">
        <f t="shared" si="46"/>
        <v>4.4669732322742419</v>
      </c>
    </row>
    <row r="190" spans="2:9" x14ac:dyDescent="0.25">
      <c r="C190">
        <v>-37.055999999999997</v>
      </c>
      <c r="D190" s="2">
        <v>53.398316612400798</v>
      </c>
      <c r="E190" s="2">
        <v>-12.061760864663199</v>
      </c>
      <c r="F190">
        <f t="shared" si="43"/>
        <v>82.894272000000001</v>
      </c>
      <c r="G190">
        <f t="shared" si="44"/>
        <v>12.00501722401097</v>
      </c>
      <c r="H190">
        <f t="shared" si="45"/>
        <v>2.7117268130987404</v>
      </c>
      <c r="I190">
        <f t="shared" si="46"/>
        <v>4.4270747208095846</v>
      </c>
    </row>
    <row r="191" spans="2:9" x14ac:dyDescent="0.25">
      <c r="C191">
        <v>-32.055999999999997</v>
      </c>
      <c r="D191" s="2">
        <v>39.617712691270299</v>
      </c>
      <c r="E191" s="2">
        <v>-8.9967952872438506</v>
      </c>
      <c r="F191">
        <f t="shared" si="43"/>
        <v>71.709271999999999</v>
      </c>
      <c r="G191">
        <f t="shared" si="44"/>
        <v>8.9068598676417032</v>
      </c>
      <c r="H191">
        <f t="shared" si="45"/>
        <v>2.0226608109810815</v>
      </c>
      <c r="I191">
        <f t="shared" si="46"/>
        <v>4.4035360843924574</v>
      </c>
    </row>
    <row r="192" spans="2:9" x14ac:dyDescent="0.25">
      <c r="C192">
        <v>-27.056000000000001</v>
      </c>
      <c r="D192" s="2">
        <v>28.173414044071201</v>
      </c>
      <c r="E192" s="2">
        <v>-6.41432897181335</v>
      </c>
      <c r="F192">
        <f t="shared" si="43"/>
        <v>60.524272000000003</v>
      </c>
      <c r="G192">
        <f t="shared" si="44"/>
        <v>6.333950999116726</v>
      </c>
      <c r="H192">
        <f t="shared" si="45"/>
        <v>1.442070362368109</v>
      </c>
      <c r="I192">
        <f t="shared" si="46"/>
        <v>4.3922621006615588</v>
      </c>
    </row>
    <row r="193" spans="2:9" x14ac:dyDescent="0.25">
      <c r="C193">
        <v>-22.056000000000001</v>
      </c>
      <c r="D193" s="2">
        <v>18.540477196223399</v>
      </c>
      <c r="E193" s="2">
        <v>-4.2615154136902103</v>
      </c>
      <c r="F193">
        <f t="shared" si="43"/>
        <v>49.339272000000001</v>
      </c>
      <c r="G193">
        <f t="shared" si="44"/>
        <v>4.1682727509495052</v>
      </c>
      <c r="H193">
        <f t="shared" si="45"/>
        <v>0.95807450847351838</v>
      </c>
      <c r="I193">
        <f t="shared" si="46"/>
        <v>4.3506770236385206</v>
      </c>
    </row>
    <row r="194" spans="2:9" x14ac:dyDescent="0.25">
      <c r="C194">
        <v>-17.056000000000001</v>
      </c>
      <c r="D194" s="2">
        <v>10.8567733143546</v>
      </c>
      <c r="E194" s="2">
        <v>-2.53162703516958</v>
      </c>
      <c r="F194">
        <f t="shared" si="43"/>
        <v>38.154272000000006</v>
      </c>
      <c r="G194">
        <f t="shared" si="44"/>
        <v>2.4408213386588575</v>
      </c>
      <c r="H194">
        <f t="shared" si="45"/>
        <v>0.56916075430970769</v>
      </c>
      <c r="I194">
        <f t="shared" si="46"/>
        <v>4.2884568554259266</v>
      </c>
    </row>
    <row r="195" spans="2:9" x14ac:dyDescent="0.25">
      <c r="C195">
        <v>-12.055999999999999</v>
      </c>
      <c r="D195" s="2">
        <v>5.3425890901476603</v>
      </c>
      <c r="E195" s="2">
        <v>-1.26549917230635</v>
      </c>
      <c r="F195">
        <f t="shared" si="43"/>
        <v>26.969272</v>
      </c>
      <c r="G195">
        <f t="shared" si="44"/>
        <v>1.2011216479648517</v>
      </c>
      <c r="H195">
        <f t="shared" si="45"/>
        <v>0.28450970600412545</v>
      </c>
      <c r="I195">
        <f t="shared" si="46"/>
        <v>4.2217246815032565</v>
      </c>
    </row>
    <row r="196" spans="2:9" x14ac:dyDescent="0.25">
      <c r="C196">
        <v>-7.056</v>
      </c>
      <c r="D196" s="2">
        <v>1.81550228730607</v>
      </c>
      <c r="E196" s="2">
        <v>-0.43793999292805802</v>
      </c>
      <c r="F196">
        <f t="shared" si="43"/>
        <v>15.784272000000001</v>
      </c>
      <c r="G196">
        <f t="shared" si="44"/>
        <v>0.40816148545550129</v>
      </c>
      <c r="H196">
        <f t="shared" si="45"/>
        <v>9.8457732223034625E-2</v>
      </c>
      <c r="I196">
        <f t="shared" si="46"/>
        <v>4.1455503416521928</v>
      </c>
    </row>
    <row r="197" spans="2:9" x14ac:dyDescent="0.25">
      <c r="C197">
        <v>-4.4703999999999997</v>
      </c>
      <c r="D197" s="2">
        <v>0.72283475363919003</v>
      </c>
      <c r="E197" s="2">
        <v>-0.178524525776703</v>
      </c>
      <c r="F197">
        <f t="shared" si="43"/>
        <v>10.000284799999999</v>
      </c>
      <c r="G197">
        <f t="shared" si="44"/>
        <v>0.16250781331816322</v>
      </c>
      <c r="H197">
        <f t="shared" si="45"/>
        <v>4.0135909572100489E-2</v>
      </c>
      <c r="I197">
        <f t="shared" si="46"/>
        <v>4.0489380968489774</v>
      </c>
    </row>
    <row r="199" spans="2:9" x14ac:dyDescent="0.25">
      <c r="B199" t="s">
        <v>30</v>
      </c>
      <c r="C199" t="s">
        <v>22</v>
      </c>
      <c r="D199" t="s">
        <v>24</v>
      </c>
      <c r="E199" t="s">
        <v>23</v>
      </c>
      <c r="F199" t="s">
        <v>25</v>
      </c>
      <c r="G199" t="s">
        <v>26</v>
      </c>
      <c r="H199" t="s">
        <v>27</v>
      </c>
      <c r="I199" t="s">
        <v>28</v>
      </c>
    </row>
    <row r="200" spans="2:9" x14ac:dyDescent="0.25">
      <c r="C200">
        <v>-67.055999999999997</v>
      </c>
      <c r="D200" s="2">
        <v>10.8154893940366</v>
      </c>
      <c r="E200" s="2">
        <v>-3.7124727211098101</v>
      </c>
      <c r="F200">
        <f>-2.237*C200</f>
        <v>150.00427200000001</v>
      </c>
      <c r="G200">
        <f>D200/4.448</f>
        <v>2.4315398817528324</v>
      </c>
      <c r="H200">
        <f>-E200/4.448</f>
        <v>0.83463865132864423</v>
      </c>
      <c r="I200">
        <f>G200/H200</f>
        <v>2.9132845428163598</v>
      </c>
    </row>
    <row r="201" spans="2:9" x14ac:dyDescent="0.25">
      <c r="C201">
        <v>-62.055999999999997</v>
      </c>
      <c r="D201" s="2">
        <v>9.2541192141476802</v>
      </c>
      <c r="E201" s="2">
        <v>-3.1808492312788301</v>
      </c>
      <c r="F201">
        <f t="shared" ref="F201:F213" si="47">-2.237*C201</f>
        <v>138.81927200000001</v>
      </c>
      <c r="G201">
        <f t="shared" ref="G201:G213" si="48">D201/4.448</f>
        <v>2.0805124132526256</v>
      </c>
      <c r="H201">
        <f t="shared" ref="H201:H213" si="49">-E201/4.448</f>
        <v>0.71511898185225486</v>
      </c>
      <c r="I201">
        <f t="shared" ref="I201:I213" si="50">G201/H201</f>
        <v>2.9093234357502538</v>
      </c>
    </row>
    <row r="202" spans="2:9" x14ac:dyDescent="0.25">
      <c r="C202">
        <v>-57.055999999999997</v>
      </c>
      <c r="D202" s="2">
        <v>8.0043910646825793</v>
      </c>
      <c r="E202" s="2">
        <v>-2.7161880776680101</v>
      </c>
      <c r="F202">
        <f t="shared" si="47"/>
        <v>127.634272</v>
      </c>
      <c r="G202">
        <f t="shared" si="48"/>
        <v>1.7995483508728818</v>
      </c>
      <c r="H202">
        <f t="shared" si="49"/>
        <v>0.61065379443975043</v>
      </c>
      <c r="I202">
        <f t="shared" si="50"/>
        <v>2.9469207712430459</v>
      </c>
    </row>
    <row r="203" spans="2:9" x14ac:dyDescent="0.25">
      <c r="C203">
        <v>-52.055999999999997</v>
      </c>
      <c r="D203" s="2">
        <v>6.6244543253319597</v>
      </c>
      <c r="E203" s="2">
        <v>-2.2504612919012499</v>
      </c>
      <c r="F203">
        <f t="shared" si="47"/>
        <v>116.44927199999999</v>
      </c>
      <c r="G203">
        <f t="shared" si="48"/>
        <v>1.4893107745800267</v>
      </c>
      <c r="H203">
        <f t="shared" si="49"/>
        <v>0.50594903145261905</v>
      </c>
      <c r="I203">
        <f t="shared" si="50"/>
        <v>2.9435984298736564</v>
      </c>
    </row>
    <row r="204" spans="2:9" x14ac:dyDescent="0.25">
      <c r="C204">
        <v>-47.055999999999997</v>
      </c>
      <c r="D204" s="2">
        <v>5.2799908489421901</v>
      </c>
      <c r="E204" s="2">
        <v>-1.8142402134942099</v>
      </c>
      <c r="F204">
        <f t="shared" si="47"/>
        <v>105.26427200000001</v>
      </c>
      <c r="G204">
        <f t="shared" si="48"/>
        <v>1.1870483023700966</v>
      </c>
      <c r="H204">
        <f t="shared" si="49"/>
        <v>0.40787774583952557</v>
      </c>
      <c r="I204">
        <f t="shared" si="50"/>
        <v>2.9103041646138892</v>
      </c>
    </row>
    <row r="205" spans="2:9" x14ac:dyDescent="0.25">
      <c r="C205">
        <v>-42.055999999999997</v>
      </c>
      <c r="D205" s="2">
        <v>4.27676200971292</v>
      </c>
      <c r="E205" s="2">
        <v>-1.46361091287398</v>
      </c>
      <c r="F205">
        <f t="shared" si="47"/>
        <v>94.079272000000003</v>
      </c>
      <c r="G205">
        <f t="shared" si="48"/>
        <v>0.96150225038509884</v>
      </c>
      <c r="H205">
        <f t="shared" si="49"/>
        <v>0.32904921602382642</v>
      </c>
      <c r="I205">
        <f t="shared" si="50"/>
        <v>2.9220621219029939</v>
      </c>
    </row>
    <row r="206" spans="2:9" x14ac:dyDescent="0.25">
      <c r="C206">
        <v>-37.055999999999997</v>
      </c>
      <c r="D206" s="2">
        <v>3.3423661489460201</v>
      </c>
      <c r="E206" s="2">
        <v>-1.13339100903792</v>
      </c>
      <c r="F206">
        <f t="shared" si="47"/>
        <v>82.894272000000001</v>
      </c>
      <c r="G206">
        <f t="shared" si="48"/>
        <v>0.75143123852203686</v>
      </c>
      <c r="H206">
        <f t="shared" si="49"/>
        <v>0.25480912972974817</v>
      </c>
      <c r="I206">
        <f t="shared" si="50"/>
        <v>2.9489965266119333</v>
      </c>
    </row>
    <row r="207" spans="2:9" x14ac:dyDescent="0.25">
      <c r="C207">
        <v>-32.055999999999997</v>
      </c>
      <c r="D207" s="2">
        <v>2.5353541937154498</v>
      </c>
      <c r="E207" s="2">
        <v>-0.847071039244499</v>
      </c>
      <c r="F207">
        <f t="shared" si="47"/>
        <v>71.709271999999999</v>
      </c>
      <c r="G207">
        <f t="shared" si="48"/>
        <v>0.56999869463027197</v>
      </c>
      <c r="H207">
        <f t="shared" si="49"/>
        <v>0.19043863292367333</v>
      </c>
      <c r="I207">
        <f t="shared" si="50"/>
        <v>2.9930833144487234</v>
      </c>
    </row>
    <row r="208" spans="2:9" x14ac:dyDescent="0.25">
      <c r="C208">
        <v>-27.056000000000001</v>
      </c>
      <c r="D208" s="2">
        <v>1.95161101583439</v>
      </c>
      <c r="E208" s="2">
        <v>-0.62628736635528304</v>
      </c>
      <c r="F208">
        <f t="shared" si="47"/>
        <v>60.524272000000003</v>
      </c>
      <c r="G208">
        <f t="shared" si="48"/>
        <v>0.43876146938722793</v>
      </c>
      <c r="H208">
        <f t="shared" si="49"/>
        <v>0.14080201581728485</v>
      </c>
      <c r="I208">
        <f t="shared" si="50"/>
        <v>3.1161590041196385</v>
      </c>
    </row>
    <row r="209" spans="2:9" x14ac:dyDescent="0.25">
      <c r="C209">
        <v>-22.056000000000001</v>
      </c>
      <c r="D209" s="2">
        <v>1.46915796275661</v>
      </c>
      <c r="E209" s="2">
        <v>-0.43081364658163601</v>
      </c>
      <c r="F209">
        <f t="shared" si="47"/>
        <v>49.339272000000001</v>
      </c>
      <c r="G209">
        <f t="shared" si="48"/>
        <v>0.33029630457657599</v>
      </c>
      <c r="H209">
        <f t="shared" si="49"/>
        <v>9.6855586012058445E-2</v>
      </c>
      <c r="I209">
        <f t="shared" si="50"/>
        <v>3.4101936519743359</v>
      </c>
    </row>
    <row r="210" spans="2:9" x14ac:dyDescent="0.25">
      <c r="C210">
        <v>-17.056000000000001</v>
      </c>
      <c r="D210" s="2">
        <v>0.85962849811963205</v>
      </c>
      <c r="E210" s="2">
        <v>-0.25262553244956498</v>
      </c>
      <c r="F210">
        <f t="shared" si="47"/>
        <v>38.154272000000006</v>
      </c>
      <c r="G210">
        <f t="shared" si="48"/>
        <v>0.19326180263480935</v>
      </c>
      <c r="H210">
        <f t="shared" si="49"/>
        <v>5.6795308554308671E-2</v>
      </c>
      <c r="I210">
        <f t="shared" si="50"/>
        <v>3.4027775806519127</v>
      </c>
    </row>
    <row r="211" spans="2:9" x14ac:dyDescent="0.25">
      <c r="C211">
        <v>-12.055999999999999</v>
      </c>
      <c r="D211" s="2">
        <v>0.41604548391382601</v>
      </c>
      <c r="E211" s="2">
        <v>-0.12205985260362801</v>
      </c>
      <c r="F211">
        <f t="shared" si="47"/>
        <v>26.969272</v>
      </c>
      <c r="G211">
        <f t="shared" si="48"/>
        <v>9.3535405556165907E-2</v>
      </c>
      <c r="H211">
        <f t="shared" si="49"/>
        <v>2.7441513624916366E-2</v>
      </c>
      <c r="I211">
        <f t="shared" si="50"/>
        <v>3.4085366731096625</v>
      </c>
    </row>
    <row r="212" spans="2:9" x14ac:dyDescent="0.25">
      <c r="C212">
        <v>-7.056</v>
      </c>
      <c r="D212" s="2">
        <v>0.129233180882142</v>
      </c>
      <c r="E212" s="2">
        <v>-3.9307948409006303E-2</v>
      </c>
      <c r="F212">
        <f t="shared" si="47"/>
        <v>15.784272000000001</v>
      </c>
      <c r="G212">
        <f t="shared" si="48"/>
        <v>2.9054222320625447E-2</v>
      </c>
      <c r="H212">
        <f t="shared" si="49"/>
        <v>8.8372186171327121E-3</v>
      </c>
      <c r="I212">
        <f t="shared" si="50"/>
        <v>3.2877111656260305</v>
      </c>
    </row>
    <row r="213" spans="2:9" x14ac:dyDescent="0.25">
      <c r="C213">
        <v>-4.4703999999999997</v>
      </c>
      <c r="D213" s="2">
        <v>4.9914492232836297E-2</v>
      </c>
      <c r="E213" s="2">
        <v>-1.57444951742838E-2</v>
      </c>
      <c r="F213">
        <f t="shared" si="47"/>
        <v>10.000284799999999</v>
      </c>
      <c r="G213">
        <f t="shared" si="48"/>
        <v>1.1221783325727583E-2</v>
      </c>
      <c r="H213">
        <f t="shared" si="49"/>
        <v>3.5396796704774726E-3</v>
      </c>
      <c r="I213">
        <f t="shared" si="50"/>
        <v>3.1702821640393974</v>
      </c>
    </row>
    <row r="215" spans="2:9" x14ac:dyDescent="0.25">
      <c r="B215" t="s">
        <v>34</v>
      </c>
      <c r="C215" t="s">
        <v>22</v>
      </c>
      <c r="D215" t="s">
        <v>24</v>
      </c>
      <c r="E215" t="s">
        <v>23</v>
      </c>
      <c r="F215" t="s">
        <v>25</v>
      </c>
      <c r="G215" t="s">
        <v>26</v>
      </c>
      <c r="H215" t="s">
        <v>27</v>
      </c>
      <c r="I215" t="s">
        <v>28</v>
      </c>
    </row>
    <row r="216" spans="2:9" x14ac:dyDescent="0.25">
      <c r="C216">
        <v>-67.055999999999997</v>
      </c>
      <c r="D216">
        <f>D168-D184-D200</f>
        <v>30.247837554498407</v>
      </c>
      <c r="E216">
        <f>E168-E184-E200</f>
        <v>-6.4233583334931925</v>
      </c>
      <c r="F216">
        <f>-2.237*C216</f>
        <v>150.00427200000001</v>
      </c>
      <c r="G216">
        <f>D216/4.448</f>
        <v>6.8003231912091735</v>
      </c>
      <c r="H216">
        <f>-E216/4.448</f>
        <v>1.4441003447601601</v>
      </c>
      <c r="I216">
        <f>G216/H216</f>
        <v>4.709037855910621</v>
      </c>
    </row>
    <row r="217" spans="2:9" x14ac:dyDescent="0.25">
      <c r="C217">
        <v>-62.055999999999997</v>
      </c>
      <c r="D217">
        <f>D169-D185-D201</f>
        <v>25.74942935604831</v>
      </c>
      <c r="E217">
        <f t="shared" ref="E217:E229" si="51">E169-E185-E201</f>
        <v>-5.5010102945526755</v>
      </c>
      <c r="F217">
        <f t="shared" ref="F217:F229" si="52">-2.237*C217</f>
        <v>138.81927200000001</v>
      </c>
      <c r="G217">
        <f t="shared" ref="G217:G229" si="53">D217/4.448</f>
        <v>5.7889904127806444</v>
      </c>
      <c r="H217">
        <f t="shared" ref="H217:H229" si="54">-E217/4.448</f>
        <v>1.2367379259336051</v>
      </c>
      <c r="I217">
        <f t="shared" ref="I217:I229" si="55">G217/H217</f>
        <v>4.6808546025711752</v>
      </c>
    </row>
    <row r="218" spans="2:9" x14ac:dyDescent="0.25">
      <c r="C218">
        <v>-57.055999999999997</v>
      </c>
      <c r="D218">
        <f t="shared" ref="D218:D229" si="56">D170-D186-D202</f>
        <v>21.622565762026397</v>
      </c>
      <c r="E218">
        <f t="shared" si="51"/>
        <v>-4.6486197301038903</v>
      </c>
      <c r="F218">
        <f t="shared" si="52"/>
        <v>127.634272</v>
      </c>
      <c r="G218">
        <f t="shared" si="53"/>
        <v>4.8611883457793157</v>
      </c>
      <c r="H218">
        <f t="shared" si="54"/>
        <v>1.0451033565881047</v>
      </c>
      <c r="I218">
        <f t="shared" si="55"/>
        <v>4.6513948262967864</v>
      </c>
    </row>
    <row r="219" spans="2:9" x14ac:dyDescent="0.25">
      <c r="C219">
        <v>-52.055999999999997</v>
      </c>
      <c r="D219">
        <f t="shared" si="56"/>
        <v>17.971811027835052</v>
      </c>
      <c r="E219">
        <f t="shared" si="51"/>
        <v>-3.8906491368677503</v>
      </c>
      <c r="F219">
        <f t="shared" si="52"/>
        <v>116.44927199999999</v>
      </c>
      <c r="G219">
        <f t="shared" si="53"/>
        <v>4.0404251411499663</v>
      </c>
      <c r="H219">
        <f t="shared" si="54"/>
        <v>0.87469629875623878</v>
      </c>
      <c r="I219">
        <f t="shared" si="55"/>
        <v>4.6192320087499947</v>
      </c>
    </row>
    <row r="220" spans="2:9" x14ac:dyDescent="0.25">
      <c r="C220">
        <v>-47.055999999999997</v>
      </c>
      <c r="D220">
        <f t="shared" si="56"/>
        <v>14.522187614937607</v>
      </c>
      <c r="E220">
        <f t="shared" si="51"/>
        <v>-3.1813914499865907</v>
      </c>
      <c r="F220">
        <f t="shared" si="52"/>
        <v>105.26427200000001</v>
      </c>
      <c r="G220">
        <f t="shared" si="53"/>
        <v>3.2648803091136704</v>
      </c>
      <c r="H220">
        <f t="shared" si="54"/>
        <v>0.7152408835401507</v>
      </c>
      <c r="I220">
        <f t="shared" si="55"/>
        <v>4.564728309368788</v>
      </c>
    </row>
    <row r="221" spans="2:9" x14ac:dyDescent="0.25">
      <c r="C221">
        <v>-42.055999999999997</v>
      </c>
      <c r="D221">
        <f t="shared" si="56"/>
        <v>11.531367655941585</v>
      </c>
      <c r="E221">
        <f t="shared" si="51"/>
        <v>-2.5513350758851203</v>
      </c>
      <c r="F221">
        <f t="shared" si="52"/>
        <v>94.079272000000003</v>
      </c>
      <c r="G221">
        <f t="shared" si="53"/>
        <v>2.5924837355983779</v>
      </c>
      <c r="H221">
        <f t="shared" si="54"/>
        <v>0.57359151885906479</v>
      </c>
      <c r="I221">
        <f t="shared" si="55"/>
        <v>4.5197386125148897</v>
      </c>
    </row>
    <row r="222" spans="2:9" x14ac:dyDescent="0.25">
      <c r="C222">
        <v>-37.055999999999997</v>
      </c>
      <c r="D222">
        <f t="shared" si="56"/>
        <v>8.81444337682548</v>
      </c>
      <c r="E222">
        <f t="shared" si="51"/>
        <v>-1.9968440839052806</v>
      </c>
      <c r="F222">
        <f t="shared" si="52"/>
        <v>82.894272000000001</v>
      </c>
      <c r="G222">
        <f t="shared" si="53"/>
        <v>1.9816644282431384</v>
      </c>
      <c r="H222">
        <f t="shared" si="54"/>
        <v>0.44893077425928068</v>
      </c>
      <c r="I222">
        <f t="shared" si="55"/>
        <v>4.4141870904546741</v>
      </c>
    </row>
    <row r="223" spans="2:9" x14ac:dyDescent="0.25">
      <c r="C223">
        <v>-32.055999999999997</v>
      </c>
      <c r="D223">
        <f t="shared" si="56"/>
        <v>6.4726950809797534</v>
      </c>
      <c r="E223">
        <f t="shared" si="51"/>
        <v>-1.5385961311896512</v>
      </c>
      <c r="F223">
        <f t="shared" si="52"/>
        <v>71.709271999999999</v>
      </c>
      <c r="G223">
        <f t="shared" si="53"/>
        <v>1.4551922394289012</v>
      </c>
      <c r="H223">
        <f t="shared" si="54"/>
        <v>0.34590740359479566</v>
      </c>
      <c r="I223">
        <f t="shared" si="55"/>
        <v>4.2068837622612687</v>
      </c>
    </row>
    <row r="224" spans="2:9" x14ac:dyDescent="0.25">
      <c r="C224">
        <v>-27.056000000000001</v>
      </c>
      <c r="D224">
        <f t="shared" si="56"/>
        <v>4.5107432369230107</v>
      </c>
      <c r="E224">
        <f t="shared" si="51"/>
        <v>-1.0970137841285363</v>
      </c>
      <c r="F224">
        <f t="shared" si="52"/>
        <v>60.524272000000003</v>
      </c>
      <c r="G224">
        <f t="shared" si="53"/>
        <v>1.014105943552835</v>
      </c>
      <c r="H224">
        <f t="shared" si="54"/>
        <v>0.24663079679148747</v>
      </c>
      <c r="I224">
        <f t="shared" si="55"/>
        <v>4.1118382486928624</v>
      </c>
    </row>
    <row r="225" spans="3:9" x14ac:dyDescent="0.25">
      <c r="C225">
        <v>-22.056000000000001</v>
      </c>
      <c r="D225">
        <f t="shared" si="56"/>
        <v>2.8766834081148906</v>
      </c>
      <c r="E225">
        <f t="shared" si="51"/>
        <v>-0.71270447983696339</v>
      </c>
      <c r="F225">
        <f t="shared" si="52"/>
        <v>49.339272000000001</v>
      </c>
      <c r="G225">
        <f t="shared" si="53"/>
        <v>0.64673637772367143</v>
      </c>
      <c r="H225">
        <f t="shared" si="54"/>
        <v>0.16023032370435328</v>
      </c>
      <c r="I225">
        <f t="shared" si="55"/>
        <v>4.0362920249539531</v>
      </c>
    </row>
    <row r="226" spans="3:9" x14ac:dyDescent="0.25">
      <c r="C226">
        <v>-17.056000000000001</v>
      </c>
      <c r="D226">
        <f t="shared" si="56"/>
        <v>1.6463944588522685</v>
      </c>
      <c r="E226">
        <f t="shared" si="51"/>
        <v>-0.43136819339083488</v>
      </c>
      <c r="F226">
        <f t="shared" si="52"/>
        <v>38.154272000000006</v>
      </c>
      <c r="G226">
        <f t="shared" si="53"/>
        <v>0.37014263913045603</v>
      </c>
      <c r="H226">
        <f t="shared" si="54"/>
        <v>9.6980259305493449E-2</v>
      </c>
      <c r="I226">
        <f t="shared" si="55"/>
        <v>3.8166802376191344</v>
      </c>
    </row>
    <row r="227" spans="3:9" x14ac:dyDescent="0.25">
      <c r="C227">
        <v>-12.055999999999999</v>
      </c>
      <c r="D227">
        <f t="shared" si="56"/>
        <v>0.79383620665405352</v>
      </c>
      <c r="E227">
        <f t="shared" si="51"/>
        <v>-0.21843667577086207</v>
      </c>
      <c r="F227">
        <f t="shared" si="52"/>
        <v>26.969272</v>
      </c>
      <c r="G227">
        <f t="shared" si="53"/>
        <v>0.17847037020100123</v>
      </c>
      <c r="H227">
        <f t="shared" si="54"/>
        <v>4.9108964876542725E-2</v>
      </c>
      <c r="I227">
        <f t="shared" si="55"/>
        <v>3.6341708820307264</v>
      </c>
    </row>
    <row r="228" spans="3:9" x14ac:dyDescent="0.25">
      <c r="C228">
        <v>-7.056</v>
      </c>
      <c r="D228">
        <f t="shared" si="56"/>
        <v>0.26842398591419803</v>
      </c>
      <c r="E228">
        <f t="shared" si="51"/>
        <v>-7.7982128281018637E-2</v>
      </c>
      <c r="F228">
        <f t="shared" si="52"/>
        <v>15.784272000000001</v>
      </c>
      <c r="G228">
        <f t="shared" si="53"/>
        <v>6.0347119135386242E-2</v>
      </c>
      <c r="H228">
        <f t="shared" si="54"/>
        <v>1.753195330058872E-2</v>
      </c>
      <c r="I228">
        <f t="shared" si="55"/>
        <v>3.4421218275410186</v>
      </c>
    </row>
    <row r="229" spans="3:9" x14ac:dyDescent="0.25">
      <c r="C229">
        <v>-4.4703999999999997</v>
      </c>
      <c r="D229">
        <f t="shared" si="56"/>
        <v>0.10641171905654766</v>
      </c>
      <c r="E229">
        <f t="shared" si="51"/>
        <v>-3.2235718160198192E-2</v>
      </c>
      <c r="F229">
        <f t="shared" si="52"/>
        <v>10.000284799999999</v>
      </c>
      <c r="G229">
        <f t="shared" si="53"/>
        <v>2.3923497989331754E-2</v>
      </c>
      <c r="H229">
        <f t="shared" si="54"/>
        <v>7.2472387950085855E-3</v>
      </c>
      <c r="I229">
        <f t="shared" si="55"/>
        <v>3.3010500503734832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C71BA-3995-4B6F-9329-8EB603FE04D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Parametric Study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CJ-2K</cp:lastModifiedBy>
  <dcterms:created xsi:type="dcterms:W3CDTF">2012-01-01T00:00:00Z</dcterms:created>
  <dcterms:modified xsi:type="dcterms:W3CDTF">2020-04-16T14:56:06Z</dcterms:modified>
</cp:coreProperties>
</file>