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cwake\OneDrive\Desktop\Data analytics CCL\Advanced Excel\Lesson 7\"/>
    </mc:Choice>
  </mc:AlternateContent>
  <xr:revisionPtr revIDLastSave="0" documentId="13_ncr:1_{654FFB0E-8157-493B-BF3A-46E7E3A75C40}" xr6:coauthVersionLast="47" xr6:coauthVersionMax="47" xr10:uidLastSave="{00000000-0000-0000-0000-000000000000}"/>
  <bookViews>
    <workbookView xWindow="10140" yWindow="0" windowWidth="10455" windowHeight="10905" activeTab="1" xr2:uid="{F9F13884-546C-428A-B377-4D4F8406D352}"/>
  </bookViews>
  <sheets>
    <sheet name="Documentation" sheetId="1" r:id="rId1"/>
    <sheet name="Report" sheetId="5" r:id="rId2"/>
    <sheet name="Survey Results" sheetId="2" r:id="rId3"/>
    <sheet name="PivotTables" sheetId="7" r:id="rId4"/>
    <sheet name="Lookup Tables" sheetId="6" r:id="rId5"/>
    <sheet name="Survey Questions" sheetId="4" r:id="rId6"/>
  </sheets>
  <definedNames>
    <definedName name="conference_lookup">'Lookup Tables'!$A$16:$B$20</definedName>
    <definedName name="school_lookup">'Lookup Tables'!$A$10:$B$14</definedName>
    <definedName name="Slicer_School">#N/A</definedName>
    <definedName name="survey_lookup">'Lookup Tables'!$A$4:$B$8</definedName>
  </definedNames>
  <calcPr calcId="191029"/>
  <pivotCaches>
    <pivotCache cacheId="2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5" l="1"/>
  <c r="B20" i="5"/>
  <c r="B21" i="5"/>
  <c r="B18" i="5"/>
  <c r="B24" i="5"/>
  <c r="B25" i="5"/>
  <c r="B26" i="5"/>
  <c r="B27" i="5"/>
  <c r="B14" i="5"/>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M7" i="2"/>
  <c r="M6"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L6" i="2"/>
  <c r="K6"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B11" i="5"/>
  <c r="B15" i="5" s="1"/>
  <c r="C15" i="5" s="1"/>
  <c r="C14" i="5" l="1"/>
  <c r="C27" i="5"/>
  <c r="C26" i="5"/>
  <c r="C25" i="5"/>
  <c r="C24" i="5"/>
  <c r="C18" i="5"/>
  <c r="C21" i="5"/>
  <c r="C20" i="5"/>
  <c r="C19" i="5"/>
</calcChain>
</file>

<file path=xl/sharedStrings.xml><?xml version="1.0" encoding="utf-8"?>
<sst xmlns="http://schemas.openxmlformats.org/spreadsheetml/2006/main" count="1967" uniqueCount="340">
  <si>
    <t>STEM Mentors</t>
  </si>
  <si>
    <t>Author</t>
  </si>
  <si>
    <t>Date</t>
  </si>
  <si>
    <t>Purpose</t>
  </si>
  <si>
    <t>Education Conference</t>
  </si>
  <si>
    <t>State College, PA 2021</t>
  </si>
  <si>
    <t>Q1</t>
  </si>
  <si>
    <t>Q2</t>
  </si>
  <si>
    <t>Q3</t>
  </si>
  <si>
    <t>Q4</t>
  </si>
  <si>
    <t>Q5</t>
  </si>
  <si>
    <t>Q1.</t>
  </si>
  <si>
    <t>How satisfied were you with the conference workshops?</t>
  </si>
  <si>
    <t>a.</t>
  </si>
  <si>
    <t>Very Satisfied</t>
  </si>
  <si>
    <t>b.</t>
  </si>
  <si>
    <t>Satisfied</t>
  </si>
  <si>
    <t>c.</t>
  </si>
  <si>
    <t>Dissatistifed</t>
  </si>
  <si>
    <t>d.</t>
  </si>
  <si>
    <t>Very Dissatisfied</t>
  </si>
  <si>
    <t>How satisfied were you with the conference speakers?</t>
  </si>
  <si>
    <t>Q2.</t>
  </si>
  <si>
    <t>Q3.</t>
  </si>
  <si>
    <t>How satisfied were you with the conference facilities?</t>
  </si>
  <si>
    <t>Q4.</t>
  </si>
  <si>
    <t>How satisfied were you with the conference meals?</t>
  </si>
  <si>
    <t>Q5.</t>
  </si>
  <si>
    <t>How many previous STEM Mentors conferences have you attended? _______________________________</t>
  </si>
  <si>
    <t>Q6.</t>
  </si>
  <si>
    <t>What type of school do you teach at?</t>
  </si>
  <si>
    <t>Public High School</t>
  </si>
  <si>
    <t>Private High School</t>
  </si>
  <si>
    <t>Online School</t>
  </si>
  <si>
    <t>Tutor</t>
  </si>
  <si>
    <t>Q7.</t>
  </si>
  <si>
    <t>Yes</t>
  </si>
  <si>
    <t>No</t>
  </si>
  <si>
    <t>Speakers</t>
  </si>
  <si>
    <t>Facilities</t>
  </si>
  <si>
    <t>Meals</t>
  </si>
  <si>
    <t>a</t>
  </si>
  <si>
    <t>b</t>
  </si>
  <si>
    <t>c</t>
  </si>
  <si>
    <t>d</t>
  </si>
  <si>
    <t>Workshops</t>
  </si>
  <si>
    <t>Survey001</t>
  </si>
  <si>
    <t>Survey002</t>
  </si>
  <si>
    <t>Survey003</t>
  </si>
  <si>
    <t>Survey004</t>
  </si>
  <si>
    <t>Survey005</t>
  </si>
  <si>
    <t>Survey006</t>
  </si>
  <si>
    <t>Survey007</t>
  </si>
  <si>
    <t>Survey008</t>
  </si>
  <si>
    <t>Survey009</t>
  </si>
  <si>
    <t>Survey010</t>
  </si>
  <si>
    <t>Survey011</t>
  </si>
  <si>
    <t>Survey012</t>
  </si>
  <si>
    <t>Survey013</t>
  </si>
  <si>
    <t>Survey014</t>
  </si>
  <si>
    <t>Survey015</t>
  </si>
  <si>
    <t>Survey016</t>
  </si>
  <si>
    <t>Survey017</t>
  </si>
  <si>
    <t>Survey018</t>
  </si>
  <si>
    <t>Survey019</t>
  </si>
  <si>
    <t>Survey020</t>
  </si>
  <si>
    <t>Survey021</t>
  </si>
  <si>
    <t>Survey022</t>
  </si>
  <si>
    <t>Survey023</t>
  </si>
  <si>
    <t>Survey024</t>
  </si>
  <si>
    <t>Survey025</t>
  </si>
  <si>
    <t>Survey026</t>
  </si>
  <si>
    <t>Survey027</t>
  </si>
  <si>
    <t>Survey028</t>
  </si>
  <si>
    <t>Survey029</t>
  </si>
  <si>
    <t>Survey030</t>
  </si>
  <si>
    <t>Survey031</t>
  </si>
  <si>
    <t>Survey032</t>
  </si>
  <si>
    <t>Survey033</t>
  </si>
  <si>
    <t>Survey034</t>
  </si>
  <si>
    <t>Survey035</t>
  </si>
  <si>
    <t>Survey036</t>
  </si>
  <si>
    <t>Survey037</t>
  </si>
  <si>
    <t>Survey038</t>
  </si>
  <si>
    <t>Survey039</t>
  </si>
  <si>
    <t>Survey040</t>
  </si>
  <si>
    <t>Survey041</t>
  </si>
  <si>
    <t>Survey042</t>
  </si>
  <si>
    <t>Survey043</t>
  </si>
  <si>
    <t>Survey044</t>
  </si>
  <si>
    <t>Survey045</t>
  </si>
  <si>
    <t>Survey046</t>
  </si>
  <si>
    <t>Survey047</t>
  </si>
  <si>
    <t>Survey048</t>
  </si>
  <si>
    <t>Survey049</t>
  </si>
  <si>
    <t>Survey050</t>
  </si>
  <si>
    <t>Survey051</t>
  </si>
  <si>
    <t>Survey052</t>
  </si>
  <si>
    <t>Survey053</t>
  </si>
  <si>
    <t>Survey054</t>
  </si>
  <si>
    <t>Survey055</t>
  </si>
  <si>
    <t>Survey056</t>
  </si>
  <si>
    <t>Survey057</t>
  </si>
  <si>
    <t>Survey058</t>
  </si>
  <si>
    <t>Survey059</t>
  </si>
  <si>
    <t>Survey060</t>
  </si>
  <si>
    <t>Survey061</t>
  </si>
  <si>
    <t>Survey062</t>
  </si>
  <si>
    <t>Survey063</t>
  </si>
  <si>
    <t>Survey064</t>
  </si>
  <si>
    <t>Survey065</t>
  </si>
  <si>
    <t>Survey066</t>
  </si>
  <si>
    <t>Survey067</t>
  </si>
  <si>
    <t>Survey068</t>
  </si>
  <si>
    <t>Survey069</t>
  </si>
  <si>
    <t>Survey070</t>
  </si>
  <si>
    <t>Survey071</t>
  </si>
  <si>
    <t>Survey072</t>
  </si>
  <si>
    <t>Survey073</t>
  </si>
  <si>
    <t>Survey074</t>
  </si>
  <si>
    <t>Survey075</t>
  </si>
  <si>
    <t>Survey076</t>
  </si>
  <si>
    <t>Survey077</t>
  </si>
  <si>
    <t>Survey078</t>
  </si>
  <si>
    <t>Survey079</t>
  </si>
  <si>
    <t>Survey080</t>
  </si>
  <si>
    <t>Survey081</t>
  </si>
  <si>
    <t>Survey082</t>
  </si>
  <si>
    <t>Survey083</t>
  </si>
  <si>
    <t>Survey084</t>
  </si>
  <si>
    <t>Survey085</t>
  </si>
  <si>
    <t>Survey086</t>
  </si>
  <si>
    <t>Survey087</t>
  </si>
  <si>
    <t>Survey088</t>
  </si>
  <si>
    <t>Survey089</t>
  </si>
  <si>
    <t>Survey090</t>
  </si>
  <si>
    <t>Survey091</t>
  </si>
  <si>
    <t>Survey092</t>
  </si>
  <si>
    <t>Survey093</t>
  </si>
  <si>
    <t>Survey094</t>
  </si>
  <si>
    <t>Survey095</t>
  </si>
  <si>
    <t>Survey096</t>
  </si>
  <si>
    <t>Survey097</t>
  </si>
  <si>
    <t>Survey098</t>
  </si>
  <si>
    <t>Survey099</t>
  </si>
  <si>
    <t>Survey100</t>
  </si>
  <si>
    <t>Survey101</t>
  </si>
  <si>
    <t>Survey102</t>
  </si>
  <si>
    <t>Survey103</t>
  </si>
  <si>
    <t>Survey104</t>
  </si>
  <si>
    <t>Survey105</t>
  </si>
  <si>
    <t>Survey106</t>
  </si>
  <si>
    <t>Survey107</t>
  </si>
  <si>
    <t>Survey108</t>
  </si>
  <si>
    <t>Survey109</t>
  </si>
  <si>
    <t>Survey110</t>
  </si>
  <si>
    <t>Survey111</t>
  </si>
  <si>
    <t>Survey112</t>
  </si>
  <si>
    <t>Survey113</t>
  </si>
  <si>
    <t>Survey114</t>
  </si>
  <si>
    <t>Survey115</t>
  </si>
  <si>
    <t>Survey116</t>
  </si>
  <si>
    <t>Survey117</t>
  </si>
  <si>
    <t>Survey118</t>
  </si>
  <si>
    <t>Survey119</t>
  </si>
  <si>
    <t>Survey120</t>
  </si>
  <si>
    <t>Survey121</t>
  </si>
  <si>
    <t>Survey122</t>
  </si>
  <si>
    <t>Survey123</t>
  </si>
  <si>
    <t>Survey124</t>
  </si>
  <si>
    <t>Survey125</t>
  </si>
  <si>
    <t>Survey126</t>
  </si>
  <si>
    <t>Survey127</t>
  </si>
  <si>
    <t>Survey128</t>
  </si>
  <si>
    <t>Survey129</t>
  </si>
  <si>
    <t>Survey130</t>
  </si>
  <si>
    <t>Survey131</t>
  </si>
  <si>
    <t>Survey132</t>
  </si>
  <si>
    <t>Survey133</t>
  </si>
  <si>
    <t>Survey134</t>
  </si>
  <si>
    <t>Survey135</t>
  </si>
  <si>
    <t>Survey136</t>
  </si>
  <si>
    <t>Survey137</t>
  </si>
  <si>
    <t>Survey138</t>
  </si>
  <si>
    <t>Survey139</t>
  </si>
  <si>
    <t>Survey140</t>
  </si>
  <si>
    <t>Survey141</t>
  </si>
  <si>
    <t>Survey142</t>
  </si>
  <si>
    <t>Survey143</t>
  </si>
  <si>
    <t>Survey144</t>
  </si>
  <si>
    <t>Survey145</t>
  </si>
  <si>
    <t>Survey146</t>
  </si>
  <si>
    <t>Survey147</t>
  </si>
  <si>
    <t>Survey148</t>
  </si>
  <si>
    <t>Survey149</t>
  </si>
  <si>
    <t>Survey150</t>
  </si>
  <si>
    <t>Survey151</t>
  </si>
  <si>
    <t>Survey152</t>
  </si>
  <si>
    <t>Survey153</t>
  </si>
  <si>
    <t>Survey154</t>
  </si>
  <si>
    <t>Survey155</t>
  </si>
  <si>
    <t>Survey156</t>
  </si>
  <si>
    <t>Survey157</t>
  </si>
  <si>
    <t>Survey158</t>
  </si>
  <si>
    <t>Survey159</t>
  </si>
  <si>
    <t>Survey160</t>
  </si>
  <si>
    <t>Survey161</t>
  </si>
  <si>
    <t>Survey162</t>
  </si>
  <si>
    <t>Survey163</t>
  </si>
  <si>
    <t>Survey164</t>
  </si>
  <si>
    <t>Survey165</t>
  </si>
  <si>
    <t>Survey166</t>
  </si>
  <si>
    <t>Survey167</t>
  </si>
  <si>
    <t>Survey168</t>
  </si>
  <si>
    <t>Survey169</t>
  </si>
  <si>
    <t>Survey170</t>
  </si>
  <si>
    <t>Survey171</t>
  </si>
  <si>
    <t>Survey172</t>
  </si>
  <si>
    <t>Survey173</t>
  </si>
  <si>
    <t>Survey174</t>
  </si>
  <si>
    <t>Survey175</t>
  </si>
  <si>
    <t>Survey176</t>
  </si>
  <si>
    <t>Survey177</t>
  </si>
  <si>
    <t>Survey178</t>
  </si>
  <si>
    <t>Survey179</t>
  </si>
  <si>
    <t>Survey180</t>
  </si>
  <si>
    <t>Survey181</t>
  </si>
  <si>
    <t>Survey182</t>
  </si>
  <si>
    <t>Survey183</t>
  </si>
  <si>
    <t>Survey184</t>
  </si>
  <si>
    <t>Survey185</t>
  </si>
  <si>
    <t>Survey186</t>
  </si>
  <si>
    <t>Survey187</t>
  </si>
  <si>
    <t>Survey188</t>
  </si>
  <si>
    <t>Survey189</t>
  </si>
  <si>
    <t>Survey190</t>
  </si>
  <si>
    <t>Survey191</t>
  </si>
  <si>
    <t>Survey192</t>
  </si>
  <si>
    <t>Survey193</t>
  </si>
  <si>
    <t>Survey194</t>
  </si>
  <si>
    <t>Survey195</t>
  </si>
  <si>
    <t>Survey196</t>
  </si>
  <si>
    <t>Survey197</t>
  </si>
  <si>
    <t>Survey198</t>
  </si>
  <si>
    <t>Survey199</t>
  </si>
  <si>
    <t>Survey200</t>
  </si>
  <si>
    <t>Survey201</t>
  </si>
  <si>
    <t>Survey202</t>
  </si>
  <si>
    <t>Survey203</t>
  </si>
  <si>
    <t>Survey204</t>
  </si>
  <si>
    <t>Survey205</t>
  </si>
  <si>
    <t>Survey206</t>
  </si>
  <si>
    <t>Survey207</t>
  </si>
  <si>
    <t>Survey208</t>
  </si>
  <si>
    <t>Survey209</t>
  </si>
  <si>
    <t>Survey210</t>
  </si>
  <si>
    <t>Survey211</t>
  </si>
  <si>
    <t>Survey212</t>
  </si>
  <si>
    <t>Survey213</t>
  </si>
  <si>
    <t>Survey214</t>
  </si>
  <si>
    <t>Survey215</t>
  </si>
  <si>
    <t>Survey216</t>
  </si>
  <si>
    <t>Survey217</t>
  </si>
  <si>
    <t>Survey218</t>
  </si>
  <si>
    <t>Survey219</t>
  </si>
  <si>
    <t>Survey220</t>
  </si>
  <si>
    <t>Survey221</t>
  </si>
  <si>
    <t>Survey222</t>
  </si>
  <si>
    <t>Survey223</t>
  </si>
  <si>
    <t>Survey224</t>
  </si>
  <si>
    <t>Survey225</t>
  </si>
  <si>
    <t>Survey226</t>
  </si>
  <si>
    <t>Survey227</t>
  </si>
  <si>
    <t>Survey228</t>
  </si>
  <si>
    <t>Survey229</t>
  </si>
  <si>
    <t>Survey230</t>
  </si>
  <si>
    <t>Survey231</t>
  </si>
  <si>
    <t>Survey232</t>
  </si>
  <si>
    <t>Survey233</t>
  </si>
  <si>
    <t>Survey234</t>
  </si>
  <si>
    <t>Survey235</t>
  </si>
  <si>
    <t>Survey236</t>
  </si>
  <si>
    <t>Survey237</t>
  </si>
  <si>
    <t>Survey238</t>
  </si>
  <si>
    <t>Survey239</t>
  </si>
  <si>
    <t>Survey240</t>
  </si>
  <si>
    <t>Survey241</t>
  </si>
  <si>
    <t>Survey242</t>
  </si>
  <si>
    <t>Survey243</t>
  </si>
  <si>
    <t>Survey244</t>
  </si>
  <si>
    <t>Survey245</t>
  </si>
  <si>
    <t>Survey246</t>
  </si>
  <si>
    <t>Survey247</t>
  </si>
  <si>
    <t>Survey248</t>
  </si>
  <si>
    <t>Survey249</t>
  </si>
  <si>
    <t>Survey250</t>
  </si>
  <si>
    <t>Survey251</t>
  </si>
  <si>
    <t>Survey252</t>
  </si>
  <si>
    <t>Survey253</t>
  </si>
  <si>
    <t>Survey254</t>
  </si>
  <si>
    <t>Survey255</t>
  </si>
  <si>
    <t>Survey256</t>
  </si>
  <si>
    <t>Survey257</t>
  </si>
  <si>
    <t>Survey Lookup</t>
  </si>
  <si>
    <t>School Lookup</t>
  </si>
  <si>
    <t>School</t>
  </si>
  <si>
    <t>Public</t>
  </si>
  <si>
    <t>Private</t>
  </si>
  <si>
    <t>Online</t>
  </si>
  <si>
    <t>Tutoring Service</t>
  </si>
  <si>
    <t>Conference Lookup</t>
  </si>
  <si>
    <t>3+</t>
  </si>
  <si>
    <t>Responses</t>
  </si>
  <si>
    <t>ID</t>
  </si>
  <si>
    <t>SUMMARY</t>
  </si>
  <si>
    <t>PivotTables for PivotCharts</t>
  </si>
  <si>
    <t>SCHOOLS</t>
  </si>
  <si>
    <t>PRIOR CONFERENCES</t>
  </si>
  <si>
    <t>SURVEY RESPONSES BROKEN DOWN BY INTENT TO RETURN</t>
  </si>
  <si>
    <t>Survey Questions</t>
  </si>
  <si>
    <t>Prior Conferences</t>
  </si>
  <si>
    <t>PLAN TO RETURN</t>
  </si>
  <si>
    <t>To tabulate responses to the survey of the 2021 STEM Mentors Educators Conference in State College, PA.</t>
  </si>
  <si>
    <t>Survey Results</t>
  </si>
  <si>
    <t>Lookup Tables</t>
  </si>
  <si>
    <t>Calculated Fields</t>
  </si>
  <si>
    <t>Q6</t>
  </si>
  <si>
    <t>I hope to attend the next STEM Mentors conference.</t>
  </si>
  <si>
    <t>will return</t>
  </si>
  <si>
    <t>will not return</t>
  </si>
  <si>
    <t>Return</t>
  </si>
  <si>
    <t>4-Very Satisfied</t>
  </si>
  <si>
    <t>3-Satisfied</t>
  </si>
  <si>
    <t>2-Dissatisfied</t>
  </si>
  <si>
    <t>1-Very Dissatisfied</t>
  </si>
  <si>
    <t>Christopher Wakeley</t>
  </si>
  <si>
    <t>Row Labels</t>
  </si>
  <si>
    <t>Grand Total</t>
  </si>
  <si>
    <t>Column Labels</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</si>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</sst>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theme="0"/>
      <name val="Calibri"/>
      <family val="2"/>
      <scheme val="minor"/>
    </font>
    <font>
      <sz val="11"/>
      <color theme="0" tint="-4.9989318521683403E-2"/>
      <name val="Calibri"/>
      <family val="2"/>
      <scheme val="minor"/>
    </font>
    <font>
      <b/>
      <sz val="22"/>
      <color theme="4"/>
      <name val="Trebuchet MS"/>
      <family val="2"/>
    </font>
    <font>
      <sz val="11"/>
      <color theme="4"/>
      <name val="Calibri"/>
      <family val="2"/>
      <scheme val="minor"/>
    </font>
    <font>
      <sz val="12"/>
      <color theme="4"/>
      <name val="Calibri"/>
      <family val="2"/>
      <scheme val="minor"/>
    </font>
  </fonts>
  <fills count="7">
    <fill>
      <patternFill patternType="none"/>
    </fill>
    <fill>
      <patternFill patternType="gray125"/>
    </fill>
    <fill>
      <patternFill patternType="solid">
        <fgColor theme="4"/>
      </patternFill>
    </fill>
    <fill>
      <patternFill patternType="solid">
        <fgColor theme="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
    <xf numFmtId="0" fontId="0" fillId="0" borderId="0" xfId="0"/>
    <xf numFmtId="0" fontId="0" fillId="0" borderId="1" xfId="0" applyBorder="1"/>
    <xf numFmtId="0" fontId="0" fillId="0" borderId="0" xfId="0" applyAlignment="1">
      <alignment horizontal="center"/>
    </xf>
    <xf numFmtId="9" fontId="0" fillId="0" borderId="0" xfId="1" applyFont="1" applyAlignment="1">
      <alignment horizontal="left"/>
    </xf>
    <xf numFmtId="0" fontId="0" fillId="0" borderId="0" xfId="0" applyAlignment="1">
      <alignment horizontal="left"/>
    </xf>
    <xf numFmtId="0" fontId="4" fillId="0" borderId="0" xfId="0" applyFont="1"/>
    <xf numFmtId="0" fontId="5" fillId="0" borderId="0" xfId="0" applyFont="1"/>
    <xf numFmtId="0" fontId="3" fillId="3" borderId="1" xfId="0" applyFont="1" applyFill="1" applyBorder="1" applyAlignment="1">
      <alignment horizontal="left" vertical="top" wrapText="1"/>
    </xf>
    <xf numFmtId="0" fontId="5" fillId="0" borderId="1" xfId="0" applyFont="1" applyBorder="1" applyAlignment="1">
      <alignment horizontal="left" vertical="top" wrapText="1"/>
    </xf>
    <xf numFmtId="14" fontId="5" fillId="0" borderId="1" xfId="0" applyNumberFormat="1" applyFont="1" applyBorder="1" applyAlignment="1">
      <alignment horizontal="left" vertical="top" wrapText="1"/>
    </xf>
    <xf numFmtId="0" fontId="4" fillId="0" borderId="0" xfId="0" applyFont="1" applyAlignment="1">
      <alignment vertical="top"/>
    </xf>
    <xf numFmtId="0" fontId="2" fillId="2" borderId="1" xfId="2" applyBorder="1" applyAlignment="1"/>
    <xf numFmtId="0" fontId="0" fillId="0" borderId="1" xfId="0" applyBorder="1" applyAlignment="1">
      <alignment horizontal="center" vertical="center" wrapText="1"/>
    </xf>
    <xf numFmtId="0" fontId="0" fillId="6" borderId="2" xfId="0" applyFill="1" applyBorder="1"/>
    <xf numFmtId="0" fontId="0" fillId="6" borderId="8" xfId="0" applyFill="1" applyBorder="1"/>
    <xf numFmtId="0" fontId="0" fillId="6" borderId="3" xfId="0" applyFill="1" applyBorder="1"/>
    <xf numFmtId="0" fontId="0" fillId="6" borderId="4" xfId="0" applyFill="1" applyBorder="1"/>
    <xf numFmtId="0" fontId="0" fillId="6" borderId="0" xfId="0" applyFill="1"/>
    <xf numFmtId="0" fontId="0" fillId="6" borderId="5" xfId="0" applyFill="1" applyBorder="1"/>
    <xf numFmtId="0" fontId="0" fillId="6" borderId="6" xfId="0" applyFill="1" applyBorder="1"/>
    <xf numFmtId="0" fontId="0" fillId="6" borderId="9" xfId="0" applyFill="1" applyBorder="1"/>
    <xf numFmtId="0" fontId="0" fillId="6" borderId="7" xfId="0" applyFill="1" applyBorder="1"/>
    <xf numFmtId="0" fontId="2" fillId="2" borderId="0" xfId="2" applyAlignment="1">
      <alignment horizontal="center"/>
    </xf>
    <xf numFmtId="0" fontId="6" fillId="5" borderId="1" xfId="0" applyFont="1" applyFill="1" applyBorder="1" applyAlignment="1">
      <alignment horizontal="center"/>
    </xf>
    <xf numFmtId="0" fontId="6" fillId="4" borderId="1" xfId="0" applyFont="1" applyFill="1" applyBorder="1" applyAlignment="1">
      <alignment horizontal="center"/>
    </xf>
    <xf numFmtId="0" fontId="0" fillId="0" borderId="0" xfId="0" pivotButton="1"/>
    <xf numFmtId="0" fontId="0" fillId="0" borderId="0" xfId="0" applyNumberFormat="1"/>
  </cellXfs>
  <cellStyles count="3">
    <cellStyle name="Accent1" xfId="2" builtinId="29"/>
    <cellStyle name="Normal" xfId="0" builtinId="0"/>
    <cellStyle name="Percent" xfId="1" builtinId="5"/>
  </cellStyles>
  <dxfs count="12">
    <dxf>
      <numFmt numFmtId="0" formatCode="General"/>
      <alignment horizontal="left" vertical="bottom" textRotation="0" wrapText="0" indent="0" justifyLastLine="0" shrinkToFit="0" readingOrder="0"/>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[NP_EX_7_STEM_CHR2139286.xlsx]PivotTables!Workshop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Workshop</a:t>
            </a:r>
            <a:r>
              <a:rPr lang="en-US" baseline="0"/>
              <a:t>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PivotTables!$B$4:$B$5</c:f>
              <c:strCache>
                <c:ptCount val="1"/>
                <c:pt idx="0">
                  <c:v>1-Very Dissatisfied</c:v>
                </c:pt>
              </c:strCache>
            </c:strRef>
          </c:tx>
          <c:spPr>
            <a:solidFill>
              <a:schemeClr val="accent1"/>
            </a:solidFill>
            <a:ln>
              <a:noFill/>
            </a:ln>
            <a:effectLst/>
          </c:spPr>
          <c:invertIfNegative val="0"/>
          <c:cat>
            <c:strRef>
              <c:f>PivotTables!$A$6:$A$8</c:f>
              <c:strCache>
                <c:ptCount val="2"/>
                <c:pt idx="0">
                  <c:v>will not return</c:v>
                </c:pt>
                <c:pt idx="1">
                  <c:v>will return</c:v>
                </c:pt>
              </c:strCache>
            </c:strRef>
          </c:cat>
          <c:val>
            <c:numRef>
              <c:f>PivotTables!$B$6:$B$8</c:f>
              <c:numCache>
                <c:formatCode>General</c:formatCode>
                <c:ptCount val="2"/>
                <c:pt idx="0">
                  <c:v>7</c:v>
                </c:pt>
                <c:pt idx="1">
                  <c:v>7</c:v>
                </c:pt>
              </c:numCache>
            </c:numRef>
          </c:val>
          <c:extLst>
            <c:ext xmlns:c16="http://schemas.microsoft.com/office/drawing/2014/chart" uri="{C3380CC4-5D6E-409C-BE32-E72D297353CC}">
              <c16:uniqueId val="{00000000-9772-47C6-9870-264B2728E2D2}"/>
            </c:ext>
          </c:extLst>
        </c:ser>
        <c:ser>
          <c:idx val="1"/>
          <c:order val="1"/>
          <c:tx>
            <c:strRef>
              <c:f>PivotTables!$C$4:$C$5</c:f>
              <c:strCache>
                <c:ptCount val="1"/>
                <c:pt idx="0">
                  <c:v>2-Dissatisfied</c:v>
                </c:pt>
              </c:strCache>
            </c:strRef>
          </c:tx>
          <c:spPr>
            <a:solidFill>
              <a:schemeClr val="accent2"/>
            </a:solidFill>
            <a:ln>
              <a:noFill/>
            </a:ln>
            <a:effectLst/>
          </c:spPr>
          <c:invertIfNegative val="0"/>
          <c:cat>
            <c:strRef>
              <c:f>PivotTables!$A$6:$A$8</c:f>
              <c:strCache>
                <c:ptCount val="2"/>
                <c:pt idx="0">
                  <c:v>will not return</c:v>
                </c:pt>
                <c:pt idx="1">
                  <c:v>will return</c:v>
                </c:pt>
              </c:strCache>
            </c:strRef>
          </c:cat>
          <c:val>
            <c:numRef>
              <c:f>PivotTables!$C$6:$C$8</c:f>
              <c:numCache>
                <c:formatCode>General</c:formatCode>
                <c:ptCount val="2"/>
                <c:pt idx="0">
                  <c:v>10</c:v>
                </c:pt>
                <c:pt idx="1">
                  <c:v>6</c:v>
                </c:pt>
              </c:numCache>
            </c:numRef>
          </c:val>
          <c:extLst>
            <c:ext xmlns:c16="http://schemas.microsoft.com/office/drawing/2014/chart" uri="{C3380CC4-5D6E-409C-BE32-E72D297353CC}">
              <c16:uniqueId val="{00000001-9772-47C6-9870-264B2728E2D2}"/>
            </c:ext>
          </c:extLst>
        </c:ser>
        <c:ser>
          <c:idx val="2"/>
          <c:order val="2"/>
          <c:tx>
            <c:strRef>
              <c:f>PivotTables!$D$4:$D$5</c:f>
              <c:strCache>
                <c:ptCount val="1"/>
                <c:pt idx="0">
                  <c:v>3-Satisfied</c:v>
                </c:pt>
              </c:strCache>
            </c:strRef>
          </c:tx>
          <c:spPr>
            <a:solidFill>
              <a:schemeClr val="accent3"/>
            </a:solidFill>
            <a:ln>
              <a:noFill/>
            </a:ln>
            <a:effectLst/>
          </c:spPr>
          <c:invertIfNegative val="0"/>
          <c:cat>
            <c:strRef>
              <c:f>PivotTables!$A$6:$A$8</c:f>
              <c:strCache>
                <c:ptCount val="2"/>
                <c:pt idx="0">
                  <c:v>will not return</c:v>
                </c:pt>
                <c:pt idx="1">
                  <c:v>will return</c:v>
                </c:pt>
              </c:strCache>
            </c:strRef>
          </c:cat>
          <c:val>
            <c:numRef>
              <c:f>PivotTables!$D$6:$D$8</c:f>
              <c:numCache>
                <c:formatCode>General</c:formatCode>
                <c:ptCount val="2"/>
                <c:pt idx="0">
                  <c:v>9</c:v>
                </c:pt>
                <c:pt idx="1">
                  <c:v>27</c:v>
                </c:pt>
              </c:numCache>
            </c:numRef>
          </c:val>
          <c:extLst>
            <c:ext xmlns:c16="http://schemas.microsoft.com/office/drawing/2014/chart" uri="{C3380CC4-5D6E-409C-BE32-E72D297353CC}">
              <c16:uniqueId val="{00000002-9772-47C6-9870-264B2728E2D2}"/>
            </c:ext>
          </c:extLst>
        </c:ser>
        <c:ser>
          <c:idx val="3"/>
          <c:order val="3"/>
          <c:tx>
            <c:strRef>
              <c:f>PivotTables!$E$4:$E$5</c:f>
              <c:strCache>
                <c:ptCount val="1"/>
                <c:pt idx="0">
                  <c:v>4-Very Satisfied</c:v>
                </c:pt>
              </c:strCache>
            </c:strRef>
          </c:tx>
          <c:spPr>
            <a:solidFill>
              <a:schemeClr val="accent4"/>
            </a:solidFill>
            <a:ln>
              <a:noFill/>
            </a:ln>
            <a:effectLst/>
          </c:spPr>
          <c:invertIfNegative val="0"/>
          <c:cat>
            <c:strRef>
              <c:f>PivotTables!$A$6:$A$8</c:f>
              <c:strCache>
                <c:ptCount val="2"/>
                <c:pt idx="0">
                  <c:v>will not return</c:v>
                </c:pt>
                <c:pt idx="1">
                  <c:v>will return</c:v>
                </c:pt>
              </c:strCache>
            </c:strRef>
          </c:cat>
          <c:val>
            <c:numRef>
              <c:f>PivotTables!$E$6:$E$8</c:f>
              <c:numCache>
                <c:formatCode>General</c:formatCode>
                <c:ptCount val="2"/>
                <c:pt idx="0">
                  <c:v>4</c:v>
                </c:pt>
                <c:pt idx="1">
                  <c:v>66</c:v>
                </c:pt>
              </c:numCache>
            </c:numRef>
          </c:val>
          <c:extLst>
            <c:ext xmlns:c16="http://schemas.microsoft.com/office/drawing/2014/chart" uri="{C3380CC4-5D6E-409C-BE32-E72D297353CC}">
              <c16:uniqueId val="{00000003-9772-47C6-9870-264B2728E2D2}"/>
            </c:ext>
          </c:extLst>
        </c:ser>
        <c:dLbls>
          <c:showLegendKey val="0"/>
          <c:showVal val="0"/>
          <c:showCatName val="0"/>
          <c:showSerName val="0"/>
          <c:showPercent val="0"/>
          <c:showBubbleSize val="0"/>
        </c:dLbls>
        <c:gapWidth val="219"/>
        <c:overlap val="100"/>
        <c:axId val="1025485743"/>
        <c:axId val="1025047455"/>
      </c:barChart>
      <c:catAx>
        <c:axId val="102548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47455"/>
        <c:crosses val="autoZero"/>
        <c:auto val="1"/>
        <c:lblAlgn val="ctr"/>
        <c:lblOffset val="100"/>
        <c:noMultiLvlLbl val="0"/>
      </c:catAx>
      <c:valAx>
        <c:axId val="1025047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85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[NP_EX_7_STEM_CHR2139286.xlsx]PivotTables!Speaker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Speaker</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PivotTables!$B$10:$B$11</c:f>
              <c:strCache>
                <c:ptCount val="1"/>
                <c:pt idx="0">
                  <c:v>1-Very Dissatisfied</c:v>
                </c:pt>
              </c:strCache>
            </c:strRef>
          </c:tx>
          <c:spPr>
            <a:solidFill>
              <a:schemeClr val="accent1"/>
            </a:solidFill>
            <a:ln>
              <a:noFill/>
            </a:ln>
            <a:effectLst/>
          </c:spPr>
          <c:invertIfNegative val="0"/>
          <c:cat>
            <c:strRef>
              <c:f>PivotTables!$A$12:$A$14</c:f>
              <c:strCache>
                <c:ptCount val="2"/>
                <c:pt idx="0">
                  <c:v>will not return</c:v>
                </c:pt>
                <c:pt idx="1">
                  <c:v>will return</c:v>
                </c:pt>
              </c:strCache>
            </c:strRef>
          </c:cat>
          <c:val>
            <c:numRef>
              <c:f>PivotTables!$B$12:$B$14</c:f>
              <c:numCache>
                <c:formatCode>General</c:formatCode>
                <c:ptCount val="2"/>
                <c:pt idx="0">
                  <c:v>1</c:v>
                </c:pt>
                <c:pt idx="1">
                  <c:v>1</c:v>
                </c:pt>
              </c:numCache>
            </c:numRef>
          </c:val>
          <c:extLst>
            <c:ext xmlns:c16="http://schemas.microsoft.com/office/drawing/2014/chart" uri="{C3380CC4-5D6E-409C-BE32-E72D297353CC}">
              <c16:uniqueId val="{00000000-5185-4CD4-B097-BB51AAFB48B7}"/>
            </c:ext>
          </c:extLst>
        </c:ser>
        <c:ser>
          <c:idx val="1"/>
          <c:order val="1"/>
          <c:tx>
            <c:strRef>
              <c:f>PivotTables!$C$10:$C$11</c:f>
              <c:strCache>
                <c:ptCount val="1"/>
                <c:pt idx="0">
                  <c:v>2-Dissatisfied</c:v>
                </c:pt>
              </c:strCache>
            </c:strRef>
          </c:tx>
          <c:spPr>
            <a:solidFill>
              <a:schemeClr val="accent2"/>
            </a:solidFill>
            <a:ln>
              <a:noFill/>
            </a:ln>
            <a:effectLst/>
          </c:spPr>
          <c:invertIfNegative val="0"/>
          <c:cat>
            <c:strRef>
              <c:f>PivotTables!$A$12:$A$14</c:f>
              <c:strCache>
                <c:ptCount val="2"/>
                <c:pt idx="0">
                  <c:v>will not return</c:v>
                </c:pt>
                <c:pt idx="1">
                  <c:v>will return</c:v>
                </c:pt>
              </c:strCache>
            </c:strRef>
          </c:cat>
          <c:val>
            <c:numRef>
              <c:f>PivotTables!$C$12:$C$14</c:f>
              <c:numCache>
                <c:formatCode>General</c:formatCode>
                <c:ptCount val="2"/>
                <c:pt idx="0">
                  <c:v>8</c:v>
                </c:pt>
                <c:pt idx="1">
                  <c:v>6</c:v>
                </c:pt>
              </c:numCache>
            </c:numRef>
          </c:val>
          <c:extLst>
            <c:ext xmlns:c16="http://schemas.microsoft.com/office/drawing/2014/chart" uri="{C3380CC4-5D6E-409C-BE32-E72D297353CC}">
              <c16:uniqueId val="{00000001-5185-4CD4-B097-BB51AAFB48B7}"/>
            </c:ext>
          </c:extLst>
        </c:ser>
        <c:ser>
          <c:idx val="2"/>
          <c:order val="2"/>
          <c:tx>
            <c:strRef>
              <c:f>PivotTables!$D$10:$D$11</c:f>
              <c:strCache>
                <c:ptCount val="1"/>
                <c:pt idx="0">
                  <c:v>3-Satisfied</c:v>
                </c:pt>
              </c:strCache>
            </c:strRef>
          </c:tx>
          <c:spPr>
            <a:solidFill>
              <a:schemeClr val="accent3"/>
            </a:solidFill>
            <a:ln>
              <a:noFill/>
            </a:ln>
            <a:effectLst/>
          </c:spPr>
          <c:invertIfNegative val="0"/>
          <c:cat>
            <c:strRef>
              <c:f>PivotTables!$A$12:$A$14</c:f>
              <c:strCache>
                <c:ptCount val="2"/>
                <c:pt idx="0">
                  <c:v>will not return</c:v>
                </c:pt>
                <c:pt idx="1">
                  <c:v>will return</c:v>
                </c:pt>
              </c:strCache>
            </c:strRef>
          </c:cat>
          <c:val>
            <c:numRef>
              <c:f>PivotTables!$D$12:$D$14</c:f>
              <c:numCache>
                <c:formatCode>General</c:formatCode>
                <c:ptCount val="2"/>
                <c:pt idx="0">
                  <c:v>14</c:v>
                </c:pt>
                <c:pt idx="1">
                  <c:v>29</c:v>
                </c:pt>
              </c:numCache>
            </c:numRef>
          </c:val>
          <c:extLst>
            <c:ext xmlns:c16="http://schemas.microsoft.com/office/drawing/2014/chart" uri="{C3380CC4-5D6E-409C-BE32-E72D297353CC}">
              <c16:uniqueId val="{00000002-5185-4CD4-B097-BB51AAFB48B7}"/>
            </c:ext>
          </c:extLst>
        </c:ser>
        <c:ser>
          <c:idx val="3"/>
          <c:order val="3"/>
          <c:tx>
            <c:strRef>
              <c:f>PivotTables!$E$10:$E$11</c:f>
              <c:strCache>
                <c:ptCount val="1"/>
                <c:pt idx="0">
                  <c:v>4-Very Satisfied</c:v>
                </c:pt>
              </c:strCache>
            </c:strRef>
          </c:tx>
          <c:spPr>
            <a:solidFill>
              <a:schemeClr val="accent4"/>
            </a:solidFill>
            <a:ln>
              <a:noFill/>
            </a:ln>
            <a:effectLst/>
          </c:spPr>
          <c:invertIfNegative val="0"/>
          <c:cat>
            <c:strRef>
              <c:f>PivotTables!$A$12:$A$14</c:f>
              <c:strCache>
                <c:ptCount val="2"/>
                <c:pt idx="0">
                  <c:v>will not return</c:v>
                </c:pt>
                <c:pt idx="1">
                  <c:v>will return</c:v>
                </c:pt>
              </c:strCache>
            </c:strRef>
          </c:cat>
          <c:val>
            <c:numRef>
              <c:f>PivotTables!$E$12:$E$14</c:f>
              <c:numCache>
                <c:formatCode>General</c:formatCode>
                <c:ptCount val="2"/>
                <c:pt idx="0">
                  <c:v>7</c:v>
                </c:pt>
                <c:pt idx="1">
                  <c:v>70</c:v>
                </c:pt>
              </c:numCache>
            </c:numRef>
          </c:val>
          <c:extLst>
            <c:ext xmlns:c16="http://schemas.microsoft.com/office/drawing/2014/chart" uri="{C3380CC4-5D6E-409C-BE32-E72D297353CC}">
              <c16:uniqueId val="{00000005-5185-4CD4-B097-BB51AAFB48B7}"/>
            </c:ext>
          </c:extLst>
        </c:ser>
        <c:dLbls>
          <c:showLegendKey val="0"/>
          <c:showVal val="0"/>
          <c:showCatName val="0"/>
          <c:showSerName val="0"/>
          <c:showPercent val="0"/>
          <c:showBubbleSize val="0"/>
        </c:dLbls>
        <c:gapWidth val="150"/>
        <c:overlap val="100"/>
        <c:axId val="1025491311"/>
        <c:axId val="963998831"/>
      </c:barChart>
      <c:catAx>
        <c:axId val="102549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98831"/>
        <c:crosses val="autoZero"/>
        <c:auto val="1"/>
        <c:lblAlgn val="ctr"/>
        <c:lblOffset val="100"/>
        <c:noMultiLvlLbl val="0"/>
      </c:catAx>
      <c:valAx>
        <c:axId val="963998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9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[NP_EX_7_STEM_CHR2139286.xlsx]PivotTables!Facility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Facility</a:t>
            </a:r>
            <a:r>
              <a:rPr lang="en-US" baseline="0"/>
              <a:t>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PivotTables!$B$16:$B$17</c:f>
              <c:strCache>
                <c:ptCount val="1"/>
                <c:pt idx="0">
                  <c:v>1-Very Dissatisfied</c:v>
                </c:pt>
              </c:strCache>
            </c:strRef>
          </c:tx>
          <c:spPr>
            <a:solidFill>
              <a:schemeClr val="accent1"/>
            </a:solidFill>
            <a:ln>
              <a:noFill/>
            </a:ln>
            <a:effectLst/>
          </c:spPr>
          <c:invertIfNegative val="0"/>
          <c:cat>
            <c:strRef>
              <c:f>PivotTables!$A$18:$A$20</c:f>
              <c:strCache>
                <c:ptCount val="2"/>
                <c:pt idx="0">
                  <c:v>will not return</c:v>
                </c:pt>
                <c:pt idx="1">
                  <c:v>will return</c:v>
                </c:pt>
              </c:strCache>
            </c:strRef>
          </c:cat>
          <c:val>
            <c:numRef>
              <c:f>PivotTables!$B$18:$B$20</c:f>
              <c:numCache>
                <c:formatCode>General</c:formatCode>
                <c:ptCount val="2"/>
                <c:pt idx="0">
                  <c:v>1</c:v>
                </c:pt>
                <c:pt idx="1">
                  <c:v>3</c:v>
                </c:pt>
              </c:numCache>
            </c:numRef>
          </c:val>
          <c:extLst>
            <c:ext xmlns:c16="http://schemas.microsoft.com/office/drawing/2014/chart" uri="{C3380CC4-5D6E-409C-BE32-E72D297353CC}">
              <c16:uniqueId val="{00000000-523C-4EF2-BF99-DA473DF710A9}"/>
            </c:ext>
          </c:extLst>
        </c:ser>
        <c:ser>
          <c:idx val="1"/>
          <c:order val="1"/>
          <c:tx>
            <c:strRef>
              <c:f>PivotTables!$C$16:$C$17</c:f>
              <c:strCache>
                <c:ptCount val="1"/>
                <c:pt idx="0">
                  <c:v>2-Dissatisfied</c:v>
                </c:pt>
              </c:strCache>
            </c:strRef>
          </c:tx>
          <c:spPr>
            <a:solidFill>
              <a:schemeClr val="accent2"/>
            </a:solidFill>
            <a:ln>
              <a:noFill/>
            </a:ln>
            <a:effectLst/>
          </c:spPr>
          <c:invertIfNegative val="0"/>
          <c:cat>
            <c:strRef>
              <c:f>PivotTables!$A$18:$A$20</c:f>
              <c:strCache>
                <c:ptCount val="2"/>
                <c:pt idx="0">
                  <c:v>will not return</c:v>
                </c:pt>
                <c:pt idx="1">
                  <c:v>will return</c:v>
                </c:pt>
              </c:strCache>
            </c:strRef>
          </c:cat>
          <c:val>
            <c:numRef>
              <c:f>PivotTables!$C$18:$C$20</c:f>
              <c:numCache>
                <c:formatCode>General</c:formatCode>
                <c:ptCount val="2"/>
                <c:pt idx="0">
                  <c:v>8</c:v>
                </c:pt>
                <c:pt idx="1">
                  <c:v>10</c:v>
                </c:pt>
              </c:numCache>
            </c:numRef>
          </c:val>
          <c:extLst>
            <c:ext xmlns:c16="http://schemas.microsoft.com/office/drawing/2014/chart" uri="{C3380CC4-5D6E-409C-BE32-E72D297353CC}">
              <c16:uniqueId val="{00000001-523C-4EF2-BF99-DA473DF710A9}"/>
            </c:ext>
          </c:extLst>
        </c:ser>
        <c:ser>
          <c:idx val="2"/>
          <c:order val="2"/>
          <c:tx>
            <c:strRef>
              <c:f>PivotTables!$D$16:$D$17</c:f>
              <c:strCache>
                <c:ptCount val="1"/>
                <c:pt idx="0">
                  <c:v>3-Satisfied</c:v>
                </c:pt>
              </c:strCache>
            </c:strRef>
          </c:tx>
          <c:spPr>
            <a:solidFill>
              <a:schemeClr val="accent3"/>
            </a:solidFill>
            <a:ln>
              <a:noFill/>
            </a:ln>
            <a:effectLst/>
          </c:spPr>
          <c:invertIfNegative val="0"/>
          <c:cat>
            <c:strRef>
              <c:f>PivotTables!$A$18:$A$20</c:f>
              <c:strCache>
                <c:ptCount val="2"/>
                <c:pt idx="0">
                  <c:v>will not return</c:v>
                </c:pt>
                <c:pt idx="1">
                  <c:v>will return</c:v>
                </c:pt>
              </c:strCache>
            </c:strRef>
          </c:cat>
          <c:val>
            <c:numRef>
              <c:f>PivotTables!$D$18:$D$20</c:f>
              <c:numCache>
                <c:formatCode>General</c:formatCode>
                <c:ptCount val="2"/>
                <c:pt idx="0">
                  <c:v>16</c:v>
                </c:pt>
                <c:pt idx="1">
                  <c:v>51</c:v>
                </c:pt>
              </c:numCache>
            </c:numRef>
          </c:val>
          <c:extLst>
            <c:ext xmlns:c16="http://schemas.microsoft.com/office/drawing/2014/chart" uri="{C3380CC4-5D6E-409C-BE32-E72D297353CC}">
              <c16:uniqueId val="{00000002-523C-4EF2-BF99-DA473DF710A9}"/>
            </c:ext>
          </c:extLst>
        </c:ser>
        <c:ser>
          <c:idx val="3"/>
          <c:order val="3"/>
          <c:tx>
            <c:strRef>
              <c:f>PivotTables!$E$16:$E$17</c:f>
              <c:strCache>
                <c:ptCount val="1"/>
                <c:pt idx="0">
                  <c:v>4-Very Satisfied</c:v>
                </c:pt>
              </c:strCache>
            </c:strRef>
          </c:tx>
          <c:spPr>
            <a:solidFill>
              <a:schemeClr val="accent4"/>
            </a:solidFill>
            <a:ln>
              <a:noFill/>
            </a:ln>
            <a:effectLst/>
          </c:spPr>
          <c:invertIfNegative val="0"/>
          <c:cat>
            <c:strRef>
              <c:f>PivotTables!$A$18:$A$20</c:f>
              <c:strCache>
                <c:ptCount val="2"/>
                <c:pt idx="0">
                  <c:v>will not return</c:v>
                </c:pt>
                <c:pt idx="1">
                  <c:v>will return</c:v>
                </c:pt>
              </c:strCache>
            </c:strRef>
          </c:cat>
          <c:val>
            <c:numRef>
              <c:f>PivotTables!$E$18:$E$20</c:f>
              <c:numCache>
                <c:formatCode>General</c:formatCode>
                <c:ptCount val="2"/>
                <c:pt idx="0">
                  <c:v>5</c:v>
                </c:pt>
                <c:pt idx="1">
                  <c:v>42</c:v>
                </c:pt>
              </c:numCache>
            </c:numRef>
          </c:val>
          <c:extLst>
            <c:ext xmlns:c16="http://schemas.microsoft.com/office/drawing/2014/chart" uri="{C3380CC4-5D6E-409C-BE32-E72D297353CC}">
              <c16:uniqueId val="{00000005-523C-4EF2-BF99-DA473DF710A9}"/>
            </c:ext>
          </c:extLst>
        </c:ser>
        <c:dLbls>
          <c:showLegendKey val="0"/>
          <c:showVal val="0"/>
          <c:showCatName val="0"/>
          <c:showSerName val="0"/>
          <c:showPercent val="0"/>
          <c:showBubbleSize val="0"/>
        </c:dLbls>
        <c:gapWidth val="150"/>
        <c:overlap val="100"/>
        <c:axId val="1252230831"/>
        <c:axId val="964004159"/>
      </c:barChart>
      <c:catAx>
        <c:axId val="125223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04159"/>
        <c:crosses val="autoZero"/>
        <c:auto val="1"/>
        <c:lblAlgn val="ctr"/>
        <c:lblOffset val="100"/>
        <c:noMultiLvlLbl val="0"/>
      </c:catAx>
      <c:valAx>
        <c:axId val="964004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30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[NP_EX_7_STEM_CHR2139286.xlsx]PivotTables!meal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Meal</a:t>
            </a:r>
            <a:r>
              <a:rPr lang="en-US" baseline="0"/>
              <a:t>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PivotTables!$B$22:$B$23</c:f>
              <c:strCache>
                <c:ptCount val="1"/>
                <c:pt idx="0">
                  <c:v>1-Very Dissatisfied</c:v>
                </c:pt>
              </c:strCache>
            </c:strRef>
          </c:tx>
          <c:spPr>
            <a:solidFill>
              <a:schemeClr val="accent1"/>
            </a:solidFill>
            <a:ln>
              <a:noFill/>
            </a:ln>
            <a:effectLst/>
          </c:spPr>
          <c:invertIfNegative val="0"/>
          <c:cat>
            <c:strRef>
              <c:f>PivotTables!$A$24:$A$26</c:f>
              <c:strCache>
                <c:ptCount val="2"/>
                <c:pt idx="0">
                  <c:v>will not return</c:v>
                </c:pt>
                <c:pt idx="1">
                  <c:v>will return</c:v>
                </c:pt>
              </c:strCache>
            </c:strRef>
          </c:cat>
          <c:val>
            <c:numRef>
              <c:f>PivotTables!$B$24:$B$26</c:f>
              <c:numCache>
                <c:formatCode>General</c:formatCode>
                <c:ptCount val="2"/>
                <c:pt idx="0">
                  <c:v>1</c:v>
                </c:pt>
                <c:pt idx="1">
                  <c:v>4</c:v>
                </c:pt>
              </c:numCache>
            </c:numRef>
          </c:val>
          <c:extLst>
            <c:ext xmlns:c16="http://schemas.microsoft.com/office/drawing/2014/chart" uri="{C3380CC4-5D6E-409C-BE32-E72D297353CC}">
              <c16:uniqueId val="{00000000-89F3-4BE7-9A1B-EA961CD8E314}"/>
            </c:ext>
          </c:extLst>
        </c:ser>
        <c:ser>
          <c:idx val="1"/>
          <c:order val="1"/>
          <c:tx>
            <c:strRef>
              <c:f>PivotTables!$C$22:$C$23</c:f>
              <c:strCache>
                <c:ptCount val="1"/>
                <c:pt idx="0">
                  <c:v>2-Dissatisfied</c:v>
                </c:pt>
              </c:strCache>
            </c:strRef>
          </c:tx>
          <c:spPr>
            <a:solidFill>
              <a:schemeClr val="accent2"/>
            </a:solidFill>
            <a:ln>
              <a:noFill/>
            </a:ln>
            <a:effectLst/>
          </c:spPr>
          <c:invertIfNegative val="0"/>
          <c:cat>
            <c:strRef>
              <c:f>PivotTables!$A$24:$A$26</c:f>
              <c:strCache>
                <c:ptCount val="2"/>
                <c:pt idx="0">
                  <c:v>will not return</c:v>
                </c:pt>
                <c:pt idx="1">
                  <c:v>will return</c:v>
                </c:pt>
              </c:strCache>
            </c:strRef>
          </c:cat>
          <c:val>
            <c:numRef>
              <c:f>PivotTables!$C$24:$C$26</c:f>
              <c:numCache>
                <c:formatCode>General</c:formatCode>
                <c:ptCount val="2"/>
                <c:pt idx="0">
                  <c:v>2</c:v>
                </c:pt>
                <c:pt idx="1">
                  <c:v>11</c:v>
                </c:pt>
              </c:numCache>
            </c:numRef>
          </c:val>
          <c:extLst>
            <c:ext xmlns:c16="http://schemas.microsoft.com/office/drawing/2014/chart" uri="{C3380CC4-5D6E-409C-BE32-E72D297353CC}">
              <c16:uniqueId val="{00000001-89F3-4BE7-9A1B-EA961CD8E314}"/>
            </c:ext>
          </c:extLst>
        </c:ser>
        <c:ser>
          <c:idx val="2"/>
          <c:order val="2"/>
          <c:tx>
            <c:strRef>
              <c:f>PivotTables!$D$22:$D$23</c:f>
              <c:strCache>
                <c:ptCount val="1"/>
                <c:pt idx="0">
                  <c:v>3-Satisfied</c:v>
                </c:pt>
              </c:strCache>
            </c:strRef>
          </c:tx>
          <c:spPr>
            <a:solidFill>
              <a:schemeClr val="accent3"/>
            </a:solidFill>
            <a:ln>
              <a:noFill/>
            </a:ln>
            <a:effectLst/>
          </c:spPr>
          <c:invertIfNegative val="0"/>
          <c:cat>
            <c:strRef>
              <c:f>PivotTables!$A$24:$A$26</c:f>
              <c:strCache>
                <c:ptCount val="2"/>
                <c:pt idx="0">
                  <c:v>will not return</c:v>
                </c:pt>
                <c:pt idx="1">
                  <c:v>will return</c:v>
                </c:pt>
              </c:strCache>
            </c:strRef>
          </c:cat>
          <c:val>
            <c:numRef>
              <c:f>PivotTables!$D$24:$D$26</c:f>
              <c:numCache>
                <c:formatCode>General</c:formatCode>
                <c:ptCount val="2"/>
                <c:pt idx="0">
                  <c:v>11</c:v>
                </c:pt>
                <c:pt idx="1">
                  <c:v>61</c:v>
                </c:pt>
              </c:numCache>
            </c:numRef>
          </c:val>
          <c:extLst>
            <c:ext xmlns:c16="http://schemas.microsoft.com/office/drawing/2014/chart" uri="{C3380CC4-5D6E-409C-BE32-E72D297353CC}">
              <c16:uniqueId val="{00000002-89F3-4BE7-9A1B-EA961CD8E314}"/>
            </c:ext>
          </c:extLst>
        </c:ser>
        <c:ser>
          <c:idx val="3"/>
          <c:order val="3"/>
          <c:tx>
            <c:strRef>
              <c:f>PivotTables!$E$22:$E$23</c:f>
              <c:strCache>
                <c:ptCount val="1"/>
                <c:pt idx="0">
                  <c:v>4-Very Satisfied</c:v>
                </c:pt>
              </c:strCache>
            </c:strRef>
          </c:tx>
          <c:spPr>
            <a:solidFill>
              <a:schemeClr val="accent4"/>
            </a:solidFill>
            <a:ln>
              <a:noFill/>
            </a:ln>
            <a:effectLst/>
          </c:spPr>
          <c:invertIfNegative val="0"/>
          <c:cat>
            <c:strRef>
              <c:f>PivotTables!$A$24:$A$26</c:f>
              <c:strCache>
                <c:ptCount val="2"/>
                <c:pt idx="0">
                  <c:v>will not return</c:v>
                </c:pt>
                <c:pt idx="1">
                  <c:v>will return</c:v>
                </c:pt>
              </c:strCache>
            </c:strRef>
          </c:cat>
          <c:val>
            <c:numRef>
              <c:f>PivotTables!$E$24:$E$26</c:f>
              <c:numCache>
                <c:formatCode>General</c:formatCode>
                <c:ptCount val="2"/>
                <c:pt idx="0">
                  <c:v>16</c:v>
                </c:pt>
                <c:pt idx="1">
                  <c:v>30</c:v>
                </c:pt>
              </c:numCache>
            </c:numRef>
          </c:val>
          <c:extLst>
            <c:ext xmlns:c16="http://schemas.microsoft.com/office/drawing/2014/chart" uri="{C3380CC4-5D6E-409C-BE32-E72D297353CC}">
              <c16:uniqueId val="{00000003-89F3-4BE7-9A1B-EA961CD8E314}"/>
            </c:ext>
          </c:extLst>
        </c:ser>
        <c:dLbls>
          <c:showLegendKey val="0"/>
          <c:showVal val="0"/>
          <c:showCatName val="0"/>
          <c:showSerName val="0"/>
          <c:showPercent val="0"/>
          <c:showBubbleSize val="0"/>
        </c:dLbls>
        <c:gapWidth val="150"/>
        <c:overlap val="100"/>
        <c:axId val="1255462143"/>
        <c:axId val="1253693231"/>
      </c:barChart>
      <c:catAx>
        <c:axId val="125546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93231"/>
        <c:crosses val="autoZero"/>
        <c:auto val="1"/>
        <c:lblAlgn val="ctr"/>
        <c:lblOffset val="100"/>
        <c:noMultiLvlLbl val="0"/>
      </c:catAx>
      <c:valAx>
        <c:axId val="1253693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46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6</xdr:row>
      <xdr:rowOff>0</xdr:rowOff>
    </xdr:from>
    <xdr:to>
      <xdr:col>8</xdr:col>
      <xdr:colOff>714374</xdr:colOff>
      <xdr:row>17</xdr:row>
      <xdr:rowOff>0</xdr:rowOff>
    </xdr:to>
    <xdr:graphicFrame macro="">
      <xdr:nvGraphicFramePr>
        <xdr:cNvPr id="2" name="Chart 1">
          <a:extLst>
            <a:ext uri="{FF2B5EF4-FFF2-40B4-BE49-F238E27FC236}">
              <a16:creationId xmlns:a16="http://schemas.microsoft.com/office/drawing/2014/main" id="{B331E1D5-BDCF-8525-D567-AAD8FD373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xdr:row>
      <xdr:rowOff>0</xdr:rowOff>
    </xdr:from>
    <xdr:to>
      <xdr:col>15</xdr:col>
      <xdr:colOff>0</xdr:colOff>
      <xdr:row>17</xdr:row>
      <xdr:rowOff>0</xdr:rowOff>
    </xdr:to>
    <xdr:graphicFrame macro="">
      <xdr:nvGraphicFramePr>
        <xdr:cNvPr id="3" name="Chart 2">
          <a:extLst>
            <a:ext uri="{FF2B5EF4-FFF2-40B4-BE49-F238E27FC236}">
              <a16:creationId xmlns:a16="http://schemas.microsoft.com/office/drawing/2014/main" id="{73094A63-80E8-29D0-C35D-C8FE6F055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18</xdr:row>
      <xdr:rowOff>0</xdr:rowOff>
    </xdr:from>
    <xdr:to>
      <xdr:col>9</xdr:col>
      <xdr:colOff>0</xdr:colOff>
      <xdr:row>29</xdr:row>
      <xdr:rowOff>0</xdr:rowOff>
    </xdr:to>
    <xdr:graphicFrame macro="">
      <xdr:nvGraphicFramePr>
        <xdr:cNvPr id="4" name="Chart 3">
          <a:extLst>
            <a:ext uri="{FF2B5EF4-FFF2-40B4-BE49-F238E27FC236}">
              <a16:creationId xmlns:a16="http://schemas.microsoft.com/office/drawing/2014/main" id="{0F0C4E1D-A454-F034-E715-5DE656EB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119062</xdr:colOff>
      <xdr:row>17</xdr:row>
      <xdr:rowOff>156369</xdr:rowOff>
    </xdr:from>
    <xdr:to>
      <xdr:col>14</xdr:col>
      <xdr:colOff>706436</xdr:colOff>
      <xdr:row>29</xdr:row>
      <xdr:rowOff>0</xdr:rowOff>
    </xdr:to>
    <xdr:graphicFrame macro="">
      <xdr:nvGraphicFramePr>
        <xdr:cNvPr id="5" name="Chart 4">
          <a:extLst>
            <a:ext uri="{FF2B5EF4-FFF2-40B4-BE49-F238E27FC236}">
              <a16:creationId xmlns:a16="http://schemas.microsoft.com/office/drawing/2014/main" id="{0701F7B7-B8F3-70A6-F034-D4BE2BD90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1</xdr:row>
      <xdr:rowOff>0</xdr:rowOff>
    </xdr:from>
    <xdr:to>
      <xdr:col>15</xdr:col>
      <xdr:colOff>0</xdr:colOff>
      <xdr:row>4</xdr:row>
      <xdr:rowOff>190499</xdr:rowOff>
    </xdr:to>
    <mc:AlternateContent xmlns:mc="http://schemas.openxmlformats.org/markup-compatibility/2006">
      <mc:Choice xmlns:a14="http://schemas.microsoft.com/office/drawing/2010/main" Requires="a14">
        <xdr:graphicFrame macro="">
          <xdr:nvGraphicFramePr>
            <xdr:cNvPr id="6" name="School">
              <a:extLst>
                <a:ext uri="{FF2B5EF4-FFF2-40B4-BE49-F238E27FC236}">
                  <a16:creationId xmlns:a16="http://schemas.microsoft.com/office/drawing/2014/main" id="{E5921738-6E55-F2DD-CF85-308EB64680BC}"/>
                </a:ext>
              </a:extLst>
            </xdr:cNvPr>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dr:sp macro="" textlink="">
          <xdr:nvSpPr>
            <xdr:cNvPr id="0" name=""/>
            <xdr:cNvSpPr>
              <a:spLocks noTextEdit="1"/>
            </xdr:cNvSpPr>
          </xdr:nvSpPr>
          <xdr:spPr>
            <a:xfrm>
              <a:off x="2107406" y="488156"/>
              <a:ext cx="7262813"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Wakeley" refreshedDate="45017.609439699074" createdVersion="8" refreshedVersion="8" minRefreshableVersion="3" recordCount="257" xr:uid="{E1207AB1-7CE8-4D41-A7BA-9A9CEB2DA984}">
  <cacheSource type="worksheet">
    <worksheetSource name="Survey"/>
  </cacheSource>
  <cacheFields count="14">
    <cacheField name="ID" numFmtId="0">
      <sharedItems/>
    </cacheField>
    <cacheField name="Q1" numFmtId="0">
      <sharedItems/>
    </cacheField>
    <cacheField name="Q2" numFmtId="0">
      <sharedItems/>
    </cacheField>
    <cacheField name="Q3" numFmtId="0">
      <sharedItems/>
    </cacheField>
    <cacheField name="Q4" numFmtId="0">
      <sharedItems/>
    </cacheField>
    <cacheField name="Q5" numFmtId="0">
      <sharedItems/>
    </cacheField>
    <cacheField name="Q6" numFmtId="0">
      <sharedItems containsSemiMixedTypes="0" containsString="0" containsNumber="1" containsInteger="1" minValue="0" maxValue="7"/>
    </cacheField>
    <cacheField name="Return" numFmtId="0">
      <sharedItems count="2">
        <s v="will not return"/>
        <s v="will return"/>
      </sharedItems>
    </cacheField>
    <cacheField name="Workshops" numFmtId="0">
      <sharedItems count="4">
        <s v="4-Very Satisfied"/>
        <s v="1-Very Dissatisfied"/>
        <s v="2-Dissatisfied"/>
        <s v="3-Satisfied"/>
      </sharedItems>
    </cacheField>
    <cacheField name="Speakers" numFmtId="0">
      <sharedItems count="4">
        <s v="3-Satisfied"/>
        <s v="4-Very Satisfied"/>
        <s v="1-Very Dissatisfied"/>
        <s v="2-Dissatisfied"/>
      </sharedItems>
    </cacheField>
    <cacheField name="Facilities" numFmtId="0">
      <sharedItems count="4">
        <s v="3-Satisfied"/>
        <s v="2-Dissatisfied"/>
        <s v="4-Very Satisfied"/>
        <s v="1-Very Dissatisfied"/>
      </sharedItems>
    </cacheField>
    <cacheField name="Meals" numFmtId="0">
      <sharedItems count="4">
        <s v="3-Satisfied"/>
        <s v="4-Very Satisfied"/>
        <s v="2-Dissatisfied"/>
        <s v="1-Very Dissatisfied"/>
      </sharedItems>
    </cacheField>
    <cacheField name="School" numFmtId="0">
      <sharedItems count="4">
        <s v="Online"/>
        <s v="Public"/>
        <s v="Private"/>
        <s v="Tutor"/>
      </sharedItems>
    </cacheField>
    <cacheField name="Prior Conferences" numFmtId="0">
      <sharedItems containsMixedTypes="1" containsNumber="1" containsInteger="1" minValue="0" maxValue="2"/>
    </cacheField>
  </cacheFields>
  <extLst>
    <ext xmlns:x14="http://schemas.microsoft.com/office/spreadsheetml/2009/9/main" uri="{725AE2AE-9491-48be-B2B4-4EB974FC3084}">
      <x14:pivotCacheDefinition pivotCacheId="252619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s v="Survey001"/>
    <s v="a"/>
    <s v="b"/>
    <s v="b"/>
    <s v="b"/>
    <s v="c"/>
    <n v="0"/>
    <x v="0"/>
    <x v="0"/>
    <x v="0"/>
    <x v="0"/>
    <x v="0"/>
    <x v="0"/>
    <n v="0"/>
  </r>
  <r>
    <s v="Survey002"/>
    <s v="d"/>
    <s v="a"/>
    <s v="c"/>
    <s v="a"/>
    <s v="c"/>
    <n v="2"/>
    <x v="0"/>
    <x v="1"/>
    <x v="1"/>
    <x v="1"/>
    <x v="1"/>
    <x v="0"/>
    <n v="2"/>
  </r>
  <r>
    <s v="Survey003"/>
    <s v="d"/>
    <s v="a"/>
    <s v="a"/>
    <s v="b"/>
    <s v="a"/>
    <n v="4"/>
    <x v="1"/>
    <x v="1"/>
    <x v="1"/>
    <x v="2"/>
    <x v="0"/>
    <x v="1"/>
    <s v="3+"/>
  </r>
  <r>
    <s v="Survey004"/>
    <s v="a"/>
    <s v="a"/>
    <s v="d"/>
    <s v="b"/>
    <s v="a"/>
    <n v="3"/>
    <x v="1"/>
    <x v="0"/>
    <x v="1"/>
    <x v="3"/>
    <x v="0"/>
    <x v="1"/>
    <s v="3+"/>
  </r>
  <r>
    <s v="Survey005"/>
    <s v="a"/>
    <s v="a"/>
    <s v="a"/>
    <s v="b"/>
    <s v="b"/>
    <n v="1"/>
    <x v="1"/>
    <x v="0"/>
    <x v="1"/>
    <x v="2"/>
    <x v="0"/>
    <x v="2"/>
    <n v="1"/>
  </r>
  <r>
    <s v="Survey006"/>
    <s v="c"/>
    <s v="a"/>
    <s v="a"/>
    <s v="c"/>
    <s v="b"/>
    <n v="2"/>
    <x v="1"/>
    <x v="2"/>
    <x v="1"/>
    <x v="2"/>
    <x v="2"/>
    <x v="2"/>
    <n v="2"/>
  </r>
  <r>
    <s v="Survey007"/>
    <s v="b"/>
    <s v="a"/>
    <s v="a"/>
    <s v="b"/>
    <s v="b"/>
    <n v="2"/>
    <x v="1"/>
    <x v="3"/>
    <x v="1"/>
    <x v="2"/>
    <x v="0"/>
    <x v="2"/>
    <n v="2"/>
  </r>
  <r>
    <s v="Survey008"/>
    <s v="a"/>
    <s v="b"/>
    <s v="a"/>
    <s v="d"/>
    <s v="c"/>
    <n v="0"/>
    <x v="1"/>
    <x v="0"/>
    <x v="0"/>
    <x v="2"/>
    <x v="3"/>
    <x v="0"/>
    <n v="0"/>
  </r>
  <r>
    <s v="Survey009"/>
    <s v="c"/>
    <s v="b"/>
    <s v="c"/>
    <s v="a"/>
    <s v="d"/>
    <n v="0"/>
    <x v="0"/>
    <x v="2"/>
    <x v="0"/>
    <x v="1"/>
    <x v="1"/>
    <x v="3"/>
    <n v="0"/>
  </r>
  <r>
    <s v="Survey010"/>
    <s v="a"/>
    <s v="b"/>
    <s v="b"/>
    <s v="b"/>
    <s v="d"/>
    <n v="1"/>
    <x v="0"/>
    <x v="0"/>
    <x v="0"/>
    <x v="0"/>
    <x v="0"/>
    <x v="3"/>
    <n v="1"/>
  </r>
  <r>
    <s v="Survey011"/>
    <s v="a"/>
    <s v="b"/>
    <s v="a"/>
    <s v="a"/>
    <s v="a"/>
    <n v="1"/>
    <x v="1"/>
    <x v="0"/>
    <x v="0"/>
    <x v="2"/>
    <x v="1"/>
    <x v="1"/>
    <n v="1"/>
  </r>
  <r>
    <s v="Survey012"/>
    <s v="a"/>
    <s v="b"/>
    <s v="b"/>
    <s v="b"/>
    <s v="a"/>
    <n v="2"/>
    <x v="1"/>
    <x v="0"/>
    <x v="0"/>
    <x v="0"/>
    <x v="0"/>
    <x v="1"/>
    <n v="2"/>
  </r>
  <r>
    <s v="Survey013"/>
    <s v="d"/>
    <s v="b"/>
    <s v="b"/>
    <s v="b"/>
    <s v="a"/>
    <n v="4"/>
    <x v="1"/>
    <x v="1"/>
    <x v="0"/>
    <x v="0"/>
    <x v="0"/>
    <x v="1"/>
    <s v="3+"/>
  </r>
  <r>
    <s v="Survey014"/>
    <s v="a"/>
    <s v="a"/>
    <s v="a"/>
    <s v="b"/>
    <s v="c"/>
    <n v="1"/>
    <x v="1"/>
    <x v="0"/>
    <x v="1"/>
    <x v="2"/>
    <x v="0"/>
    <x v="0"/>
    <n v="1"/>
  </r>
  <r>
    <s v="Survey015"/>
    <s v="a"/>
    <s v="b"/>
    <s v="b"/>
    <s v="b"/>
    <s v="a"/>
    <n v="2"/>
    <x v="1"/>
    <x v="0"/>
    <x v="0"/>
    <x v="0"/>
    <x v="0"/>
    <x v="1"/>
    <n v="2"/>
  </r>
  <r>
    <s v="Survey016"/>
    <s v="a"/>
    <s v="a"/>
    <s v="a"/>
    <s v="b"/>
    <s v="b"/>
    <n v="5"/>
    <x v="1"/>
    <x v="0"/>
    <x v="1"/>
    <x v="2"/>
    <x v="0"/>
    <x v="2"/>
    <s v="3+"/>
  </r>
  <r>
    <s v="Survey017"/>
    <s v="a"/>
    <s v="a"/>
    <s v="c"/>
    <s v="a"/>
    <s v="b"/>
    <n v="3"/>
    <x v="1"/>
    <x v="0"/>
    <x v="1"/>
    <x v="1"/>
    <x v="1"/>
    <x v="2"/>
    <s v="3+"/>
  </r>
  <r>
    <s v="Survey018"/>
    <s v="a"/>
    <s v="b"/>
    <s v="a"/>
    <s v="d"/>
    <s v="a"/>
    <n v="6"/>
    <x v="1"/>
    <x v="0"/>
    <x v="0"/>
    <x v="2"/>
    <x v="3"/>
    <x v="1"/>
    <s v="3+"/>
  </r>
  <r>
    <s v="Survey019"/>
    <s v="b"/>
    <s v="b"/>
    <s v="b"/>
    <s v="b"/>
    <s v="c"/>
    <n v="1"/>
    <x v="0"/>
    <x v="3"/>
    <x v="0"/>
    <x v="0"/>
    <x v="0"/>
    <x v="0"/>
    <n v="1"/>
  </r>
  <r>
    <s v="Survey020"/>
    <s v="a"/>
    <s v="a"/>
    <s v="b"/>
    <s v="b"/>
    <s v="a"/>
    <n v="4"/>
    <x v="1"/>
    <x v="0"/>
    <x v="1"/>
    <x v="0"/>
    <x v="0"/>
    <x v="1"/>
    <s v="3+"/>
  </r>
  <r>
    <s v="Survey021"/>
    <s v="a"/>
    <s v="a"/>
    <s v="a"/>
    <s v="b"/>
    <s v="b"/>
    <n v="4"/>
    <x v="1"/>
    <x v="0"/>
    <x v="1"/>
    <x v="2"/>
    <x v="0"/>
    <x v="2"/>
    <s v="3+"/>
  </r>
  <r>
    <s v="Survey022"/>
    <s v="a"/>
    <s v="b"/>
    <s v="b"/>
    <s v="b"/>
    <s v="a"/>
    <n v="2"/>
    <x v="1"/>
    <x v="0"/>
    <x v="0"/>
    <x v="0"/>
    <x v="0"/>
    <x v="1"/>
    <n v="2"/>
  </r>
  <r>
    <s v="Survey023"/>
    <s v="a"/>
    <s v="b"/>
    <s v="b"/>
    <s v="a"/>
    <s v="a"/>
    <n v="1"/>
    <x v="1"/>
    <x v="0"/>
    <x v="0"/>
    <x v="0"/>
    <x v="1"/>
    <x v="1"/>
    <n v="1"/>
  </r>
  <r>
    <s v="Survey024"/>
    <s v="b"/>
    <s v="a"/>
    <s v="b"/>
    <s v="b"/>
    <s v="c"/>
    <n v="1"/>
    <x v="1"/>
    <x v="3"/>
    <x v="1"/>
    <x v="0"/>
    <x v="0"/>
    <x v="0"/>
    <n v="1"/>
  </r>
  <r>
    <s v="Survey025"/>
    <s v="c"/>
    <s v="b"/>
    <s v="b"/>
    <s v="b"/>
    <s v="a"/>
    <n v="4"/>
    <x v="1"/>
    <x v="2"/>
    <x v="0"/>
    <x v="0"/>
    <x v="0"/>
    <x v="1"/>
    <s v="3+"/>
  </r>
  <r>
    <s v="Survey026"/>
    <s v="a"/>
    <s v="a"/>
    <s v="b"/>
    <s v="b"/>
    <s v="b"/>
    <n v="4"/>
    <x v="1"/>
    <x v="0"/>
    <x v="1"/>
    <x v="0"/>
    <x v="0"/>
    <x v="2"/>
    <s v="3+"/>
  </r>
  <r>
    <s v="Survey027"/>
    <s v="c"/>
    <s v="b"/>
    <s v="a"/>
    <s v="a"/>
    <s v="c"/>
    <n v="0"/>
    <x v="0"/>
    <x v="2"/>
    <x v="0"/>
    <x v="2"/>
    <x v="1"/>
    <x v="0"/>
    <n v="0"/>
  </r>
  <r>
    <s v="Survey028"/>
    <s v="b"/>
    <s v="b"/>
    <s v="b"/>
    <s v="a"/>
    <s v="a"/>
    <n v="0"/>
    <x v="0"/>
    <x v="3"/>
    <x v="0"/>
    <x v="0"/>
    <x v="1"/>
    <x v="1"/>
    <n v="0"/>
  </r>
  <r>
    <s v="Survey029"/>
    <s v="a"/>
    <s v="a"/>
    <s v="b"/>
    <s v="c"/>
    <s v="a"/>
    <n v="0"/>
    <x v="1"/>
    <x v="0"/>
    <x v="1"/>
    <x v="0"/>
    <x v="2"/>
    <x v="1"/>
    <n v="0"/>
  </r>
  <r>
    <s v="Survey030"/>
    <s v="a"/>
    <s v="a"/>
    <s v="a"/>
    <s v="b"/>
    <s v="a"/>
    <n v="3"/>
    <x v="1"/>
    <x v="0"/>
    <x v="1"/>
    <x v="2"/>
    <x v="0"/>
    <x v="1"/>
    <s v="3+"/>
  </r>
  <r>
    <s v="Survey031"/>
    <s v="a"/>
    <s v="b"/>
    <s v="a"/>
    <s v="a"/>
    <s v="a"/>
    <n v="4"/>
    <x v="1"/>
    <x v="0"/>
    <x v="0"/>
    <x v="2"/>
    <x v="1"/>
    <x v="1"/>
    <s v="3+"/>
  </r>
  <r>
    <s v="Survey032"/>
    <s v="b"/>
    <s v="d"/>
    <s v="b"/>
    <s v="a"/>
    <s v="a"/>
    <n v="4"/>
    <x v="1"/>
    <x v="3"/>
    <x v="2"/>
    <x v="0"/>
    <x v="1"/>
    <x v="1"/>
    <s v="3+"/>
  </r>
  <r>
    <s v="Survey033"/>
    <s v="a"/>
    <s v="a"/>
    <s v="a"/>
    <s v="b"/>
    <s v="b"/>
    <n v="6"/>
    <x v="1"/>
    <x v="0"/>
    <x v="1"/>
    <x v="2"/>
    <x v="0"/>
    <x v="2"/>
    <s v="3+"/>
  </r>
  <r>
    <s v="Survey034"/>
    <s v="b"/>
    <s v="c"/>
    <s v="b"/>
    <s v="a"/>
    <s v="d"/>
    <n v="0"/>
    <x v="0"/>
    <x v="3"/>
    <x v="3"/>
    <x v="0"/>
    <x v="1"/>
    <x v="3"/>
    <n v="0"/>
  </r>
  <r>
    <s v="Survey035"/>
    <s v="a"/>
    <s v="c"/>
    <s v="b"/>
    <s v="b"/>
    <s v="a"/>
    <n v="0"/>
    <x v="0"/>
    <x v="0"/>
    <x v="3"/>
    <x v="0"/>
    <x v="0"/>
    <x v="1"/>
    <n v="0"/>
  </r>
  <r>
    <s v="Survey036"/>
    <s v="c"/>
    <s v="a"/>
    <s v="b"/>
    <s v="b"/>
    <s v="b"/>
    <n v="3"/>
    <x v="1"/>
    <x v="2"/>
    <x v="1"/>
    <x v="0"/>
    <x v="0"/>
    <x v="2"/>
    <s v="3+"/>
  </r>
  <r>
    <s v="Survey037"/>
    <s v="a"/>
    <s v="b"/>
    <s v="a"/>
    <s v="a"/>
    <s v="c"/>
    <n v="2"/>
    <x v="1"/>
    <x v="0"/>
    <x v="0"/>
    <x v="2"/>
    <x v="1"/>
    <x v="0"/>
    <n v="2"/>
  </r>
  <r>
    <s v="Survey038"/>
    <s v="a"/>
    <s v="a"/>
    <s v="b"/>
    <s v="a"/>
    <s v="a"/>
    <n v="3"/>
    <x v="1"/>
    <x v="0"/>
    <x v="1"/>
    <x v="0"/>
    <x v="1"/>
    <x v="1"/>
    <s v="3+"/>
  </r>
  <r>
    <s v="Survey039"/>
    <s v="b"/>
    <s v="b"/>
    <s v="c"/>
    <s v="b"/>
    <s v="a"/>
    <n v="4"/>
    <x v="1"/>
    <x v="3"/>
    <x v="0"/>
    <x v="1"/>
    <x v="0"/>
    <x v="1"/>
    <s v="3+"/>
  </r>
  <r>
    <s v="Survey040"/>
    <s v="a"/>
    <s v="a"/>
    <s v="a"/>
    <s v="b"/>
    <s v="a"/>
    <n v="5"/>
    <x v="1"/>
    <x v="0"/>
    <x v="1"/>
    <x v="2"/>
    <x v="0"/>
    <x v="1"/>
    <s v="3+"/>
  </r>
  <r>
    <s v="Survey041"/>
    <s v="a"/>
    <s v="b"/>
    <s v="b"/>
    <s v="b"/>
    <s v="b"/>
    <n v="6"/>
    <x v="1"/>
    <x v="0"/>
    <x v="0"/>
    <x v="0"/>
    <x v="0"/>
    <x v="2"/>
    <s v="3+"/>
  </r>
  <r>
    <s v="Survey042"/>
    <s v="a"/>
    <s v="b"/>
    <s v="a"/>
    <s v="a"/>
    <s v="c"/>
    <n v="1"/>
    <x v="1"/>
    <x v="0"/>
    <x v="0"/>
    <x v="2"/>
    <x v="1"/>
    <x v="0"/>
    <n v="1"/>
  </r>
  <r>
    <s v="Survey043"/>
    <s v="a"/>
    <s v="b"/>
    <s v="b"/>
    <s v="b"/>
    <s v="a"/>
    <n v="2"/>
    <x v="1"/>
    <x v="0"/>
    <x v="0"/>
    <x v="0"/>
    <x v="0"/>
    <x v="1"/>
    <n v="2"/>
  </r>
  <r>
    <s v="Survey044"/>
    <s v="c"/>
    <s v="b"/>
    <s v="b"/>
    <s v="c"/>
    <s v="a"/>
    <n v="1"/>
    <x v="0"/>
    <x v="2"/>
    <x v="0"/>
    <x v="0"/>
    <x v="2"/>
    <x v="1"/>
    <n v="1"/>
  </r>
  <r>
    <s v="Survey045"/>
    <s v="a"/>
    <s v="a"/>
    <s v="a"/>
    <s v="b"/>
    <s v="a"/>
    <n v="4"/>
    <x v="1"/>
    <x v="0"/>
    <x v="1"/>
    <x v="2"/>
    <x v="0"/>
    <x v="1"/>
    <s v="3+"/>
  </r>
  <r>
    <s v="Survey046"/>
    <s v="d"/>
    <s v="b"/>
    <s v="b"/>
    <s v="c"/>
    <s v="d"/>
    <n v="0"/>
    <x v="0"/>
    <x v="1"/>
    <x v="0"/>
    <x v="0"/>
    <x v="2"/>
    <x v="3"/>
    <n v="0"/>
  </r>
  <r>
    <s v="Survey047"/>
    <s v="b"/>
    <s v="a"/>
    <s v="a"/>
    <s v="b"/>
    <s v="b"/>
    <n v="2"/>
    <x v="1"/>
    <x v="3"/>
    <x v="1"/>
    <x v="2"/>
    <x v="0"/>
    <x v="2"/>
    <n v="2"/>
  </r>
  <r>
    <s v="Survey048"/>
    <s v="a"/>
    <s v="a"/>
    <s v="b"/>
    <s v="d"/>
    <s v="b"/>
    <n v="6"/>
    <x v="1"/>
    <x v="0"/>
    <x v="1"/>
    <x v="0"/>
    <x v="3"/>
    <x v="2"/>
    <s v="3+"/>
  </r>
  <r>
    <s v="Survey049"/>
    <s v="c"/>
    <s v="a"/>
    <s v="a"/>
    <s v="b"/>
    <s v="b"/>
    <n v="3"/>
    <x v="1"/>
    <x v="2"/>
    <x v="1"/>
    <x v="2"/>
    <x v="0"/>
    <x v="2"/>
    <s v="3+"/>
  </r>
  <r>
    <s v="Survey050"/>
    <s v="c"/>
    <s v="b"/>
    <s v="b"/>
    <s v="b"/>
    <s v="b"/>
    <n v="0"/>
    <x v="0"/>
    <x v="2"/>
    <x v="0"/>
    <x v="0"/>
    <x v="0"/>
    <x v="2"/>
    <n v="0"/>
  </r>
  <r>
    <s v="Survey051"/>
    <s v="a"/>
    <s v="b"/>
    <s v="a"/>
    <s v="b"/>
    <s v="b"/>
    <n v="2"/>
    <x v="1"/>
    <x v="0"/>
    <x v="0"/>
    <x v="2"/>
    <x v="0"/>
    <x v="2"/>
    <n v="2"/>
  </r>
  <r>
    <s v="Survey052"/>
    <s v="d"/>
    <s v="a"/>
    <s v="c"/>
    <s v="b"/>
    <s v="a"/>
    <n v="0"/>
    <x v="0"/>
    <x v="1"/>
    <x v="1"/>
    <x v="1"/>
    <x v="0"/>
    <x v="1"/>
    <n v="0"/>
  </r>
  <r>
    <s v="Survey053"/>
    <s v="b"/>
    <s v="b"/>
    <s v="b"/>
    <s v="b"/>
    <s v="b"/>
    <n v="5"/>
    <x v="1"/>
    <x v="3"/>
    <x v="0"/>
    <x v="0"/>
    <x v="0"/>
    <x v="2"/>
    <s v="3+"/>
  </r>
  <r>
    <s v="Survey054"/>
    <s v="a"/>
    <s v="d"/>
    <s v="c"/>
    <s v="b"/>
    <s v="c"/>
    <n v="3"/>
    <x v="1"/>
    <x v="0"/>
    <x v="2"/>
    <x v="1"/>
    <x v="0"/>
    <x v="0"/>
    <s v="3+"/>
  </r>
  <r>
    <s v="Survey055"/>
    <s v="c"/>
    <s v="b"/>
    <s v="b"/>
    <s v="b"/>
    <s v="a"/>
    <n v="3"/>
    <x v="1"/>
    <x v="2"/>
    <x v="0"/>
    <x v="0"/>
    <x v="0"/>
    <x v="1"/>
    <s v="3+"/>
  </r>
  <r>
    <s v="Survey056"/>
    <s v="a"/>
    <s v="a"/>
    <s v="a"/>
    <s v="a"/>
    <s v="d"/>
    <n v="0"/>
    <x v="0"/>
    <x v="0"/>
    <x v="1"/>
    <x v="2"/>
    <x v="1"/>
    <x v="3"/>
    <n v="0"/>
  </r>
  <r>
    <s v="Survey057"/>
    <s v="a"/>
    <s v="a"/>
    <s v="d"/>
    <s v="a"/>
    <s v="b"/>
    <n v="1"/>
    <x v="1"/>
    <x v="0"/>
    <x v="1"/>
    <x v="3"/>
    <x v="1"/>
    <x v="2"/>
    <n v="1"/>
  </r>
  <r>
    <s v="Survey058"/>
    <s v="d"/>
    <s v="b"/>
    <s v="b"/>
    <s v="a"/>
    <s v="a"/>
    <n v="0"/>
    <x v="0"/>
    <x v="1"/>
    <x v="0"/>
    <x v="0"/>
    <x v="1"/>
    <x v="1"/>
    <n v="0"/>
  </r>
  <r>
    <s v="Survey059"/>
    <s v="a"/>
    <s v="a"/>
    <s v="a"/>
    <s v="b"/>
    <s v="a"/>
    <n v="2"/>
    <x v="1"/>
    <x v="0"/>
    <x v="1"/>
    <x v="2"/>
    <x v="0"/>
    <x v="1"/>
    <n v="2"/>
  </r>
  <r>
    <s v="Survey060"/>
    <s v="d"/>
    <s v="b"/>
    <s v="b"/>
    <s v="b"/>
    <s v="b"/>
    <n v="1"/>
    <x v="0"/>
    <x v="1"/>
    <x v="0"/>
    <x v="0"/>
    <x v="0"/>
    <x v="2"/>
    <n v="1"/>
  </r>
  <r>
    <s v="Survey061"/>
    <s v="b"/>
    <s v="b"/>
    <s v="a"/>
    <s v="b"/>
    <s v="a"/>
    <n v="2"/>
    <x v="1"/>
    <x v="3"/>
    <x v="0"/>
    <x v="2"/>
    <x v="0"/>
    <x v="1"/>
    <n v="2"/>
  </r>
  <r>
    <s v="Survey062"/>
    <s v="a"/>
    <s v="a"/>
    <s v="b"/>
    <s v="a"/>
    <s v="c"/>
    <n v="0"/>
    <x v="0"/>
    <x v="0"/>
    <x v="1"/>
    <x v="0"/>
    <x v="1"/>
    <x v="0"/>
    <n v="0"/>
  </r>
  <r>
    <s v="Survey063"/>
    <s v="b"/>
    <s v="a"/>
    <s v="c"/>
    <s v="b"/>
    <s v="c"/>
    <n v="4"/>
    <x v="1"/>
    <x v="3"/>
    <x v="1"/>
    <x v="1"/>
    <x v="0"/>
    <x v="0"/>
    <s v="3+"/>
  </r>
  <r>
    <s v="Survey064"/>
    <s v="d"/>
    <s v="a"/>
    <s v="c"/>
    <s v="a"/>
    <s v="c"/>
    <n v="0"/>
    <x v="0"/>
    <x v="1"/>
    <x v="1"/>
    <x v="1"/>
    <x v="1"/>
    <x v="0"/>
    <n v="0"/>
  </r>
  <r>
    <s v="Survey065"/>
    <s v="b"/>
    <s v="a"/>
    <s v="b"/>
    <s v="b"/>
    <s v="a"/>
    <n v="2"/>
    <x v="1"/>
    <x v="3"/>
    <x v="1"/>
    <x v="0"/>
    <x v="0"/>
    <x v="1"/>
    <n v="2"/>
  </r>
  <r>
    <s v="Survey066"/>
    <s v="a"/>
    <s v="a"/>
    <s v="b"/>
    <s v="b"/>
    <s v="a"/>
    <n v="1"/>
    <x v="1"/>
    <x v="0"/>
    <x v="1"/>
    <x v="0"/>
    <x v="0"/>
    <x v="1"/>
    <n v="1"/>
  </r>
  <r>
    <s v="Survey067"/>
    <s v="b"/>
    <s v="a"/>
    <s v="b"/>
    <s v="a"/>
    <s v="a"/>
    <n v="3"/>
    <x v="1"/>
    <x v="3"/>
    <x v="1"/>
    <x v="0"/>
    <x v="1"/>
    <x v="1"/>
    <s v="3+"/>
  </r>
  <r>
    <s v="Survey068"/>
    <s v="d"/>
    <s v="b"/>
    <s v="a"/>
    <s v="b"/>
    <s v="a"/>
    <n v="1"/>
    <x v="0"/>
    <x v="1"/>
    <x v="0"/>
    <x v="2"/>
    <x v="0"/>
    <x v="1"/>
    <n v="1"/>
  </r>
  <r>
    <s v="Survey069"/>
    <s v="a"/>
    <s v="c"/>
    <s v="a"/>
    <s v="b"/>
    <s v="a"/>
    <n v="0"/>
    <x v="1"/>
    <x v="0"/>
    <x v="3"/>
    <x v="2"/>
    <x v="0"/>
    <x v="1"/>
    <n v="0"/>
  </r>
  <r>
    <s v="Survey070"/>
    <s v="b"/>
    <s v="a"/>
    <s v="a"/>
    <s v="b"/>
    <s v="a"/>
    <n v="2"/>
    <x v="1"/>
    <x v="3"/>
    <x v="1"/>
    <x v="2"/>
    <x v="0"/>
    <x v="1"/>
    <n v="2"/>
  </r>
  <r>
    <s v="Survey071"/>
    <s v="b"/>
    <s v="c"/>
    <s v="a"/>
    <s v="c"/>
    <s v="d"/>
    <n v="0"/>
    <x v="0"/>
    <x v="3"/>
    <x v="3"/>
    <x v="2"/>
    <x v="2"/>
    <x v="3"/>
    <n v="0"/>
  </r>
  <r>
    <s v="Survey072"/>
    <s v="a"/>
    <s v="a"/>
    <s v="a"/>
    <s v="b"/>
    <s v="b"/>
    <n v="2"/>
    <x v="1"/>
    <x v="0"/>
    <x v="1"/>
    <x v="2"/>
    <x v="0"/>
    <x v="2"/>
    <n v="2"/>
  </r>
  <r>
    <s v="Survey073"/>
    <s v="a"/>
    <s v="a"/>
    <s v="b"/>
    <s v="b"/>
    <s v="a"/>
    <n v="2"/>
    <x v="1"/>
    <x v="0"/>
    <x v="1"/>
    <x v="0"/>
    <x v="0"/>
    <x v="1"/>
    <n v="2"/>
  </r>
  <r>
    <s v="Survey074"/>
    <s v="b"/>
    <s v="b"/>
    <s v="a"/>
    <s v="a"/>
    <s v="a"/>
    <n v="4"/>
    <x v="1"/>
    <x v="3"/>
    <x v="0"/>
    <x v="2"/>
    <x v="1"/>
    <x v="1"/>
    <s v="3+"/>
  </r>
  <r>
    <s v="Survey075"/>
    <s v="a"/>
    <s v="a"/>
    <s v="a"/>
    <s v="b"/>
    <s v="a"/>
    <n v="3"/>
    <x v="1"/>
    <x v="0"/>
    <x v="1"/>
    <x v="2"/>
    <x v="0"/>
    <x v="1"/>
    <s v="3+"/>
  </r>
  <r>
    <s v="Survey076"/>
    <s v="a"/>
    <s v="a"/>
    <s v="b"/>
    <s v="a"/>
    <s v="a"/>
    <n v="3"/>
    <x v="1"/>
    <x v="0"/>
    <x v="1"/>
    <x v="0"/>
    <x v="1"/>
    <x v="1"/>
    <s v="3+"/>
  </r>
  <r>
    <s v="Survey077"/>
    <s v="b"/>
    <s v="a"/>
    <s v="a"/>
    <s v="a"/>
    <s v="a"/>
    <n v="1"/>
    <x v="0"/>
    <x v="3"/>
    <x v="1"/>
    <x v="2"/>
    <x v="1"/>
    <x v="1"/>
    <n v="1"/>
  </r>
  <r>
    <s v="Survey078"/>
    <s v="a"/>
    <s v="a"/>
    <s v="a"/>
    <s v="b"/>
    <s v="a"/>
    <n v="1"/>
    <x v="1"/>
    <x v="0"/>
    <x v="1"/>
    <x v="2"/>
    <x v="0"/>
    <x v="1"/>
    <n v="1"/>
  </r>
  <r>
    <s v="Survey079"/>
    <s v="a"/>
    <s v="b"/>
    <s v="a"/>
    <s v="a"/>
    <s v="b"/>
    <n v="0"/>
    <x v="1"/>
    <x v="0"/>
    <x v="0"/>
    <x v="2"/>
    <x v="1"/>
    <x v="2"/>
    <n v="0"/>
  </r>
  <r>
    <s v="Survey080"/>
    <s v="a"/>
    <s v="a"/>
    <s v="b"/>
    <s v="a"/>
    <s v="c"/>
    <n v="2"/>
    <x v="1"/>
    <x v="0"/>
    <x v="1"/>
    <x v="0"/>
    <x v="1"/>
    <x v="0"/>
    <n v="2"/>
  </r>
  <r>
    <s v="Survey081"/>
    <s v="d"/>
    <s v="a"/>
    <s v="a"/>
    <s v="a"/>
    <s v="a"/>
    <n v="4"/>
    <x v="1"/>
    <x v="1"/>
    <x v="1"/>
    <x v="2"/>
    <x v="1"/>
    <x v="1"/>
    <s v="3+"/>
  </r>
  <r>
    <s v="Survey082"/>
    <s v="a"/>
    <s v="c"/>
    <s v="a"/>
    <s v="a"/>
    <s v="d"/>
    <n v="1"/>
    <x v="0"/>
    <x v="0"/>
    <x v="3"/>
    <x v="2"/>
    <x v="1"/>
    <x v="3"/>
    <n v="1"/>
  </r>
  <r>
    <s v="Survey083"/>
    <s v="a"/>
    <s v="a"/>
    <s v="c"/>
    <s v="a"/>
    <s v="a"/>
    <n v="4"/>
    <x v="1"/>
    <x v="0"/>
    <x v="1"/>
    <x v="1"/>
    <x v="1"/>
    <x v="1"/>
    <s v="3+"/>
  </r>
  <r>
    <s v="Survey084"/>
    <s v="a"/>
    <s v="a"/>
    <s v="a"/>
    <s v="a"/>
    <s v="a"/>
    <n v="3"/>
    <x v="1"/>
    <x v="0"/>
    <x v="1"/>
    <x v="2"/>
    <x v="1"/>
    <x v="1"/>
    <s v="3+"/>
  </r>
  <r>
    <s v="Survey085"/>
    <s v="a"/>
    <s v="a"/>
    <s v="b"/>
    <s v="a"/>
    <s v="a"/>
    <n v="1"/>
    <x v="0"/>
    <x v="0"/>
    <x v="1"/>
    <x v="0"/>
    <x v="1"/>
    <x v="1"/>
    <n v="1"/>
  </r>
  <r>
    <s v="Survey086"/>
    <s v="b"/>
    <s v="a"/>
    <s v="b"/>
    <s v="c"/>
    <s v="c"/>
    <n v="1"/>
    <x v="1"/>
    <x v="3"/>
    <x v="1"/>
    <x v="0"/>
    <x v="2"/>
    <x v="0"/>
    <n v="1"/>
  </r>
  <r>
    <s v="Survey087"/>
    <s v="b"/>
    <s v="b"/>
    <s v="a"/>
    <s v="a"/>
    <s v="d"/>
    <n v="1"/>
    <x v="1"/>
    <x v="3"/>
    <x v="0"/>
    <x v="2"/>
    <x v="1"/>
    <x v="3"/>
    <n v="1"/>
  </r>
  <r>
    <s v="Survey088"/>
    <s v="a"/>
    <s v="b"/>
    <s v="c"/>
    <s v="c"/>
    <s v="a"/>
    <n v="2"/>
    <x v="1"/>
    <x v="0"/>
    <x v="0"/>
    <x v="1"/>
    <x v="2"/>
    <x v="1"/>
    <n v="2"/>
  </r>
  <r>
    <s v="Survey089"/>
    <s v="b"/>
    <s v="a"/>
    <s v="a"/>
    <s v="b"/>
    <s v="b"/>
    <n v="3"/>
    <x v="1"/>
    <x v="3"/>
    <x v="1"/>
    <x v="2"/>
    <x v="0"/>
    <x v="2"/>
    <s v="3+"/>
  </r>
  <r>
    <s v="Survey090"/>
    <s v="b"/>
    <s v="a"/>
    <s v="b"/>
    <s v="a"/>
    <s v="b"/>
    <n v="2"/>
    <x v="1"/>
    <x v="3"/>
    <x v="1"/>
    <x v="0"/>
    <x v="1"/>
    <x v="2"/>
    <n v="2"/>
  </r>
  <r>
    <s v="Survey091"/>
    <s v="b"/>
    <s v="a"/>
    <s v="b"/>
    <s v="b"/>
    <s v="a"/>
    <n v="1"/>
    <x v="1"/>
    <x v="3"/>
    <x v="1"/>
    <x v="0"/>
    <x v="0"/>
    <x v="1"/>
    <n v="1"/>
  </r>
  <r>
    <s v="Survey092"/>
    <s v="a"/>
    <s v="a"/>
    <s v="b"/>
    <s v="d"/>
    <s v="c"/>
    <n v="1"/>
    <x v="1"/>
    <x v="0"/>
    <x v="1"/>
    <x v="0"/>
    <x v="3"/>
    <x v="0"/>
    <n v="1"/>
  </r>
  <r>
    <s v="Survey093"/>
    <s v="b"/>
    <s v="a"/>
    <s v="a"/>
    <s v="a"/>
    <s v="a"/>
    <n v="5"/>
    <x v="1"/>
    <x v="3"/>
    <x v="1"/>
    <x v="2"/>
    <x v="1"/>
    <x v="1"/>
    <s v="3+"/>
  </r>
  <r>
    <s v="Survey094"/>
    <s v="a"/>
    <s v="a"/>
    <s v="b"/>
    <s v="a"/>
    <s v="a"/>
    <n v="3"/>
    <x v="1"/>
    <x v="0"/>
    <x v="1"/>
    <x v="0"/>
    <x v="1"/>
    <x v="1"/>
    <s v="3+"/>
  </r>
  <r>
    <s v="Survey095"/>
    <s v="a"/>
    <s v="b"/>
    <s v="a"/>
    <s v="b"/>
    <s v="a"/>
    <n v="1"/>
    <x v="1"/>
    <x v="0"/>
    <x v="0"/>
    <x v="2"/>
    <x v="0"/>
    <x v="1"/>
    <n v="1"/>
  </r>
  <r>
    <s v="Survey096"/>
    <s v="c"/>
    <s v="a"/>
    <s v="a"/>
    <s v="a"/>
    <s v="b"/>
    <n v="5"/>
    <x v="1"/>
    <x v="2"/>
    <x v="1"/>
    <x v="2"/>
    <x v="1"/>
    <x v="2"/>
    <s v="3+"/>
  </r>
  <r>
    <s v="Survey097"/>
    <s v="d"/>
    <s v="a"/>
    <s v="b"/>
    <s v="b"/>
    <s v="a"/>
    <n v="0"/>
    <x v="0"/>
    <x v="1"/>
    <x v="1"/>
    <x v="0"/>
    <x v="0"/>
    <x v="1"/>
    <n v="0"/>
  </r>
  <r>
    <s v="Survey098"/>
    <s v="a"/>
    <s v="a"/>
    <s v="a"/>
    <s v="a"/>
    <s v="b"/>
    <n v="2"/>
    <x v="1"/>
    <x v="0"/>
    <x v="1"/>
    <x v="2"/>
    <x v="1"/>
    <x v="2"/>
    <n v="2"/>
  </r>
  <r>
    <s v="Survey099"/>
    <s v="b"/>
    <s v="a"/>
    <s v="c"/>
    <s v="b"/>
    <s v="a"/>
    <n v="3"/>
    <x v="1"/>
    <x v="3"/>
    <x v="1"/>
    <x v="1"/>
    <x v="0"/>
    <x v="1"/>
    <s v="3+"/>
  </r>
  <r>
    <s v="Survey100"/>
    <s v="d"/>
    <s v="a"/>
    <s v="b"/>
    <s v="b"/>
    <s v="a"/>
    <n v="3"/>
    <x v="1"/>
    <x v="1"/>
    <x v="1"/>
    <x v="0"/>
    <x v="0"/>
    <x v="1"/>
    <s v="3+"/>
  </r>
  <r>
    <s v="Survey101"/>
    <s v="c"/>
    <s v="b"/>
    <s v="b"/>
    <s v="b"/>
    <s v="c"/>
    <n v="0"/>
    <x v="0"/>
    <x v="2"/>
    <x v="0"/>
    <x v="0"/>
    <x v="0"/>
    <x v="0"/>
    <n v="0"/>
  </r>
  <r>
    <s v="Survey102"/>
    <s v="a"/>
    <s v="b"/>
    <s v="b"/>
    <s v="c"/>
    <s v="b"/>
    <n v="0"/>
    <x v="0"/>
    <x v="0"/>
    <x v="0"/>
    <x v="0"/>
    <x v="2"/>
    <x v="2"/>
    <n v="0"/>
  </r>
  <r>
    <s v="Survey103"/>
    <s v="a"/>
    <s v="c"/>
    <s v="b"/>
    <s v="c"/>
    <s v="b"/>
    <n v="2"/>
    <x v="1"/>
    <x v="0"/>
    <x v="3"/>
    <x v="0"/>
    <x v="2"/>
    <x v="2"/>
    <n v="2"/>
  </r>
  <r>
    <s v="Survey104"/>
    <s v="a"/>
    <s v="c"/>
    <s v="b"/>
    <s v="a"/>
    <s v="a"/>
    <n v="1"/>
    <x v="1"/>
    <x v="0"/>
    <x v="3"/>
    <x v="0"/>
    <x v="1"/>
    <x v="1"/>
    <n v="1"/>
  </r>
  <r>
    <s v="Survey105"/>
    <s v="a"/>
    <s v="a"/>
    <s v="b"/>
    <s v="b"/>
    <s v="a"/>
    <n v="2"/>
    <x v="1"/>
    <x v="0"/>
    <x v="1"/>
    <x v="0"/>
    <x v="0"/>
    <x v="1"/>
    <n v="2"/>
  </r>
  <r>
    <s v="Survey106"/>
    <s v="c"/>
    <s v="b"/>
    <s v="a"/>
    <s v="a"/>
    <s v="d"/>
    <n v="0"/>
    <x v="0"/>
    <x v="2"/>
    <x v="0"/>
    <x v="2"/>
    <x v="1"/>
    <x v="3"/>
    <n v="0"/>
  </r>
  <r>
    <s v="Survey107"/>
    <s v="d"/>
    <s v="b"/>
    <s v="b"/>
    <s v="b"/>
    <s v="a"/>
    <n v="2"/>
    <x v="1"/>
    <x v="1"/>
    <x v="0"/>
    <x v="0"/>
    <x v="0"/>
    <x v="1"/>
    <n v="2"/>
  </r>
  <r>
    <s v="Survey108"/>
    <s v="a"/>
    <s v="a"/>
    <s v="a"/>
    <s v="a"/>
    <s v="a"/>
    <n v="7"/>
    <x v="1"/>
    <x v="0"/>
    <x v="1"/>
    <x v="2"/>
    <x v="1"/>
    <x v="1"/>
    <s v="3+"/>
  </r>
  <r>
    <s v="Survey109"/>
    <s v="a"/>
    <s v="a"/>
    <s v="b"/>
    <s v="b"/>
    <s v="a"/>
    <n v="2"/>
    <x v="1"/>
    <x v="0"/>
    <x v="1"/>
    <x v="0"/>
    <x v="0"/>
    <x v="1"/>
    <n v="2"/>
  </r>
  <r>
    <s v="Survey110"/>
    <s v="c"/>
    <s v="c"/>
    <s v="c"/>
    <s v="a"/>
    <s v="a"/>
    <n v="0"/>
    <x v="0"/>
    <x v="2"/>
    <x v="3"/>
    <x v="1"/>
    <x v="1"/>
    <x v="1"/>
    <n v="0"/>
  </r>
  <r>
    <s v="Survey111"/>
    <s v="a"/>
    <s v="b"/>
    <s v="c"/>
    <s v="a"/>
    <s v="b"/>
    <n v="3"/>
    <x v="1"/>
    <x v="0"/>
    <x v="0"/>
    <x v="1"/>
    <x v="1"/>
    <x v="2"/>
    <s v="3+"/>
  </r>
  <r>
    <s v="Survey112"/>
    <s v="b"/>
    <s v="d"/>
    <s v="c"/>
    <s v="b"/>
    <s v="a"/>
    <n v="1"/>
    <x v="0"/>
    <x v="3"/>
    <x v="2"/>
    <x v="1"/>
    <x v="0"/>
    <x v="1"/>
    <n v="1"/>
  </r>
  <r>
    <s v="Survey113"/>
    <s v="c"/>
    <s v="b"/>
    <s v="a"/>
    <s v="a"/>
    <s v="a"/>
    <n v="0"/>
    <x v="0"/>
    <x v="2"/>
    <x v="0"/>
    <x v="2"/>
    <x v="1"/>
    <x v="1"/>
    <n v="0"/>
  </r>
  <r>
    <s v="Survey114"/>
    <s v="b"/>
    <s v="c"/>
    <s v="b"/>
    <s v="a"/>
    <s v="a"/>
    <n v="0"/>
    <x v="0"/>
    <x v="3"/>
    <x v="3"/>
    <x v="0"/>
    <x v="1"/>
    <x v="1"/>
    <n v="0"/>
  </r>
  <r>
    <s v="Survey115"/>
    <s v="b"/>
    <s v="c"/>
    <s v="a"/>
    <s v="b"/>
    <s v="c"/>
    <n v="1"/>
    <x v="0"/>
    <x v="3"/>
    <x v="3"/>
    <x v="2"/>
    <x v="0"/>
    <x v="0"/>
    <n v="1"/>
  </r>
  <r>
    <s v="Survey116"/>
    <s v="a"/>
    <s v="b"/>
    <s v="a"/>
    <s v="b"/>
    <s v="c"/>
    <n v="1"/>
    <x v="1"/>
    <x v="0"/>
    <x v="0"/>
    <x v="2"/>
    <x v="0"/>
    <x v="0"/>
    <n v="1"/>
  </r>
  <r>
    <s v="Survey117"/>
    <s v="c"/>
    <s v="c"/>
    <s v="a"/>
    <s v="b"/>
    <s v="c"/>
    <n v="0"/>
    <x v="0"/>
    <x v="2"/>
    <x v="3"/>
    <x v="2"/>
    <x v="0"/>
    <x v="0"/>
    <n v="0"/>
  </r>
  <r>
    <s v="Survey118"/>
    <s v="c"/>
    <s v="b"/>
    <s v="c"/>
    <s v="a"/>
    <s v="a"/>
    <n v="0"/>
    <x v="0"/>
    <x v="2"/>
    <x v="0"/>
    <x v="1"/>
    <x v="1"/>
    <x v="1"/>
    <n v="0"/>
  </r>
  <r>
    <s v="Survey119"/>
    <s v="b"/>
    <s v="a"/>
    <s v="a"/>
    <s v="b"/>
    <s v="d"/>
    <n v="4"/>
    <x v="1"/>
    <x v="3"/>
    <x v="1"/>
    <x v="2"/>
    <x v="0"/>
    <x v="3"/>
    <s v="3+"/>
  </r>
  <r>
    <s v="Survey120"/>
    <s v="b"/>
    <s v="b"/>
    <s v="c"/>
    <s v="a"/>
    <s v="a"/>
    <n v="0"/>
    <x v="0"/>
    <x v="3"/>
    <x v="0"/>
    <x v="1"/>
    <x v="1"/>
    <x v="1"/>
    <n v="0"/>
  </r>
  <r>
    <s v="Survey121"/>
    <s v="d"/>
    <s v="b"/>
    <s v="b"/>
    <s v="b"/>
    <s v="b"/>
    <n v="0"/>
    <x v="0"/>
    <x v="1"/>
    <x v="0"/>
    <x v="0"/>
    <x v="0"/>
    <x v="2"/>
    <n v="0"/>
  </r>
  <r>
    <s v="Survey122"/>
    <s v="c"/>
    <s v="b"/>
    <s v="a"/>
    <s v="b"/>
    <s v="a"/>
    <n v="1"/>
    <x v="0"/>
    <x v="2"/>
    <x v="0"/>
    <x v="2"/>
    <x v="0"/>
    <x v="1"/>
    <n v="1"/>
  </r>
  <r>
    <s v="Survey123"/>
    <s v="b"/>
    <s v="b"/>
    <s v="a"/>
    <s v="d"/>
    <s v="d"/>
    <n v="1"/>
    <x v="0"/>
    <x v="3"/>
    <x v="0"/>
    <x v="2"/>
    <x v="3"/>
    <x v="3"/>
    <n v="1"/>
  </r>
  <r>
    <s v="Survey124"/>
    <s v="c"/>
    <s v="c"/>
    <s v="a"/>
    <s v="a"/>
    <s v="c"/>
    <n v="0"/>
    <x v="0"/>
    <x v="2"/>
    <x v="3"/>
    <x v="2"/>
    <x v="1"/>
    <x v="0"/>
    <n v="0"/>
  </r>
  <r>
    <s v="Survey125"/>
    <s v="a"/>
    <s v="a"/>
    <s v="a"/>
    <s v="a"/>
    <s v="b"/>
    <n v="3"/>
    <x v="1"/>
    <x v="0"/>
    <x v="1"/>
    <x v="2"/>
    <x v="1"/>
    <x v="2"/>
    <s v="3+"/>
  </r>
  <r>
    <s v="Survey126"/>
    <s v="b"/>
    <s v="a"/>
    <s v="a"/>
    <s v="b"/>
    <s v="b"/>
    <n v="1"/>
    <x v="1"/>
    <x v="3"/>
    <x v="1"/>
    <x v="2"/>
    <x v="0"/>
    <x v="2"/>
    <n v="1"/>
  </r>
  <r>
    <s v="Survey127"/>
    <s v="a"/>
    <s v="a"/>
    <s v="b"/>
    <s v="b"/>
    <s v="a"/>
    <n v="0"/>
    <x v="1"/>
    <x v="0"/>
    <x v="1"/>
    <x v="0"/>
    <x v="0"/>
    <x v="1"/>
    <n v="0"/>
  </r>
  <r>
    <s v="Survey128"/>
    <s v="b"/>
    <s v="a"/>
    <s v="b"/>
    <s v="b"/>
    <s v="b"/>
    <n v="1"/>
    <x v="1"/>
    <x v="3"/>
    <x v="1"/>
    <x v="0"/>
    <x v="0"/>
    <x v="2"/>
    <n v="1"/>
  </r>
  <r>
    <s v="Survey129"/>
    <s v="a"/>
    <s v="a"/>
    <s v="a"/>
    <s v="b"/>
    <s v="b"/>
    <n v="1"/>
    <x v="1"/>
    <x v="0"/>
    <x v="1"/>
    <x v="2"/>
    <x v="0"/>
    <x v="2"/>
    <n v="1"/>
  </r>
  <r>
    <s v="Survey130"/>
    <s v="c"/>
    <s v="a"/>
    <s v="b"/>
    <s v="b"/>
    <s v="b"/>
    <n v="5"/>
    <x v="1"/>
    <x v="2"/>
    <x v="1"/>
    <x v="0"/>
    <x v="0"/>
    <x v="2"/>
    <s v="3+"/>
  </r>
  <r>
    <s v="Survey131"/>
    <s v="c"/>
    <s v="b"/>
    <s v="b"/>
    <s v="b"/>
    <s v="a"/>
    <n v="3"/>
    <x v="1"/>
    <x v="2"/>
    <x v="0"/>
    <x v="0"/>
    <x v="0"/>
    <x v="1"/>
    <s v="3+"/>
  </r>
  <r>
    <s v="Survey132"/>
    <s v="a"/>
    <s v="a"/>
    <s v="b"/>
    <s v="b"/>
    <s v="a"/>
    <n v="3"/>
    <x v="1"/>
    <x v="0"/>
    <x v="1"/>
    <x v="0"/>
    <x v="0"/>
    <x v="1"/>
    <s v="3+"/>
  </r>
  <r>
    <s v="Survey133"/>
    <s v="b"/>
    <s v="a"/>
    <s v="b"/>
    <s v="b"/>
    <s v="b"/>
    <n v="1"/>
    <x v="1"/>
    <x v="3"/>
    <x v="1"/>
    <x v="0"/>
    <x v="0"/>
    <x v="2"/>
    <n v="1"/>
  </r>
  <r>
    <s v="Survey134"/>
    <s v="a"/>
    <s v="b"/>
    <s v="a"/>
    <s v="c"/>
    <s v="a"/>
    <n v="2"/>
    <x v="1"/>
    <x v="0"/>
    <x v="0"/>
    <x v="2"/>
    <x v="2"/>
    <x v="1"/>
    <n v="2"/>
  </r>
  <r>
    <s v="Survey135"/>
    <s v="c"/>
    <s v="b"/>
    <s v="a"/>
    <s v="b"/>
    <s v="b"/>
    <n v="1"/>
    <x v="1"/>
    <x v="2"/>
    <x v="0"/>
    <x v="2"/>
    <x v="0"/>
    <x v="2"/>
    <n v="1"/>
  </r>
  <r>
    <s v="Survey136"/>
    <s v="a"/>
    <s v="a"/>
    <s v="c"/>
    <s v="a"/>
    <s v="a"/>
    <n v="2"/>
    <x v="1"/>
    <x v="0"/>
    <x v="1"/>
    <x v="1"/>
    <x v="1"/>
    <x v="1"/>
    <n v="2"/>
  </r>
  <r>
    <s v="Survey137"/>
    <s v="b"/>
    <s v="b"/>
    <s v="b"/>
    <s v="b"/>
    <s v="b"/>
    <n v="1"/>
    <x v="1"/>
    <x v="3"/>
    <x v="0"/>
    <x v="0"/>
    <x v="0"/>
    <x v="2"/>
    <n v="1"/>
  </r>
  <r>
    <s v="Survey138"/>
    <s v="a"/>
    <s v="a"/>
    <s v="b"/>
    <s v="b"/>
    <s v="b"/>
    <n v="1"/>
    <x v="1"/>
    <x v="0"/>
    <x v="1"/>
    <x v="0"/>
    <x v="0"/>
    <x v="2"/>
    <n v="1"/>
  </r>
  <r>
    <s v="Survey139"/>
    <s v="b"/>
    <s v="d"/>
    <s v="a"/>
    <s v="a"/>
    <s v="b"/>
    <n v="1"/>
    <x v="1"/>
    <x v="3"/>
    <x v="2"/>
    <x v="2"/>
    <x v="1"/>
    <x v="2"/>
    <n v="1"/>
  </r>
  <r>
    <s v="Survey140"/>
    <s v="a"/>
    <s v="a"/>
    <s v="b"/>
    <s v="a"/>
    <s v="a"/>
    <n v="3"/>
    <x v="1"/>
    <x v="0"/>
    <x v="1"/>
    <x v="0"/>
    <x v="1"/>
    <x v="1"/>
    <s v="3+"/>
  </r>
  <r>
    <s v="Survey141"/>
    <s v="a"/>
    <s v="a"/>
    <s v="a"/>
    <s v="b"/>
    <s v="a"/>
    <n v="2"/>
    <x v="1"/>
    <x v="0"/>
    <x v="1"/>
    <x v="2"/>
    <x v="0"/>
    <x v="1"/>
    <n v="2"/>
  </r>
  <r>
    <s v="Survey142"/>
    <s v="d"/>
    <s v="a"/>
    <s v="b"/>
    <s v="a"/>
    <s v="c"/>
    <n v="0"/>
    <x v="0"/>
    <x v="1"/>
    <x v="1"/>
    <x v="0"/>
    <x v="1"/>
    <x v="0"/>
    <n v="0"/>
  </r>
  <r>
    <s v="Survey143"/>
    <s v="b"/>
    <s v="b"/>
    <s v="b"/>
    <s v="d"/>
    <s v="a"/>
    <n v="1"/>
    <x v="0"/>
    <x v="3"/>
    <x v="0"/>
    <x v="0"/>
    <x v="3"/>
    <x v="1"/>
    <n v="1"/>
  </r>
  <r>
    <s v="Survey144"/>
    <s v="c"/>
    <s v="a"/>
    <s v="b"/>
    <s v="a"/>
    <s v="d"/>
    <n v="0"/>
    <x v="0"/>
    <x v="2"/>
    <x v="1"/>
    <x v="0"/>
    <x v="1"/>
    <x v="3"/>
    <n v="0"/>
  </r>
  <r>
    <s v="Survey145"/>
    <s v="b"/>
    <s v="b"/>
    <s v="b"/>
    <s v="b"/>
    <s v="a"/>
    <n v="0"/>
    <x v="0"/>
    <x v="3"/>
    <x v="0"/>
    <x v="0"/>
    <x v="0"/>
    <x v="1"/>
    <n v="0"/>
  </r>
  <r>
    <s v="Survey146"/>
    <s v="a"/>
    <s v="b"/>
    <s v="a"/>
    <s v="b"/>
    <s v="a"/>
    <n v="3"/>
    <x v="1"/>
    <x v="0"/>
    <x v="0"/>
    <x v="2"/>
    <x v="0"/>
    <x v="1"/>
    <s v="3+"/>
  </r>
  <r>
    <s v="Survey147"/>
    <s v="a"/>
    <s v="b"/>
    <s v="b"/>
    <s v="a"/>
    <s v="c"/>
    <n v="0"/>
    <x v="0"/>
    <x v="0"/>
    <x v="0"/>
    <x v="0"/>
    <x v="1"/>
    <x v="0"/>
    <n v="0"/>
  </r>
  <r>
    <s v="Survey148"/>
    <s v="b"/>
    <s v="a"/>
    <s v="c"/>
    <s v="a"/>
    <s v="b"/>
    <n v="1"/>
    <x v="1"/>
    <x v="3"/>
    <x v="1"/>
    <x v="1"/>
    <x v="1"/>
    <x v="2"/>
    <n v="1"/>
  </r>
  <r>
    <s v="Survey149"/>
    <s v="c"/>
    <s v="a"/>
    <s v="a"/>
    <s v="b"/>
    <s v="b"/>
    <n v="2"/>
    <x v="1"/>
    <x v="2"/>
    <x v="1"/>
    <x v="2"/>
    <x v="0"/>
    <x v="2"/>
    <n v="2"/>
  </r>
  <r>
    <s v="Survey150"/>
    <s v="a"/>
    <s v="b"/>
    <s v="b"/>
    <s v="a"/>
    <s v="a"/>
    <n v="0"/>
    <x v="0"/>
    <x v="0"/>
    <x v="0"/>
    <x v="0"/>
    <x v="1"/>
    <x v="1"/>
    <n v="0"/>
  </r>
  <r>
    <s v="Survey151"/>
    <s v="b"/>
    <s v="b"/>
    <s v="a"/>
    <s v="b"/>
    <s v="b"/>
    <n v="1"/>
    <x v="1"/>
    <x v="3"/>
    <x v="0"/>
    <x v="2"/>
    <x v="0"/>
    <x v="2"/>
    <n v="1"/>
  </r>
  <r>
    <s v="Survey152"/>
    <s v="a"/>
    <s v="a"/>
    <s v="a"/>
    <s v="c"/>
    <s v="a"/>
    <n v="2"/>
    <x v="1"/>
    <x v="0"/>
    <x v="1"/>
    <x v="2"/>
    <x v="2"/>
    <x v="1"/>
    <n v="2"/>
  </r>
  <r>
    <s v="Survey153"/>
    <s v="b"/>
    <s v="a"/>
    <s v="b"/>
    <s v="d"/>
    <s v="b"/>
    <n v="2"/>
    <x v="1"/>
    <x v="3"/>
    <x v="1"/>
    <x v="0"/>
    <x v="3"/>
    <x v="2"/>
    <n v="2"/>
  </r>
  <r>
    <s v="Survey154"/>
    <s v="b"/>
    <s v="c"/>
    <s v="d"/>
    <s v="a"/>
    <s v="a"/>
    <n v="0"/>
    <x v="0"/>
    <x v="3"/>
    <x v="3"/>
    <x v="3"/>
    <x v="1"/>
    <x v="1"/>
    <n v="0"/>
  </r>
  <r>
    <s v="Survey155"/>
    <s v="d"/>
    <s v="b"/>
    <s v="d"/>
    <s v="b"/>
    <s v="d"/>
    <n v="0"/>
    <x v="0"/>
    <x v="1"/>
    <x v="0"/>
    <x v="3"/>
    <x v="0"/>
    <x v="3"/>
    <n v="0"/>
  </r>
  <r>
    <s v="Survey156"/>
    <s v="a"/>
    <s v="a"/>
    <s v="a"/>
    <s v="b"/>
    <s v="a"/>
    <n v="1"/>
    <x v="1"/>
    <x v="0"/>
    <x v="1"/>
    <x v="2"/>
    <x v="0"/>
    <x v="1"/>
    <n v="1"/>
  </r>
  <r>
    <s v="Survey157"/>
    <s v="b"/>
    <s v="a"/>
    <s v="b"/>
    <s v="b"/>
    <s v="a"/>
    <n v="0"/>
    <x v="1"/>
    <x v="3"/>
    <x v="1"/>
    <x v="0"/>
    <x v="0"/>
    <x v="1"/>
    <n v="0"/>
  </r>
  <r>
    <s v="Survey158"/>
    <s v="a"/>
    <s v="b"/>
    <s v="a"/>
    <s v="b"/>
    <s v="a"/>
    <n v="1"/>
    <x v="1"/>
    <x v="0"/>
    <x v="0"/>
    <x v="2"/>
    <x v="0"/>
    <x v="1"/>
    <n v="1"/>
  </r>
  <r>
    <s v="Survey159"/>
    <s v="a"/>
    <s v="a"/>
    <s v="c"/>
    <s v="a"/>
    <s v="b"/>
    <n v="1"/>
    <x v="1"/>
    <x v="0"/>
    <x v="1"/>
    <x v="1"/>
    <x v="1"/>
    <x v="2"/>
    <n v="1"/>
  </r>
  <r>
    <s v="Survey160"/>
    <s v="a"/>
    <s v="a"/>
    <s v="a"/>
    <s v="a"/>
    <s v="a"/>
    <n v="5"/>
    <x v="1"/>
    <x v="0"/>
    <x v="1"/>
    <x v="2"/>
    <x v="1"/>
    <x v="1"/>
    <s v="3+"/>
  </r>
  <r>
    <s v="Survey161"/>
    <s v="b"/>
    <s v="a"/>
    <s v="a"/>
    <s v="b"/>
    <s v="b"/>
    <n v="4"/>
    <x v="1"/>
    <x v="3"/>
    <x v="1"/>
    <x v="2"/>
    <x v="0"/>
    <x v="2"/>
    <s v="3+"/>
  </r>
  <r>
    <s v="Survey162"/>
    <s v="d"/>
    <s v="c"/>
    <s v="c"/>
    <s v="c"/>
    <s v="a"/>
    <n v="0"/>
    <x v="0"/>
    <x v="1"/>
    <x v="3"/>
    <x v="1"/>
    <x v="2"/>
    <x v="1"/>
    <n v="0"/>
  </r>
  <r>
    <s v="Survey163"/>
    <s v="b"/>
    <s v="a"/>
    <s v="a"/>
    <s v="a"/>
    <s v="a"/>
    <n v="6"/>
    <x v="1"/>
    <x v="3"/>
    <x v="1"/>
    <x v="2"/>
    <x v="1"/>
    <x v="1"/>
    <s v="3+"/>
  </r>
  <r>
    <s v="Survey164"/>
    <s v="a"/>
    <s v="b"/>
    <s v="b"/>
    <s v="a"/>
    <s v="b"/>
    <n v="2"/>
    <x v="1"/>
    <x v="0"/>
    <x v="0"/>
    <x v="0"/>
    <x v="1"/>
    <x v="2"/>
    <n v="2"/>
  </r>
  <r>
    <s v="Survey165"/>
    <s v="a"/>
    <s v="a"/>
    <s v="a"/>
    <s v="a"/>
    <s v="a"/>
    <n v="3"/>
    <x v="1"/>
    <x v="0"/>
    <x v="1"/>
    <x v="2"/>
    <x v="1"/>
    <x v="1"/>
    <s v="3+"/>
  </r>
  <r>
    <s v="Survey166"/>
    <s v="a"/>
    <s v="a"/>
    <s v="a"/>
    <s v="b"/>
    <s v="b"/>
    <n v="2"/>
    <x v="1"/>
    <x v="0"/>
    <x v="1"/>
    <x v="2"/>
    <x v="0"/>
    <x v="2"/>
    <n v="2"/>
  </r>
  <r>
    <s v="Survey167"/>
    <s v="a"/>
    <s v="a"/>
    <s v="b"/>
    <s v="b"/>
    <s v="a"/>
    <n v="1"/>
    <x v="1"/>
    <x v="0"/>
    <x v="1"/>
    <x v="0"/>
    <x v="0"/>
    <x v="1"/>
    <n v="1"/>
  </r>
  <r>
    <s v="Survey168"/>
    <s v="a"/>
    <s v="a"/>
    <s v="a"/>
    <s v="b"/>
    <s v="b"/>
    <n v="3"/>
    <x v="1"/>
    <x v="0"/>
    <x v="1"/>
    <x v="2"/>
    <x v="0"/>
    <x v="2"/>
    <s v="3+"/>
  </r>
  <r>
    <s v="Survey169"/>
    <s v="b"/>
    <s v="a"/>
    <s v="b"/>
    <s v="a"/>
    <s v="a"/>
    <n v="3"/>
    <x v="1"/>
    <x v="3"/>
    <x v="1"/>
    <x v="0"/>
    <x v="1"/>
    <x v="1"/>
    <s v="3+"/>
  </r>
  <r>
    <s v="Survey170"/>
    <s v="a"/>
    <s v="c"/>
    <s v="b"/>
    <s v="c"/>
    <s v="c"/>
    <n v="1"/>
    <x v="0"/>
    <x v="0"/>
    <x v="3"/>
    <x v="0"/>
    <x v="2"/>
    <x v="0"/>
    <n v="1"/>
  </r>
  <r>
    <s v="Survey171"/>
    <s v="a"/>
    <s v="a"/>
    <s v="a"/>
    <s v="b"/>
    <s v="a"/>
    <n v="3"/>
    <x v="1"/>
    <x v="0"/>
    <x v="1"/>
    <x v="2"/>
    <x v="0"/>
    <x v="1"/>
    <s v="3+"/>
  </r>
  <r>
    <s v="Survey172"/>
    <s v="a"/>
    <s v="a"/>
    <s v="b"/>
    <s v="c"/>
    <s v="d"/>
    <n v="0"/>
    <x v="0"/>
    <x v="0"/>
    <x v="1"/>
    <x v="0"/>
    <x v="2"/>
    <x v="3"/>
    <n v="0"/>
  </r>
  <r>
    <s v="Survey173"/>
    <s v="a"/>
    <s v="b"/>
    <s v="c"/>
    <s v="c"/>
    <s v="a"/>
    <n v="4"/>
    <x v="1"/>
    <x v="0"/>
    <x v="0"/>
    <x v="1"/>
    <x v="2"/>
    <x v="1"/>
    <s v="3+"/>
  </r>
  <r>
    <s v="Survey174"/>
    <s v="b"/>
    <s v="a"/>
    <s v="b"/>
    <s v="a"/>
    <s v="a"/>
    <n v="0"/>
    <x v="0"/>
    <x v="3"/>
    <x v="1"/>
    <x v="0"/>
    <x v="1"/>
    <x v="1"/>
    <n v="0"/>
  </r>
  <r>
    <s v="Survey175"/>
    <s v="a"/>
    <s v="a"/>
    <s v="c"/>
    <s v="b"/>
    <s v="b"/>
    <n v="4"/>
    <x v="1"/>
    <x v="0"/>
    <x v="1"/>
    <x v="1"/>
    <x v="0"/>
    <x v="2"/>
    <s v="3+"/>
  </r>
  <r>
    <s v="Survey176"/>
    <s v="a"/>
    <s v="b"/>
    <s v="a"/>
    <s v="a"/>
    <s v="a"/>
    <n v="5"/>
    <x v="1"/>
    <x v="0"/>
    <x v="0"/>
    <x v="2"/>
    <x v="1"/>
    <x v="1"/>
    <s v="3+"/>
  </r>
  <r>
    <s v="Survey177"/>
    <s v="a"/>
    <s v="a"/>
    <s v="b"/>
    <s v="a"/>
    <s v="b"/>
    <n v="0"/>
    <x v="1"/>
    <x v="0"/>
    <x v="1"/>
    <x v="0"/>
    <x v="1"/>
    <x v="2"/>
    <n v="0"/>
  </r>
  <r>
    <s v="Survey178"/>
    <s v="d"/>
    <s v="c"/>
    <s v="a"/>
    <s v="a"/>
    <s v="b"/>
    <n v="0"/>
    <x v="0"/>
    <x v="1"/>
    <x v="3"/>
    <x v="2"/>
    <x v="1"/>
    <x v="2"/>
    <n v="0"/>
  </r>
  <r>
    <s v="Survey179"/>
    <s v="a"/>
    <s v="a"/>
    <s v="c"/>
    <s v="b"/>
    <s v="b"/>
    <n v="6"/>
    <x v="1"/>
    <x v="0"/>
    <x v="1"/>
    <x v="1"/>
    <x v="0"/>
    <x v="2"/>
    <s v="3+"/>
  </r>
  <r>
    <s v="Survey180"/>
    <s v="c"/>
    <s v="b"/>
    <s v="c"/>
    <s v="b"/>
    <s v="a"/>
    <n v="0"/>
    <x v="0"/>
    <x v="2"/>
    <x v="0"/>
    <x v="1"/>
    <x v="0"/>
    <x v="1"/>
    <n v="0"/>
  </r>
  <r>
    <s v="Survey181"/>
    <s v="c"/>
    <s v="c"/>
    <s v="a"/>
    <s v="b"/>
    <s v="a"/>
    <n v="6"/>
    <x v="1"/>
    <x v="2"/>
    <x v="3"/>
    <x v="2"/>
    <x v="0"/>
    <x v="1"/>
    <s v="3+"/>
  </r>
  <r>
    <s v="Survey182"/>
    <s v="b"/>
    <s v="b"/>
    <s v="b"/>
    <s v="b"/>
    <s v="a"/>
    <n v="0"/>
    <x v="1"/>
    <x v="3"/>
    <x v="0"/>
    <x v="0"/>
    <x v="0"/>
    <x v="1"/>
    <n v="0"/>
  </r>
  <r>
    <s v="Survey183"/>
    <s v="a"/>
    <s v="a"/>
    <s v="b"/>
    <s v="a"/>
    <s v="a"/>
    <n v="2"/>
    <x v="1"/>
    <x v="0"/>
    <x v="1"/>
    <x v="0"/>
    <x v="1"/>
    <x v="1"/>
    <n v="2"/>
  </r>
  <r>
    <s v="Survey184"/>
    <s v="b"/>
    <s v="a"/>
    <s v="a"/>
    <s v="b"/>
    <s v="a"/>
    <n v="6"/>
    <x v="1"/>
    <x v="3"/>
    <x v="1"/>
    <x v="2"/>
    <x v="0"/>
    <x v="1"/>
    <s v="3+"/>
  </r>
  <r>
    <s v="Survey185"/>
    <s v="a"/>
    <s v="a"/>
    <s v="b"/>
    <s v="b"/>
    <s v="a"/>
    <n v="1"/>
    <x v="1"/>
    <x v="0"/>
    <x v="1"/>
    <x v="0"/>
    <x v="0"/>
    <x v="1"/>
    <n v="1"/>
  </r>
  <r>
    <s v="Survey186"/>
    <s v="b"/>
    <s v="c"/>
    <s v="a"/>
    <s v="a"/>
    <s v="d"/>
    <n v="0"/>
    <x v="0"/>
    <x v="3"/>
    <x v="3"/>
    <x v="2"/>
    <x v="1"/>
    <x v="3"/>
    <n v="0"/>
  </r>
  <r>
    <s v="Survey187"/>
    <s v="d"/>
    <s v="b"/>
    <s v="a"/>
    <s v="b"/>
    <s v="d"/>
    <n v="2"/>
    <x v="0"/>
    <x v="1"/>
    <x v="0"/>
    <x v="2"/>
    <x v="0"/>
    <x v="3"/>
    <n v="2"/>
  </r>
  <r>
    <s v="Survey188"/>
    <s v="a"/>
    <s v="a"/>
    <s v="a"/>
    <s v="b"/>
    <s v="a"/>
    <n v="2"/>
    <x v="1"/>
    <x v="0"/>
    <x v="1"/>
    <x v="2"/>
    <x v="0"/>
    <x v="1"/>
    <n v="2"/>
  </r>
  <r>
    <s v="Survey189"/>
    <s v="b"/>
    <s v="d"/>
    <s v="a"/>
    <s v="a"/>
    <s v="c"/>
    <n v="5"/>
    <x v="1"/>
    <x v="3"/>
    <x v="2"/>
    <x v="2"/>
    <x v="1"/>
    <x v="0"/>
    <s v="3+"/>
  </r>
  <r>
    <s v="Survey190"/>
    <s v="a"/>
    <s v="a"/>
    <s v="a"/>
    <s v="a"/>
    <s v="a"/>
    <n v="2"/>
    <x v="1"/>
    <x v="0"/>
    <x v="1"/>
    <x v="2"/>
    <x v="1"/>
    <x v="1"/>
    <n v="2"/>
  </r>
  <r>
    <s v="Survey191"/>
    <s v="d"/>
    <s v="a"/>
    <s v="a"/>
    <s v="a"/>
    <s v="a"/>
    <n v="2"/>
    <x v="1"/>
    <x v="1"/>
    <x v="1"/>
    <x v="2"/>
    <x v="1"/>
    <x v="1"/>
    <n v="2"/>
  </r>
  <r>
    <s v="Survey192"/>
    <s v="b"/>
    <s v="a"/>
    <s v="b"/>
    <s v="c"/>
    <s v="a"/>
    <n v="2"/>
    <x v="1"/>
    <x v="3"/>
    <x v="1"/>
    <x v="0"/>
    <x v="2"/>
    <x v="1"/>
    <n v="2"/>
  </r>
  <r>
    <s v="Survey193"/>
    <s v="a"/>
    <s v="a"/>
    <s v="a"/>
    <s v="d"/>
    <s v="a"/>
    <n v="6"/>
    <x v="1"/>
    <x v="0"/>
    <x v="1"/>
    <x v="2"/>
    <x v="3"/>
    <x v="1"/>
    <s v="3+"/>
  </r>
  <r>
    <s v="Survey194"/>
    <s v="b"/>
    <s v="c"/>
    <s v="b"/>
    <s v="b"/>
    <s v="c"/>
    <n v="0"/>
    <x v="0"/>
    <x v="3"/>
    <x v="3"/>
    <x v="0"/>
    <x v="0"/>
    <x v="0"/>
    <n v="0"/>
  </r>
  <r>
    <s v="Survey195"/>
    <s v="b"/>
    <s v="a"/>
    <s v="b"/>
    <s v="a"/>
    <s v="a"/>
    <n v="2"/>
    <x v="1"/>
    <x v="3"/>
    <x v="1"/>
    <x v="0"/>
    <x v="1"/>
    <x v="1"/>
    <n v="2"/>
  </r>
  <r>
    <s v="Survey196"/>
    <s v="c"/>
    <s v="a"/>
    <s v="b"/>
    <s v="a"/>
    <s v="a"/>
    <n v="0"/>
    <x v="0"/>
    <x v="2"/>
    <x v="1"/>
    <x v="0"/>
    <x v="1"/>
    <x v="1"/>
    <n v="0"/>
  </r>
  <r>
    <s v="Survey197"/>
    <s v="b"/>
    <s v="a"/>
    <s v="c"/>
    <s v="b"/>
    <s v="a"/>
    <n v="3"/>
    <x v="1"/>
    <x v="3"/>
    <x v="1"/>
    <x v="1"/>
    <x v="0"/>
    <x v="1"/>
    <s v="3+"/>
  </r>
  <r>
    <s v="Survey198"/>
    <s v="a"/>
    <s v="c"/>
    <s v="a"/>
    <s v="b"/>
    <s v="a"/>
    <n v="3"/>
    <x v="1"/>
    <x v="0"/>
    <x v="3"/>
    <x v="2"/>
    <x v="0"/>
    <x v="1"/>
    <s v="3+"/>
  </r>
  <r>
    <s v="Survey199"/>
    <s v="a"/>
    <s v="b"/>
    <s v="a"/>
    <s v="c"/>
    <s v="b"/>
    <n v="0"/>
    <x v="0"/>
    <x v="0"/>
    <x v="0"/>
    <x v="2"/>
    <x v="2"/>
    <x v="2"/>
    <n v="0"/>
  </r>
  <r>
    <s v="Survey200"/>
    <s v="c"/>
    <s v="c"/>
    <s v="c"/>
    <s v="a"/>
    <s v="a"/>
    <n v="1"/>
    <x v="0"/>
    <x v="2"/>
    <x v="3"/>
    <x v="1"/>
    <x v="1"/>
    <x v="1"/>
    <n v="1"/>
  </r>
  <r>
    <s v="Survey201"/>
    <s v="b"/>
    <s v="a"/>
    <s v="b"/>
    <s v="b"/>
    <s v="a"/>
    <n v="4"/>
    <x v="1"/>
    <x v="3"/>
    <x v="1"/>
    <x v="0"/>
    <x v="0"/>
    <x v="1"/>
    <s v="3+"/>
  </r>
  <r>
    <s v="Survey202"/>
    <s v="b"/>
    <s v="c"/>
    <s v="b"/>
    <s v="b"/>
    <s v="a"/>
    <n v="2"/>
    <x v="1"/>
    <x v="3"/>
    <x v="3"/>
    <x v="0"/>
    <x v="0"/>
    <x v="1"/>
    <n v="2"/>
  </r>
  <r>
    <s v="Survey203"/>
    <s v="a"/>
    <s v="a"/>
    <s v="a"/>
    <s v="c"/>
    <s v="a"/>
    <n v="2"/>
    <x v="1"/>
    <x v="0"/>
    <x v="1"/>
    <x v="2"/>
    <x v="2"/>
    <x v="1"/>
    <n v="2"/>
  </r>
  <r>
    <s v="Survey204"/>
    <s v="b"/>
    <s v="b"/>
    <s v="a"/>
    <s v="b"/>
    <s v="b"/>
    <n v="5"/>
    <x v="1"/>
    <x v="3"/>
    <x v="0"/>
    <x v="2"/>
    <x v="0"/>
    <x v="2"/>
    <s v="3+"/>
  </r>
  <r>
    <s v="Survey205"/>
    <s v="a"/>
    <s v="a"/>
    <s v="a"/>
    <s v="a"/>
    <s v="a"/>
    <n v="0"/>
    <x v="1"/>
    <x v="0"/>
    <x v="1"/>
    <x v="2"/>
    <x v="1"/>
    <x v="1"/>
    <n v="0"/>
  </r>
  <r>
    <s v="Survey206"/>
    <s v="a"/>
    <s v="c"/>
    <s v="d"/>
    <s v="c"/>
    <s v="a"/>
    <n v="5"/>
    <x v="1"/>
    <x v="0"/>
    <x v="3"/>
    <x v="3"/>
    <x v="2"/>
    <x v="1"/>
    <s v="3+"/>
  </r>
  <r>
    <s v="Survey207"/>
    <s v="a"/>
    <s v="c"/>
    <s v="b"/>
    <s v="b"/>
    <s v="a"/>
    <n v="0"/>
    <x v="0"/>
    <x v="0"/>
    <x v="3"/>
    <x v="0"/>
    <x v="0"/>
    <x v="1"/>
    <n v="0"/>
  </r>
  <r>
    <s v="Survey208"/>
    <s v="d"/>
    <s v="a"/>
    <s v="a"/>
    <s v="b"/>
    <s v="a"/>
    <n v="0"/>
    <x v="1"/>
    <x v="1"/>
    <x v="1"/>
    <x v="2"/>
    <x v="0"/>
    <x v="1"/>
    <n v="0"/>
  </r>
  <r>
    <s v="Survey209"/>
    <s v="c"/>
    <s v="b"/>
    <s v="b"/>
    <s v="b"/>
    <s v="a"/>
    <n v="0"/>
    <x v="0"/>
    <x v="2"/>
    <x v="0"/>
    <x v="0"/>
    <x v="0"/>
    <x v="1"/>
    <n v="0"/>
  </r>
  <r>
    <s v="Survey210"/>
    <s v="b"/>
    <s v="a"/>
    <s v="b"/>
    <s v="b"/>
    <s v="a"/>
    <n v="3"/>
    <x v="1"/>
    <x v="3"/>
    <x v="1"/>
    <x v="0"/>
    <x v="0"/>
    <x v="1"/>
    <s v="3+"/>
  </r>
  <r>
    <s v="Survey211"/>
    <s v="a"/>
    <s v="a"/>
    <s v="a"/>
    <s v="b"/>
    <s v="a"/>
    <n v="1"/>
    <x v="1"/>
    <x v="0"/>
    <x v="1"/>
    <x v="2"/>
    <x v="0"/>
    <x v="1"/>
    <n v="1"/>
  </r>
  <r>
    <s v="Survey212"/>
    <s v="b"/>
    <s v="c"/>
    <s v="c"/>
    <s v="b"/>
    <s v="b"/>
    <n v="1"/>
    <x v="0"/>
    <x v="3"/>
    <x v="3"/>
    <x v="1"/>
    <x v="0"/>
    <x v="2"/>
    <n v="1"/>
  </r>
  <r>
    <s v="Survey213"/>
    <s v="b"/>
    <s v="c"/>
    <s v="b"/>
    <s v="a"/>
    <s v="d"/>
    <n v="0"/>
    <x v="0"/>
    <x v="3"/>
    <x v="3"/>
    <x v="0"/>
    <x v="1"/>
    <x v="3"/>
    <n v="0"/>
  </r>
  <r>
    <s v="Survey214"/>
    <s v="d"/>
    <s v="c"/>
    <s v="b"/>
    <s v="b"/>
    <s v="c"/>
    <n v="0"/>
    <x v="0"/>
    <x v="1"/>
    <x v="3"/>
    <x v="0"/>
    <x v="0"/>
    <x v="0"/>
    <n v="0"/>
  </r>
  <r>
    <s v="Survey215"/>
    <s v="d"/>
    <s v="b"/>
    <s v="b"/>
    <s v="b"/>
    <s v="d"/>
    <n v="1"/>
    <x v="0"/>
    <x v="1"/>
    <x v="0"/>
    <x v="0"/>
    <x v="0"/>
    <x v="3"/>
    <n v="1"/>
  </r>
  <r>
    <s v="Survey216"/>
    <s v="a"/>
    <s v="a"/>
    <s v="b"/>
    <s v="b"/>
    <s v="a"/>
    <n v="2"/>
    <x v="1"/>
    <x v="0"/>
    <x v="1"/>
    <x v="0"/>
    <x v="0"/>
    <x v="1"/>
    <n v="2"/>
  </r>
  <r>
    <s v="Survey217"/>
    <s v="b"/>
    <s v="a"/>
    <s v="a"/>
    <s v="b"/>
    <s v="b"/>
    <n v="1"/>
    <x v="1"/>
    <x v="3"/>
    <x v="1"/>
    <x v="2"/>
    <x v="0"/>
    <x v="2"/>
    <n v="1"/>
  </r>
  <r>
    <s v="Survey218"/>
    <s v="d"/>
    <s v="a"/>
    <s v="a"/>
    <s v="a"/>
    <s v="a"/>
    <n v="0"/>
    <x v="0"/>
    <x v="1"/>
    <x v="1"/>
    <x v="2"/>
    <x v="1"/>
    <x v="1"/>
    <n v="0"/>
  </r>
  <r>
    <s v="Survey219"/>
    <s v="d"/>
    <s v="b"/>
    <s v="a"/>
    <s v="c"/>
    <s v="d"/>
    <n v="1"/>
    <x v="0"/>
    <x v="1"/>
    <x v="0"/>
    <x v="2"/>
    <x v="2"/>
    <x v="3"/>
    <n v="1"/>
  </r>
  <r>
    <s v="Survey220"/>
    <s v="b"/>
    <s v="c"/>
    <s v="a"/>
    <s v="b"/>
    <s v="b"/>
    <n v="1"/>
    <x v="0"/>
    <x v="3"/>
    <x v="3"/>
    <x v="2"/>
    <x v="0"/>
    <x v="2"/>
    <n v="1"/>
  </r>
  <r>
    <s v="Survey221"/>
    <s v="a"/>
    <s v="b"/>
    <s v="b"/>
    <s v="d"/>
    <s v="a"/>
    <n v="3"/>
    <x v="1"/>
    <x v="0"/>
    <x v="0"/>
    <x v="0"/>
    <x v="3"/>
    <x v="1"/>
    <s v="3+"/>
  </r>
  <r>
    <s v="Survey222"/>
    <s v="b"/>
    <s v="a"/>
    <s v="b"/>
    <s v="c"/>
    <s v="a"/>
    <n v="4"/>
    <x v="1"/>
    <x v="3"/>
    <x v="1"/>
    <x v="0"/>
    <x v="2"/>
    <x v="1"/>
    <s v="3+"/>
  </r>
  <r>
    <s v="Survey223"/>
    <s v="a"/>
    <s v="a"/>
    <s v="b"/>
    <s v="b"/>
    <s v="a"/>
    <n v="4"/>
    <x v="1"/>
    <x v="0"/>
    <x v="1"/>
    <x v="0"/>
    <x v="0"/>
    <x v="1"/>
    <s v="3+"/>
  </r>
  <r>
    <s v="Survey224"/>
    <s v="b"/>
    <s v="a"/>
    <s v="b"/>
    <s v="b"/>
    <s v="a"/>
    <n v="4"/>
    <x v="1"/>
    <x v="3"/>
    <x v="1"/>
    <x v="0"/>
    <x v="0"/>
    <x v="1"/>
    <s v="3+"/>
  </r>
  <r>
    <s v="Survey225"/>
    <s v="a"/>
    <s v="a"/>
    <s v="a"/>
    <s v="b"/>
    <s v="b"/>
    <n v="1"/>
    <x v="1"/>
    <x v="0"/>
    <x v="1"/>
    <x v="2"/>
    <x v="0"/>
    <x v="2"/>
    <n v="1"/>
  </r>
  <r>
    <s v="Survey226"/>
    <s v="a"/>
    <s v="a"/>
    <s v="b"/>
    <s v="d"/>
    <s v="a"/>
    <n v="1"/>
    <x v="1"/>
    <x v="0"/>
    <x v="1"/>
    <x v="0"/>
    <x v="3"/>
    <x v="1"/>
    <n v="1"/>
  </r>
  <r>
    <s v="Survey227"/>
    <s v="b"/>
    <s v="a"/>
    <s v="a"/>
    <s v="c"/>
    <s v="a"/>
    <n v="1"/>
    <x v="1"/>
    <x v="3"/>
    <x v="1"/>
    <x v="2"/>
    <x v="2"/>
    <x v="1"/>
    <n v="1"/>
  </r>
  <r>
    <s v="Survey228"/>
    <s v="b"/>
    <s v="a"/>
    <s v="a"/>
    <s v="c"/>
    <s v="c"/>
    <n v="3"/>
    <x v="1"/>
    <x v="3"/>
    <x v="1"/>
    <x v="2"/>
    <x v="2"/>
    <x v="0"/>
    <s v="3+"/>
  </r>
  <r>
    <s v="Survey229"/>
    <s v="b"/>
    <s v="b"/>
    <s v="c"/>
    <s v="b"/>
    <s v="a"/>
    <n v="3"/>
    <x v="1"/>
    <x v="3"/>
    <x v="0"/>
    <x v="1"/>
    <x v="0"/>
    <x v="1"/>
    <s v="3+"/>
  </r>
  <r>
    <s v="Survey230"/>
    <s v="b"/>
    <s v="b"/>
    <s v="b"/>
    <s v="b"/>
    <s v="b"/>
    <n v="3"/>
    <x v="1"/>
    <x v="3"/>
    <x v="0"/>
    <x v="0"/>
    <x v="0"/>
    <x v="2"/>
    <s v="3+"/>
  </r>
  <r>
    <s v="Survey231"/>
    <s v="a"/>
    <s v="a"/>
    <s v="b"/>
    <s v="a"/>
    <s v="a"/>
    <n v="0"/>
    <x v="1"/>
    <x v="0"/>
    <x v="1"/>
    <x v="0"/>
    <x v="1"/>
    <x v="1"/>
    <n v="0"/>
  </r>
  <r>
    <s v="Survey232"/>
    <s v="c"/>
    <s v="b"/>
    <s v="b"/>
    <s v="b"/>
    <s v="a"/>
    <n v="0"/>
    <x v="0"/>
    <x v="2"/>
    <x v="0"/>
    <x v="0"/>
    <x v="0"/>
    <x v="1"/>
    <n v="0"/>
  </r>
  <r>
    <s v="Survey233"/>
    <s v="a"/>
    <s v="a"/>
    <s v="b"/>
    <s v="a"/>
    <s v="b"/>
    <n v="1"/>
    <x v="1"/>
    <x v="0"/>
    <x v="1"/>
    <x v="0"/>
    <x v="1"/>
    <x v="2"/>
    <n v="1"/>
  </r>
  <r>
    <s v="Survey234"/>
    <s v="a"/>
    <s v="c"/>
    <s v="a"/>
    <s v="c"/>
    <s v="b"/>
    <n v="2"/>
    <x v="1"/>
    <x v="0"/>
    <x v="3"/>
    <x v="2"/>
    <x v="2"/>
    <x v="2"/>
    <n v="2"/>
  </r>
  <r>
    <s v="Survey235"/>
    <s v="c"/>
    <s v="d"/>
    <s v="b"/>
    <s v="b"/>
    <s v="b"/>
    <n v="0"/>
    <x v="0"/>
    <x v="2"/>
    <x v="2"/>
    <x v="0"/>
    <x v="0"/>
    <x v="2"/>
    <n v="0"/>
  </r>
  <r>
    <s v="Survey236"/>
    <s v="a"/>
    <s v="c"/>
    <s v="c"/>
    <s v="b"/>
    <s v="b"/>
    <n v="1"/>
    <x v="0"/>
    <x v="0"/>
    <x v="3"/>
    <x v="1"/>
    <x v="0"/>
    <x v="2"/>
    <n v="1"/>
  </r>
  <r>
    <s v="Survey237"/>
    <s v="d"/>
    <s v="a"/>
    <s v="b"/>
    <s v="b"/>
    <s v="b"/>
    <n v="1"/>
    <x v="1"/>
    <x v="1"/>
    <x v="1"/>
    <x v="0"/>
    <x v="0"/>
    <x v="2"/>
    <n v="1"/>
  </r>
  <r>
    <s v="Survey238"/>
    <s v="a"/>
    <s v="b"/>
    <s v="a"/>
    <s v="a"/>
    <s v="b"/>
    <n v="0"/>
    <x v="0"/>
    <x v="0"/>
    <x v="0"/>
    <x v="2"/>
    <x v="1"/>
    <x v="2"/>
    <n v="0"/>
  </r>
  <r>
    <s v="Survey239"/>
    <s v="a"/>
    <s v="a"/>
    <s v="b"/>
    <s v="c"/>
    <s v="a"/>
    <n v="2"/>
    <x v="1"/>
    <x v="0"/>
    <x v="1"/>
    <x v="0"/>
    <x v="2"/>
    <x v="1"/>
    <n v="2"/>
  </r>
  <r>
    <s v="Survey240"/>
    <s v="c"/>
    <s v="b"/>
    <s v="b"/>
    <s v="b"/>
    <s v="c"/>
    <n v="0"/>
    <x v="0"/>
    <x v="2"/>
    <x v="0"/>
    <x v="0"/>
    <x v="0"/>
    <x v="0"/>
    <n v="0"/>
  </r>
  <r>
    <s v="Survey241"/>
    <s v="a"/>
    <s v="a"/>
    <s v="d"/>
    <s v="a"/>
    <s v="a"/>
    <n v="5"/>
    <x v="1"/>
    <x v="0"/>
    <x v="1"/>
    <x v="3"/>
    <x v="1"/>
    <x v="1"/>
    <s v="3+"/>
  </r>
  <r>
    <s v="Survey242"/>
    <s v="a"/>
    <s v="a"/>
    <s v="c"/>
    <s v="b"/>
    <s v="c"/>
    <n v="1"/>
    <x v="1"/>
    <x v="0"/>
    <x v="1"/>
    <x v="1"/>
    <x v="0"/>
    <x v="0"/>
    <n v="1"/>
  </r>
  <r>
    <s v="Survey243"/>
    <s v="a"/>
    <s v="b"/>
    <s v="a"/>
    <s v="c"/>
    <s v="b"/>
    <n v="3"/>
    <x v="1"/>
    <x v="0"/>
    <x v="0"/>
    <x v="2"/>
    <x v="2"/>
    <x v="2"/>
    <s v="3+"/>
  </r>
  <r>
    <s v="Survey244"/>
    <s v="b"/>
    <s v="a"/>
    <s v="b"/>
    <s v="a"/>
    <s v="b"/>
    <n v="2"/>
    <x v="1"/>
    <x v="3"/>
    <x v="1"/>
    <x v="0"/>
    <x v="1"/>
    <x v="2"/>
    <n v="2"/>
  </r>
  <r>
    <s v="Survey245"/>
    <s v="c"/>
    <s v="a"/>
    <s v="d"/>
    <s v="b"/>
    <s v="b"/>
    <n v="6"/>
    <x v="1"/>
    <x v="2"/>
    <x v="1"/>
    <x v="3"/>
    <x v="0"/>
    <x v="2"/>
    <s v="3+"/>
  </r>
  <r>
    <s v="Survey246"/>
    <s v="a"/>
    <s v="b"/>
    <s v="c"/>
    <s v="b"/>
    <s v="a"/>
    <n v="4"/>
    <x v="1"/>
    <x v="0"/>
    <x v="0"/>
    <x v="1"/>
    <x v="0"/>
    <x v="1"/>
    <s v="3+"/>
  </r>
  <r>
    <s v="Survey247"/>
    <s v="b"/>
    <s v="b"/>
    <s v="b"/>
    <s v="b"/>
    <s v="a"/>
    <n v="3"/>
    <x v="1"/>
    <x v="3"/>
    <x v="0"/>
    <x v="0"/>
    <x v="0"/>
    <x v="1"/>
    <s v="3+"/>
  </r>
  <r>
    <s v="Survey248"/>
    <s v="c"/>
    <s v="a"/>
    <s v="b"/>
    <s v="d"/>
    <s v="b"/>
    <n v="2"/>
    <x v="1"/>
    <x v="2"/>
    <x v="1"/>
    <x v="0"/>
    <x v="3"/>
    <x v="2"/>
    <n v="2"/>
  </r>
  <r>
    <s v="Survey249"/>
    <s v="c"/>
    <s v="a"/>
    <s v="b"/>
    <s v="a"/>
    <s v="a"/>
    <n v="0"/>
    <x v="1"/>
    <x v="2"/>
    <x v="1"/>
    <x v="0"/>
    <x v="1"/>
    <x v="1"/>
    <n v="0"/>
  </r>
  <r>
    <s v="Survey250"/>
    <s v="a"/>
    <s v="b"/>
    <s v="a"/>
    <s v="b"/>
    <s v="b"/>
    <n v="2"/>
    <x v="1"/>
    <x v="0"/>
    <x v="0"/>
    <x v="2"/>
    <x v="0"/>
    <x v="2"/>
    <n v="2"/>
  </r>
  <r>
    <s v="Survey251"/>
    <s v="d"/>
    <s v="c"/>
    <s v="b"/>
    <s v="a"/>
    <s v="a"/>
    <n v="0"/>
    <x v="0"/>
    <x v="1"/>
    <x v="3"/>
    <x v="0"/>
    <x v="1"/>
    <x v="1"/>
    <n v="0"/>
  </r>
  <r>
    <s v="Survey252"/>
    <s v="a"/>
    <s v="b"/>
    <s v="a"/>
    <s v="a"/>
    <s v="b"/>
    <n v="2"/>
    <x v="1"/>
    <x v="0"/>
    <x v="0"/>
    <x v="2"/>
    <x v="1"/>
    <x v="2"/>
    <n v="2"/>
  </r>
  <r>
    <s v="Survey253"/>
    <s v="d"/>
    <s v="b"/>
    <s v="a"/>
    <s v="b"/>
    <s v="d"/>
    <n v="1"/>
    <x v="0"/>
    <x v="1"/>
    <x v="0"/>
    <x v="2"/>
    <x v="0"/>
    <x v="3"/>
    <n v="1"/>
  </r>
  <r>
    <s v="Survey254"/>
    <s v="b"/>
    <s v="b"/>
    <s v="c"/>
    <s v="b"/>
    <s v="a"/>
    <n v="2"/>
    <x v="1"/>
    <x v="3"/>
    <x v="0"/>
    <x v="1"/>
    <x v="0"/>
    <x v="1"/>
    <n v="2"/>
  </r>
  <r>
    <s v="Survey255"/>
    <s v="c"/>
    <s v="a"/>
    <s v="b"/>
    <s v="b"/>
    <s v="a"/>
    <n v="2"/>
    <x v="1"/>
    <x v="2"/>
    <x v="1"/>
    <x v="0"/>
    <x v="0"/>
    <x v="1"/>
    <n v="2"/>
  </r>
  <r>
    <s v="Survey256"/>
    <s v="a"/>
    <s v="a"/>
    <s v="b"/>
    <s v="b"/>
    <s v="a"/>
    <n v="3"/>
    <x v="1"/>
    <x v="0"/>
    <x v="1"/>
    <x v="0"/>
    <x v="0"/>
    <x v="1"/>
    <s v="3+"/>
  </r>
  <r>
    <s v="Survey257"/>
    <s v="c"/>
    <s v="a"/>
    <s v="c"/>
    <s v="b"/>
    <s v="b"/>
    <n v="3"/>
    <x v="1"/>
    <x v="2"/>
    <x v="1"/>
    <x v="1"/>
    <x v="0"/>
    <x v="2"/>
    <s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3AB88-320A-4187-9CD5-87C3D1E07034}" name="meal pivot"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F26" firstHeaderRow="1" firstDataRow="2" firstDataCol="1"/>
  <pivotFields count="14">
    <pivotField dataField="1"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axis="axisCol" showAll="0">
      <items count="5">
        <item x="3"/>
        <item x="2"/>
        <item x="0"/>
        <item x="1"/>
        <item t="default"/>
      </items>
    </pivotField>
    <pivotField showAll="0">
      <items count="5">
        <item h="1" x="0"/>
        <item h="1" x="2"/>
        <item x="1"/>
        <item h="1" x="3"/>
        <item t="default"/>
      </items>
    </pivotField>
    <pivotField showAll="0"/>
  </pivotFields>
  <rowFields count="1">
    <field x="7"/>
  </rowFields>
  <rowItems count="3">
    <i>
      <x/>
    </i>
    <i>
      <x v="1"/>
    </i>
    <i t="grand">
      <x/>
    </i>
  </rowItems>
  <colFields count="1">
    <field x="11"/>
  </colFields>
  <colItems count="5">
    <i>
      <x/>
    </i>
    <i>
      <x v="1"/>
    </i>
    <i>
      <x v="2"/>
    </i>
    <i>
      <x v="3"/>
    </i>
    <i t="grand">
      <x/>
    </i>
  </colItems>
  <dataFields count="1">
    <dataField name="Count of ID" fld="0" subtotal="count" baseField="0" baseItem="0"/>
  </dataFields>
  <chartFormats count="4">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6EF659-5379-4BE3-A5BF-7CB2388F3B90}" name="Facility Pivot"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F20" firstHeaderRow="1" firstDataRow="2" firstDataCol="1"/>
  <pivotFields count="14">
    <pivotField dataField="1" showAll="0"/>
    <pivotField showAll="0"/>
    <pivotField showAll="0"/>
    <pivotField showAll="0"/>
    <pivotField showAll="0"/>
    <pivotField showAll="0"/>
    <pivotField showAll="0"/>
    <pivotField axis="axisRow" showAll="0">
      <items count="3">
        <item x="0"/>
        <item x="1"/>
        <item t="default"/>
      </items>
    </pivotField>
    <pivotField showAll="0"/>
    <pivotField showAll="0"/>
    <pivotField axis="axisCol" showAll="0">
      <items count="5">
        <item x="3"/>
        <item x="1"/>
        <item x="0"/>
        <item x="2"/>
        <item t="default"/>
      </items>
    </pivotField>
    <pivotField showAll="0"/>
    <pivotField showAll="0">
      <items count="5">
        <item h="1" x="0"/>
        <item h="1" x="2"/>
        <item x="1"/>
        <item h="1" x="3"/>
        <item t="default"/>
      </items>
    </pivotField>
    <pivotField showAll="0"/>
  </pivotFields>
  <rowFields count="1">
    <field x="7"/>
  </rowFields>
  <rowItems count="3">
    <i>
      <x/>
    </i>
    <i>
      <x v="1"/>
    </i>
    <i t="grand">
      <x/>
    </i>
  </rowItems>
  <colFields count="1">
    <field x="10"/>
  </colFields>
  <colItems count="5">
    <i>
      <x/>
    </i>
    <i>
      <x v="1"/>
    </i>
    <i>
      <x v="2"/>
    </i>
    <i>
      <x v="3"/>
    </i>
    <i t="grand">
      <x/>
    </i>
  </colItems>
  <dataFields count="1">
    <dataField name="Count of ID" fld="0" subtotal="count" baseField="0" baseItem="0"/>
  </dataFields>
  <chartFormats count="4">
    <chartFormat chart="1" format="4" series="1">
      <pivotArea type="data" outline="0" fieldPosition="0">
        <references count="2">
          <reference field="4294967294" count="1" selected="0">
            <x v="0"/>
          </reference>
          <reference field="10" count="1" selected="0">
            <x v="0"/>
          </reference>
        </references>
      </pivotArea>
    </chartFormat>
    <chartFormat chart="1" format="5" series="1">
      <pivotArea type="data" outline="0" fieldPosition="0">
        <references count="2">
          <reference field="4294967294" count="1" selected="0">
            <x v="0"/>
          </reference>
          <reference field="10" count="1" selected="0">
            <x v="1"/>
          </reference>
        </references>
      </pivotArea>
    </chartFormat>
    <chartFormat chart="1" format="6" series="1">
      <pivotArea type="data" outline="0" fieldPosition="0">
        <references count="2">
          <reference field="4294967294" count="1" selected="0">
            <x v="0"/>
          </reference>
          <reference field="10" count="1" selected="0">
            <x v="2"/>
          </reference>
        </references>
      </pivotArea>
    </chartFormat>
    <chartFormat chart="1" format="7"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CA45E-832A-4BED-B5C7-26DAA34EAA38}" name="Speaker Pivot"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F14" firstHeaderRow="1" firstDataRow="2" firstDataCol="1"/>
  <pivotFields count="14">
    <pivotField dataField="1" showAll="0"/>
    <pivotField showAll="0"/>
    <pivotField showAll="0"/>
    <pivotField showAll="0"/>
    <pivotField showAll="0"/>
    <pivotField showAll="0"/>
    <pivotField showAll="0"/>
    <pivotField axis="axisRow" showAll="0">
      <items count="3">
        <item x="0"/>
        <item x="1"/>
        <item t="default"/>
      </items>
    </pivotField>
    <pivotField showAll="0">
      <items count="5">
        <item x="1"/>
        <item x="2"/>
        <item x="3"/>
        <item x="0"/>
        <item t="default"/>
      </items>
    </pivotField>
    <pivotField axis="axisCol" showAll="0">
      <items count="5">
        <item x="2"/>
        <item x="3"/>
        <item x="0"/>
        <item x="1"/>
        <item t="default"/>
      </items>
    </pivotField>
    <pivotField showAll="0"/>
    <pivotField showAll="0"/>
    <pivotField showAll="0">
      <items count="5">
        <item h="1" x="0"/>
        <item h="1" x="2"/>
        <item x="1"/>
        <item h="1" x="3"/>
        <item t="default"/>
      </items>
    </pivotField>
    <pivotField showAll="0"/>
  </pivotFields>
  <rowFields count="1">
    <field x="7"/>
  </rowFields>
  <rowItems count="3">
    <i>
      <x/>
    </i>
    <i>
      <x v="1"/>
    </i>
    <i t="grand">
      <x/>
    </i>
  </rowItems>
  <colFields count="1">
    <field x="9"/>
  </colFields>
  <colItems count="5">
    <i>
      <x/>
    </i>
    <i>
      <x v="1"/>
    </i>
    <i>
      <x v="2"/>
    </i>
    <i>
      <x v="3"/>
    </i>
    <i t="grand">
      <x/>
    </i>
  </colItems>
  <dataFields count="1">
    <dataField name="Count of ID" fld="0" subtotal="count" baseField="0" baseItem="0"/>
  </dataFields>
  <chartFormats count="4">
    <chartFormat chart="1" format="4" series="1">
      <pivotArea type="data" outline="0" fieldPosition="0">
        <references count="2">
          <reference field="4294967294" count="1" selected="0">
            <x v="0"/>
          </reference>
          <reference field="9" count="1" selected="0">
            <x v="0"/>
          </reference>
        </references>
      </pivotArea>
    </chartFormat>
    <chartFormat chart="1" format="5" series="1">
      <pivotArea type="data" outline="0" fieldPosition="0">
        <references count="2">
          <reference field="4294967294" count="1" selected="0">
            <x v="0"/>
          </reference>
          <reference field="9" count="1" selected="0">
            <x v="1"/>
          </reference>
        </references>
      </pivotArea>
    </chartFormat>
    <chartFormat chart="1" format="6" series="1">
      <pivotArea type="data" outline="0" fieldPosition="0">
        <references count="2">
          <reference field="4294967294" count="1" selected="0">
            <x v="0"/>
          </reference>
          <reference field="9" count="1" selected="0">
            <x v="2"/>
          </reference>
        </references>
      </pivotArea>
    </chartFormat>
    <chartFormat chart="1" format="7"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36E3AF-ACFA-42CE-9EC6-CACBCCA266C1}" name="Workshop Pivot"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8" firstHeaderRow="1" firstDataRow="2" firstDataCol="1"/>
  <pivotFields count="14">
    <pivotField dataField="1" showAll="0"/>
    <pivotField showAll="0"/>
    <pivotField showAll="0"/>
    <pivotField showAll="0"/>
    <pivotField showAll="0"/>
    <pivotField showAll="0"/>
    <pivotField showAll="0"/>
    <pivotField axis="axisRow" showAll="0">
      <items count="3">
        <item x="0"/>
        <item x="1"/>
        <item t="default"/>
      </items>
    </pivotField>
    <pivotField axis="axisCol" showAll="0">
      <items count="5">
        <item x="1"/>
        <item x="2"/>
        <item x="3"/>
        <item x="0"/>
        <item t="default"/>
      </items>
    </pivotField>
    <pivotField showAll="0"/>
    <pivotField showAll="0"/>
    <pivotField showAll="0"/>
    <pivotField showAll="0">
      <items count="5">
        <item h="1" x="0"/>
        <item h="1" x="2"/>
        <item x="1"/>
        <item h="1" x="3"/>
        <item t="default"/>
      </items>
    </pivotField>
    <pivotField showAll="0"/>
  </pivotFields>
  <rowFields count="1">
    <field x="7"/>
  </rowFields>
  <rowItems count="3">
    <i>
      <x/>
    </i>
    <i>
      <x v="1"/>
    </i>
    <i t="grand">
      <x/>
    </i>
  </rowItems>
  <colFields count="1">
    <field x="8"/>
  </colFields>
  <colItems count="5">
    <i>
      <x/>
    </i>
    <i>
      <x v="1"/>
    </i>
    <i>
      <x v="2"/>
    </i>
    <i>
      <x v="3"/>
    </i>
    <i t="grand">
      <x/>
    </i>
  </colItems>
  <dataFields count="1">
    <dataField name="Count of ID" fld="0" subtotal="count" baseField="0" baseItem="0"/>
  </dataFields>
  <chartFormats count="4">
    <chartFormat chart="1" format="4" series="1">
      <pivotArea type="data" outline="0" fieldPosition="0">
        <references count="2">
          <reference field="4294967294" count="1" selected="0">
            <x v="0"/>
          </reference>
          <reference field="8" count="1" selected="0">
            <x v="0"/>
          </reference>
        </references>
      </pivotArea>
    </chartFormat>
    <chartFormat chart="1" format="5" series="1">
      <pivotArea type="data" outline="0" fieldPosition="0">
        <references count="2">
          <reference field="4294967294" count="1" selected="0">
            <x v="0"/>
          </reference>
          <reference field="8" count="1" selected="0">
            <x v="1"/>
          </reference>
        </references>
      </pivotArea>
    </chartFormat>
    <chartFormat chart="1" format="6" series="1">
      <pivotArea type="data" outline="0" fieldPosition="0">
        <references count="2">
          <reference field="4294967294" count="1" selected="0">
            <x v="0"/>
          </reference>
          <reference field="8" count="1" selected="0">
            <x v="2"/>
          </reference>
        </references>
      </pivotArea>
    </chartFormat>
    <chartFormat chart="1" format="7"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85546D74-496B-4609-AEAB-72459519495C}" sourceName="School">
  <pivotTables>
    <pivotTable tabId="7" name="Workshop Pivot"/>
    <pivotTable tabId="7" name="Facility Pivot"/>
    <pivotTable tabId="7" name="meal pivot"/>
    <pivotTable tabId="7" name="Speaker Pivot"/>
  </pivotTables>
  <data>
    <tabular pivotCacheId="252619488">
      <items count="4">
        <i x="0"/>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 xr10:uid="{D29DA42D-61CA-43F0-B859-805751639248}" cache="Slicer_School" caption="School"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141DA6-BEA1-4E5E-AFB4-3A5041E8A08D}" name="Survey" displayName="Survey" ref="A5:N262" totalsRowShown="0" headerRowDxfId="11" headerRowBorderDxfId="10">
  <autoFilter ref="A5:N262" xr:uid="{A5AB7222-2639-4E11-B62C-CDBCBAF73A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F9AF834-070F-41DB-AD20-9590C6BBAF1C}" name="ID"/>
    <tableColumn id="2" xr3:uid="{93E3F0D7-1016-4AD7-ACD4-42809B5CA92D}" name="Q1" dataDxfId="9"/>
    <tableColumn id="3" xr3:uid="{50AFED0A-8DF3-4383-A8BB-0AC9BB02F87C}" name="Q2" dataDxfId="8"/>
    <tableColumn id="4" xr3:uid="{1CF2E76B-B2FE-4758-89B2-13194A605DDE}" name="Q3" dataDxfId="7"/>
    <tableColumn id="5" xr3:uid="{8DE63883-D7C2-4BE4-8A44-27F7209F57B8}" name="Q4" dataDxfId="6"/>
    <tableColumn id="7" xr3:uid="{3E8351EC-A621-4F02-87B9-35526E1B7F6C}" name="Q5" dataDxfId="5"/>
    <tableColumn id="6" xr3:uid="{3D7D4F38-1611-47C8-87E8-E312850297E7}" name="Q6" dataDxfId="4"/>
    <tableColumn id="8" xr3:uid="{42F3F5F7-3738-4ED4-A801-466830E36D1F}" name="Return"/>
    <tableColumn id="9" xr3:uid="{3254F4F3-62D6-42C6-99CC-B13B9F175369}" name="Workshops" dataDxfId="3">
      <calculatedColumnFormula>VLOOKUP(Survey[[#This Row],[Q1]],survey_lookup,2, FALSE)</calculatedColumnFormula>
    </tableColumn>
    <tableColumn id="10" xr3:uid="{DA94AF7F-9887-4552-AD98-C6F3CBAC1774}" name="Speakers" dataDxfId="2">
      <calculatedColumnFormula>VLOOKUP(Survey[[#This Row],[Q2]],survey_lookup,2, FALSE)</calculatedColumnFormula>
    </tableColumn>
    <tableColumn id="11" xr3:uid="{8E932266-AA39-42C4-8B22-D5E4553F31E0}" name="Facilities">
      <calculatedColumnFormula>VLOOKUP(Survey[[#This Row],[Q3]],survey_lookup,2, FALSE)</calculatedColumnFormula>
    </tableColumn>
    <tableColumn id="12" xr3:uid="{85C94F54-52D8-49DE-AA46-E8FFBC4F435D}" name="Meals">
      <calculatedColumnFormula>VLOOKUP(Survey[[#This Row],[Q4]],survey_lookup,2, FALSE)</calculatedColumnFormula>
    </tableColumn>
    <tableColumn id="14" xr3:uid="{98B7EDF5-E74A-4EB6-A1EC-2597249B2D3E}" name="School" dataDxfId="1">
      <calculatedColumnFormula>VLOOKUP(Survey[[#This Row],[Q5]],school_lookup,2,FALSE)</calculatedColumnFormula>
    </tableColumn>
    <tableColumn id="15" xr3:uid="{9114745F-0550-4141-8E4F-8D92ABE7AAB2}" name="Prior Conferences" dataDxfId="0">
      <calculatedColumnFormula>VLOOKUP(Survey[[#This Row],[Q6]],conference_lookup,2, TRUE)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urvey colors">
      <a:dk1>
        <a:sysClr val="windowText" lastClr="000000"/>
      </a:dk1>
      <a:lt1>
        <a:sysClr val="window" lastClr="FFFFFF"/>
      </a:lt1>
      <a:dk2>
        <a:srgbClr val="323232"/>
      </a:dk2>
      <a:lt2>
        <a:srgbClr val="E3DED1"/>
      </a:lt2>
      <a:accent1>
        <a:srgbClr val="9F2936"/>
      </a:accent1>
      <a:accent2>
        <a:srgbClr val="E59CA4"/>
      </a:accent2>
      <a:accent3>
        <a:srgbClr val="B3D5AB"/>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71B51-F17F-40C4-97E7-CB364AF1F6E6}">
  <dimension ref="A1:B5"/>
  <sheetViews>
    <sheetView zoomScale="120" zoomScaleNormal="120" workbookViewId="0">
      <selection activeCell="B5" sqref="B5"/>
    </sheetView>
  </sheetViews>
  <sheetFormatPr defaultRowHeight="15" x14ac:dyDescent="0.25"/>
  <cols>
    <col min="2" max="2" width="37.7109375" customWidth="1"/>
  </cols>
  <sheetData>
    <row r="1" spans="1:2" ht="28.5" x14ac:dyDescent="0.45">
      <c r="A1" s="5" t="s">
        <v>0</v>
      </c>
    </row>
    <row r="3" spans="1:2" x14ac:dyDescent="0.25">
      <c r="A3" s="7" t="s">
        <v>1</v>
      </c>
      <c r="B3" s="8" t="s">
        <v>335</v>
      </c>
    </row>
    <row r="4" spans="1:2" x14ac:dyDescent="0.25">
      <c r="A4" s="7" t="s">
        <v>2</v>
      </c>
      <c r="B4" s="9">
        <v>45017</v>
      </c>
    </row>
    <row r="5" spans="1:2" ht="45" x14ac:dyDescent="0.25">
      <c r="A5" s="7" t="s">
        <v>3</v>
      </c>
      <c r="B5" s="8" t="s">
        <v>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8CD83-1D6E-4664-9D83-7726BB9CA450}">
  <sheetPr>
    <pageSetUpPr fitToPage="1"/>
  </sheetPr>
  <dimension ref="A1:O27"/>
  <sheetViews>
    <sheetView tabSelected="1" zoomScale="80" zoomScaleNormal="80" workbookViewId="0">
      <selection activeCell="N3" sqref="N3"/>
    </sheetView>
  </sheetViews>
  <sheetFormatPr defaultRowHeight="15" x14ac:dyDescent="0.25"/>
  <cols>
    <col min="1" max="1" width="15" customWidth="1"/>
    <col min="3" max="3" width="4.7109375" customWidth="1"/>
    <col min="4" max="4" width="2.85546875" customWidth="1"/>
    <col min="5" max="9" width="10.7109375" customWidth="1"/>
    <col min="10" max="10" width="1.7109375" customWidth="1"/>
    <col min="11" max="15" width="10.7109375" customWidth="1"/>
  </cols>
  <sheetData>
    <row r="1" spans="1:15" ht="38.25" customHeight="1" x14ac:dyDescent="0.25">
      <c r="A1" s="10" t="s">
        <v>0</v>
      </c>
    </row>
    <row r="2" spans="1:15" x14ac:dyDescent="0.25">
      <c r="A2" s="6" t="s">
        <v>4</v>
      </c>
    </row>
    <row r="3" spans="1:15" x14ac:dyDescent="0.25">
      <c r="A3" s="6" t="s">
        <v>5</v>
      </c>
    </row>
    <row r="6" spans="1:15" x14ac:dyDescent="0.25">
      <c r="E6" s="22" t="s">
        <v>318</v>
      </c>
      <c r="F6" s="22"/>
      <c r="G6" s="22"/>
      <c r="H6" s="22"/>
      <c r="I6" s="22"/>
      <c r="J6" s="22"/>
      <c r="K6" s="22"/>
      <c r="L6" s="22"/>
      <c r="M6" s="22"/>
      <c r="N6" s="22"/>
      <c r="O6" s="22"/>
    </row>
    <row r="10" spans="1:15" x14ac:dyDescent="0.25">
      <c r="A10" s="22" t="s">
        <v>314</v>
      </c>
      <c r="B10" s="22"/>
      <c r="C10" s="22"/>
    </row>
    <row r="11" spans="1:15" x14ac:dyDescent="0.25">
      <c r="A11" t="s">
        <v>312</v>
      </c>
      <c r="B11">
        <f>COUNTA(Survey[ID])</f>
        <v>257</v>
      </c>
    </row>
    <row r="13" spans="1:15" x14ac:dyDescent="0.25">
      <c r="A13" s="22" t="s">
        <v>321</v>
      </c>
      <c r="B13" s="22"/>
      <c r="C13" s="22"/>
    </row>
    <row r="14" spans="1:15" x14ac:dyDescent="0.25">
      <c r="A14" t="s">
        <v>328</v>
      </c>
      <c r="B14">
        <f>COUNTIF(Survey[Return], "will return")</f>
        <v>182</v>
      </c>
      <c r="C14" s="3">
        <f>B14/$B$11</f>
        <v>0.70817120622568097</v>
      </c>
    </row>
    <row r="15" spans="1:15" x14ac:dyDescent="0.25">
      <c r="A15" t="s">
        <v>329</v>
      </c>
      <c r="B15">
        <f>B11-B14</f>
        <v>75</v>
      </c>
      <c r="C15" s="3">
        <f>B15/$B$11</f>
        <v>0.29182879377431908</v>
      </c>
    </row>
    <row r="17" spans="1:3" x14ac:dyDescent="0.25">
      <c r="A17" s="22" t="s">
        <v>316</v>
      </c>
      <c r="B17" s="22"/>
      <c r="C17" s="22"/>
    </row>
    <row r="18" spans="1:3" x14ac:dyDescent="0.25">
      <c r="A18" t="s">
        <v>306</v>
      </c>
      <c r="B18">
        <f>COUNTIF(Survey[School], A18)</f>
        <v>136</v>
      </c>
      <c r="C18" s="3">
        <f>B18/$B$11</f>
        <v>0.52918287937743191</v>
      </c>
    </row>
    <row r="19" spans="1:3" x14ac:dyDescent="0.25">
      <c r="A19" t="s">
        <v>307</v>
      </c>
      <c r="B19">
        <f>COUNTIF(Survey[School], A19)</f>
        <v>71</v>
      </c>
      <c r="C19" s="3">
        <f t="shared" ref="C19:C21" si="0">B19/$B$11</f>
        <v>0.27626459143968873</v>
      </c>
    </row>
    <row r="20" spans="1:3" x14ac:dyDescent="0.25">
      <c r="A20" t="s">
        <v>308</v>
      </c>
      <c r="B20">
        <f>COUNTIF(Survey[School], A20)</f>
        <v>30</v>
      </c>
      <c r="C20" s="3">
        <f t="shared" si="0"/>
        <v>0.11673151750972763</v>
      </c>
    </row>
    <row r="21" spans="1:3" x14ac:dyDescent="0.25">
      <c r="A21" t="s">
        <v>34</v>
      </c>
      <c r="B21">
        <f>COUNTIF(Survey[School], A21)</f>
        <v>20</v>
      </c>
      <c r="C21" s="3">
        <f t="shared" si="0"/>
        <v>7.7821011673151752E-2</v>
      </c>
    </row>
    <row r="23" spans="1:3" x14ac:dyDescent="0.25">
      <c r="A23" s="22" t="s">
        <v>317</v>
      </c>
      <c r="B23" s="22"/>
      <c r="C23" s="22"/>
    </row>
    <row r="24" spans="1:3" x14ac:dyDescent="0.25">
      <c r="A24" s="4">
        <v>0</v>
      </c>
      <c r="B24">
        <f>COUNTIF(Survey[Prior Conferences],A24)</f>
        <v>64</v>
      </c>
      <c r="C24" s="3">
        <f t="shared" ref="C24:C27" si="1">B24/$B$11</f>
        <v>0.24902723735408561</v>
      </c>
    </row>
    <row r="25" spans="1:3" x14ac:dyDescent="0.25">
      <c r="A25" s="4">
        <v>1</v>
      </c>
      <c r="B25">
        <f>COUNTIF(Survey[Prior Conferences],A25)</f>
        <v>60</v>
      </c>
      <c r="C25" s="3">
        <f t="shared" si="1"/>
        <v>0.23346303501945526</v>
      </c>
    </row>
    <row r="26" spans="1:3" x14ac:dyDescent="0.25">
      <c r="A26" s="4">
        <v>2</v>
      </c>
      <c r="B26">
        <f>COUNTIF(Survey[Prior Conferences],A26)</f>
        <v>50</v>
      </c>
      <c r="C26" s="3">
        <f t="shared" si="1"/>
        <v>0.19455252918287938</v>
      </c>
    </row>
    <row r="27" spans="1:3" x14ac:dyDescent="0.25">
      <c r="A27" t="s">
        <v>311</v>
      </c>
      <c r="B27">
        <f>COUNTIF(Survey[Prior Conferences],A27)</f>
        <v>83</v>
      </c>
      <c r="C27" s="3">
        <f t="shared" si="1"/>
        <v>0.32295719844357978</v>
      </c>
    </row>
  </sheetData>
  <mergeCells count="5">
    <mergeCell ref="A13:C13"/>
    <mergeCell ref="A17:C17"/>
    <mergeCell ref="A23:C23"/>
    <mergeCell ref="E6:O6"/>
    <mergeCell ref="A10:C10"/>
  </mergeCells>
  <pageMargins left="0.7" right="0.7" top="0.75" bottom="0.75" header="0.3" footer="0.3"/>
  <pageSetup scale="94"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59B7-ED99-4200-BB72-913B6049CD68}">
  <dimension ref="A1:N262"/>
  <sheetViews>
    <sheetView topLeftCell="A6" zoomScale="120" zoomScaleNormal="120" workbookViewId="0">
      <selection activeCell="A6" sqref="A6:N262"/>
    </sheetView>
  </sheetViews>
  <sheetFormatPr defaultRowHeight="15" x14ac:dyDescent="0.25"/>
  <cols>
    <col min="1" max="1" width="15.85546875" customWidth="1"/>
    <col min="2" max="5" width="7.5703125" customWidth="1"/>
    <col min="6" max="6" width="7.42578125" customWidth="1"/>
    <col min="7" max="7" width="14.42578125" customWidth="1"/>
    <col min="8" max="8" width="13.85546875" bestFit="1" customWidth="1"/>
    <col min="9" max="12" width="16" bestFit="1" customWidth="1"/>
    <col min="13" max="13" width="18.28515625" bestFit="1" customWidth="1"/>
    <col min="14" max="14" width="14.5703125" customWidth="1"/>
  </cols>
  <sheetData>
    <row r="1" spans="1:14" ht="28.5" x14ac:dyDescent="0.45">
      <c r="A1" s="5" t="s">
        <v>0</v>
      </c>
    </row>
    <row r="2" spans="1:14" x14ac:dyDescent="0.25">
      <c r="A2" s="6" t="s">
        <v>323</v>
      </c>
    </row>
    <row r="3" spans="1:14" x14ac:dyDescent="0.25">
      <c r="A3" s="6"/>
    </row>
    <row r="4" spans="1:14" ht="15.75" x14ac:dyDescent="0.25">
      <c r="A4" s="24" t="s">
        <v>319</v>
      </c>
      <c r="B4" s="24"/>
      <c r="C4" s="24"/>
      <c r="D4" s="24"/>
      <c r="E4" s="24"/>
      <c r="F4" s="24"/>
      <c r="G4" s="24"/>
      <c r="H4" s="24"/>
      <c r="I4" s="23" t="s">
        <v>325</v>
      </c>
      <c r="J4" s="23"/>
      <c r="K4" s="23"/>
      <c r="L4" s="23"/>
      <c r="M4" s="23"/>
      <c r="N4" s="23"/>
    </row>
    <row r="5" spans="1:14" ht="31.5" customHeight="1" x14ac:dyDescent="0.25">
      <c r="A5" s="12" t="s">
        <v>313</v>
      </c>
      <c r="B5" s="12" t="s">
        <v>6</v>
      </c>
      <c r="C5" s="12" t="s">
        <v>7</v>
      </c>
      <c r="D5" s="12" t="s">
        <v>8</v>
      </c>
      <c r="E5" s="12" t="s">
        <v>9</v>
      </c>
      <c r="F5" s="12" t="s">
        <v>10</v>
      </c>
      <c r="G5" s="12" t="s">
        <v>326</v>
      </c>
      <c r="H5" s="12" t="s">
        <v>330</v>
      </c>
      <c r="I5" s="12" t="s">
        <v>45</v>
      </c>
      <c r="J5" s="12" t="s">
        <v>38</v>
      </c>
      <c r="K5" s="12" t="s">
        <v>39</v>
      </c>
      <c r="L5" s="12" t="s">
        <v>40</v>
      </c>
      <c r="M5" s="12" t="s">
        <v>305</v>
      </c>
      <c r="N5" s="12" t="s">
        <v>320</v>
      </c>
    </row>
    <row r="6" spans="1:14" x14ac:dyDescent="0.25">
      <c r="A6" t="s">
        <v>46</v>
      </c>
      <c r="B6" s="2" t="s">
        <v>41</v>
      </c>
      <c r="C6" s="2" t="s">
        <v>42</v>
      </c>
      <c r="D6" s="2" t="s">
        <v>42</v>
      </c>
      <c r="E6" s="2" t="s">
        <v>42</v>
      </c>
      <c r="F6" s="2" t="s">
        <v>43</v>
      </c>
      <c r="G6" s="2">
        <v>0</v>
      </c>
      <c r="H6" t="s">
        <v>329</v>
      </c>
      <c r="I6" t="str">
        <f>VLOOKUP(Survey[[#This Row],[Q1]],survey_lookup,2, FALSE)</f>
        <v>4-Very Satisfied</v>
      </c>
      <c r="J6" t="str">
        <f>VLOOKUP(Survey[[#This Row],[Q2]],survey_lookup,2, FALSE)</f>
        <v>3-Satisfied</v>
      </c>
      <c r="K6" t="str">
        <f>VLOOKUP(Survey[[#This Row],[Q3]],survey_lookup,2, FALSE)</f>
        <v>3-Satisfied</v>
      </c>
      <c r="L6" t="str">
        <f>VLOOKUP(Survey[[#This Row],[Q4]],survey_lookup,2, FALSE)</f>
        <v>3-Satisfied</v>
      </c>
      <c r="M6" t="str">
        <f>VLOOKUP(Survey[[#This Row],[Q5]],school_lookup,2,FALSE)</f>
        <v>Online</v>
      </c>
      <c r="N6" s="4">
        <f>VLOOKUP(Survey[[#This Row],[Q6]],conference_lookup,2, TRUE)</f>
        <v>0</v>
      </c>
    </row>
    <row r="7" spans="1:14" x14ac:dyDescent="0.25">
      <c r="A7" t="s">
        <v>47</v>
      </c>
      <c r="B7" s="2" t="s">
        <v>44</v>
      </c>
      <c r="C7" s="2" t="s">
        <v>41</v>
      </c>
      <c r="D7" s="2" t="s">
        <v>43</v>
      </c>
      <c r="E7" s="2" t="s">
        <v>41</v>
      </c>
      <c r="F7" s="2" t="s">
        <v>43</v>
      </c>
      <c r="G7" s="2">
        <v>2</v>
      </c>
      <c r="H7" t="s">
        <v>329</v>
      </c>
      <c r="I7" t="str">
        <f>VLOOKUP(Survey[[#This Row],[Q1]],survey_lookup,2, FALSE)</f>
        <v>1-Very Dissatisfied</v>
      </c>
      <c r="J7" t="str">
        <f>VLOOKUP(Survey[[#This Row],[Q2]],survey_lookup,2, FALSE)</f>
        <v>4-Very Satisfied</v>
      </c>
      <c r="K7" t="str">
        <f>VLOOKUP(Survey[[#This Row],[Q3]],survey_lookup,2, FALSE)</f>
        <v>2-Dissatisfied</v>
      </c>
      <c r="L7" t="str">
        <f>VLOOKUP(Survey[[#This Row],[Q4]],survey_lookup,2, FALSE)</f>
        <v>4-Very Satisfied</v>
      </c>
      <c r="M7" t="str">
        <f>VLOOKUP(Survey[[#This Row],[Q5]],school_lookup,2,FALSE)</f>
        <v>Online</v>
      </c>
      <c r="N7" s="4">
        <f>VLOOKUP(Survey[[#This Row],[Q6]],conference_lookup,2, TRUE)</f>
        <v>2</v>
      </c>
    </row>
    <row r="8" spans="1:14" x14ac:dyDescent="0.25">
      <c r="A8" t="s">
        <v>48</v>
      </c>
      <c r="B8" s="2" t="s">
        <v>44</v>
      </c>
      <c r="C8" s="2" t="s">
        <v>41</v>
      </c>
      <c r="D8" s="2" t="s">
        <v>41</v>
      </c>
      <c r="E8" s="2" t="s">
        <v>42</v>
      </c>
      <c r="F8" s="2" t="s">
        <v>41</v>
      </c>
      <c r="G8" s="2">
        <v>4</v>
      </c>
      <c r="H8" t="s">
        <v>328</v>
      </c>
      <c r="I8" t="str">
        <f>VLOOKUP(Survey[[#This Row],[Q1]],survey_lookup,2, FALSE)</f>
        <v>1-Very Dissatisfied</v>
      </c>
      <c r="J8" t="str">
        <f>VLOOKUP(Survey[[#This Row],[Q2]],survey_lookup,2, FALSE)</f>
        <v>4-Very Satisfied</v>
      </c>
      <c r="K8" t="str">
        <f>VLOOKUP(Survey[[#This Row],[Q3]],survey_lookup,2, FALSE)</f>
        <v>4-Very Satisfied</v>
      </c>
      <c r="L8" t="str">
        <f>VLOOKUP(Survey[[#This Row],[Q4]],survey_lookup,2, FALSE)</f>
        <v>3-Satisfied</v>
      </c>
      <c r="M8" t="str">
        <f>VLOOKUP(Survey[[#This Row],[Q5]],school_lookup,2,FALSE)</f>
        <v>Public</v>
      </c>
      <c r="N8" s="4" t="str">
        <f>VLOOKUP(Survey[[#This Row],[Q6]],conference_lookup,2, TRUE)</f>
        <v>3+</v>
      </c>
    </row>
    <row r="9" spans="1:14" x14ac:dyDescent="0.25">
      <c r="A9" t="s">
        <v>49</v>
      </c>
      <c r="B9" s="2" t="s">
        <v>41</v>
      </c>
      <c r="C9" s="2" t="s">
        <v>41</v>
      </c>
      <c r="D9" s="2" t="s">
        <v>44</v>
      </c>
      <c r="E9" s="2" t="s">
        <v>42</v>
      </c>
      <c r="F9" s="2" t="s">
        <v>41</v>
      </c>
      <c r="G9" s="2">
        <v>3</v>
      </c>
      <c r="H9" t="s">
        <v>328</v>
      </c>
      <c r="I9" t="str">
        <f>VLOOKUP(Survey[[#This Row],[Q1]],survey_lookup,2, FALSE)</f>
        <v>4-Very Satisfied</v>
      </c>
      <c r="J9" t="str">
        <f>VLOOKUP(Survey[[#This Row],[Q2]],survey_lookup,2, FALSE)</f>
        <v>4-Very Satisfied</v>
      </c>
      <c r="K9" t="str">
        <f>VLOOKUP(Survey[[#This Row],[Q3]],survey_lookup,2, FALSE)</f>
        <v>1-Very Dissatisfied</v>
      </c>
      <c r="L9" t="str">
        <f>VLOOKUP(Survey[[#This Row],[Q4]],survey_lookup,2, FALSE)</f>
        <v>3-Satisfied</v>
      </c>
      <c r="M9" t="str">
        <f>VLOOKUP(Survey[[#This Row],[Q5]],school_lookup,2,FALSE)</f>
        <v>Public</v>
      </c>
      <c r="N9" s="4" t="str">
        <f>VLOOKUP(Survey[[#This Row],[Q6]],conference_lookup,2, TRUE)</f>
        <v>3+</v>
      </c>
    </row>
    <row r="10" spans="1:14" x14ac:dyDescent="0.25">
      <c r="A10" t="s">
        <v>50</v>
      </c>
      <c r="B10" s="2" t="s">
        <v>41</v>
      </c>
      <c r="C10" s="2" t="s">
        <v>41</v>
      </c>
      <c r="D10" s="2" t="s">
        <v>41</v>
      </c>
      <c r="E10" s="2" t="s">
        <v>42</v>
      </c>
      <c r="F10" s="2" t="s">
        <v>42</v>
      </c>
      <c r="G10" s="2">
        <v>1</v>
      </c>
      <c r="H10" t="s">
        <v>328</v>
      </c>
      <c r="I10" t="str">
        <f>VLOOKUP(Survey[[#This Row],[Q1]],survey_lookup,2, FALSE)</f>
        <v>4-Very Satisfied</v>
      </c>
      <c r="J10" t="str">
        <f>VLOOKUP(Survey[[#This Row],[Q2]],survey_lookup,2, FALSE)</f>
        <v>4-Very Satisfied</v>
      </c>
      <c r="K10" t="str">
        <f>VLOOKUP(Survey[[#This Row],[Q3]],survey_lookup,2, FALSE)</f>
        <v>4-Very Satisfied</v>
      </c>
      <c r="L10" t="str">
        <f>VLOOKUP(Survey[[#This Row],[Q4]],survey_lookup,2, FALSE)</f>
        <v>3-Satisfied</v>
      </c>
      <c r="M10" t="str">
        <f>VLOOKUP(Survey[[#This Row],[Q5]],school_lookup,2,FALSE)</f>
        <v>Private</v>
      </c>
      <c r="N10" s="4">
        <f>VLOOKUP(Survey[[#This Row],[Q6]],conference_lookup,2, TRUE)</f>
        <v>1</v>
      </c>
    </row>
    <row r="11" spans="1:14" x14ac:dyDescent="0.25">
      <c r="A11" t="s">
        <v>51</v>
      </c>
      <c r="B11" s="2" t="s">
        <v>43</v>
      </c>
      <c r="C11" s="2" t="s">
        <v>41</v>
      </c>
      <c r="D11" s="2" t="s">
        <v>41</v>
      </c>
      <c r="E11" s="2" t="s">
        <v>43</v>
      </c>
      <c r="F11" s="2" t="s">
        <v>42</v>
      </c>
      <c r="G11" s="2">
        <v>2</v>
      </c>
      <c r="H11" t="s">
        <v>328</v>
      </c>
      <c r="I11" t="str">
        <f>VLOOKUP(Survey[[#This Row],[Q1]],survey_lookup,2, FALSE)</f>
        <v>2-Dissatisfied</v>
      </c>
      <c r="J11" t="str">
        <f>VLOOKUP(Survey[[#This Row],[Q2]],survey_lookup,2, FALSE)</f>
        <v>4-Very Satisfied</v>
      </c>
      <c r="K11" t="str">
        <f>VLOOKUP(Survey[[#This Row],[Q3]],survey_lookup,2, FALSE)</f>
        <v>4-Very Satisfied</v>
      </c>
      <c r="L11" t="str">
        <f>VLOOKUP(Survey[[#This Row],[Q4]],survey_lookup,2, FALSE)</f>
        <v>2-Dissatisfied</v>
      </c>
      <c r="M11" t="str">
        <f>VLOOKUP(Survey[[#This Row],[Q5]],school_lookup,2,FALSE)</f>
        <v>Private</v>
      </c>
      <c r="N11" s="4">
        <f>VLOOKUP(Survey[[#This Row],[Q6]],conference_lookup,2, TRUE)</f>
        <v>2</v>
      </c>
    </row>
    <row r="12" spans="1:14" x14ac:dyDescent="0.25">
      <c r="A12" t="s">
        <v>52</v>
      </c>
      <c r="B12" s="2" t="s">
        <v>42</v>
      </c>
      <c r="C12" s="2" t="s">
        <v>41</v>
      </c>
      <c r="D12" s="2" t="s">
        <v>41</v>
      </c>
      <c r="E12" s="2" t="s">
        <v>42</v>
      </c>
      <c r="F12" s="2" t="s">
        <v>42</v>
      </c>
      <c r="G12" s="2">
        <v>2</v>
      </c>
      <c r="H12" t="s">
        <v>328</v>
      </c>
      <c r="I12" t="str">
        <f>VLOOKUP(Survey[[#This Row],[Q1]],survey_lookup,2, FALSE)</f>
        <v>3-Satisfied</v>
      </c>
      <c r="J12" t="str">
        <f>VLOOKUP(Survey[[#This Row],[Q2]],survey_lookup,2, FALSE)</f>
        <v>4-Very Satisfied</v>
      </c>
      <c r="K12" t="str">
        <f>VLOOKUP(Survey[[#This Row],[Q3]],survey_lookup,2, FALSE)</f>
        <v>4-Very Satisfied</v>
      </c>
      <c r="L12" t="str">
        <f>VLOOKUP(Survey[[#This Row],[Q4]],survey_lookup,2, FALSE)</f>
        <v>3-Satisfied</v>
      </c>
      <c r="M12" t="str">
        <f>VLOOKUP(Survey[[#This Row],[Q5]],school_lookup,2,FALSE)</f>
        <v>Private</v>
      </c>
      <c r="N12" s="4">
        <f>VLOOKUP(Survey[[#This Row],[Q6]],conference_lookup,2, TRUE)</f>
        <v>2</v>
      </c>
    </row>
    <row r="13" spans="1:14" x14ac:dyDescent="0.25">
      <c r="A13" t="s">
        <v>53</v>
      </c>
      <c r="B13" s="2" t="s">
        <v>41</v>
      </c>
      <c r="C13" s="2" t="s">
        <v>42</v>
      </c>
      <c r="D13" s="2" t="s">
        <v>41</v>
      </c>
      <c r="E13" s="2" t="s">
        <v>44</v>
      </c>
      <c r="F13" s="2" t="s">
        <v>43</v>
      </c>
      <c r="G13" s="2">
        <v>0</v>
      </c>
      <c r="H13" t="s">
        <v>328</v>
      </c>
      <c r="I13" t="str">
        <f>VLOOKUP(Survey[[#This Row],[Q1]],survey_lookup,2, FALSE)</f>
        <v>4-Very Satisfied</v>
      </c>
      <c r="J13" t="str">
        <f>VLOOKUP(Survey[[#This Row],[Q2]],survey_lookup,2, FALSE)</f>
        <v>3-Satisfied</v>
      </c>
      <c r="K13" t="str">
        <f>VLOOKUP(Survey[[#This Row],[Q3]],survey_lookup,2, FALSE)</f>
        <v>4-Very Satisfied</v>
      </c>
      <c r="L13" t="str">
        <f>VLOOKUP(Survey[[#This Row],[Q4]],survey_lookup,2, FALSE)</f>
        <v>1-Very Dissatisfied</v>
      </c>
      <c r="M13" t="str">
        <f>VLOOKUP(Survey[[#This Row],[Q5]],school_lookup,2,FALSE)</f>
        <v>Online</v>
      </c>
      <c r="N13" s="4">
        <f>VLOOKUP(Survey[[#This Row],[Q6]],conference_lookup,2, TRUE)</f>
        <v>0</v>
      </c>
    </row>
    <row r="14" spans="1:14" x14ac:dyDescent="0.25">
      <c r="A14" t="s">
        <v>54</v>
      </c>
      <c r="B14" s="2" t="s">
        <v>43</v>
      </c>
      <c r="C14" s="2" t="s">
        <v>42</v>
      </c>
      <c r="D14" s="2" t="s">
        <v>43</v>
      </c>
      <c r="E14" s="2" t="s">
        <v>41</v>
      </c>
      <c r="F14" s="2" t="s">
        <v>44</v>
      </c>
      <c r="G14" s="2">
        <v>0</v>
      </c>
      <c r="H14" t="s">
        <v>329</v>
      </c>
      <c r="I14" t="str">
        <f>VLOOKUP(Survey[[#This Row],[Q1]],survey_lookup,2, FALSE)</f>
        <v>2-Dissatisfied</v>
      </c>
      <c r="J14" t="str">
        <f>VLOOKUP(Survey[[#This Row],[Q2]],survey_lookup,2, FALSE)</f>
        <v>3-Satisfied</v>
      </c>
      <c r="K14" t="str">
        <f>VLOOKUP(Survey[[#This Row],[Q3]],survey_lookup,2, FALSE)</f>
        <v>2-Dissatisfied</v>
      </c>
      <c r="L14" t="str">
        <f>VLOOKUP(Survey[[#This Row],[Q4]],survey_lookup,2, FALSE)</f>
        <v>4-Very Satisfied</v>
      </c>
      <c r="M14" t="str">
        <f>VLOOKUP(Survey[[#This Row],[Q5]],school_lookup,2,FALSE)</f>
        <v>Tutor</v>
      </c>
      <c r="N14" s="4">
        <f>VLOOKUP(Survey[[#This Row],[Q6]],conference_lookup,2, TRUE)</f>
        <v>0</v>
      </c>
    </row>
    <row r="15" spans="1:14" x14ac:dyDescent="0.25">
      <c r="A15" t="s">
        <v>55</v>
      </c>
      <c r="B15" s="2" t="s">
        <v>41</v>
      </c>
      <c r="C15" s="2" t="s">
        <v>42</v>
      </c>
      <c r="D15" s="2" t="s">
        <v>42</v>
      </c>
      <c r="E15" s="2" t="s">
        <v>42</v>
      </c>
      <c r="F15" s="2" t="s">
        <v>44</v>
      </c>
      <c r="G15" s="2">
        <v>1</v>
      </c>
      <c r="H15" t="s">
        <v>329</v>
      </c>
      <c r="I15" t="str">
        <f>VLOOKUP(Survey[[#This Row],[Q1]],survey_lookup,2, FALSE)</f>
        <v>4-Very Satisfied</v>
      </c>
      <c r="J15" t="str">
        <f>VLOOKUP(Survey[[#This Row],[Q2]],survey_lookup,2, FALSE)</f>
        <v>3-Satisfied</v>
      </c>
      <c r="K15" t="str">
        <f>VLOOKUP(Survey[[#This Row],[Q3]],survey_lookup,2, FALSE)</f>
        <v>3-Satisfied</v>
      </c>
      <c r="L15" t="str">
        <f>VLOOKUP(Survey[[#This Row],[Q4]],survey_lookup,2, FALSE)</f>
        <v>3-Satisfied</v>
      </c>
      <c r="M15" t="str">
        <f>VLOOKUP(Survey[[#This Row],[Q5]],school_lookup,2,FALSE)</f>
        <v>Tutor</v>
      </c>
      <c r="N15" s="4">
        <f>VLOOKUP(Survey[[#This Row],[Q6]],conference_lookup,2, TRUE)</f>
        <v>1</v>
      </c>
    </row>
    <row r="16" spans="1:14" x14ac:dyDescent="0.25">
      <c r="A16" t="s">
        <v>56</v>
      </c>
      <c r="B16" s="2" t="s">
        <v>41</v>
      </c>
      <c r="C16" s="2" t="s">
        <v>42</v>
      </c>
      <c r="D16" s="2" t="s">
        <v>41</v>
      </c>
      <c r="E16" s="2" t="s">
        <v>41</v>
      </c>
      <c r="F16" s="2" t="s">
        <v>41</v>
      </c>
      <c r="G16" s="2">
        <v>1</v>
      </c>
      <c r="H16" t="s">
        <v>328</v>
      </c>
      <c r="I16" t="str">
        <f>VLOOKUP(Survey[[#This Row],[Q1]],survey_lookup,2, FALSE)</f>
        <v>4-Very Satisfied</v>
      </c>
      <c r="J16" t="str">
        <f>VLOOKUP(Survey[[#This Row],[Q2]],survey_lookup,2, FALSE)</f>
        <v>3-Satisfied</v>
      </c>
      <c r="K16" t="str">
        <f>VLOOKUP(Survey[[#This Row],[Q3]],survey_lookup,2, FALSE)</f>
        <v>4-Very Satisfied</v>
      </c>
      <c r="L16" t="str">
        <f>VLOOKUP(Survey[[#This Row],[Q4]],survey_lookup,2, FALSE)</f>
        <v>4-Very Satisfied</v>
      </c>
      <c r="M16" t="str">
        <f>VLOOKUP(Survey[[#This Row],[Q5]],school_lookup,2,FALSE)</f>
        <v>Public</v>
      </c>
      <c r="N16" s="4">
        <f>VLOOKUP(Survey[[#This Row],[Q6]],conference_lookup,2, TRUE)</f>
        <v>1</v>
      </c>
    </row>
    <row r="17" spans="1:14" x14ac:dyDescent="0.25">
      <c r="A17" t="s">
        <v>57</v>
      </c>
      <c r="B17" s="2" t="s">
        <v>41</v>
      </c>
      <c r="C17" s="2" t="s">
        <v>42</v>
      </c>
      <c r="D17" s="2" t="s">
        <v>42</v>
      </c>
      <c r="E17" s="2" t="s">
        <v>42</v>
      </c>
      <c r="F17" s="2" t="s">
        <v>41</v>
      </c>
      <c r="G17" s="2">
        <v>2</v>
      </c>
      <c r="H17" t="s">
        <v>328</v>
      </c>
      <c r="I17" t="str">
        <f>VLOOKUP(Survey[[#This Row],[Q1]],survey_lookup,2, FALSE)</f>
        <v>4-Very Satisfied</v>
      </c>
      <c r="J17" t="str">
        <f>VLOOKUP(Survey[[#This Row],[Q2]],survey_lookup,2, FALSE)</f>
        <v>3-Satisfied</v>
      </c>
      <c r="K17" t="str">
        <f>VLOOKUP(Survey[[#This Row],[Q3]],survey_lookup,2, FALSE)</f>
        <v>3-Satisfied</v>
      </c>
      <c r="L17" t="str">
        <f>VLOOKUP(Survey[[#This Row],[Q4]],survey_lookup,2, FALSE)</f>
        <v>3-Satisfied</v>
      </c>
      <c r="M17" t="str">
        <f>VLOOKUP(Survey[[#This Row],[Q5]],school_lookup,2,FALSE)</f>
        <v>Public</v>
      </c>
      <c r="N17" s="4">
        <f>VLOOKUP(Survey[[#This Row],[Q6]],conference_lookup,2, TRUE)</f>
        <v>2</v>
      </c>
    </row>
    <row r="18" spans="1:14" x14ac:dyDescent="0.25">
      <c r="A18" t="s">
        <v>58</v>
      </c>
      <c r="B18" s="2" t="s">
        <v>44</v>
      </c>
      <c r="C18" s="2" t="s">
        <v>42</v>
      </c>
      <c r="D18" s="2" t="s">
        <v>42</v>
      </c>
      <c r="E18" s="2" t="s">
        <v>42</v>
      </c>
      <c r="F18" s="2" t="s">
        <v>41</v>
      </c>
      <c r="G18" s="2">
        <v>4</v>
      </c>
      <c r="H18" t="s">
        <v>328</v>
      </c>
      <c r="I18" t="str">
        <f>VLOOKUP(Survey[[#This Row],[Q1]],survey_lookup,2, FALSE)</f>
        <v>1-Very Dissatisfied</v>
      </c>
      <c r="J18" t="str">
        <f>VLOOKUP(Survey[[#This Row],[Q2]],survey_lookup,2, FALSE)</f>
        <v>3-Satisfied</v>
      </c>
      <c r="K18" t="str">
        <f>VLOOKUP(Survey[[#This Row],[Q3]],survey_lookup,2, FALSE)</f>
        <v>3-Satisfied</v>
      </c>
      <c r="L18" t="str">
        <f>VLOOKUP(Survey[[#This Row],[Q4]],survey_lookup,2, FALSE)</f>
        <v>3-Satisfied</v>
      </c>
      <c r="M18" t="str">
        <f>VLOOKUP(Survey[[#This Row],[Q5]],school_lookup,2,FALSE)</f>
        <v>Public</v>
      </c>
      <c r="N18" s="4" t="str">
        <f>VLOOKUP(Survey[[#This Row],[Q6]],conference_lookup,2, TRUE)</f>
        <v>3+</v>
      </c>
    </row>
    <row r="19" spans="1:14" x14ac:dyDescent="0.25">
      <c r="A19" t="s">
        <v>59</v>
      </c>
      <c r="B19" s="2" t="s">
        <v>41</v>
      </c>
      <c r="C19" s="2" t="s">
        <v>41</v>
      </c>
      <c r="D19" s="2" t="s">
        <v>41</v>
      </c>
      <c r="E19" s="2" t="s">
        <v>42</v>
      </c>
      <c r="F19" s="2" t="s">
        <v>43</v>
      </c>
      <c r="G19" s="2">
        <v>1</v>
      </c>
      <c r="H19" t="s">
        <v>328</v>
      </c>
      <c r="I19" t="str">
        <f>VLOOKUP(Survey[[#This Row],[Q1]],survey_lookup,2, FALSE)</f>
        <v>4-Very Satisfied</v>
      </c>
      <c r="J19" t="str">
        <f>VLOOKUP(Survey[[#This Row],[Q2]],survey_lookup,2, FALSE)</f>
        <v>4-Very Satisfied</v>
      </c>
      <c r="K19" t="str">
        <f>VLOOKUP(Survey[[#This Row],[Q3]],survey_lookup,2, FALSE)</f>
        <v>4-Very Satisfied</v>
      </c>
      <c r="L19" t="str">
        <f>VLOOKUP(Survey[[#This Row],[Q4]],survey_lookup,2, FALSE)</f>
        <v>3-Satisfied</v>
      </c>
      <c r="M19" t="str">
        <f>VLOOKUP(Survey[[#This Row],[Q5]],school_lookup,2,FALSE)</f>
        <v>Online</v>
      </c>
      <c r="N19" s="4">
        <f>VLOOKUP(Survey[[#This Row],[Q6]],conference_lookup,2, TRUE)</f>
        <v>1</v>
      </c>
    </row>
    <row r="20" spans="1:14" x14ac:dyDescent="0.25">
      <c r="A20" t="s">
        <v>60</v>
      </c>
      <c r="B20" s="2" t="s">
        <v>41</v>
      </c>
      <c r="C20" s="2" t="s">
        <v>42</v>
      </c>
      <c r="D20" s="2" t="s">
        <v>42</v>
      </c>
      <c r="E20" s="2" t="s">
        <v>42</v>
      </c>
      <c r="F20" s="2" t="s">
        <v>41</v>
      </c>
      <c r="G20" s="2">
        <v>2</v>
      </c>
      <c r="H20" t="s">
        <v>328</v>
      </c>
      <c r="I20" t="str">
        <f>VLOOKUP(Survey[[#This Row],[Q1]],survey_lookup,2, FALSE)</f>
        <v>4-Very Satisfied</v>
      </c>
      <c r="J20" t="str">
        <f>VLOOKUP(Survey[[#This Row],[Q2]],survey_lookup,2, FALSE)</f>
        <v>3-Satisfied</v>
      </c>
      <c r="K20" t="str">
        <f>VLOOKUP(Survey[[#This Row],[Q3]],survey_lookup,2, FALSE)</f>
        <v>3-Satisfied</v>
      </c>
      <c r="L20" t="str">
        <f>VLOOKUP(Survey[[#This Row],[Q4]],survey_lookup,2, FALSE)</f>
        <v>3-Satisfied</v>
      </c>
      <c r="M20" t="str">
        <f>VLOOKUP(Survey[[#This Row],[Q5]],school_lookup,2,FALSE)</f>
        <v>Public</v>
      </c>
      <c r="N20" s="4">
        <f>VLOOKUP(Survey[[#This Row],[Q6]],conference_lookup,2, TRUE)</f>
        <v>2</v>
      </c>
    </row>
    <row r="21" spans="1:14" x14ac:dyDescent="0.25">
      <c r="A21" t="s">
        <v>61</v>
      </c>
      <c r="B21" s="2" t="s">
        <v>41</v>
      </c>
      <c r="C21" s="2" t="s">
        <v>41</v>
      </c>
      <c r="D21" s="2" t="s">
        <v>41</v>
      </c>
      <c r="E21" s="2" t="s">
        <v>42</v>
      </c>
      <c r="F21" s="2" t="s">
        <v>42</v>
      </c>
      <c r="G21" s="2">
        <v>5</v>
      </c>
      <c r="H21" t="s">
        <v>328</v>
      </c>
      <c r="I21" t="str">
        <f>VLOOKUP(Survey[[#This Row],[Q1]],survey_lookup,2, FALSE)</f>
        <v>4-Very Satisfied</v>
      </c>
      <c r="J21" t="str">
        <f>VLOOKUP(Survey[[#This Row],[Q2]],survey_lookup,2, FALSE)</f>
        <v>4-Very Satisfied</v>
      </c>
      <c r="K21" t="str">
        <f>VLOOKUP(Survey[[#This Row],[Q3]],survey_lookup,2, FALSE)</f>
        <v>4-Very Satisfied</v>
      </c>
      <c r="L21" t="str">
        <f>VLOOKUP(Survey[[#This Row],[Q4]],survey_lookup,2, FALSE)</f>
        <v>3-Satisfied</v>
      </c>
      <c r="M21" t="str">
        <f>VLOOKUP(Survey[[#This Row],[Q5]],school_lookup,2,FALSE)</f>
        <v>Private</v>
      </c>
      <c r="N21" s="4" t="str">
        <f>VLOOKUP(Survey[[#This Row],[Q6]],conference_lookup,2, TRUE)</f>
        <v>3+</v>
      </c>
    </row>
    <row r="22" spans="1:14" x14ac:dyDescent="0.25">
      <c r="A22" t="s">
        <v>62</v>
      </c>
      <c r="B22" s="2" t="s">
        <v>41</v>
      </c>
      <c r="C22" s="2" t="s">
        <v>41</v>
      </c>
      <c r="D22" s="2" t="s">
        <v>43</v>
      </c>
      <c r="E22" s="2" t="s">
        <v>41</v>
      </c>
      <c r="F22" s="2" t="s">
        <v>42</v>
      </c>
      <c r="G22" s="2">
        <v>3</v>
      </c>
      <c r="H22" t="s">
        <v>328</v>
      </c>
      <c r="I22" t="str">
        <f>VLOOKUP(Survey[[#This Row],[Q1]],survey_lookup,2, FALSE)</f>
        <v>4-Very Satisfied</v>
      </c>
      <c r="J22" t="str">
        <f>VLOOKUP(Survey[[#This Row],[Q2]],survey_lookup,2, FALSE)</f>
        <v>4-Very Satisfied</v>
      </c>
      <c r="K22" t="str">
        <f>VLOOKUP(Survey[[#This Row],[Q3]],survey_lookup,2, FALSE)</f>
        <v>2-Dissatisfied</v>
      </c>
      <c r="L22" t="str">
        <f>VLOOKUP(Survey[[#This Row],[Q4]],survey_lookup,2, FALSE)</f>
        <v>4-Very Satisfied</v>
      </c>
      <c r="M22" t="str">
        <f>VLOOKUP(Survey[[#This Row],[Q5]],school_lookup,2,FALSE)</f>
        <v>Private</v>
      </c>
      <c r="N22" s="4" t="str">
        <f>VLOOKUP(Survey[[#This Row],[Q6]],conference_lookup,2, TRUE)</f>
        <v>3+</v>
      </c>
    </row>
    <row r="23" spans="1:14" x14ac:dyDescent="0.25">
      <c r="A23" t="s">
        <v>63</v>
      </c>
      <c r="B23" s="2" t="s">
        <v>41</v>
      </c>
      <c r="C23" s="2" t="s">
        <v>42</v>
      </c>
      <c r="D23" s="2" t="s">
        <v>41</v>
      </c>
      <c r="E23" s="2" t="s">
        <v>44</v>
      </c>
      <c r="F23" s="2" t="s">
        <v>41</v>
      </c>
      <c r="G23" s="2">
        <v>6</v>
      </c>
      <c r="H23" t="s">
        <v>328</v>
      </c>
      <c r="I23" t="str">
        <f>VLOOKUP(Survey[[#This Row],[Q1]],survey_lookup,2, FALSE)</f>
        <v>4-Very Satisfied</v>
      </c>
      <c r="J23" t="str">
        <f>VLOOKUP(Survey[[#This Row],[Q2]],survey_lookup,2, FALSE)</f>
        <v>3-Satisfied</v>
      </c>
      <c r="K23" t="str">
        <f>VLOOKUP(Survey[[#This Row],[Q3]],survey_lookup,2, FALSE)</f>
        <v>4-Very Satisfied</v>
      </c>
      <c r="L23" t="str">
        <f>VLOOKUP(Survey[[#This Row],[Q4]],survey_lookup,2, FALSE)</f>
        <v>1-Very Dissatisfied</v>
      </c>
      <c r="M23" t="str">
        <f>VLOOKUP(Survey[[#This Row],[Q5]],school_lookup,2,FALSE)</f>
        <v>Public</v>
      </c>
      <c r="N23" s="4" t="str">
        <f>VLOOKUP(Survey[[#This Row],[Q6]],conference_lookup,2, TRUE)</f>
        <v>3+</v>
      </c>
    </row>
    <row r="24" spans="1:14" x14ac:dyDescent="0.25">
      <c r="A24" t="s">
        <v>64</v>
      </c>
      <c r="B24" s="2" t="s">
        <v>42</v>
      </c>
      <c r="C24" s="2" t="s">
        <v>42</v>
      </c>
      <c r="D24" s="2" t="s">
        <v>42</v>
      </c>
      <c r="E24" s="2" t="s">
        <v>42</v>
      </c>
      <c r="F24" s="2" t="s">
        <v>43</v>
      </c>
      <c r="G24" s="2">
        <v>1</v>
      </c>
      <c r="H24" t="s">
        <v>329</v>
      </c>
      <c r="I24" t="str">
        <f>VLOOKUP(Survey[[#This Row],[Q1]],survey_lookup,2, FALSE)</f>
        <v>3-Satisfied</v>
      </c>
      <c r="J24" t="str">
        <f>VLOOKUP(Survey[[#This Row],[Q2]],survey_lookup,2, FALSE)</f>
        <v>3-Satisfied</v>
      </c>
      <c r="K24" t="str">
        <f>VLOOKUP(Survey[[#This Row],[Q3]],survey_lookup,2, FALSE)</f>
        <v>3-Satisfied</v>
      </c>
      <c r="L24" t="str">
        <f>VLOOKUP(Survey[[#This Row],[Q4]],survey_lookup,2, FALSE)</f>
        <v>3-Satisfied</v>
      </c>
      <c r="M24" t="str">
        <f>VLOOKUP(Survey[[#This Row],[Q5]],school_lookup,2,FALSE)</f>
        <v>Online</v>
      </c>
      <c r="N24" s="4">
        <f>VLOOKUP(Survey[[#This Row],[Q6]],conference_lookup,2, TRUE)</f>
        <v>1</v>
      </c>
    </row>
    <row r="25" spans="1:14" x14ac:dyDescent="0.25">
      <c r="A25" t="s">
        <v>65</v>
      </c>
      <c r="B25" s="2" t="s">
        <v>41</v>
      </c>
      <c r="C25" s="2" t="s">
        <v>41</v>
      </c>
      <c r="D25" s="2" t="s">
        <v>42</v>
      </c>
      <c r="E25" s="2" t="s">
        <v>42</v>
      </c>
      <c r="F25" s="2" t="s">
        <v>41</v>
      </c>
      <c r="G25" s="2">
        <v>4</v>
      </c>
      <c r="H25" t="s">
        <v>328</v>
      </c>
      <c r="I25" t="str">
        <f>VLOOKUP(Survey[[#This Row],[Q1]],survey_lookup,2, FALSE)</f>
        <v>4-Very Satisfied</v>
      </c>
      <c r="J25" t="str">
        <f>VLOOKUP(Survey[[#This Row],[Q2]],survey_lookup,2, FALSE)</f>
        <v>4-Very Satisfied</v>
      </c>
      <c r="K25" t="str">
        <f>VLOOKUP(Survey[[#This Row],[Q3]],survey_lookup,2, FALSE)</f>
        <v>3-Satisfied</v>
      </c>
      <c r="L25" t="str">
        <f>VLOOKUP(Survey[[#This Row],[Q4]],survey_lookup,2, FALSE)</f>
        <v>3-Satisfied</v>
      </c>
      <c r="M25" t="str">
        <f>VLOOKUP(Survey[[#This Row],[Q5]],school_lookup,2,FALSE)</f>
        <v>Public</v>
      </c>
      <c r="N25" s="4" t="str">
        <f>VLOOKUP(Survey[[#This Row],[Q6]],conference_lookup,2, TRUE)</f>
        <v>3+</v>
      </c>
    </row>
    <row r="26" spans="1:14" x14ac:dyDescent="0.25">
      <c r="A26" t="s">
        <v>66</v>
      </c>
      <c r="B26" s="2" t="s">
        <v>41</v>
      </c>
      <c r="C26" s="2" t="s">
        <v>41</v>
      </c>
      <c r="D26" s="2" t="s">
        <v>41</v>
      </c>
      <c r="E26" s="2" t="s">
        <v>42</v>
      </c>
      <c r="F26" s="2" t="s">
        <v>42</v>
      </c>
      <c r="G26" s="2">
        <v>4</v>
      </c>
      <c r="H26" t="s">
        <v>328</v>
      </c>
      <c r="I26" t="str">
        <f>VLOOKUP(Survey[[#This Row],[Q1]],survey_lookup,2, FALSE)</f>
        <v>4-Very Satisfied</v>
      </c>
      <c r="J26" t="str">
        <f>VLOOKUP(Survey[[#This Row],[Q2]],survey_lookup,2, FALSE)</f>
        <v>4-Very Satisfied</v>
      </c>
      <c r="K26" t="str">
        <f>VLOOKUP(Survey[[#This Row],[Q3]],survey_lookup,2, FALSE)</f>
        <v>4-Very Satisfied</v>
      </c>
      <c r="L26" t="str">
        <f>VLOOKUP(Survey[[#This Row],[Q4]],survey_lookup,2, FALSE)</f>
        <v>3-Satisfied</v>
      </c>
      <c r="M26" t="str">
        <f>VLOOKUP(Survey[[#This Row],[Q5]],school_lookup,2,FALSE)</f>
        <v>Private</v>
      </c>
      <c r="N26" s="4" t="str">
        <f>VLOOKUP(Survey[[#This Row],[Q6]],conference_lookup,2, TRUE)</f>
        <v>3+</v>
      </c>
    </row>
    <row r="27" spans="1:14" x14ac:dyDescent="0.25">
      <c r="A27" t="s">
        <v>67</v>
      </c>
      <c r="B27" s="2" t="s">
        <v>41</v>
      </c>
      <c r="C27" s="2" t="s">
        <v>42</v>
      </c>
      <c r="D27" s="2" t="s">
        <v>42</v>
      </c>
      <c r="E27" s="2" t="s">
        <v>42</v>
      </c>
      <c r="F27" s="2" t="s">
        <v>41</v>
      </c>
      <c r="G27" s="2">
        <v>2</v>
      </c>
      <c r="H27" t="s">
        <v>328</v>
      </c>
      <c r="I27" t="str">
        <f>VLOOKUP(Survey[[#This Row],[Q1]],survey_lookup,2, FALSE)</f>
        <v>4-Very Satisfied</v>
      </c>
      <c r="J27" t="str">
        <f>VLOOKUP(Survey[[#This Row],[Q2]],survey_lookup,2, FALSE)</f>
        <v>3-Satisfied</v>
      </c>
      <c r="K27" t="str">
        <f>VLOOKUP(Survey[[#This Row],[Q3]],survey_lookup,2, FALSE)</f>
        <v>3-Satisfied</v>
      </c>
      <c r="L27" t="str">
        <f>VLOOKUP(Survey[[#This Row],[Q4]],survey_lookup,2, FALSE)</f>
        <v>3-Satisfied</v>
      </c>
      <c r="M27" t="str">
        <f>VLOOKUP(Survey[[#This Row],[Q5]],school_lookup,2,FALSE)</f>
        <v>Public</v>
      </c>
      <c r="N27" s="4">
        <f>VLOOKUP(Survey[[#This Row],[Q6]],conference_lookup,2, TRUE)</f>
        <v>2</v>
      </c>
    </row>
    <row r="28" spans="1:14" x14ac:dyDescent="0.25">
      <c r="A28" t="s">
        <v>68</v>
      </c>
      <c r="B28" s="2" t="s">
        <v>41</v>
      </c>
      <c r="C28" s="2" t="s">
        <v>42</v>
      </c>
      <c r="D28" s="2" t="s">
        <v>42</v>
      </c>
      <c r="E28" s="2" t="s">
        <v>41</v>
      </c>
      <c r="F28" s="2" t="s">
        <v>41</v>
      </c>
      <c r="G28" s="2">
        <v>1</v>
      </c>
      <c r="H28" t="s">
        <v>328</v>
      </c>
      <c r="I28" t="str">
        <f>VLOOKUP(Survey[[#This Row],[Q1]],survey_lookup,2, FALSE)</f>
        <v>4-Very Satisfied</v>
      </c>
      <c r="J28" t="str">
        <f>VLOOKUP(Survey[[#This Row],[Q2]],survey_lookup,2, FALSE)</f>
        <v>3-Satisfied</v>
      </c>
      <c r="K28" t="str">
        <f>VLOOKUP(Survey[[#This Row],[Q3]],survey_lookup,2, FALSE)</f>
        <v>3-Satisfied</v>
      </c>
      <c r="L28" t="str">
        <f>VLOOKUP(Survey[[#This Row],[Q4]],survey_lookup,2, FALSE)</f>
        <v>4-Very Satisfied</v>
      </c>
      <c r="M28" t="str">
        <f>VLOOKUP(Survey[[#This Row],[Q5]],school_lookup,2,FALSE)</f>
        <v>Public</v>
      </c>
      <c r="N28" s="4">
        <f>VLOOKUP(Survey[[#This Row],[Q6]],conference_lookup,2, TRUE)</f>
        <v>1</v>
      </c>
    </row>
    <row r="29" spans="1:14" x14ac:dyDescent="0.25">
      <c r="A29" t="s">
        <v>69</v>
      </c>
      <c r="B29" s="2" t="s">
        <v>42</v>
      </c>
      <c r="C29" s="2" t="s">
        <v>41</v>
      </c>
      <c r="D29" s="2" t="s">
        <v>42</v>
      </c>
      <c r="E29" s="2" t="s">
        <v>42</v>
      </c>
      <c r="F29" s="2" t="s">
        <v>43</v>
      </c>
      <c r="G29" s="2">
        <v>1</v>
      </c>
      <c r="H29" t="s">
        <v>328</v>
      </c>
      <c r="I29" t="str">
        <f>VLOOKUP(Survey[[#This Row],[Q1]],survey_lookup,2, FALSE)</f>
        <v>3-Satisfied</v>
      </c>
      <c r="J29" t="str">
        <f>VLOOKUP(Survey[[#This Row],[Q2]],survey_lookup,2, FALSE)</f>
        <v>4-Very Satisfied</v>
      </c>
      <c r="K29" t="str">
        <f>VLOOKUP(Survey[[#This Row],[Q3]],survey_lookup,2, FALSE)</f>
        <v>3-Satisfied</v>
      </c>
      <c r="L29" t="str">
        <f>VLOOKUP(Survey[[#This Row],[Q4]],survey_lookup,2, FALSE)</f>
        <v>3-Satisfied</v>
      </c>
      <c r="M29" t="str">
        <f>VLOOKUP(Survey[[#This Row],[Q5]],school_lookup,2,FALSE)</f>
        <v>Online</v>
      </c>
      <c r="N29" s="4">
        <f>VLOOKUP(Survey[[#This Row],[Q6]],conference_lookup,2, TRUE)</f>
        <v>1</v>
      </c>
    </row>
    <row r="30" spans="1:14" x14ac:dyDescent="0.25">
      <c r="A30" t="s">
        <v>70</v>
      </c>
      <c r="B30" s="2" t="s">
        <v>43</v>
      </c>
      <c r="C30" s="2" t="s">
        <v>42</v>
      </c>
      <c r="D30" s="2" t="s">
        <v>42</v>
      </c>
      <c r="E30" s="2" t="s">
        <v>42</v>
      </c>
      <c r="F30" s="2" t="s">
        <v>41</v>
      </c>
      <c r="G30" s="2">
        <v>4</v>
      </c>
      <c r="H30" t="s">
        <v>328</v>
      </c>
      <c r="I30" t="str">
        <f>VLOOKUP(Survey[[#This Row],[Q1]],survey_lookup,2, FALSE)</f>
        <v>2-Dissatisfied</v>
      </c>
      <c r="J30" t="str">
        <f>VLOOKUP(Survey[[#This Row],[Q2]],survey_lookup,2, FALSE)</f>
        <v>3-Satisfied</v>
      </c>
      <c r="K30" t="str">
        <f>VLOOKUP(Survey[[#This Row],[Q3]],survey_lookup,2, FALSE)</f>
        <v>3-Satisfied</v>
      </c>
      <c r="L30" t="str">
        <f>VLOOKUP(Survey[[#This Row],[Q4]],survey_lookup,2, FALSE)</f>
        <v>3-Satisfied</v>
      </c>
      <c r="M30" t="str">
        <f>VLOOKUP(Survey[[#This Row],[Q5]],school_lookup,2,FALSE)</f>
        <v>Public</v>
      </c>
      <c r="N30" s="4" t="str">
        <f>VLOOKUP(Survey[[#This Row],[Q6]],conference_lookup,2, TRUE)</f>
        <v>3+</v>
      </c>
    </row>
    <row r="31" spans="1:14" x14ac:dyDescent="0.25">
      <c r="A31" t="s">
        <v>71</v>
      </c>
      <c r="B31" s="2" t="s">
        <v>41</v>
      </c>
      <c r="C31" s="2" t="s">
        <v>41</v>
      </c>
      <c r="D31" s="2" t="s">
        <v>42</v>
      </c>
      <c r="E31" s="2" t="s">
        <v>42</v>
      </c>
      <c r="F31" s="2" t="s">
        <v>42</v>
      </c>
      <c r="G31" s="2">
        <v>4</v>
      </c>
      <c r="H31" t="s">
        <v>328</v>
      </c>
      <c r="I31" t="str">
        <f>VLOOKUP(Survey[[#This Row],[Q1]],survey_lookup,2, FALSE)</f>
        <v>4-Very Satisfied</v>
      </c>
      <c r="J31" t="str">
        <f>VLOOKUP(Survey[[#This Row],[Q2]],survey_lookup,2, FALSE)</f>
        <v>4-Very Satisfied</v>
      </c>
      <c r="K31" t="str">
        <f>VLOOKUP(Survey[[#This Row],[Q3]],survey_lookup,2, FALSE)</f>
        <v>3-Satisfied</v>
      </c>
      <c r="L31" t="str">
        <f>VLOOKUP(Survey[[#This Row],[Q4]],survey_lookup,2, FALSE)</f>
        <v>3-Satisfied</v>
      </c>
      <c r="M31" t="str">
        <f>VLOOKUP(Survey[[#This Row],[Q5]],school_lookup,2,FALSE)</f>
        <v>Private</v>
      </c>
      <c r="N31" s="4" t="str">
        <f>VLOOKUP(Survey[[#This Row],[Q6]],conference_lookup,2, TRUE)</f>
        <v>3+</v>
      </c>
    </row>
    <row r="32" spans="1:14" x14ac:dyDescent="0.25">
      <c r="A32" t="s">
        <v>72</v>
      </c>
      <c r="B32" s="2" t="s">
        <v>43</v>
      </c>
      <c r="C32" s="2" t="s">
        <v>42</v>
      </c>
      <c r="D32" s="2" t="s">
        <v>41</v>
      </c>
      <c r="E32" s="2" t="s">
        <v>41</v>
      </c>
      <c r="F32" s="2" t="s">
        <v>43</v>
      </c>
      <c r="G32" s="2">
        <v>0</v>
      </c>
      <c r="H32" t="s">
        <v>329</v>
      </c>
      <c r="I32" t="str">
        <f>VLOOKUP(Survey[[#This Row],[Q1]],survey_lookup,2, FALSE)</f>
        <v>2-Dissatisfied</v>
      </c>
      <c r="J32" t="str">
        <f>VLOOKUP(Survey[[#This Row],[Q2]],survey_lookup,2, FALSE)</f>
        <v>3-Satisfied</v>
      </c>
      <c r="K32" t="str">
        <f>VLOOKUP(Survey[[#This Row],[Q3]],survey_lookup,2, FALSE)</f>
        <v>4-Very Satisfied</v>
      </c>
      <c r="L32" t="str">
        <f>VLOOKUP(Survey[[#This Row],[Q4]],survey_lookup,2, FALSE)</f>
        <v>4-Very Satisfied</v>
      </c>
      <c r="M32" t="str">
        <f>VLOOKUP(Survey[[#This Row],[Q5]],school_lookup,2,FALSE)</f>
        <v>Online</v>
      </c>
      <c r="N32" s="4">
        <f>VLOOKUP(Survey[[#This Row],[Q6]],conference_lookup,2, TRUE)</f>
        <v>0</v>
      </c>
    </row>
    <row r="33" spans="1:14" x14ac:dyDescent="0.25">
      <c r="A33" t="s">
        <v>73</v>
      </c>
      <c r="B33" s="2" t="s">
        <v>42</v>
      </c>
      <c r="C33" s="2" t="s">
        <v>42</v>
      </c>
      <c r="D33" s="2" t="s">
        <v>42</v>
      </c>
      <c r="E33" s="2" t="s">
        <v>41</v>
      </c>
      <c r="F33" s="2" t="s">
        <v>41</v>
      </c>
      <c r="G33" s="2">
        <v>0</v>
      </c>
      <c r="H33" t="s">
        <v>329</v>
      </c>
      <c r="I33" t="str">
        <f>VLOOKUP(Survey[[#This Row],[Q1]],survey_lookup,2, FALSE)</f>
        <v>3-Satisfied</v>
      </c>
      <c r="J33" t="str">
        <f>VLOOKUP(Survey[[#This Row],[Q2]],survey_lookup,2, FALSE)</f>
        <v>3-Satisfied</v>
      </c>
      <c r="K33" t="str">
        <f>VLOOKUP(Survey[[#This Row],[Q3]],survey_lookup,2, FALSE)</f>
        <v>3-Satisfied</v>
      </c>
      <c r="L33" t="str">
        <f>VLOOKUP(Survey[[#This Row],[Q4]],survey_lookup,2, FALSE)</f>
        <v>4-Very Satisfied</v>
      </c>
      <c r="M33" t="str">
        <f>VLOOKUP(Survey[[#This Row],[Q5]],school_lookup,2,FALSE)</f>
        <v>Public</v>
      </c>
      <c r="N33" s="4">
        <f>VLOOKUP(Survey[[#This Row],[Q6]],conference_lookup,2, TRUE)</f>
        <v>0</v>
      </c>
    </row>
    <row r="34" spans="1:14" x14ac:dyDescent="0.25">
      <c r="A34" t="s">
        <v>74</v>
      </c>
      <c r="B34" s="2" t="s">
        <v>41</v>
      </c>
      <c r="C34" s="2" t="s">
        <v>41</v>
      </c>
      <c r="D34" s="2" t="s">
        <v>42</v>
      </c>
      <c r="E34" s="2" t="s">
        <v>43</v>
      </c>
      <c r="F34" s="2" t="s">
        <v>41</v>
      </c>
      <c r="G34" s="2">
        <v>0</v>
      </c>
      <c r="H34" t="s">
        <v>328</v>
      </c>
      <c r="I34" t="str">
        <f>VLOOKUP(Survey[[#This Row],[Q1]],survey_lookup,2, FALSE)</f>
        <v>4-Very Satisfied</v>
      </c>
      <c r="J34" t="str">
        <f>VLOOKUP(Survey[[#This Row],[Q2]],survey_lookup,2, FALSE)</f>
        <v>4-Very Satisfied</v>
      </c>
      <c r="K34" t="str">
        <f>VLOOKUP(Survey[[#This Row],[Q3]],survey_lookup,2, FALSE)</f>
        <v>3-Satisfied</v>
      </c>
      <c r="L34" t="str">
        <f>VLOOKUP(Survey[[#This Row],[Q4]],survey_lookup,2, FALSE)</f>
        <v>2-Dissatisfied</v>
      </c>
      <c r="M34" t="str">
        <f>VLOOKUP(Survey[[#This Row],[Q5]],school_lookup,2,FALSE)</f>
        <v>Public</v>
      </c>
      <c r="N34" s="4">
        <f>VLOOKUP(Survey[[#This Row],[Q6]],conference_lookup,2, TRUE)</f>
        <v>0</v>
      </c>
    </row>
    <row r="35" spans="1:14" x14ac:dyDescent="0.25">
      <c r="A35" t="s">
        <v>75</v>
      </c>
      <c r="B35" s="2" t="s">
        <v>41</v>
      </c>
      <c r="C35" s="2" t="s">
        <v>41</v>
      </c>
      <c r="D35" s="2" t="s">
        <v>41</v>
      </c>
      <c r="E35" s="2" t="s">
        <v>42</v>
      </c>
      <c r="F35" s="2" t="s">
        <v>41</v>
      </c>
      <c r="G35" s="2">
        <v>3</v>
      </c>
      <c r="H35" t="s">
        <v>328</v>
      </c>
      <c r="I35" t="str">
        <f>VLOOKUP(Survey[[#This Row],[Q1]],survey_lookup,2, FALSE)</f>
        <v>4-Very Satisfied</v>
      </c>
      <c r="J35" t="str">
        <f>VLOOKUP(Survey[[#This Row],[Q2]],survey_lookup,2, FALSE)</f>
        <v>4-Very Satisfied</v>
      </c>
      <c r="K35" t="str">
        <f>VLOOKUP(Survey[[#This Row],[Q3]],survey_lookup,2, FALSE)</f>
        <v>4-Very Satisfied</v>
      </c>
      <c r="L35" t="str">
        <f>VLOOKUP(Survey[[#This Row],[Q4]],survey_lookup,2, FALSE)</f>
        <v>3-Satisfied</v>
      </c>
      <c r="M35" t="str">
        <f>VLOOKUP(Survey[[#This Row],[Q5]],school_lookup,2,FALSE)</f>
        <v>Public</v>
      </c>
      <c r="N35" s="4" t="str">
        <f>VLOOKUP(Survey[[#This Row],[Q6]],conference_lookup,2, TRUE)</f>
        <v>3+</v>
      </c>
    </row>
    <row r="36" spans="1:14" x14ac:dyDescent="0.25">
      <c r="A36" t="s">
        <v>76</v>
      </c>
      <c r="B36" s="2" t="s">
        <v>41</v>
      </c>
      <c r="C36" s="2" t="s">
        <v>42</v>
      </c>
      <c r="D36" s="2" t="s">
        <v>41</v>
      </c>
      <c r="E36" s="2" t="s">
        <v>41</v>
      </c>
      <c r="F36" s="2" t="s">
        <v>41</v>
      </c>
      <c r="G36" s="2">
        <v>4</v>
      </c>
      <c r="H36" t="s">
        <v>328</v>
      </c>
      <c r="I36" t="str">
        <f>VLOOKUP(Survey[[#This Row],[Q1]],survey_lookup,2, FALSE)</f>
        <v>4-Very Satisfied</v>
      </c>
      <c r="J36" t="str">
        <f>VLOOKUP(Survey[[#This Row],[Q2]],survey_lookup,2, FALSE)</f>
        <v>3-Satisfied</v>
      </c>
      <c r="K36" t="str">
        <f>VLOOKUP(Survey[[#This Row],[Q3]],survey_lookup,2, FALSE)</f>
        <v>4-Very Satisfied</v>
      </c>
      <c r="L36" t="str">
        <f>VLOOKUP(Survey[[#This Row],[Q4]],survey_lookup,2, FALSE)</f>
        <v>4-Very Satisfied</v>
      </c>
      <c r="M36" t="str">
        <f>VLOOKUP(Survey[[#This Row],[Q5]],school_lookup,2,FALSE)</f>
        <v>Public</v>
      </c>
      <c r="N36" s="4" t="str">
        <f>VLOOKUP(Survey[[#This Row],[Q6]],conference_lookup,2, TRUE)</f>
        <v>3+</v>
      </c>
    </row>
    <row r="37" spans="1:14" x14ac:dyDescent="0.25">
      <c r="A37" t="s">
        <v>77</v>
      </c>
      <c r="B37" s="2" t="s">
        <v>42</v>
      </c>
      <c r="C37" s="2" t="s">
        <v>44</v>
      </c>
      <c r="D37" s="2" t="s">
        <v>42</v>
      </c>
      <c r="E37" s="2" t="s">
        <v>41</v>
      </c>
      <c r="F37" s="2" t="s">
        <v>41</v>
      </c>
      <c r="G37" s="2">
        <v>4</v>
      </c>
      <c r="H37" t="s">
        <v>328</v>
      </c>
      <c r="I37" t="str">
        <f>VLOOKUP(Survey[[#This Row],[Q1]],survey_lookup,2, FALSE)</f>
        <v>3-Satisfied</v>
      </c>
      <c r="J37" t="str">
        <f>VLOOKUP(Survey[[#This Row],[Q2]],survey_lookup,2, FALSE)</f>
        <v>1-Very Dissatisfied</v>
      </c>
      <c r="K37" t="str">
        <f>VLOOKUP(Survey[[#This Row],[Q3]],survey_lookup,2, FALSE)</f>
        <v>3-Satisfied</v>
      </c>
      <c r="L37" t="str">
        <f>VLOOKUP(Survey[[#This Row],[Q4]],survey_lookup,2, FALSE)</f>
        <v>4-Very Satisfied</v>
      </c>
      <c r="M37" t="str">
        <f>VLOOKUP(Survey[[#This Row],[Q5]],school_lookup,2,FALSE)</f>
        <v>Public</v>
      </c>
      <c r="N37" s="4" t="str">
        <f>VLOOKUP(Survey[[#This Row],[Q6]],conference_lookup,2, TRUE)</f>
        <v>3+</v>
      </c>
    </row>
    <row r="38" spans="1:14" x14ac:dyDescent="0.25">
      <c r="A38" t="s">
        <v>78</v>
      </c>
      <c r="B38" s="2" t="s">
        <v>41</v>
      </c>
      <c r="C38" s="2" t="s">
        <v>41</v>
      </c>
      <c r="D38" s="2" t="s">
        <v>41</v>
      </c>
      <c r="E38" s="2" t="s">
        <v>42</v>
      </c>
      <c r="F38" s="2" t="s">
        <v>42</v>
      </c>
      <c r="G38" s="2">
        <v>6</v>
      </c>
      <c r="H38" t="s">
        <v>328</v>
      </c>
      <c r="I38" t="str">
        <f>VLOOKUP(Survey[[#This Row],[Q1]],survey_lookup,2, FALSE)</f>
        <v>4-Very Satisfied</v>
      </c>
      <c r="J38" t="str">
        <f>VLOOKUP(Survey[[#This Row],[Q2]],survey_lookup,2, FALSE)</f>
        <v>4-Very Satisfied</v>
      </c>
      <c r="K38" t="str">
        <f>VLOOKUP(Survey[[#This Row],[Q3]],survey_lookup,2, FALSE)</f>
        <v>4-Very Satisfied</v>
      </c>
      <c r="L38" t="str">
        <f>VLOOKUP(Survey[[#This Row],[Q4]],survey_lookup,2, FALSE)</f>
        <v>3-Satisfied</v>
      </c>
      <c r="M38" t="str">
        <f>VLOOKUP(Survey[[#This Row],[Q5]],school_lookup,2,FALSE)</f>
        <v>Private</v>
      </c>
      <c r="N38" s="4" t="str">
        <f>VLOOKUP(Survey[[#This Row],[Q6]],conference_lookup,2, TRUE)</f>
        <v>3+</v>
      </c>
    </row>
    <row r="39" spans="1:14" x14ac:dyDescent="0.25">
      <c r="A39" t="s">
        <v>79</v>
      </c>
      <c r="B39" s="2" t="s">
        <v>42</v>
      </c>
      <c r="C39" s="2" t="s">
        <v>43</v>
      </c>
      <c r="D39" s="2" t="s">
        <v>42</v>
      </c>
      <c r="E39" s="2" t="s">
        <v>41</v>
      </c>
      <c r="F39" s="2" t="s">
        <v>44</v>
      </c>
      <c r="G39" s="2">
        <v>0</v>
      </c>
      <c r="H39" t="s">
        <v>329</v>
      </c>
      <c r="I39" t="str">
        <f>VLOOKUP(Survey[[#This Row],[Q1]],survey_lookup,2, FALSE)</f>
        <v>3-Satisfied</v>
      </c>
      <c r="J39" t="str">
        <f>VLOOKUP(Survey[[#This Row],[Q2]],survey_lookup,2, FALSE)</f>
        <v>2-Dissatisfied</v>
      </c>
      <c r="K39" t="str">
        <f>VLOOKUP(Survey[[#This Row],[Q3]],survey_lookup,2, FALSE)</f>
        <v>3-Satisfied</v>
      </c>
      <c r="L39" t="str">
        <f>VLOOKUP(Survey[[#This Row],[Q4]],survey_lookup,2, FALSE)</f>
        <v>4-Very Satisfied</v>
      </c>
      <c r="M39" t="str">
        <f>VLOOKUP(Survey[[#This Row],[Q5]],school_lookup,2,FALSE)</f>
        <v>Tutor</v>
      </c>
      <c r="N39" s="4">
        <f>VLOOKUP(Survey[[#This Row],[Q6]],conference_lookup,2, TRUE)</f>
        <v>0</v>
      </c>
    </row>
    <row r="40" spans="1:14" x14ac:dyDescent="0.25">
      <c r="A40" t="s">
        <v>80</v>
      </c>
      <c r="B40" s="2" t="s">
        <v>41</v>
      </c>
      <c r="C40" s="2" t="s">
        <v>43</v>
      </c>
      <c r="D40" s="2" t="s">
        <v>42</v>
      </c>
      <c r="E40" s="2" t="s">
        <v>42</v>
      </c>
      <c r="F40" s="2" t="s">
        <v>41</v>
      </c>
      <c r="G40" s="2">
        <v>0</v>
      </c>
      <c r="H40" t="s">
        <v>329</v>
      </c>
      <c r="I40" t="str">
        <f>VLOOKUP(Survey[[#This Row],[Q1]],survey_lookup,2, FALSE)</f>
        <v>4-Very Satisfied</v>
      </c>
      <c r="J40" t="str">
        <f>VLOOKUP(Survey[[#This Row],[Q2]],survey_lookup,2, FALSE)</f>
        <v>2-Dissatisfied</v>
      </c>
      <c r="K40" t="str">
        <f>VLOOKUP(Survey[[#This Row],[Q3]],survey_lookup,2, FALSE)</f>
        <v>3-Satisfied</v>
      </c>
      <c r="L40" t="str">
        <f>VLOOKUP(Survey[[#This Row],[Q4]],survey_lookup,2, FALSE)</f>
        <v>3-Satisfied</v>
      </c>
      <c r="M40" t="str">
        <f>VLOOKUP(Survey[[#This Row],[Q5]],school_lookup,2,FALSE)</f>
        <v>Public</v>
      </c>
      <c r="N40" s="4">
        <f>VLOOKUP(Survey[[#This Row],[Q6]],conference_lookup,2, TRUE)</f>
        <v>0</v>
      </c>
    </row>
    <row r="41" spans="1:14" x14ac:dyDescent="0.25">
      <c r="A41" t="s">
        <v>81</v>
      </c>
      <c r="B41" s="2" t="s">
        <v>43</v>
      </c>
      <c r="C41" s="2" t="s">
        <v>41</v>
      </c>
      <c r="D41" s="2" t="s">
        <v>42</v>
      </c>
      <c r="E41" s="2" t="s">
        <v>42</v>
      </c>
      <c r="F41" s="2" t="s">
        <v>42</v>
      </c>
      <c r="G41" s="2">
        <v>3</v>
      </c>
      <c r="H41" t="s">
        <v>328</v>
      </c>
      <c r="I41" t="str">
        <f>VLOOKUP(Survey[[#This Row],[Q1]],survey_lookup,2, FALSE)</f>
        <v>2-Dissatisfied</v>
      </c>
      <c r="J41" t="str">
        <f>VLOOKUP(Survey[[#This Row],[Q2]],survey_lookup,2, FALSE)</f>
        <v>4-Very Satisfied</v>
      </c>
      <c r="K41" t="str">
        <f>VLOOKUP(Survey[[#This Row],[Q3]],survey_lookup,2, FALSE)</f>
        <v>3-Satisfied</v>
      </c>
      <c r="L41" t="str">
        <f>VLOOKUP(Survey[[#This Row],[Q4]],survey_lookup,2, FALSE)</f>
        <v>3-Satisfied</v>
      </c>
      <c r="M41" t="str">
        <f>VLOOKUP(Survey[[#This Row],[Q5]],school_lookup,2,FALSE)</f>
        <v>Private</v>
      </c>
      <c r="N41" s="4" t="str">
        <f>VLOOKUP(Survey[[#This Row],[Q6]],conference_lookup,2, TRUE)</f>
        <v>3+</v>
      </c>
    </row>
    <row r="42" spans="1:14" x14ac:dyDescent="0.25">
      <c r="A42" t="s">
        <v>82</v>
      </c>
      <c r="B42" s="2" t="s">
        <v>41</v>
      </c>
      <c r="C42" s="2" t="s">
        <v>42</v>
      </c>
      <c r="D42" s="2" t="s">
        <v>41</v>
      </c>
      <c r="E42" s="2" t="s">
        <v>41</v>
      </c>
      <c r="F42" s="2" t="s">
        <v>43</v>
      </c>
      <c r="G42" s="2">
        <v>2</v>
      </c>
      <c r="H42" t="s">
        <v>328</v>
      </c>
      <c r="I42" t="str">
        <f>VLOOKUP(Survey[[#This Row],[Q1]],survey_lookup,2, FALSE)</f>
        <v>4-Very Satisfied</v>
      </c>
      <c r="J42" t="str">
        <f>VLOOKUP(Survey[[#This Row],[Q2]],survey_lookup,2, FALSE)</f>
        <v>3-Satisfied</v>
      </c>
      <c r="K42" t="str">
        <f>VLOOKUP(Survey[[#This Row],[Q3]],survey_lookup,2, FALSE)</f>
        <v>4-Very Satisfied</v>
      </c>
      <c r="L42" t="str">
        <f>VLOOKUP(Survey[[#This Row],[Q4]],survey_lookup,2, FALSE)</f>
        <v>4-Very Satisfied</v>
      </c>
      <c r="M42" t="str">
        <f>VLOOKUP(Survey[[#This Row],[Q5]],school_lookup,2,FALSE)</f>
        <v>Online</v>
      </c>
      <c r="N42" s="4">
        <f>VLOOKUP(Survey[[#This Row],[Q6]],conference_lookup,2, TRUE)</f>
        <v>2</v>
      </c>
    </row>
    <row r="43" spans="1:14" x14ac:dyDescent="0.25">
      <c r="A43" t="s">
        <v>83</v>
      </c>
      <c r="B43" s="2" t="s">
        <v>41</v>
      </c>
      <c r="C43" s="2" t="s">
        <v>41</v>
      </c>
      <c r="D43" s="2" t="s">
        <v>42</v>
      </c>
      <c r="E43" s="2" t="s">
        <v>41</v>
      </c>
      <c r="F43" s="2" t="s">
        <v>41</v>
      </c>
      <c r="G43" s="2">
        <v>3</v>
      </c>
      <c r="H43" t="s">
        <v>328</v>
      </c>
      <c r="I43" t="str">
        <f>VLOOKUP(Survey[[#This Row],[Q1]],survey_lookup,2, FALSE)</f>
        <v>4-Very Satisfied</v>
      </c>
      <c r="J43" t="str">
        <f>VLOOKUP(Survey[[#This Row],[Q2]],survey_lookup,2, FALSE)</f>
        <v>4-Very Satisfied</v>
      </c>
      <c r="K43" t="str">
        <f>VLOOKUP(Survey[[#This Row],[Q3]],survey_lookup,2, FALSE)</f>
        <v>3-Satisfied</v>
      </c>
      <c r="L43" t="str">
        <f>VLOOKUP(Survey[[#This Row],[Q4]],survey_lookup,2, FALSE)</f>
        <v>4-Very Satisfied</v>
      </c>
      <c r="M43" t="str">
        <f>VLOOKUP(Survey[[#This Row],[Q5]],school_lookup,2,FALSE)</f>
        <v>Public</v>
      </c>
      <c r="N43" s="4" t="str">
        <f>VLOOKUP(Survey[[#This Row],[Q6]],conference_lookup,2, TRUE)</f>
        <v>3+</v>
      </c>
    </row>
    <row r="44" spans="1:14" x14ac:dyDescent="0.25">
      <c r="A44" t="s">
        <v>84</v>
      </c>
      <c r="B44" s="2" t="s">
        <v>42</v>
      </c>
      <c r="C44" s="2" t="s">
        <v>42</v>
      </c>
      <c r="D44" s="2" t="s">
        <v>43</v>
      </c>
      <c r="E44" s="2" t="s">
        <v>42</v>
      </c>
      <c r="F44" s="2" t="s">
        <v>41</v>
      </c>
      <c r="G44" s="2">
        <v>4</v>
      </c>
      <c r="H44" t="s">
        <v>328</v>
      </c>
      <c r="I44" t="str">
        <f>VLOOKUP(Survey[[#This Row],[Q1]],survey_lookup,2, FALSE)</f>
        <v>3-Satisfied</v>
      </c>
      <c r="J44" t="str">
        <f>VLOOKUP(Survey[[#This Row],[Q2]],survey_lookup,2, FALSE)</f>
        <v>3-Satisfied</v>
      </c>
      <c r="K44" t="str">
        <f>VLOOKUP(Survey[[#This Row],[Q3]],survey_lookup,2, FALSE)</f>
        <v>2-Dissatisfied</v>
      </c>
      <c r="L44" t="str">
        <f>VLOOKUP(Survey[[#This Row],[Q4]],survey_lookup,2, FALSE)</f>
        <v>3-Satisfied</v>
      </c>
      <c r="M44" t="str">
        <f>VLOOKUP(Survey[[#This Row],[Q5]],school_lookup,2,FALSE)</f>
        <v>Public</v>
      </c>
      <c r="N44" s="4" t="str">
        <f>VLOOKUP(Survey[[#This Row],[Q6]],conference_lookup,2, TRUE)</f>
        <v>3+</v>
      </c>
    </row>
    <row r="45" spans="1:14" x14ac:dyDescent="0.25">
      <c r="A45" t="s">
        <v>85</v>
      </c>
      <c r="B45" s="2" t="s">
        <v>41</v>
      </c>
      <c r="C45" s="2" t="s">
        <v>41</v>
      </c>
      <c r="D45" s="2" t="s">
        <v>41</v>
      </c>
      <c r="E45" s="2" t="s">
        <v>42</v>
      </c>
      <c r="F45" s="2" t="s">
        <v>41</v>
      </c>
      <c r="G45" s="2">
        <v>5</v>
      </c>
      <c r="H45" t="s">
        <v>328</v>
      </c>
      <c r="I45" t="str">
        <f>VLOOKUP(Survey[[#This Row],[Q1]],survey_lookup,2, FALSE)</f>
        <v>4-Very Satisfied</v>
      </c>
      <c r="J45" t="str">
        <f>VLOOKUP(Survey[[#This Row],[Q2]],survey_lookup,2, FALSE)</f>
        <v>4-Very Satisfied</v>
      </c>
      <c r="K45" t="str">
        <f>VLOOKUP(Survey[[#This Row],[Q3]],survey_lookup,2, FALSE)</f>
        <v>4-Very Satisfied</v>
      </c>
      <c r="L45" t="str">
        <f>VLOOKUP(Survey[[#This Row],[Q4]],survey_lookup,2, FALSE)</f>
        <v>3-Satisfied</v>
      </c>
      <c r="M45" t="str">
        <f>VLOOKUP(Survey[[#This Row],[Q5]],school_lookup,2,FALSE)</f>
        <v>Public</v>
      </c>
      <c r="N45" s="4" t="str">
        <f>VLOOKUP(Survey[[#This Row],[Q6]],conference_lookup,2, TRUE)</f>
        <v>3+</v>
      </c>
    </row>
    <row r="46" spans="1:14" x14ac:dyDescent="0.25">
      <c r="A46" t="s">
        <v>86</v>
      </c>
      <c r="B46" s="2" t="s">
        <v>41</v>
      </c>
      <c r="C46" s="2" t="s">
        <v>42</v>
      </c>
      <c r="D46" s="2" t="s">
        <v>42</v>
      </c>
      <c r="E46" s="2" t="s">
        <v>42</v>
      </c>
      <c r="F46" s="2" t="s">
        <v>42</v>
      </c>
      <c r="G46" s="2">
        <v>6</v>
      </c>
      <c r="H46" t="s">
        <v>328</v>
      </c>
      <c r="I46" t="str">
        <f>VLOOKUP(Survey[[#This Row],[Q1]],survey_lookup,2, FALSE)</f>
        <v>4-Very Satisfied</v>
      </c>
      <c r="J46" t="str">
        <f>VLOOKUP(Survey[[#This Row],[Q2]],survey_lookup,2, FALSE)</f>
        <v>3-Satisfied</v>
      </c>
      <c r="K46" t="str">
        <f>VLOOKUP(Survey[[#This Row],[Q3]],survey_lookup,2, FALSE)</f>
        <v>3-Satisfied</v>
      </c>
      <c r="L46" t="str">
        <f>VLOOKUP(Survey[[#This Row],[Q4]],survey_lookup,2, FALSE)</f>
        <v>3-Satisfied</v>
      </c>
      <c r="M46" t="str">
        <f>VLOOKUP(Survey[[#This Row],[Q5]],school_lookup,2,FALSE)</f>
        <v>Private</v>
      </c>
      <c r="N46" s="4" t="str">
        <f>VLOOKUP(Survey[[#This Row],[Q6]],conference_lookup,2, TRUE)</f>
        <v>3+</v>
      </c>
    </row>
    <row r="47" spans="1:14" x14ac:dyDescent="0.25">
      <c r="A47" t="s">
        <v>87</v>
      </c>
      <c r="B47" s="2" t="s">
        <v>41</v>
      </c>
      <c r="C47" s="2" t="s">
        <v>42</v>
      </c>
      <c r="D47" s="2" t="s">
        <v>41</v>
      </c>
      <c r="E47" s="2" t="s">
        <v>41</v>
      </c>
      <c r="F47" s="2" t="s">
        <v>43</v>
      </c>
      <c r="G47" s="2">
        <v>1</v>
      </c>
      <c r="H47" t="s">
        <v>328</v>
      </c>
      <c r="I47" t="str">
        <f>VLOOKUP(Survey[[#This Row],[Q1]],survey_lookup,2, FALSE)</f>
        <v>4-Very Satisfied</v>
      </c>
      <c r="J47" t="str">
        <f>VLOOKUP(Survey[[#This Row],[Q2]],survey_lookup,2, FALSE)</f>
        <v>3-Satisfied</v>
      </c>
      <c r="K47" t="str">
        <f>VLOOKUP(Survey[[#This Row],[Q3]],survey_lookup,2, FALSE)</f>
        <v>4-Very Satisfied</v>
      </c>
      <c r="L47" t="str">
        <f>VLOOKUP(Survey[[#This Row],[Q4]],survey_lookup,2, FALSE)</f>
        <v>4-Very Satisfied</v>
      </c>
      <c r="M47" t="str">
        <f>VLOOKUP(Survey[[#This Row],[Q5]],school_lookup,2,FALSE)</f>
        <v>Online</v>
      </c>
      <c r="N47" s="4">
        <f>VLOOKUP(Survey[[#This Row],[Q6]],conference_lookup,2, TRUE)</f>
        <v>1</v>
      </c>
    </row>
    <row r="48" spans="1:14" x14ac:dyDescent="0.25">
      <c r="A48" t="s">
        <v>88</v>
      </c>
      <c r="B48" s="2" t="s">
        <v>41</v>
      </c>
      <c r="C48" s="2" t="s">
        <v>42</v>
      </c>
      <c r="D48" s="2" t="s">
        <v>42</v>
      </c>
      <c r="E48" s="2" t="s">
        <v>42</v>
      </c>
      <c r="F48" s="2" t="s">
        <v>41</v>
      </c>
      <c r="G48" s="2">
        <v>2</v>
      </c>
      <c r="H48" t="s">
        <v>328</v>
      </c>
      <c r="I48" t="str">
        <f>VLOOKUP(Survey[[#This Row],[Q1]],survey_lookup,2, FALSE)</f>
        <v>4-Very Satisfied</v>
      </c>
      <c r="J48" t="str">
        <f>VLOOKUP(Survey[[#This Row],[Q2]],survey_lookup,2, FALSE)</f>
        <v>3-Satisfied</v>
      </c>
      <c r="K48" t="str">
        <f>VLOOKUP(Survey[[#This Row],[Q3]],survey_lookup,2, FALSE)</f>
        <v>3-Satisfied</v>
      </c>
      <c r="L48" t="str">
        <f>VLOOKUP(Survey[[#This Row],[Q4]],survey_lookup,2, FALSE)</f>
        <v>3-Satisfied</v>
      </c>
      <c r="M48" t="str">
        <f>VLOOKUP(Survey[[#This Row],[Q5]],school_lookup,2,FALSE)</f>
        <v>Public</v>
      </c>
      <c r="N48" s="4">
        <f>VLOOKUP(Survey[[#This Row],[Q6]],conference_lookup,2, TRUE)</f>
        <v>2</v>
      </c>
    </row>
    <row r="49" spans="1:14" x14ac:dyDescent="0.25">
      <c r="A49" t="s">
        <v>89</v>
      </c>
      <c r="B49" s="2" t="s">
        <v>43</v>
      </c>
      <c r="C49" s="2" t="s">
        <v>42</v>
      </c>
      <c r="D49" s="2" t="s">
        <v>42</v>
      </c>
      <c r="E49" s="2" t="s">
        <v>43</v>
      </c>
      <c r="F49" s="2" t="s">
        <v>41</v>
      </c>
      <c r="G49" s="2">
        <v>1</v>
      </c>
      <c r="H49" t="s">
        <v>329</v>
      </c>
      <c r="I49" t="str">
        <f>VLOOKUP(Survey[[#This Row],[Q1]],survey_lookup,2, FALSE)</f>
        <v>2-Dissatisfied</v>
      </c>
      <c r="J49" t="str">
        <f>VLOOKUP(Survey[[#This Row],[Q2]],survey_lookup,2, FALSE)</f>
        <v>3-Satisfied</v>
      </c>
      <c r="K49" t="str">
        <f>VLOOKUP(Survey[[#This Row],[Q3]],survey_lookup,2, FALSE)</f>
        <v>3-Satisfied</v>
      </c>
      <c r="L49" t="str">
        <f>VLOOKUP(Survey[[#This Row],[Q4]],survey_lookup,2, FALSE)</f>
        <v>2-Dissatisfied</v>
      </c>
      <c r="M49" t="str">
        <f>VLOOKUP(Survey[[#This Row],[Q5]],school_lookup,2,FALSE)</f>
        <v>Public</v>
      </c>
      <c r="N49" s="4">
        <f>VLOOKUP(Survey[[#This Row],[Q6]],conference_lookup,2, TRUE)</f>
        <v>1</v>
      </c>
    </row>
    <row r="50" spans="1:14" x14ac:dyDescent="0.25">
      <c r="A50" t="s">
        <v>90</v>
      </c>
      <c r="B50" s="2" t="s">
        <v>41</v>
      </c>
      <c r="C50" s="2" t="s">
        <v>41</v>
      </c>
      <c r="D50" s="2" t="s">
        <v>41</v>
      </c>
      <c r="E50" s="2" t="s">
        <v>42</v>
      </c>
      <c r="F50" s="2" t="s">
        <v>41</v>
      </c>
      <c r="G50" s="2">
        <v>4</v>
      </c>
      <c r="H50" t="s">
        <v>328</v>
      </c>
      <c r="I50" t="str">
        <f>VLOOKUP(Survey[[#This Row],[Q1]],survey_lookup,2, FALSE)</f>
        <v>4-Very Satisfied</v>
      </c>
      <c r="J50" t="str">
        <f>VLOOKUP(Survey[[#This Row],[Q2]],survey_lookup,2, FALSE)</f>
        <v>4-Very Satisfied</v>
      </c>
      <c r="K50" t="str">
        <f>VLOOKUP(Survey[[#This Row],[Q3]],survey_lookup,2, FALSE)</f>
        <v>4-Very Satisfied</v>
      </c>
      <c r="L50" t="str">
        <f>VLOOKUP(Survey[[#This Row],[Q4]],survey_lookup,2, FALSE)</f>
        <v>3-Satisfied</v>
      </c>
      <c r="M50" t="str">
        <f>VLOOKUP(Survey[[#This Row],[Q5]],school_lookup,2,FALSE)</f>
        <v>Public</v>
      </c>
      <c r="N50" s="4" t="str">
        <f>VLOOKUP(Survey[[#This Row],[Q6]],conference_lookup,2, TRUE)</f>
        <v>3+</v>
      </c>
    </row>
    <row r="51" spans="1:14" x14ac:dyDescent="0.25">
      <c r="A51" t="s">
        <v>91</v>
      </c>
      <c r="B51" s="2" t="s">
        <v>44</v>
      </c>
      <c r="C51" s="2" t="s">
        <v>42</v>
      </c>
      <c r="D51" s="2" t="s">
        <v>42</v>
      </c>
      <c r="E51" s="2" t="s">
        <v>43</v>
      </c>
      <c r="F51" s="2" t="s">
        <v>44</v>
      </c>
      <c r="G51" s="2">
        <v>0</v>
      </c>
      <c r="H51" t="s">
        <v>329</v>
      </c>
      <c r="I51" t="str">
        <f>VLOOKUP(Survey[[#This Row],[Q1]],survey_lookup,2, FALSE)</f>
        <v>1-Very Dissatisfied</v>
      </c>
      <c r="J51" t="str">
        <f>VLOOKUP(Survey[[#This Row],[Q2]],survey_lookup,2, FALSE)</f>
        <v>3-Satisfied</v>
      </c>
      <c r="K51" t="str">
        <f>VLOOKUP(Survey[[#This Row],[Q3]],survey_lookup,2, FALSE)</f>
        <v>3-Satisfied</v>
      </c>
      <c r="L51" t="str">
        <f>VLOOKUP(Survey[[#This Row],[Q4]],survey_lookup,2, FALSE)</f>
        <v>2-Dissatisfied</v>
      </c>
      <c r="M51" t="str">
        <f>VLOOKUP(Survey[[#This Row],[Q5]],school_lookup,2,FALSE)</f>
        <v>Tutor</v>
      </c>
      <c r="N51" s="4">
        <f>VLOOKUP(Survey[[#This Row],[Q6]],conference_lookup,2, TRUE)</f>
        <v>0</v>
      </c>
    </row>
    <row r="52" spans="1:14" x14ac:dyDescent="0.25">
      <c r="A52" t="s">
        <v>92</v>
      </c>
      <c r="B52" s="2" t="s">
        <v>42</v>
      </c>
      <c r="C52" s="2" t="s">
        <v>41</v>
      </c>
      <c r="D52" s="2" t="s">
        <v>41</v>
      </c>
      <c r="E52" s="2" t="s">
        <v>42</v>
      </c>
      <c r="F52" s="2" t="s">
        <v>42</v>
      </c>
      <c r="G52" s="2">
        <v>2</v>
      </c>
      <c r="H52" t="s">
        <v>328</v>
      </c>
      <c r="I52" t="str">
        <f>VLOOKUP(Survey[[#This Row],[Q1]],survey_lookup,2, FALSE)</f>
        <v>3-Satisfied</v>
      </c>
      <c r="J52" t="str">
        <f>VLOOKUP(Survey[[#This Row],[Q2]],survey_lookup,2, FALSE)</f>
        <v>4-Very Satisfied</v>
      </c>
      <c r="K52" t="str">
        <f>VLOOKUP(Survey[[#This Row],[Q3]],survey_lookup,2, FALSE)</f>
        <v>4-Very Satisfied</v>
      </c>
      <c r="L52" t="str">
        <f>VLOOKUP(Survey[[#This Row],[Q4]],survey_lookup,2, FALSE)</f>
        <v>3-Satisfied</v>
      </c>
      <c r="M52" t="str">
        <f>VLOOKUP(Survey[[#This Row],[Q5]],school_lookup,2,FALSE)</f>
        <v>Private</v>
      </c>
      <c r="N52" s="4">
        <f>VLOOKUP(Survey[[#This Row],[Q6]],conference_lookup,2, TRUE)</f>
        <v>2</v>
      </c>
    </row>
    <row r="53" spans="1:14" x14ac:dyDescent="0.25">
      <c r="A53" t="s">
        <v>93</v>
      </c>
      <c r="B53" s="2" t="s">
        <v>41</v>
      </c>
      <c r="C53" s="2" t="s">
        <v>41</v>
      </c>
      <c r="D53" s="2" t="s">
        <v>42</v>
      </c>
      <c r="E53" s="2" t="s">
        <v>44</v>
      </c>
      <c r="F53" s="2" t="s">
        <v>42</v>
      </c>
      <c r="G53" s="2">
        <v>6</v>
      </c>
      <c r="H53" t="s">
        <v>328</v>
      </c>
      <c r="I53" t="str">
        <f>VLOOKUP(Survey[[#This Row],[Q1]],survey_lookup,2, FALSE)</f>
        <v>4-Very Satisfied</v>
      </c>
      <c r="J53" t="str">
        <f>VLOOKUP(Survey[[#This Row],[Q2]],survey_lookup,2, FALSE)</f>
        <v>4-Very Satisfied</v>
      </c>
      <c r="K53" t="str">
        <f>VLOOKUP(Survey[[#This Row],[Q3]],survey_lookup,2, FALSE)</f>
        <v>3-Satisfied</v>
      </c>
      <c r="L53" t="str">
        <f>VLOOKUP(Survey[[#This Row],[Q4]],survey_lookup,2, FALSE)</f>
        <v>1-Very Dissatisfied</v>
      </c>
      <c r="M53" t="str">
        <f>VLOOKUP(Survey[[#This Row],[Q5]],school_lookup,2,FALSE)</f>
        <v>Private</v>
      </c>
      <c r="N53" s="4" t="str">
        <f>VLOOKUP(Survey[[#This Row],[Q6]],conference_lookup,2, TRUE)</f>
        <v>3+</v>
      </c>
    </row>
    <row r="54" spans="1:14" x14ac:dyDescent="0.25">
      <c r="A54" t="s">
        <v>94</v>
      </c>
      <c r="B54" s="2" t="s">
        <v>43</v>
      </c>
      <c r="C54" s="2" t="s">
        <v>41</v>
      </c>
      <c r="D54" s="2" t="s">
        <v>41</v>
      </c>
      <c r="E54" s="2" t="s">
        <v>42</v>
      </c>
      <c r="F54" s="2" t="s">
        <v>42</v>
      </c>
      <c r="G54" s="2">
        <v>3</v>
      </c>
      <c r="H54" t="s">
        <v>328</v>
      </c>
      <c r="I54" t="str">
        <f>VLOOKUP(Survey[[#This Row],[Q1]],survey_lookup,2, FALSE)</f>
        <v>2-Dissatisfied</v>
      </c>
      <c r="J54" t="str">
        <f>VLOOKUP(Survey[[#This Row],[Q2]],survey_lookup,2, FALSE)</f>
        <v>4-Very Satisfied</v>
      </c>
      <c r="K54" t="str">
        <f>VLOOKUP(Survey[[#This Row],[Q3]],survey_lookup,2, FALSE)</f>
        <v>4-Very Satisfied</v>
      </c>
      <c r="L54" t="str">
        <f>VLOOKUP(Survey[[#This Row],[Q4]],survey_lookup,2, FALSE)</f>
        <v>3-Satisfied</v>
      </c>
      <c r="M54" t="str">
        <f>VLOOKUP(Survey[[#This Row],[Q5]],school_lookup,2,FALSE)</f>
        <v>Private</v>
      </c>
      <c r="N54" s="4" t="str">
        <f>VLOOKUP(Survey[[#This Row],[Q6]],conference_lookup,2, TRUE)</f>
        <v>3+</v>
      </c>
    </row>
    <row r="55" spans="1:14" x14ac:dyDescent="0.25">
      <c r="A55" t="s">
        <v>95</v>
      </c>
      <c r="B55" s="2" t="s">
        <v>43</v>
      </c>
      <c r="C55" s="2" t="s">
        <v>42</v>
      </c>
      <c r="D55" s="2" t="s">
        <v>42</v>
      </c>
      <c r="E55" s="2" t="s">
        <v>42</v>
      </c>
      <c r="F55" s="2" t="s">
        <v>42</v>
      </c>
      <c r="G55" s="2">
        <v>0</v>
      </c>
      <c r="H55" t="s">
        <v>329</v>
      </c>
      <c r="I55" t="str">
        <f>VLOOKUP(Survey[[#This Row],[Q1]],survey_lookup,2, FALSE)</f>
        <v>2-Dissatisfied</v>
      </c>
      <c r="J55" t="str">
        <f>VLOOKUP(Survey[[#This Row],[Q2]],survey_lookup,2, FALSE)</f>
        <v>3-Satisfied</v>
      </c>
      <c r="K55" t="str">
        <f>VLOOKUP(Survey[[#This Row],[Q3]],survey_lookup,2, FALSE)</f>
        <v>3-Satisfied</v>
      </c>
      <c r="L55" t="str">
        <f>VLOOKUP(Survey[[#This Row],[Q4]],survey_lookup,2, FALSE)</f>
        <v>3-Satisfied</v>
      </c>
      <c r="M55" t="str">
        <f>VLOOKUP(Survey[[#This Row],[Q5]],school_lookup,2,FALSE)</f>
        <v>Private</v>
      </c>
      <c r="N55" s="4">
        <f>VLOOKUP(Survey[[#This Row],[Q6]],conference_lookup,2, TRUE)</f>
        <v>0</v>
      </c>
    </row>
    <row r="56" spans="1:14" x14ac:dyDescent="0.25">
      <c r="A56" t="s">
        <v>96</v>
      </c>
      <c r="B56" s="2" t="s">
        <v>41</v>
      </c>
      <c r="C56" s="2" t="s">
        <v>42</v>
      </c>
      <c r="D56" s="2" t="s">
        <v>41</v>
      </c>
      <c r="E56" s="2" t="s">
        <v>42</v>
      </c>
      <c r="F56" s="2" t="s">
        <v>42</v>
      </c>
      <c r="G56" s="2">
        <v>2</v>
      </c>
      <c r="H56" t="s">
        <v>328</v>
      </c>
      <c r="I56" t="str">
        <f>VLOOKUP(Survey[[#This Row],[Q1]],survey_lookup,2, FALSE)</f>
        <v>4-Very Satisfied</v>
      </c>
      <c r="J56" t="str">
        <f>VLOOKUP(Survey[[#This Row],[Q2]],survey_lookup,2, FALSE)</f>
        <v>3-Satisfied</v>
      </c>
      <c r="K56" t="str">
        <f>VLOOKUP(Survey[[#This Row],[Q3]],survey_lookup,2, FALSE)</f>
        <v>4-Very Satisfied</v>
      </c>
      <c r="L56" t="str">
        <f>VLOOKUP(Survey[[#This Row],[Q4]],survey_lookup,2, FALSE)</f>
        <v>3-Satisfied</v>
      </c>
      <c r="M56" t="str">
        <f>VLOOKUP(Survey[[#This Row],[Q5]],school_lookup,2,FALSE)</f>
        <v>Private</v>
      </c>
      <c r="N56" s="4">
        <f>VLOOKUP(Survey[[#This Row],[Q6]],conference_lookup,2, TRUE)</f>
        <v>2</v>
      </c>
    </row>
    <row r="57" spans="1:14" x14ac:dyDescent="0.25">
      <c r="A57" t="s">
        <v>97</v>
      </c>
      <c r="B57" s="2" t="s">
        <v>44</v>
      </c>
      <c r="C57" s="2" t="s">
        <v>41</v>
      </c>
      <c r="D57" s="2" t="s">
        <v>43</v>
      </c>
      <c r="E57" s="2" t="s">
        <v>42</v>
      </c>
      <c r="F57" s="2" t="s">
        <v>41</v>
      </c>
      <c r="G57" s="2">
        <v>0</v>
      </c>
      <c r="H57" t="s">
        <v>329</v>
      </c>
      <c r="I57" t="str">
        <f>VLOOKUP(Survey[[#This Row],[Q1]],survey_lookup,2, FALSE)</f>
        <v>1-Very Dissatisfied</v>
      </c>
      <c r="J57" t="str">
        <f>VLOOKUP(Survey[[#This Row],[Q2]],survey_lookup,2, FALSE)</f>
        <v>4-Very Satisfied</v>
      </c>
      <c r="K57" t="str">
        <f>VLOOKUP(Survey[[#This Row],[Q3]],survey_lookup,2, FALSE)</f>
        <v>2-Dissatisfied</v>
      </c>
      <c r="L57" t="str">
        <f>VLOOKUP(Survey[[#This Row],[Q4]],survey_lookup,2, FALSE)</f>
        <v>3-Satisfied</v>
      </c>
      <c r="M57" t="str">
        <f>VLOOKUP(Survey[[#This Row],[Q5]],school_lookup,2,FALSE)</f>
        <v>Public</v>
      </c>
      <c r="N57" s="4">
        <f>VLOOKUP(Survey[[#This Row],[Q6]],conference_lookup,2, TRUE)</f>
        <v>0</v>
      </c>
    </row>
    <row r="58" spans="1:14" x14ac:dyDescent="0.25">
      <c r="A58" t="s">
        <v>98</v>
      </c>
      <c r="B58" s="2" t="s">
        <v>42</v>
      </c>
      <c r="C58" s="2" t="s">
        <v>42</v>
      </c>
      <c r="D58" s="2" t="s">
        <v>42</v>
      </c>
      <c r="E58" s="2" t="s">
        <v>42</v>
      </c>
      <c r="F58" s="2" t="s">
        <v>42</v>
      </c>
      <c r="G58" s="2">
        <v>5</v>
      </c>
      <c r="H58" t="s">
        <v>328</v>
      </c>
      <c r="I58" t="str">
        <f>VLOOKUP(Survey[[#This Row],[Q1]],survey_lookup,2, FALSE)</f>
        <v>3-Satisfied</v>
      </c>
      <c r="J58" t="str">
        <f>VLOOKUP(Survey[[#This Row],[Q2]],survey_lookup,2, FALSE)</f>
        <v>3-Satisfied</v>
      </c>
      <c r="K58" t="str">
        <f>VLOOKUP(Survey[[#This Row],[Q3]],survey_lookup,2, FALSE)</f>
        <v>3-Satisfied</v>
      </c>
      <c r="L58" t="str">
        <f>VLOOKUP(Survey[[#This Row],[Q4]],survey_lookup,2, FALSE)</f>
        <v>3-Satisfied</v>
      </c>
      <c r="M58" t="str">
        <f>VLOOKUP(Survey[[#This Row],[Q5]],school_lookup,2,FALSE)</f>
        <v>Private</v>
      </c>
      <c r="N58" s="4" t="str">
        <f>VLOOKUP(Survey[[#This Row],[Q6]],conference_lookup,2, TRUE)</f>
        <v>3+</v>
      </c>
    </row>
    <row r="59" spans="1:14" x14ac:dyDescent="0.25">
      <c r="A59" t="s">
        <v>99</v>
      </c>
      <c r="B59" s="2" t="s">
        <v>41</v>
      </c>
      <c r="C59" s="2" t="s">
        <v>44</v>
      </c>
      <c r="D59" s="2" t="s">
        <v>43</v>
      </c>
      <c r="E59" s="2" t="s">
        <v>42</v>
      </c>
      <c r="F59" s="2" t="s">
        <v>43</v>
      </c>
      <c r="G59" s="2">
        <v>3</v>
      </c>
      <c r="H59" t="s">
        <v>328</v>
      </c>
      <c r="I59" t="str">
        <f>VLOOKUP(Survey[[#This Row],[Q1]],survey_lookup,2, FALSE)</f>
        <v>4-Very Satisfied</v>
      </c>
      <c r="J59" t="str">
        <f>VLOOKUP(Survey[[#This Row],[Q2]],survey_lookup,2, FALSE)</f>
        <v>1-Very Dissatisfied</v>
      </c>
      <c r="K59" t="str">
        <f>VLOOKUP(Survey[[#This Row],[Q3]],survey_lookup,2, FALSE)</f>
        <v>2-Dissatisfied</v>
      </c>
      <c r="L59" t="str">
        <f>VLOOKUP(Survey[[#This Row],[Q4]],survey_lookup,2, FALSE)</f>
        <v>3-Satisfied</v>
      </c>
      <c r="M59" t="str">
        <f>VLOOKUP(Survey[[#This Row],[Q5]],school_lookup,2,FALSE)</f>
        <v>Online</v>
      </c>
      <c r="N59" s="4" t="str">
        <f>VLOOKUP(Survey[[#This Row],[Q6]],conference_lookup,2, TRUE)</f>
        <v>3+</v>
      </c>
    </row>
    <row r="60" spans="1:14" x14ac:dyDescent="0.25">
      <c r="A60" t="s">
        <v>100</v>
      </c>
      <c r="B60" s="2" t="s">
        <v>43</v>
      </c>
      <c r="C60" s="2" t="s">
        <v>42</v>
      </c>
      <c r="D60" s="2" t="s">
        <v>42</v>
      </c>
      <c r="E60" s="2" t="s">
        <v>42</v>
      </c>
      <c r="F60" s="2" t="s">
        <v>41</v>
      </c>
      <c r="G60" s="2">
        <v>3</v>
      </c>
      <c r="H60" t="s">
        <v>328</v>
      </c>
      <c r="I60" t="str">
        <f>VLOOKUP(Survey[[#This Row],[Q1]],survey_lookup,2, FALSE)</f>
        <v>2-Dissatisfied</v>
      </c>
      <c r="J60" t="str">
        <f>VLOOKUP(Survey[[#This Row],[Q2]],survey_lookup,2, FALSE)</f>
        <v>3-Satisfied</v>
      </c>
      <c r="K60" t="str">
        <f>VLOOKUP(Survey[[#This Row],[Q3]],survey_lookup,2, FALSE)</f>
        <v>3-Satisfied</v>
      </c>
      <c r="L60" t="str">
        <f>VLOOKUP(Survey[[#This Row],[Q4]],survey_lookup,2, FALSE)</f>
        <v>3-Satisfied</v>
      </c>
      <c r="M60" t="str">
        <f>VLOOKUP(Survey[[#This Row],[Q5]],school_lookup,2,FALSE)</f>
        <v>Public</v>
      </c>
      <c r="N60" s="4" t="str">
        <f>VLOOKUP(Survey[[#This Row],[Q6]],conference_lookup,2, TRUE)</f>
        <v>3+</v>
      </c>
    </row>
    <row r="61" spans="1:14" x14ac:dyDescent="0.25">
      <c r="A61" t="s">
        <v>101</v>
      </c>
      <c r="B61" s="2" t="s">
        <v>41</v>
      </c>
      <c r="C61" s="2" t="s">
        <v>41</v>
      </c>
      <c r="D61" s="2" t="s">
        <v>41</v>
      </c>
      <c r="E61" s="2" t="s">
        <v>41</v>
      </c>
      <c r="F61" s="2" t="s">
        <v>44</v>
      </c>
      <c r="G61" s="2">
        <v>0</v>
      </c>
      <c r="H61" t="s">
        <v>329</v>
      </c>
      <c r="I61" t="str">
        <f>VLOOKUP(Survey[[#This Row],[Q1]],survey_lookup,2, FALSE)</f>
        <v>4-Very Satisfied</v>
      </c>
      <c r="J61" t="str">
        <f>VLOOKUP(Survey[[#This Row],[Q2]],survey_lookup,2, FALSE)</f>
        <v>4-Very Satisfied</v>
      </c>
      <c r="K61" t="str">
        <f>VLOOKUP(Survey[[#This Row],[Q3]],survey_lookup,2, FALSE)</f>
        <v>4-Very Satisfied</v>
      </c>
      <c r="L61" t="str">
        <f>VLOOKUP(Survey[[#This Row],[Q4]],survey_lookup,2, FALSE)</f>
        <v>4-Very Satisfied</v>
      </c>
      <c r="M61" t="str">
        <f>VLOOKUP(Survey[[#This Row],[Q5]],school_lookup,2,FALSE)</f>
        <v>Tutor</v>
      </c>
      <c r="N61" s="4">
        <f>VLOOKUP(Survey[[#This Row],[Q6]],conference_lookup,2, TRUE)</f>
        <v>0</v>
      </c>
    </row>
    <row r="62" spans="1:14" x14ac:dyDescent="0.25">
      <c r="A62" t="s">
        <v>102</v>
      </c>
      <c r="B62" s="2" t="s">
        <v>41</v>
      </c>
      <c r="C62" s="2" t="s">
        <v>41</v>
      </c>
      <c r="D62" s="2" t="s">
        <v>44</v>
      </c>
      <c r="E62" s="2" t="s">
        <v>41</v>
      </c>
      <c r="F62" s="2" t="s">
        <v>42</v>
      </c>
      <c r="G62" s="2">
        <v>1</v>
      </c>
      <c r="H62" t="s">
        <v>328</v>
      </c>
      <c r="I62" t="str">
        <f>VLOOKUP(Survey[[#This Row],[Q1]],survey_lookup,2, FALSE)</f>
        <v>4-Very Satisfied</v>
      </c>
      <c r="J62" t="str">
        <f>VLOOKUP(Survey[[#This Row],[Q2]],survey_lookup,2, FALSE)</f>
        <v>4-Very Satisfied</v>
      </c>
      <c r="K62" t="str">
        <f>VLOOKUP(Survey[[#This Row],[Q3]],survey_lookup,2, FALSE)</f>
        <v>1-Very Dissatisfied</v>
      </c>
      <c r="L62" t="str">
        <f>VLOOKUP(Survey[[#This Row],[Q4]],survey_lookup,2, FALSE)</f>
        <v>4-Very Satisfied</v>
      </c>
      <c r="M62" t="str">
        <f>VLOOKUP(Survey[[#This Row],[Q5]],school_lookup,2,FALSE)</f>
        <v>Private</v>
      </c>
      <c r="N62" s="4">
        <f>VLOOKUP(Survey[[#This Row],[Q6]],conference_lookup,2, TRUE)</f>
        <v>1</v>
      </c>
    </row>
    <row r="63" spans="1:14" x14ac:dyDescent="0.25">
      <c r="A63" t="s">
        <v>103</v>
      </c>
      <c r="B63" s="2" t="s">
        <v>44</v>
      </c>
      <c r="C63" s="2" t="s">
        <v>42</v>
      </c>
      <c r="D63" s="2" t="s">
        <v>42</v>
      </c>
      <c r="E63" s="2" t="s">
        <v>41</v>
      </c>
      <c r="F63" s="2" t="s">
        <v>41</v>
      </c>
      <c r="G63" s="2">
        <v>0</v>
      </c>
      <c r="H63" t="s">
        <v>329</v>
      </c>
      <c r="I63" t="str">
        <f>VLOOKUP(Survey[[#This Row],[Q1]],survey_lookup,2, FALSE)</f>
        <v>1-Very Dissatisfied</v>
      </c>
      <c r="J63" t="str">
        <f>VLOOKUP(Survey[[#This Row],[Q2]],survey_lookup,2, FALSE)</f>
        <v>3-Satisfied</v>
      </c>
      <c r="K63" t="str">
        <f>VLOOKUP(Survey[[#This Row],[Q3]],survey_lookup,2, FALSE)</f>
        <v>3-Satisfied</v>
      </c>
      <c r="L63" t="str">
        <f>VLOOKUP(Survey[[#This Row],[Q4]],survey_lookup,2, FALSE)</f>
        <v>4-Very Satisfied</v>
      </c>
      <c r="M63" t="str">
        <f>VLOOKUP(Survey[[#This Row],[Q5]],school_lookup,2,FALSE)</f>
        <v>Public</v>
      </c>
      <c r="N63" s="4">
        <f>VLOOKUP(Survey[[#This Row],[Q6]],conference_lookup,2, TRUE)</f>
        <v>0</v>
      </c>
    </row>
    <row r="64" spans="1:14" x14ac:dyDescent="0.25">
      <c r="A64" t="s">
        <v>104</v>
      </c>
      <c r="B64" s="2" t="s">
        <v>41</v>
      </c>
      <c r="C64" s="2" t="s">
        <v>41</v>
      </c>
      <c r="D64" s="2" t="s">
        <v>41</v>
      </c>
      <c r="E64" s="2" t="s">
        <v>42</v>
      </c>
      <c r="F64" s="2" t="s">
        <v>41</v>
      </c>
      <c r="G64" s="2">
        <v>2</v>
      </c>
      <c r="H64" t="s">
        <v>328</v>
      </c>
      <c r="I64" t="str">
        <f>VLOOKUP(Survey[[#This Row],[Q1]],survey_lookup,2, FALSE)</f>
        <v>4-Very Satisfied</v>
      </c>
      <c r="J64" t="str">
        <f>VLOOKUP(Survey[[#This Row],[Q2]],survey_lookup,2, FALSE)</f>
        <v>4-Very Satisfied</v>
      </c>
      <c r="K64" t="str">
        <f>VLOOKUP(Survey[[#This Row],[Q3]],survey_lookup,2, FALSE)</f>
        <v>4-Very Satisfied</v>
      </c>
      <c r="L64" t="str">
        <f>VLOOKUP(Survey[[#This Row],[Q4]],survey_lookup,2, FALSE)</f>
        <v>3-Satisfied</v>
      </c>
      <c r="M64" t="str">
        <f>VLOOKUP(Survey[[#This Row],[Q5]],school_lookup,2,FALSE)</f>
        <v>Public</v>
      </c>
      <c r="N64" s="4">
        <f>VLOOKUP(Survey[[#This Row],[Q6]],conference_lookup,2, TRUE)</f>
        <v>2</v>
      </c>
    </row>
    <row r="65" spans="1:14" x14ac:dyDescent="0.25">
      <c r="A65" t="s">
        <v>105</v>
      </c>
      <c r="B65" s="2" t="s">
        <v>44</v>
      </c>
      <c r="C65" s="2" t="s">
        <v>42</v>
      </c>
      <c r="D65" s="2" t="s">
        <v>42</v>
      </c>
      <c r="E65" s="2" t="s">
        <v>42</v>
      </c>
      <c r="F65" s="2" t="s">
        <v>42</v>
      </c>
      <c r="G65" s="2">
        <v>1</v>
      </c>
      <c r="H65" t="s">
        <v>329</v>
      </c>
      <c r="I65" t="str">
        <f>VLOOKUP(Survey[[#This Row],[Q1]],survey_lookup,2, FALSE)</f>
        <v>1-Very Dissatisfied</v>
      </c>
      <c r="J65" t="str">
        <f>VLOOKUP(Survey[[#This Row],[Q2]],survey_lookup,2, FALSE)</f>
        <v>3-Satisfied</v>
      </c>
      <c r="K65" t="str">
        <f>VLOOKUP(Survey[[#This Row],[Q3]],survey_lookup,2, FALSE)</f>
        <v>3-Satisfied</v>
      </c>
      <c r="L65" t="str">
        <f>VLOOKUP(Survey[[#This Row],[Q4]],survey_lookup,2, FALSE)</f>
        <v>3-Satisfied</v>
      </c>
      <c r="M65" t="str">
        <f>VLOOKUP(Survey[[#This Row],[Q5]],school_lookup,2,FALSE)</f>
        <v>Private</v>
      </c>
      <c r="N65" s="4">
        <f>VLOOKUP(Survey[[#This Row],[Q6]],conference_lookup,2, TRUE)</f>
        <v>1</v>
      </c>
    </row>
    <row r="66" spans="1:14" x14ac:dyDescent="0.25">
      <c r="A66" t="s">
        <v>106</v>
      </c>
      <c r="B66" s="2" t="s">
        <v>42</v>
      </c>
      <c r="C66" s="2" t="s">
        <v>42</v>
      </c>
      <c r="D66" s="2" t="s">
        <v>41</v>
      </c>
      <c r="E66" s="2" t="s">
        <v>42</v>
      </c>
      <c r="F66" s="2" t="s">
        <v>41</v>
      </c>
      <c r="G66" s="2">
        <v>2</v>
      </c>
      <c r="H66" t="s">
        <v>328</v>
      </c>
      <c r="I66" t="str">
        <f>VLOOKUP(Survey[[#This Row],[Q1]],survey_lookup,2, FALSE)</f>
        <v>3-Satisfied</v>
      </c>
      <c r="J66" t="str">
        <f>VLOOKUP(Survey[[#This Row],[Q2]],survey_lookup,2, FALSE)</f>
        <v>3-Satisfied</v>
      </c>
      <c r="K66" t="str">
        <f>VLOOKUP(Survey[[#This Row],[Q3]],survey_lookup,2, FALSE)</f>
        <v>4-Very Satisfied</v>
      </c>
      <c r="L66" t="str">
        <f>VLOOKUP(Survey[[#This Row],[Q4]],survey_lookup,2, FALSE)</f>
        <v>3-Satisfied</v>
      </c>
      <c r="M66" t="str">
        <f>VLOOKUP(Survey[[#This Row],[Q5]],school_lookup,2,FALSE)</f>
        <v>Public</v>
      </c>
      <c r="N66" s="4">
        <f>VLOOKUP(Survey[[#This Row],[Q6]],conference_lookup,2, TRUE)</f>
        <v>2</v>
      </c>
    </row>
    <row r="67" spans="1:14" x14ac:dyDescent="0.25">
      <c r="A67" t="s">
        <v>107</v>
      </c>
      <c r="B67" s="2" t="s">
        <v>41</v>
      </c>
      <c r="C67" s="2" t="s">
        <v>41</v>
      </c>
      <c r="D67" s="2" t="s">
        <v>42</v>
      </c>
      <c r="E67" s="2" t="s">
        <v>41</v>
      </c>
      <c r="F67" s="2" t="s">
        <v>43</v>
      </c>
      <c r="G67" s="2">
        <v>0</v>
      </c>
      <c r="H67" t="s">
        <v>329</v>
      </c>
      <c r="I67" t="str">
        <f>VLOOKUP(Survey[[#This Row],[Q1]],survey_lookup,2, FALSE)</f>
        <v>4-Very Satisfied</v>
      </c>
      <c r="J67" t="str">
        <f>VLOOKUP(Survey[[#This Row],[Q2]],survey_lookup,2, FALSE)</f>
        <v>4-Very Satisfied</v>
      </c>
      <c r="K67" t="str">
        <f>VLOOKUP(Survey[[#This Row],[Q3]],survey_lookup,2, FALSE)</f>
        <v>3-Satisfied</v>
      </c>
      <c r="L67" t="str">
        <f>VLOOKUP(Survey[[#This Row],[Q4]],survey_lookup,2, FALSE)</f>
        <v>4-Very Satisfied</v>
      </c>
      <c r="M67" t="str">
        <f>VLOOKUP(Survey[[#This Row],[Q5]],school_lookup,2,FALSE)</f>
        <v>Online</v>
      </c>
      <c r="N67" s="4">
        <f>VLOOKUP(Survey[[#This Row],[Q6]],conference_lookup,2, TRUE)</f>
        <v>0</v>
      </c>
    </row>
    <row r="68" spans="1:14" x14ac:dyDescent="0.25">
      <c r="A68" t="s">
        <v>108</v>
      </c>
      <c r="B68" s="2" t="s">
        <v>42</v>
      </c>
      <c r="C68" s="2" t="s">
        <v>41</v>
      </c>
      <c r="D68" s="2" t="s">
        <v>43</v>
      </c>
      <c r="E68" s="2" t="s">
        <v>42</v>
      </c>
      <c r="F68" s="2" t="s">
        <v>43</v>
      </c>
      <c r="G68" s="2">
        <v>4</v>
      </c>
      <c r="H68" t="s">
        <v>328</v>
      </c>
      <c r="I68" t="str">
        <f>VLOOKUP(Survey[[#This Row],[Q1]],survey_lookup,2, FALSE)</f>
        <v>3-Satisfied</v>
      </c>
      <c r="J68" t="str">
        <f>VLOOKUP(Survey[[#This Row],[Q2]],survey_lookup,2, FALSE)</f>
        <v>4-Very Satisfied</v>
      </c>
      <c r="K68" t="str">
        <f>VLOOKUP(Survey[[#This Row],[Q3]],survey_lookup,2, FALSE)</f>
        <v>2-Dissatisfied</v>
      </c>
      <c r="L68" t="str">
        <f>VLOOKUP(Survey[[#This Row],[Q4]],survey_lookup,2, FALSE)</f>
        <v>3-Satisfied</v>
      </c>
      <c r="M68" t="str">
        <f>VLOOKUP(Survey[[#This Row],[Q5]],school_lookup,2,FALSE)</f>
        <v>Online</v>
      </c>
      <c r="N68" s="4" t="str">
        <f>VLOOKUP(Survey[[#This Row],[Q6]],conference_lookup,2, TRUE)</f>
        <v>3+</v>
      </c>
    </row>
    <row r="69" spans="1:14" x14ac:dyDescent="0.25">
      <c r="A69" t="s">
        <v>109</v>
      </c>
      <c r="B69" s="2" t="s">
        <v>44</v>
      </c>
      <c r="C69" s="2" t="s">
        <v>41</v>
      </c>
      <c r="D69" s="2" t="s">
        <v>43</v>
      </c>
      <c r="E69" s="2" t="s">
        <v>41</v>
      </c>
      <c r="F69" s="2" t="s">
        <v>43</v>
      </c>
      <c r="G69" s="2">
        <v>0</v>
      </c>
      <c r="H69" t="s">
        <v>329</v>
      </c>
      <c r="I69" t="str">
        <f>VLOOKUP(Survey[[#This Row],[Q1]],survey_lookup,2, FALSE)</f>
        <v>1-Very Dissatisfied</v>
      </c>
      <c r="J69" t="str">
        <f>VLOOKUP(Survey[[#This Row],[Q2]],survey_lookup,2, FALSE)</f>
        <v>4-Very Satisfied</v>
      </c>
      <c r="K69" t="str">
        <f>VLOOKUP(Survey[[#This Row],[Q3]],survey_lookup,2, FALSE)</f>
        <v>2-Dissatisfied</v>
      </c>
      <c r="L69" t="str">
        <f>VLOOKUP(Survey[[#This Row],[Q4]],survey_lookup,2, FALSE)</f>
        <v>4-Very Satisfied</v>
      </c>
      <c r="M69" t="str">
        <f>VLOOKUP(Survey[[#This Row],[Q5]],school_lookup,2,FALSE)</f>
        <v>Online</v>
      </c>
      <c r="N69" s="4">
        <f>VLOOKUP(Survey[[#This Row],[Q6]],conference_lookup,2, TRUE)</f>
        <v>0</v>
      </c>
    </row>
    <row r="70" spans="1:14" x14ac:dyDescent="0.25">
      <c r="A70" t="s">
        <v>110</v>
      </c>
      <c r="B70" s="2" t="s">
        <v>42</v>
      </c>
      <c r="C70" s="2" t="s">
        <v>41</v>
      </c>
      <c r="D70" s="2" t="s">
        <v>42</v>
      </c>
      <c r="E70" s="2" t="s">
        <v>42</v>
      </c>
      <c r="F70" s="2" t="s">
        <v>41</v>
      </c>
      <c r="G70" s="2">
        <v>2</v>
      </c>
      <c r="H70" t="s">
        <v>328</v>
      </c>
      <c r="I70" t="str">
        <f>VLOOKUP(Survey[[#This Row],[Q1]],survey_lookup,2, FALSE)</f>
        <v>3-Satisfied</v>
      </c>
      <c r="J70" t="str">
        <f>VLOOKUP(Survey[[#This Row],[Q2]],survey_lookup,2, FALSE)</f>
        <v>4-Very Satisfied</v>
      </c>
      <c r="K70" t="str">
        <f>VLOOKUP(Survey[[#This Row],[Q3]],survey_lookup,2, FALSE)</f>
        <v>3-Satisfied</v>
      </c>
      <c r="L70" t="str">
        <f>VLOOKUP(Survey[[#This Row],[Q4]],survey_lookup,2, FALSE)</f>
        <v>3-Satisfied</v>
      </c>
      <c r="M70" t="str">
        <f>VLOOKUP(Survey[[#This Row],[Q5]],school_lookup,2,FALSE)</f>
        <v>Public</v>
      </c>
      <c r="N70" s="4">
        <f>VLOOKUP(Survey[[#This Row],[Q6]],conference_lookup,2, TRUE)</f>
        <v>2</v>
      </c>
    </row>
    <row r="71" spans="1:14" x14ac:dyDescent="0.25">
      <c r="A71" t="s">
        <v>111</v>
      </c>
      <c r="B71" s="2" t="s">
        <v>41</v>
      </c>
      <c r="C71" s="2" t="s">
        <v>41</v>
      </c>
      <c r="D71" s="2" t="s">
        <v>42</v>
      </c>
      <c r="E71" s="2" t="s">
        <v>42</v>
      </c>
      <c r="F71" s="2" t="s">
        <v>41</v>
      </c>
      <c r="G71" s="2">
        <v>1</v>
      </c>
      <c r="H71" t="s">
        <v>328</v>
      </c>
      <c r="I71" t="str">
        <f>VLOOKUP(Survey[[#This Row],[Q1]],survey_lookup,2, FALSE)</f>
        <v>4-Very Satisfied</v>
      </c>
      <c r="J71" t="str">
        <f>VLOOKUP(Survey[[#This Row],[Q2]],survey_lookup,2, FALSE)</f>
        <v>4-Very Satisfied</v>
      </c>
      <c r="K71" t="str">
        <f>VLOOKUP(Survey[[#This Row],[Q3]],survey_lookup,2, FALSE)</f>
        <v>3-Satisfied</v>
      </c>
      <c r="L71" t="str">
        <f>VLOOKUP(Survey[[#This Row],[Q4]],survey_lookup,2, FALSE)</f>
        <v>3-Satisfied</v>
      </c>
      <c r="M71" t="str">
        <f>VLOOKUP(Survey[[#This Row],[Q5]],school_lookup,2,FALSE)</f>
        <v>Public</v>
      </c>
      <c r="N71" s="4">
        <f>VLOOKUP(Survey[[#This Row],[Q6]],conference_lookup,2, TRUE)</f>
        <v>1</v>
      </c>
    </row>
    <row r="72" spans="1:14" x14ac:dyDescent="0.25">
      <c r="A72" t="s">
        <v>112</v>
      </c>
      <c r="B72" s="2" t="s">
        <v>42</v>
      </c>
      <c r="C72" s="2" t="s">
        <v>41</v>
      </c>
      <c r="D72" s="2" t="s">
        <v>42</v>
      </c>
      <c r="E72" s="2" t="s">
        <v>41</v>
      </c>
      <c r="F72" s="2" t="s">
        <v>41</v>
      </c>
      <c r="G72" s="2">
        <v>3</v>
      </c>
      <c r="H72" t="s">
        <v>328</v>
      </c>
      <c r="I72" t="str">
        <f>VLOOKUP(Survey[[#This Row],[Q1]],survey_lookup,2, FALSE)</f>
        <v>3-Satisfied</v>
      </c>
      <c r="J72" t="str">
        <f>VLOOKUP(Survey[[#This Row],[Q2]],survey_lookup,2, FALSE)</f>
        <v>4-Very Satisfied</v>
      </c>
      <c r="K72" t="str">
        <f>VLOOKUP(Survey[[#This Row],[Q3]],survey_lookup,2, FALSE)</f>
        <v>3-Satisfied</v>
      </c>
      <c r="L72" t="str">
        <f>VLOOKUP(Survey[[#This Row],[Q4]],survey_lookup,2, FALSE)</f>
        <v>4-Very Satisfied</v>
      </c>
      <c r="M72" t="str">
        <f>VLOOKUP(Survey[[#This Row],[Q5]],school_lookup,2,FALSE)</f>
        <v>Public</v>
      </c>
      <c r="N72" s="4" t="str">
        <f>VLOOKUP(Survey[[#This Row],[Q6]],conference_lookup,2, TRUE)</f>
        <v>3+</v>
      </c>
    </row>
    <row r="73" spans="1:14" x14ac:dyDescent="0.25">
      <c r="A73" t="s">
        <v>113</v>
      </c>
      <c r="B73" s="2" t="s">
        <v>44</v>
      </c>
      <c r="C73" s="2" t="s">
        <v>42</v>
      </c>
      <c r="D73" s="2" t="s">
        <v>41</v>
      </c>
      <c r="E73" s="2" t="s">
        <v>42</v>
      </c>
      <c r="F73" s="2" t="s">
        <v>41</v>
      </c>
      <c r="G73" s="2">
        <v>1</v>
      </c>
      <c r="H73" t="s">
        <v>329</v>
      </c>
      <c r="I73" t="str">
        <f>VLOOKUP(Survey[[#This Row],[Q1]],survey_lookup,2, FALSE)</f>
        <v>1-Very Dissatisfied</v>
      </c>
      <c r="J73" t="str">
        <f>VLOOKUP(Survey[[#This Row],[Q2]],survey_lookup,2, FALSE)</f>
        <v>3-Satisfied</v>
      </c>
      <c r="K73" t="str">
        <f>VLOOKUP(Survey[[#This Row],[Q3]],survey_lookup,2, FALSE)</f>
        <v>4-Very Satisfied</v>
      </c>
      <c r="L73" t="str">
        <f>VLOOKUP(Survey[[#This Row],[Q4]],survey_lookup,2, FALSE)</f>
        <v>3-Satisfied</v>
      </c>
      <c r="M73" t="str">
        <f>VLOOKUP(Survey[[#This Row],[Q5]],school_lookup,2,FALSE)</f>
        <v>Public</v>
      </c>
      <c r="N73" s="4">
        <f>VLOOKUP(Survey[[#This Row],[Q6]],conference_lookup,2, TRUE)</f>
        <v>1</v>
      </c>
    </row>
    <row r="74" spans="1:14" x14ac:dyDescent="0.25">
      <c r="A74" t="s">
        <v>114</v>
      </c>
      <c r="B74" s="2" t="s">
        <v>41</v>
      </c>
      <c r="C74" s="2" t="s">
        <v>43</v>
      </c>
      <c r="D74" s="2" t="s">
        <v>41</v>
      </c>
      <c r="E74" s="2" t="s">
        <v>42</v>
      </c>
      <c r="F74" s="2" t="s">
        <v>41</v>
      </c>
      <c r="G74" s="2">
        <v>0</v>
      </c>
      <c r="H74" t="s">
        <v>328</v>
      </c>
      <c r="I74" t="str">
        <f>VLOOKUP(Survey[[#This Row],[Q1]],survey_lookup,2, FALSE)</f>
        <v>4-Very Satisfied</v>
      </c>
      <c r="J74" t="str">
        <f>VLOOKUP(Survey[[#This Row],[Q2]],survey_lookup,2, FALSE)</f>
        <v>2-Dissatisfied</v>
      </c>
      <c r="K74" t="str">
        <f>VLOOKUP(Survey[[#This Row],[Q3]],survey_lookup,2, FALSE)</f>
        <v>4-Very Satisfied</v>
      </c>
      <c r="L74" t="str">
        <f>VLOOKUP(Survey[[#This Row],[Q4]],survey_lookup,2, FALSE)</f>
        <v>3-Satisfied</v>
      </c>
      <c r="M74" t="str">
        <f>VLOOKUP(Survey[[#This Row],[Q5]],school_lookup,2,FALSE)</f>
        <v>Public</v>
      </c>
      <c r="N74" s="4">
        <f>VLOOKUP(Survey[[#This Row],[Q6]],conference_lookup,2, TRUE)</f>
        <v>0</v>
      </c>
    </row>
    <row r="75" spans="1:14" x14ac:dyDescent="0.25">
      <c r="A75" t="s">
        <v>115</v>
      </c>
      <c r="B75" s="2" t="s">
        <v>42</v>
      </c>
      <c r="C75" s="2" t="s">
        <v>41</v>
      </c>
      <c r="D75" s="2" t="s">
        <v>41</v>
      </c>
      <c r="E75" s="2" t="s">
        <v>42</v>
      </c>
      <c r="F75" s="2" t="s">
        <v>41</v>
      </c>
      <c r="G75" s="2">
        <v>2</v>
      </c>
      <c r="H75" t="s">
        <v>328</v>
      </c>
      <c r="I75" t="str">
        <f>VLOOKUP(Survey[[#This Row],[Q1]],survey_lookup,2, FALSE)</f>
        <v>3-Satisfied</v>
      </c>
      <c r="J75" t="str">
        <f>VLOOKUP(Survey[[#This Row],[Q2]],survey_lookup,2, FALSE)</f>
        <v>4-Very Satisfied</v>
      </c>
      <c r="K75" t="str">
        <f>VLOOKUP(Survey[[#This Row],[Q3]],survey_lookup,2, FALSE)</f>
        <v>4-Very Satisfied</v>
      </c>
      <c r="L75" t="str">
        <f>VLOOKUP(Survey[[#This Row],[Q4]],survey_lookup,2, FALSE)</f>
        <v>3-Satisfied</v>
      </c>
      <c r="M75" t="str">
        <f>VLOOKUP(Survey[[#This Row],[Q5]],school_lookup,2,FALSE)</f>
        <v>Public</v>
      </c>
      <c r="N75" s="4">
        <f>VLOOKUP(Survey[[#This Row],[Q6]],conference_lookup,2, TRUE)</f>
        <v>2</v>
      </c>
    </row>
    <row r="76" spans="1:14" x14ac:dyDescent="0.25">
      <c r="A76" t="s">
        <v>116</v>
      </c>
      <c r="B76" s="2" t="s">
        <v>42</v>
      </c>
      <c r="C76" s="2" t="s">
        <v>43</v>
      </c>
      <c r="D76" s="2" t="s">
        <v>41</v>
      </c>
      <c r="E76" s="2" t="s">
        <v>43</v>
      </c>
      <c r="F76" s="2" t="s">
        <v>44</v>
      </c>
      <c r="G76" s="2">
        <v>0</v>
      </c>
      <c r="H76" t="s">
        <v>329</v>
      </c>
      <c r="I76" t="str">
        <f>VLOOKUP(Survey[[#This Row],[Q1]],survey_lookup,2, FALSE)</f>
        <v>3-Satisfied</v>
      </c>
      <c r="J76" t="str">
        <f>VLOOKUP(Survey[[#This Row],[Q2]],survey_lookup,2, FALSE)</f>
        <v>2-Dissatisfied</v>
      </c>
      <c r="K76" t="str">
        <f>VLOOKUP(Survey[[#This Row],[Q3]],survey_lookup,2, FALSE)</f>
        <v>4-Very Satisfied</v>
      </c>
      <c r="L76" t="str">
        <f>VLOOKUP(Survey[[#This Row],[Q4]],survey_lookup,2, FALSE)</f>
        <v>2-Dissatisfied</v>
      </c>
      <c r="M76" t="str">
        <f>VLOOKUP(Survey[[#This Row],[Q5]],school_lookup,2,FALSE)</f>
        <v>Tutor</v>
      </c>
      <c r="N76" s="4">
        <f>VLOOKUP(Survey[[#This Row],[Q6]],conference_lookup,2, TRUE)</f>
        <v>0</v>
      </c>
    </row>
    <row r="77" spans="1:14" x14ac:dyDescent="0.25">
      <c r="A77" t="s">
        <v>117</v>
      </c>
      <c r="B77" s="2" t="s">
        <v>41</v>
      </c>
      <c r="C77" s="2" t="s">
        <v>41</v>
      </c>
      <c r="D77" s="2" t="s">
        <v>41</v>
      </c>
      <c r="E77" s="2" t="s">
        <v>42</v>
      </c>
      <c r="F77" s="2" t="s">
        <v>42</v>
      </c>
      <c r="G77" s="2">
        <v>2</v>
      </c>
      <c r="H77" t="s">
        <v>328</v>
      </c>
      <c r="I77" t="str">
        <f>VLOOKUP(Survey[[#This Row],[Q1]],survey_lookup,2, FALSE)</f>
        <v>4-Very Satisfied</v>
      </c>
      <c r="J77" t="str">
        <f>VLOOKUP(Survey[[#This Row],[Q2]],survey_lookup,2, FALSE)</f>
        <v>4-Very Satisfied</v>
      </c>
      <c r="K77" t="str">
        <f>VLOOKUP(Survey[[#This Row],[Q3]],survey_lookup,2, FALSE)</f>
        <v>4-Very Satisfied</v>
      </c>
      <c r="L77" t="str">
        <f>VLOOKUP(Survey[[#This Row],[Q4]],survey_lookup,2, FALSE)</f>
        <v>3-Satisfied</v>
      </c>
      <c r="M77" t="str">
        <f>VLOOKUP(Survey[[#This Row],[Q5]],school_lookup,2,FALSE)</f>
        <v>Private</v>
      </c>
      <c r="N77" s="4">
        <f>VLOOKUP(Survey[[#This Row],[Q6]],conference_lookup,2, TRUE)</f>
        <v>2</v>
      </c>
    </row>
    <row r="78" spans="1:14" x14ac:dyDescent="0.25">
      <c r="A78" t="s">
        <v>118</v>
      </c>
      <c r="B78" s="2" t="s">
        <v>41</v>
      </c>
      <c r="C78" s="2" t="s">
        <v>41</v>
      </c>
      <c r="D78" s="2" t="s">
        <v>42</v>
      </c>
      <c r="E78" s="2" t="s">
        <v>42</v>
      </c>
      <c r="F78" s="2" t="s">
        <v>41</v>
      </c>
      <c r="G78" s="2">
        <v>2</v>
      </c>
      <c r="H78" t="s">
        <v>328</v>
      </c>
      <c r="I78" t="str">
        <f>VLOOKUP(Survey[[#This Row],[Q1]],survey_lookup,2, FALSE)</f>
        <v>4-Very Satisfied</v>
      </c>
      <c r="J78" t="str">
        <f>VLOOKUP(Survey[[#This Row],[Q2]],survey_lookup,2, FALSE)</f>
        <v>4-Very Satisfied</v>
      </c>
      <c r="K78" t="str">
        <f>VLOOKUP(Survey[[#This Row],[Q3]],survey_lookup,2, FALSE)</f>
        <v>3-Satisfied</v>
      </c>
      <c r="L78" t="str">
        <f>VLOOKUP(Survey[[#This Row],[Q4]],survey_lookup,2, FALSE)</f>
        <v>3-Satisfied</v>
      </c>
      <c r="M78" t="str">
        <f>VLOOKUP(Survey[[#This Row],[Q5]],school_lookup,2,FALSE)</f>
        <v>Public</v>
      </c>
      <c r="N78" s="4">
        <f>VLOOKUP(Survey[[#This Row],[Q6]],conference_lookup,2, TRUE)</f>
        <v>2</v>
      </c>
    </row>
    <row r="79" spans="1:14" x14ac:dyDescent="0.25">
      <c r="A79" t="s">
        <v>119</v>
      </c>
      <c r="B79" s="2" t="s">
        <v>42</v>
      </c>
      <c r="C79" s="2" t="s">
        <v>42</v>
      </c>
      <c r="D79" s="2" t="s">
        <v>41</v>
      </c>
      <c r="E79" s="2" t="s">
        <v>41</v>
      </c>
      <c r="F79" s="2" t="s">
        <v>41</v>
      </c>
      <c r="G79" s="2">
        <v>4</v>
      </c>
      <c r="H79" t="s">
        <v>328</v>
      </c>
      <c r="I79" t="str">
        <f>VLOOKUP(Survey[[#This Row],[Q1]],survey_lookup,2, FALSE)</f>
        <v>3-Satisfied</v>
      </c>
      <c r="J79" t="str">
        <f>VLOOKUP(Survey[[#This Row],[Q2]],survey_lookup,2, FALSE)</f>
        <v>3-Satisfied</v>
      </c>
      <c r="K79" t="str">
        <f>VLOOKUP(Survey[[#This Row],[Q3]],survey_lookup,2, FALSE)</f>
        <v>4-Very Satisfied</v>
      </c>
      <c r="L79" t="str">
        <f>VLOOKUP(Survey[[#This Row],[Q4]],survey_lookup,2, FALSE)</f>
        <v>4-Very Satisfied</v>
      </c>
      <c r="M79" t="str">
        <f>VLOOKUP(Survey[[#This Row],[Q5]],school_lookup,2,FALSE)</f>
        <v>Public</v>
      </c>
      <c r="N79" s="4" t="str">
        <f>VLOOKUP(Survey[[#This Row],[Q6]],conference_lookup,2, TRUE)</f>
        <v>3+</v>
      </c>
    </row>
    <row r="80" spans="1:14" x14ac:dyDescent="0.25">
      <c r="A80" t="s">
        <v>120</v>
      </c>
      <c r="B80" s="2" t="s">
        <v>41</v>
      </c>
      <c r="C80" s="2" t="s">
        <v>41</v>
      </c>
      <c r="D80" s="2" t="s">
        <v>41</v>
      </c>
      <c r="E80" s="2" t="s">
        <v>42</v>
      </c>
      <c r="F80" s="2" t="s">
        <v>41</v>
      </c>
      <c r="G80" s="2">
        <v>3</v>
      </c>
      <c r="H80" t="s">
        <v>328</v>
      </c>
      <c r="I80" t="str">
        <f>VLOOKUP(Survey[[#This Row],[Q1]],survey_lookup,2, FALSE)</f>
        <v>4-Very Satisfied</v>
      </c>
      <c r="J80" t="str">
        <f>VLOOKUP(Survey[[#This Row],[Q2]],survey_lookup,2, FALSE)</f>
        <v>4-Very Satisfied</v>
      </c>
      <c r="K80" t="str">
        <f>VLOOKUP(Survey[[#This Row],[Q3]],survey_lookup,2, FALSE)</f>
        <v>4-Very Satisfied</v>
      </c>
      <c r="L80" t="str">
        <f>VLOOKUP(Survey[[#This Row],[Q4]],survey_lookup,2, FALSE)</f>
        <v>3-Satisfied</v>
      </c>
      <c r="M80" t="str">
        <f>VLOOKUP(Survey[[#This Row],[Q5]],school_lookup,2,FALSE)</f>
        <v>Public</v>
      </c>
      <c r="N80" s="4" t="str">
        <f>VLOOKUP(Survey[[#This Row],[Q6]],conference_lookup,2, TRUE)</f>
        <v>3+</v>
      </c>
    </row>
    <row r="81" spans="1:14" x14ac:dyDescent="0.25">
      <c r="A81" t="s">
        <v>121</v>
      </c>
      <c r="B81" s="2" t="s">
        <v>41</v>
      </c>
      <c r="C81" s="2" t="s">
        <v>41</v>
      </c>
      <c r="D81" s="2" t="s">
        <v>42</v>
      </c>
      <c r="E81" s="2" t="s">
        <v>41</v>
      </c>
      <c r="F81" s="2" t="s">
        <v>41</v>
      </c>
      <c r="G81" s="2">
        <v>3</v>
      </c>
      <c r="H81" t="s">
        <v>328</v>
      </c>
      <c r="I81" t="str">
        <f>VLOOKUP(Survey[[#This Row],[Q1]],survey_lookup,2, FALSE)</f>
        <v>4-Very Satisfied</v>
      </c>
      <c r="J81" t="str">
        <f>VLOOKUP(Survey[[#This Row],[Q2]],survey_lookup,2, FALSE)</f>
        <v>4-Very Satisfied</v>
      </c>
      <c r="K81" t="str">
        <f>VLOOKUP(Survey[[#This Row],[Q3]],survey_lookup,2, FALSE)</f>
        <v>3-Satisfied</v>
      </c>
      <c r="L81" t="str">
        <f>VLOOKUP(Survey[[#This Row],[Q4]],survey_lookup,2, FALSE)</f>
        <v>4-Very Satisfied</v>
      </c>
      <c r="M81" t="str">
        <f>VLOOKUP(Survey[[#This Row],[Q5]],school_lookup,2,FALSE)</f>
        <v>Public</v>
      </c>
      <c r="N81" s="4" t="str">
        <f>VLOOKUP(Survey[[#This Row],[Q6]],conference_lookup,2, TRUE)</f>
        <v>3+</v>
      </c>
    </row>
    <row r="82" spans="1:14" x14ac:dyDescent="0.25">
      <c r="A82" t="s">
        <v>122</v>
      </c>
      <c r="B82" s="2" t="s">
        <v>42</v>
      </c>
      <c r="C82" s="2" t="s">
        <v>41</v>
      </c>
      <c r="D82" s="2" t="s">
        <v>41</v>
      </c>
      <c r="E82" s="2" t="s">
        <v>41</v>
      </c>
      <c r="F82" s="2" t="s">
        <v>41</v>
      </c>
      <c r="G82" s="2">
        <v>1</v>
      </c>
      <c r="H82" t="s">
        <v>329</v>
      </c>
      <c r="I82" t="str">
        <f>VLOOKUP(Survey[[#This Row],[Q1]],survey_lookup,2, FALSE)</f>
        <v>3-Satisfied</v>
      </c>
      <c r="J82" t="str">
        <f>VLOOKUP(Survey[[#This Row],[Q2]],survey_lookup,2, FALSE)</f>
        <v>4-Very Satisfied</v>
      </c>
      <c r="K82" t="str">
        <f>VLOOKUP(Survey[[#This Row],[Q3]],survey_lookup,2, FALSE)</f>
        <v>4-Very Satisfied</v>
      </c>
      <c r="L82" t="str">
        <f>VLOOKUP(Survey[[#This Row],[Q4]],survey_lookup,2, FALSE)</f>
        <v>4-Very Satisfied</v>
      </c>
      <c r="M82" t="str">
        <f>VLOOKUP(Survey[[#This Row],[Q5]],school_lookup,2,FALSE)</f>
        <v>Public</v>
      </c>
      <c r="N82" s="4">
        <f>VLOOKUP(Survey[[#This Row],[Q6]],conference_lookup,2, TRUE)</f>
        <v>1</v>
      </c>
    </row>
    <row r="83" spans="1:14" x14ac:dyDescent="0.25">
      <c r="A83" t="s">
        <v>123</v>
      </c>
      <c r="B83" s="2" t="s">
        <v>41</v>
      </c>
      <c r="C83" s="2" t="s">
        <v>41</v>
      </c>
      <c r="D83" s="2" t="s">
        <v>41</v>
      </c>
      <c r="E83" s="2" t="s">
        <v>42</v>
      </c>
      <c r="F83" s="2" t="s">
        <v>41</v>
      </c>
      <c r="G83" s="2">
        <v>1</v>
      </c>
      <c r="H83" t="s">
        <v>328</v>
      </c>
      <c r="I83" t="str">
        <f>VLOOKUP(Survey[[#This Row],[Q1]],survey_lookup,2, FALSE)</f>
        <v>4-Very Satisfied</v>
      </c>
      <c r="J83" t="str">
        <f>VLOOKUP(Survey[[#This Row],[Q2]],survey_lookup,2, FALSE)</f>
        <v>4-Very Satisfied</v>
      </c>
      <c r="K83" t="str">
        <f>VLOOKUP(Survey[[#This Row],[Q3]],survey_lookup,2, FALSE)</f>
        <v>4-Very Satisfied</v>
      </c>
      <c r="L83" t="str">
        <f>VLOOKUP(Survey[[#This Row],[Q4]],survey_lookup,2, FALSE)</f>
        <v>3-Satisfied</v>
      </c>
      <c r="M83" t="str">
        <f>VLOOKUP(Survey[[#This Row],[Q5]],school_lookup,2,FALSE)</f>
        <v>Public</v>
      </c>
      <c r="N83" s="4">
        <f>VLOOKUP(Survey[[#This Row],[Q6]],conference_lookup,2, TRUE)</f>
        <v>1</v>
      </c>
    </row>
    <row r="84" spans="1:14" x14ac:dyDescent="0.25">
      <c r="A84" t="s">
        <v>124</v>
      </c>
      <c r="B84" s="2" t="s">
        <v>41</v>
      </c>
      <c r="C84" s="2" t="s">
        <v>42</v>
      </c>
      <c r="D84" s="2" t="s">
        <v>41</v>
      </c>
      <c r="E84" s="2" t="s">
        <v>41</v>
      </c>
      <c r="F84" s="2" t="s">
        <v>42</v>
      </c>
      <c r="G84" s="2">
        <v>0</v>
      </c>
      <c r="H84" t="s">
        <v>328</v>
      </c>
      <c r="I84" t="str">
        <f>VLOOKUP(Survey[[#This Row],[Q1]],survey_lookup,2, FALSE)</f>
        <v>4-Very Satisfied</v>
      </c>
      <c r="J84" t="str">
        <f>VLOOKUP(Survey[[#This Row],[Q2]],survey_lookup,2, FALSE)</f>
        <v>3-Satisfied</v>
      </c>
      <c r="K84" t="str">
        <f>VLOOKUP(Survey[[#This Row],[Q3]],survey_lookup,2, FALSE)</f>
        <v>4-Very Satisfied</v>
      </c>
      <c r="L84" t="str">
        <f>VLOOKUP(Survey[[#This Row],[Q4]],survey_lookup,2, FALSE)</f>
        <v>4-Very Satisfied</v>
      </c>
      <c r="M84" t="str">
        <f>VLOOKUP(Survey[[#This Row],[Q5]],school_lookup,2,FALSE)</f>
        <v>Private</v>
      </c>
      <c r="N84" s="4">
        <f>VLOOKUP(Survey[[#This Row],[Q6]],conference_lookup,2, TRUE)</f>
        <v>0</v>
      </c>
    </row>
    <row r="85" spans="1:14" x14ac:dyDescent="0.25">
      <c r="A85" t="s">
        <v>125</v>
      </c>
      <c r="B85" s="2" t="s">
        <v>41</v>
      </c>
      <c r="C85" s="2" t="s">
        <v>41</v>
      </c>
      <c r="D85" s="2" t="s">
        <v>42</v>
      </c>
      <c r="E85" s="2" t="s">
        <v>41</v>
      </c>
      <c r="F85" s="2" t="s">
        <v>43</v>
      </c>
      <c r="G85" s="2">
        <v>2</v>
      </c>
      <c r="H85" t="s">
        <v>328</v>
      </c>
      <c r="I85" t="str">
        <f>VLOOKUP(Survey[[#This Row],[Q1]],survey_lookup,2, FALSE)</f>
        <v>4-Very Satisfied</v>
      </c>
      <c r="J85" t="str">
        <f>VLOOKUP(Survey[[#This Row],[Q2]],survey_lookup,2, FALSE)</f>
        <v>4-Very Satisfied</v>
      </c>
      <c r="K85" t="str">
        <f>VLOOKUP(Survey[[#This Row],[Q3]],survey_lookup,2, FALSE)</f>
        <v>3-Satisfied</v>
      </c>
      <c r="L85" t="str">
        <f>VLOOKUP(Survey[[#This Row],[Q4]],survey_lookup,2, FALSE)</f>
        <v>4-Very Satisfied</v>
      </c>
      <c r="M85" t="str">
        <f>VLOOKUP(Survey[[#This Row],[Q5]],school_lookup,2,FALSE)</f>
        <v>Online</v>
      </c>
      <c r="N85" s="4">
        <f>VLOOKUP(Survey[[#This Row],[Q6]],conference_lookup,2, TRUE)</f>
        <v>2</v>
      </c>
    </row>
    <row r="86" spans="1:14" x14ac:dyDescent="0.25">
      <c r="A86" t="s">
        <v>126</v>
      </c>
      <c r="B86" s="2" t="s">
        <v>44</v>
      </c>
      <c r="C86" s="2" t="s">
        <v>41</v>
      </c>
      <c r="D86" s="2" t="s">
        <v>41</v>
      </c>
      <c r="E86" s="2" t="s">
        <v>41</v>
      </c>
      <c r="F86" s="2" t="s">
        <v>41</v>
      </c>
      <c r="G86" s="2">
        <v>4</v>
      </c>
      <c r="H86" t="s">
        <v>328</v>
      </c>
      <c r="I86" t="str">
        <f>VLOOKUP(Survey[[#This Row],[Q1]],survey_lookup,2, FALSE)</f>
        <v>1-Very Dissatisfied</v>
      </c>
      <c r="J86" t="str">
        <f>VLOOKUP(Survey[[#This Row],[Q2]],survey_lookup,2, FALSE)</f>
        <v>4-Very Satisfied</v>
      </c>
      <c r="K86" t="str">
        <f>VLOOKUP(Survey[[#This Row],[Q3]],survey_lookup,2, FALSE)</f>
        <v>4-Very Satisfied</v>
      </c>
      <c r="L86" t="str">
        <f>VLOOKUP(Survey[[#This Row],[Q4]],survey_lookup,2, FALSE)</f>
        <v>4-Very Satisfied</v>
      </c>
      <c r="M86" t="str">
        <f>VLOOKUP(Survey[[#This Row],[Q5]],school_lookup,2,FALSE)</f>
        <v>Public</v>
      </c>
      <c r="N86" s="4" t="str">
        <f>VLOOKUP(Survey[[#This Row],[Q6]],conference_lookup,2, TRUE)</f>
        <v>3+</v>
      </c>
    </row>
    <row r="87" spans="1:14" x14ac:dyDescent="0.25">
      <c r="A87" t="s">
        <v>127</v>
      </c>
      <c r="B87" s="2" t="s">
        <v>41</v>
      </c>
      <c r="C87" s="2" t="s">
        <v>43</v>
      </c>
      <c r="D87" s="2" t="s">
        <v>41</v>
      </c>
      <c r="E87" s="2" t="s">
        <v>41</v>
      </c>
      <c r="F87" s="2" t="s">
        <v>44</v>
      </c>
      <c r="G87" s="2">
        <v>1</v>
      </c>
      <c r="H87" t="s">
        <v>329</v>
      </c>
      <c r="I87" t="str">
        <f>VLOOKUP(Survey[[#This Row],[Q1]],survey_lookup,2, FALSE)</f>
        <v>4-Very Satisfied</v>
      </c>
      <c r="J87" t="str">
        <f>VLOOKUP(Survey[[#This Row],[Q2]],survey_lookup,2, FALSE)</f>
        <v>2-Dissatisfied</v>
      </c>
      <c r="K87" t="str">
        <f>VLOOKUP(Survey[[#This Row],[Q3]],survey_lookup,2, FALSE)</f>
        <v>4-Very Satisfied</v>
      </c>
      <c r="L87" t="str">
        <f>VLOOKUP(Survey[[#This Row],[Q4]],survey_lookup,2, FALSE)</f>
        <v>4-Very Satisfied</v>
      </c>
      <c r="M87" t="str">
        <f>VLOOKUP(Survey[[#This Row],[Q5]],school_lookup,2,FALSE)</f>
        <v>Tutor</v>
      </c>
      <c r="N87" s="4">
        <f>VLOOKUP(Survey[[#This Row],[Q6]],conference_lookup,2, TRUE)</f>
        <v>1</v>
      </c>
    </row>
    <row r="88" spans="1:14" x14ac:dyDescent="0.25">
      <c r="A88" t="s">
        <v>128</v>
      </c>
      <c r="B88" s="2" t="s">
        <v>41</v>
      </c>
      <c r="C88" s="2" t="s">
        <v>41</v>
      </c>
      <c r="D88" s="2" t="s">
        <v>43</v>
      </c>
      <c r="E88" s="2" t="s">
        <v>41</v>
      </c>
      <c r="F88" s="2" t="s">
        <v>41</v>
      </c>
      <c r="G88" s="2">
        <v>4</v>
      </c>
      <c r="H88" t="s">
        <v>328</v>
      </c>
      <c r="I88" t="str">
        <f>VLOOKUP(Survey[[#This Row],[Q1]],survey_lookup,2, FALSE)</f>
        <v>4-Very Satisfied</v>
      </c>
      <c r="J88" t="str">
        <f>VLOOKUP(Survey[[#This Row],[Q2]],survey_lookup,2, FALSE)</f>
        <v>4-Very Satisfied</v>
      </c>
      <c r="K88" t="str">
        <f>VLOOKUP(Survey[[#This Row],[Q3]],survey_lookup,2, FALSE)</f>
        <v>2-Dissatisfied</v>
      </c>
      <c r="L88" t="str">
        <f>VLOOKUP(Survey[[#This Row],[Q4]],survey_lookup,2, FALSE)</f>
        <v>4-Very Satisfied</v>
      </c>
      <c r="M88" t="str">
        <f>VLOOKUP(Survey[[#This Row],[Q5]],school_lookup,2,FALSE)</f>
        <v>Public</v>
      </c>
      <c r="N88" s="4" t="str">
        <f>VLOOKUP(Survey[[#This Row],[Q6]],conference_lookup,2, TRUE)</f>
        <v>3+</v>
      </c>
    </row>
    <row r="89" spans="1:14" x14ac:dyDescent="0.25">
      <c r="A89" t="s">
        <v>129</v>
      </c>
      <c r="B89" s="2" t="s">
        <v>41</v>
      </c>
      <c r="C89" s="2" t="s">
        <v>41</v>
      </c>
      <c r="D89" s="2" t="s">
        <v>41</v>
      </c>
      <c r="E89" s="2" t="s">
        <v>41</v>
      </c>
      <c r="F89" s="2" t="s">
        <v>41</v>
      </c>
      <c r="G89" s="2">
        <v>3</v>
      </c>
      <c r="H89" t="s">
        <v>328</v>
      </c>
      <c r="I89" t="str">
        <f>VLOOKUP(Survey[[#This Row],[Q1]],survey_lookup,2, FALSE)</f>
        <v>4-Very Satisfied</v>
      </c>
      <c r="J89" t="str">
        <f>VLOOKUP(Survey[[#This Row],[Q2]],survey_lookup,2, FALSE)</f>
        <v>4-Very Satisfied</v>
      </c>
      <c r="K89" t="str">
        <f>VLOOKUP(Survey[[#This Row],[Q3]],survey_lookup,2, FALSE)</f>
        <v>4-Very Satisfied</v>
      </c>
      <c r="L89" t="str">
        <f>VLOOKUP(Survey[[#This Row],[Q4]],survey_lookup,2, FALSE)</f>
        <v>4-Very Satisfied</v>
      </c>
      <c r="M89" t="str">
        <f>VLOOKUP(Survey[[#This Row],[Q5]],school_lookup,2,FALSE)</f>
        <v>Public</v>
      </c>
      <c r="N89" s="4" t="str">
        <f>VLOOKUP(Survey[[#This Row],[Q6]],conference_lookup,2, TRUE)</f>
        <v>3+</v>
      </c>
    </row>
    <row r="90" spans="1:14" x14ac:dyDescent="0.25">
      <c r="A90" t="s">
        <v>130</v>
      </c>
      <c r="B90" s="2" t="s">
        <v>41</v>
      </c>
      <c r="C90" s="2" t="s">
        <v>41</v>
      </c>
      <c r="D90" s="2" t="s">
        <v>42</v>
      </c>
      <c r="E90" s="2" t="s">
        <v>41</v>
      </c>
      <c r="F90" s="2" t="s">
        <v>41</v>
      </c>
      <c r="G90" s="2">
        <v>1</v>
      </c>
      <c r="H90" t="s">
        <v>329</v>
      </c>
      <c r="I90" t="str">
        <f>VLOOKUP(Survey[[#This Row],[Q1]],survey_lookup,2, FALSE)</f>
        <v>4-Very Satisfied</v>
      </c>
      <c r="J90" t="str">
        <f>VLOOKUP(Survey[[#This Row],[Q2]],survey_lookup,2, FALSE)</f>
        <v>4-Very Satisfied</v>
      </c>
      <c r="K90" t="str">
        <f>VLOOKUP(Survey[[#This Row],[Q3]],survey_lookup,2, FALSE)</f>
        <v>3-Satisfied</v>
      </c>
      <c r="L90" t="str">
        <f>VLOOKUP(Survey[[#This Row],[Q4]],survey_lookup,2, FALSE)</f>
        <v>4-Very Satisfied</v>
      </c>
      <c r="M90" t="str">
        <f>VLOOKUP(Survey[[#This Row],[Q5]],school_lookup,2,FALSE)</f>
        <v>Public</v>
      </c>
      <c r="N90" s="4">
        <f>VLOOKUP(Survey[[#This Row],[Q6]],conference_lookup,2, TRUE)</f>
        <v>1</v>
      </c>
    </row>
    <row r="91" spans="1:14" x14ac:dyDescent="0.25">
      <c r="A91" t="s">
        <v>131</v>
      </c>
      <c r="B91" s="2" t="s">
        <v>42</v>
      </c>
      <c r="C91" s="2" t="s">
        <v>41</v>
      </c>
      <c r="D91" s="2" t="s">
        <v>42</v>
      </c>
      <c r="E91" s="2" t="s">
        <v>43</v>
      </c>
      <c r="F91" s="2" t="s">
        <v>43</v>
      </c>
      <c r="G91" s="2">
        <v>1</v>
      </c>
      <c r="H91" t="s">
        <v>328</v>
      </c>
      <c r="I91" t="str">
        <f>VLOOKUP(Survey[[#This Row],[Q1]],survey_lookup,2, FALSE)</f>
        <v>3-Satisfied</v>
      </c>
      <c r="J91" t="str">
        <f>VLOOKUP(Survey[[#This Row],[Q2]],survey_lookup,2, FALSE)</f>
        <v>4-Very Satisfied</v>
      </c>
      <c r="K91" t="str">
        <f>VLOOKUP(Survey[[#This Row],[Q3]],survey_lookup,2, FALSE)</f>
        <v>3-Satisfied</v>
      </c>
      <c r="L91" t="str">
        <f>VLOOKUP(Survey[[#This Row],[Q4]],survey_lookup,2, FALSE)</f>
        <v>2-Dissatisfied</v>
      </c>
      <c r="M91" t="str">
        <f>VLOOKUP(Survey[[#This Row],[Q5]],school_lookup,2,FALSE)</f>
        <v>Online</v>
      </c>
      <c r="N91" s="4">
        <f>VLOOKUP(Survey[[#This Row],[Q6]],conference_lookup,2, TRUE)</f>
        <v>1</v>
      </c>
    </row>
    <row r="92" spans="1:14" x14ac:dyDescent="0.25">
      <c r="A92" t="s">
        <v>132</v>
      </c>
      <c r="B92" s="2" t="s">
        <v>42</v>
      </c>
      <c r="C92" s="2" t="s">
        <v>42</v>
      </c>
      <c r="D92" s="2" t="s">
        <v>41</v>
      </c>
      <c r="E92" s="2" t="s">
        <v>41</v>
      </c>
      <c r="F92" s="2" t="s">
        <v>44</v>
      </c>
      <c r="G92" s="2">
        <v>1</v>
      </c>
      <c r="H92" t="s">
        <v>328</v>
      </c>
      <c r="I92" t="str">
        <f>VLOOKUP(Survey[[#This Row],[Q1]],survey_lookup,2, FALSE)</f>
        <v>3-Satisfied</v>
      </c>
      <c r="J92" t="str">
        <f>VLOOKUP(Survey[[#This Row],[Q2]],survey_lookup,2, FALSE)</f>
        <v>3-Satisfied</v>
      </c>
      <c r="K92" t="str">
        <f>VLOOKUP(Survey[[#This Row],[Q3]],survey_lookup,2, FALSE)</f>
        <v>4-Very Satisfied</v>
      </c>
      <c r="L92" t="str">
        <f>VLOOKUP(Survey[[#This Row],[Q4]],survey_lookup,2, FALSE)</f>
        <v>4-Very Satisfied</v>
      </c>
      <c r="M92" t="str">
        <f>VLOOKUP(Survey[[#This Row],[Q5]],school_lookup,2,FALSE)</f>
        <v>Tutor</v>
      </c>
      <c r="N92" s="4">
        <f>VLOOKUP(Survey[[#This Row],[Q6]],conference_lookup,2, TRUE)</f>
        <v>1</v>
      </c>
    </row>
    <row r="93" spans="1:14" x14ac:dyDescent="0.25">
      <c r="A93" t="s">
        <v>133</v>
      </c>
      <c r="B93" s="2" t="s">
        <v>41</v>
      </c>
      <c r="C93" s="2" t="s">
        <v>42</v>
      </c>
      <c r="D93" s="2" t="s">
        <v>43</v>
      </c>
      <c r="E93" s="2" t="s">
        <v>43</v>
      </c>
      <c r="F93" s="2" t="s">
        <v>41</v>
      </c>
      <c r="G93" s="2">
        <v>2</v>
      </c>
      <c r="H93" t="s">
        <v>328</v>
      </c>
      <c r="I93" t="str">
        <f>VLOOKUP(Survey[[#This Row],[Q1]],survey_lookup,2, FALSE)</f>
        <v>4-Very Satisfied</v>
      </c>
      <c r="J93" t="str">
        <f>VLOOKUP(Survey[[#This Row],[Q2]],survey_lookup,2, FALSE)</f>
        <v>3-Satisfied</v>
      </c>
      <c r="K93" t="str">
        <f>VLOOKUP(Survey[[#This Row],[Q3]],survey_lookup,2, FALSE)</f>
        <v>2-Dissatisfied</v>
      </c>
      <c r="L93" t="str">
        <f>VLOOKUP(Survey[[#This Row],[Q4]],survey_lookup,2, FALSE)</f>
        <v>2-Dissatisfied</v>
      </c>
      <c r="M93" t="str">
        <f>VLOOKUP(Survey[[#This Row],[Q5]],school_lookup,2,FALSE)</f>
        <v>Public</v>
      </c>
      <c r="N93" s="4">
        <f>VLOOKUP(Survey[[#This Row],[Q6]],conference_lookup,2, TRUE)</f>
        <v>2</v>
      </c>
    </row>
    <row r="94" spans="1:14" x14ac:dyDescent="0.25">
      <c r="A94" t="s">
        <v>134</v>
      </c>
      <c r="B94" s="2" t="s">
        <v>42</v>
      </c>
      <c r="C94" s="2" t="s">
        <v>41</v>
      </c>
      <c r="D94" s="2" t="s">
        <v>41</v>
      </c>
      <c r="E94" s="2" t="s">
        <v>42</v>
      </c>
      <c r="F94" s="2" t="s">
        <v>42</v>
      </c>
      <c r="G94" s="2">
        <v>3</v>
      </c>
      <c r="H94" t="s">
        <v>328</v>
      </c>
      <c r="I94" t="str">
        <f>VLOOKUP(Survey[[#This Row],[Q1]],survey_lookup,2, FALSE)</f>
        <v>3-Satisfied</v>
      </c>
      <c r="J94" t="str">
        <f>VLOOKUP(Survey[[#This Row],[Q2]],survey_lookup,2, FALSE)</f>
        <v>4-Very Satisfied</v>
      </c>
      <c r="K94" t="str">
        <f>VLOOKUP(Survey[[#This Row],[Q3]],survey_lookup,2, FALSE)</f>
        <v>4-Very Satisfied</v>
      </c>
      <c r="L94" t="str">
        <f>VLOOKUP(Survey[[#This Row],[Q4]],survey_lookup,2, FALSE)</f>
        <v>3-Satisfied</v>
      </c>
      <c r="M94" t="str">
        <f>VLOOKUP(Survey[[#This Row],[Q5]],school_lookup,2,FALSE)</f>
        <v>Private</v>
      </c>
      <c r="N94" s="4" t="str">
        <f>VLOOKUP(Survey[[#This Row],[Q6]],conference_lookup,2, TRUE)</f>
        <v>3+</v>
      </c>
    </row>
    <row r="95" spans="1:14" x14ac:dyDescent="0.25">
      <c r="A95" t="s">
        <v>135</v>
      </c>
      <c r="B95" s="2" t="s">
        <v>42</v>
      </c>
      <c r="C95" s="2" t="s">
        <v>41</v>
      </c>
      <c r="D95" s="2" t="s">
        <v>42</v>
      </c>
      <c r="E95" s="2" t="s">
        <v>41</v>
      </c>
      <c r="F95" s="2" t="s">
        <v>42</v>
      </c>
      <c r="G95" s="2">
        <v>2</v>
      </c>
      <c r="H95" t="s">
        <v>328</v>
      </c>
      <c r="I95" t="str">
        <f>VLOOKUP(Survey[[#This Row],[Q1]],survey_lookup,2, FALSE)</f>
        <v>3-Satisfied</v>
      </c>
      <c r="J95" t="str">
        <f>VLOOKUP(Survey[[#This Row],[Q2]],survey_lookup,2, FALSE)</f>
        <v>4-Very Satisfied</v>
      </c>
      <c r="K95" t="str">
        <f>VLOOKUP(Survey[[#This Row],[Q3]],survey_lookup,2, FALSE)</f>
        <v>3-Satisfied</v>
      </c>
      <c r="L95" t="str">
        <f>VLOOKUP(Survey[[#This Row],[Q4]],survey_lookup,2, FALSE)</f>
        <v>4-Very Satisfied</v>
      </c>
      <c r="M95" t="str">
        <f>VLOOKUP(Survey[[#This Row],[Q5]],school_lookup,2,FALSE)</f>
        <v>Private</v>
      </c>
      <c r="N95" s="4">
        <f>VLOOKUP(Survey[[#This Row],[Q6]],conference_lookup,2, TRUE)</f>
        <v>2</v>
      </c>
    </row>
    <row r="96" spans="1:14" x14ac:dyDescent="0.25">
      <c r="A96" t="s">
        <v>136</v>
      </c>
      <c r="B96" s="2" t="s">
        <v>42</v>
      </c>
      <c r="C96" s="2" t="s">
        <v>41</v>
      </c>
      <c r="D96" s="2" t="s">
        <v>42</v>
      </c>
      <c r="E96" s="2" t="s">
        <v>42</v>
      </c>
      <c r="F96" s="2" t="s">
        <v>41</v>
      </c>
      <c r="G96" s="2">
        <v>1</v>
      </c>
      <c r="H96" t="s">
        <v>328</v>
      </c>
      <c r="I96" t="str">
        <f>VLOOKUP(Survey[[#This Row],[Q1]],survey_lookup,2, FALSE)</f>
        <v>3-Satisfied</v>
      </c>
      <c r="J96" t="str">
        <f>VLOOKUP(Survey[[#This Row],[Q2]],survey_lookup,2, FALSE)</f>
        <v>4-Very Satisfied</v>
      </c>
      <c r="K96" t="str">
        <f>VLOOKUP(Survey[[#This Row],[Q3]],survey_lookup,2, FALSE)</f>
        <v>3-Satisfied</v>
      </c>
      <c r="L96" t="str">
        <f>VLOOKUP(Survey[[#This Row],[Q4]],survey_lookup,2, FALSE)</f>
        <v>3-Satisfied</v>
      </c>
      <c r="M96" t="str">
        <f>VLOOKUP(Survey[[#This Row],[Q5]],school_lookup,2,FALSE)</f>
        <v>Public</v>
      </c>
      <c r="N96" s="4">
        <f>VLOOKUP(Survey[[#This Row],[Q6]],conference_lookup,2, TRUE)</f>
        <v>1</v>
      </c>
    </row>
    <row r="97" spans="1:14" x14ac:dyDescent="0.25">
      <c r="A97" t="s">
        <v>137</v>
      </c>
      <c r="B97" s="2" t="s">
        <v>41</v>
      </c>
      <c r="C97" s="2" t="s">
        <v>41</v>
      </c>
      <c r="D97" s="2" t="s">
        <v>42</v>
      </c>
      <c r="E97" s="2" t="s">
        <v>44</v>
      </c>
      <c r="F97" s="2" t="s">
        <v>43</v>
      </c>
      <c r="G97" s="2">
        <v>1</v>
      </c>
      <c r="H97" t="s">
        <v>328</v>
      </c>
      <c r="I97" t="str">
        <f>VLOOKUP(Survey[[#This Row],[Q1]],survey_lookup,2, FALSE)</f>
        <v>4-Very Satisfied</v>
      </c>
      <c r="J97" t="str">
        <f>VLOOKUP(Survey[[#This Row],[Q2]],survey_lookup,2, FALSE)</f>
        <v>4-Very Satisfied</v>
      </c>
      <c r="K97" t="str">
        <f>VLOOKUP(Survey[[#This Row],[Q3]],survey_lookup,2, FALSE)</f>
        <v>3-Satisfied</v>
      </c>
      <c r="L97" t="str">
        <f>VLOOKUP(Survey[[#This Row],[Q4]],survey_lookup,2, FALSE)</f>
        <v>1-Very Dissatisfied</v>
      </c>
      <c r="M97" t="str">
        <f>VLOOKUP(Survey[[#This Row],[Q5]],school_lookup,2,FALSE)</f>
        <v>Online</v>
      </c>
      <c r="N97" s="4">
        <f>VLOOKUP(Survey[[#This Row],[Q6]],conference_lookup,2, TRUE)</f>
        <v>1</v>
      </c>
    </row>
    <row r="98" spans="1:14" x14ac:dyDescent="0.25">
      <c r="A98" t="s">
        <v>138</v>
      </c>
      <c r="B98" s="2" t="s">
        <v>42</v>
      </c>
      <c r="C98" s="2" t="s">
        <v>41</v>
      </c>
      <c r="D98" s="2" t="s">
        <v>41</v>
      </c>
      <c r="E98" s="2" t="s">
        <v>41</v>
      </c>
      <c r="F98" s="2" t="s">
        <v>41</v>
      </c>
      <c r="G98" s="2">
        <v>5</v>
      </c>
      <c r="H98" t="s">
        <v>328</v>
      </c>
      <c r="I98" t="str">
        <f>VLOOKUP(Survey[[#This Row],[Q1]],survey_lookup,2, FALSE)</f>
        <v>3-Satisfied</v>
      </c>
      <c r="J98" t="str">
        <f>VLOOKUP(Survey[[#This Row],[Q2]],survey_lookup,2, FALSE)</f>
        <v>4-Very Satisfied</v>
      </c>
      <c r="K98" t="str">
        <f>VLOOKUP(Survey[[#This Row],[Q3]],survey_lookup,2, FALSE)</f>
        <v>4-Very Satisfied</v>
      </c>
      <c r="L98" t="str">
        <f>VLOOKUP(Survey[[#This Row],[Q4]],survey_lookup,2, FALSE)</f>
        <v>4-Very Satisfied</v>
      </c>
      <c r="M98" t="str">
        <f>VLOOKUP(Survey[[#This Row],[Q5]],school_lookup,2,FALSE)</f>
        <v>Public</v>
      </c>
      <c r="N98" s="4" t="str">
        <f>VLOOKUP(Survey[[#This Row],[Q6]],conference_lookup,2, TRUE)</f>
        <v>3+</v>
      </c>
    </row>
    <row r="99" spans="1:14" x14ac:dyDescent="0.25">
      <c r="A99" t="s">
        <v>139</v>
      </c>
      <c r="B99" s="2" t="s">
        <v>41</v>
      </c>
      <c r="C99" s="2" t="s">
        <v>41</v>
      </c>
      <c r="D99" s="2" t="s">
        <v>42</v>
      </c>
      <c r="E99" s="2" t="s">
        <v>41</v>
      </c>
      <c r="F99" s="2" t="s">
        <v>41</v>
      </c>
      <c r="G99" s="2">
        <v>3</v>
      </c>
      <c r="H99" t="s">
        <v>328</v>
      </c>
      <c r="I99" t="str">
        <f>VLOOKUP(Survey[[#This Row],[Q1]],survey_lookup,2, FALSE)</f>
        <v>4-Very Satisfied</v>
      </c>
      <c r="J99" t="str">
        <f>VLOOKUP(Survey[[#This Row],[Q2]],survey_lookup,2, FALSE)</f>
        <v>4-Very Satisfied</v>
      </c>
      <c r="K99" t="str">
        <f>VLOOKUP(Survey[[#This Row],[Q3]],survey_lookup,2, FALSE)</f>
        <v>3-Satisfied</v>
      </c>
      <c r="L99" t="str">
        <f>VLOOKUP(Survey[[#This Row],[Q4]],survey_lookup,2, FALSE)</f>
        <v>4-Very Satisfied</v>
      </c>
      <c r="M99" t="str">
        <f>VLOOKUP(Survey[[#This Row],[Q5]],school_lookup,2,FALSE)</f>
        <v>Public</v>
      </c>
      <c r="N99" s="4" t="str">
        <f>VLOOKUP(Survey[[#This Row],[Q6]],conference_lookup,2, TRUE)</f>
        <v>3+</v>
      </c>
    </row>
    <row r="100" spans="1:14" x14ac:dyDescent="0.25">
      <c r="A100" t="s">
        <v>140</v>
      </c>
      <c r="B100" s="2" t="s">
        <v>41</v>
      </c>
      <c r="C100" s="2" t="s">
        <v>42</v>
      </c>
      <c r="D100" s="2" t="s">
        <v>41</v>
      </c>
      <c r="E100" s="2" t="s">
        <v>42</v>
      </c>
      <c r="F100" s="2" t="s">
        <v>41</v>
      </c>
      <c r="G100" s="2">
        <v>1</v>
      </c>
      <c r="H100" t="s">
        <v>328</v>
      </c>
      <c r="I100" t="str">
        <f>VLOOKUP(Survey[[#This Row],[Q1]],survey_lookup,2, FALSE)</f>
        <v>4-Very Satisfied</v>
      </c>
      <c r="J100" t="str">
        <f>VLOOKUP(Survey[[#This Row],[Q2]],survey_lookup,2, FALSE)</f>
        <v>3-Satisfied</v>
      </c>
      <c r="K100" t="str">
        <f>VLOOKUP(Survey[[#This Row],[Q3]],survey_lookup,2, FALSE)</f>
        <v>4-Very Satisfied</v>
      </c>
      <c r="L100" t="str">
        <f>VLOOKUP(Survey[[#This Row],[Q4]],survey_lookup,2, FALSE)</f>
        <v>3-Satisfied</v>
      </c>
      <c r="M100" t="str">
        <f>VLOOKUP(Survey[[#This Row],[Q5]],school_lookup,2,FALSE)</f>
        <v>Public</v>
      </c>
      <c r="N100" s="4">
        <f>VLOOKUP(Survey[[#This Row],[Q6]],conference_lookup,2, TRUE)</f>
        <v>1</v>
      </c>
    </row>
    <row r="101" spans="1:14" x14ac:dyDescent="0.25">
      <c r="A101" t="s">
        <v>141</v>
      </c>
      <c r="B101" s="2" t="s">
        <v>43</v>
      </c>
      <c r="C101" s="2" t="s">
        <v>41</v>
      </c>
      <c r="D101" s="2" t="s">
        <v>41</v>
      </c>
      <c r="E101" s="2" t="s">
        <v>41</v>
      </c>
      <c r="F101" s="2" t="s">
        <v>42</v>
      </c>
      <c r="G101" s="2">
        <v>5</v>
      </c>
      <c r="H101" t="s">
        <v>328</v>
      </c>
      <c r="I101" t="str">
        <f>VLOOKUP(Survey[[#This Row],[Q1]],survey_lookup,2, FALSE)</f>
        <v>2-Dissatisfied</v>
      </c>
      <c r="J101" t="str">
        <f>VLOOKUP(Survey[[#This Row],[Q2]],survey_lookup,2, FALSE)</f>
        <v>4-Very Satisfied</v>
      </c>
      <c r="K101" t="str">
        <f>VLOOKUP(Survey[[#This Row],[Q3]],survey_lookup,2, FALSE)</f>
        <v>4-Very Satisfied</v>
      </c>
      <c r="L101" t="str">
        <f>VLOOKUP(Survey[[#This Row],[Q4]],survey_lookup,2, FALSE)</f>
        <v>4-Very Satisfied</v>
      </c>
      <c r="M101" t="str">
        <f>VLOOKUP(Survey[[#This Row],[Q5]],school_lookup,2,FALSE)</f>
        <v>Private</v>
      </c>
      <c r="N101" s="4" t="str">
        <f>VLOOKUP(Survey[[#This Row],[Q6]],conference_lookup,2, TRUE)</f>
        <v>3+</v>
      </c>
    </row>
    <row r="102" spans="1:14" x14ac:dyDescent="0.25">
      <c r="A102" t="s">
        <v>142</v>
      </c>
      <c r="B102" s="2" t="s">
        <v>44</v>
      </c>
      <c r="C102" s="2" t="s">
        <v>41</v>
      </c>
      <c r="D102" s="2" t="s">
        <v>42</v>
      </c>
      <c r="E102" s="2" t="s">
        <v>42</v>
      </c>
      <c r="F102" s="2" t="s">
        <v>41</v>
      </c>
      <c r="G102" s="2">
        <v>0</v>
      </c>
      <c r="H102" t="s">
        <v>329</v>
      </c>
      <c r="I102" t="str">
        <f>VLOOKUP(Survey[[#This Row],[Q1]],survey_lookup,2, FALSE)</f>
        <v>1-Very Dissatisfied</v>
      </c>
      <c r="J102" t="str">
        <f>VLOOKUP(Survey[[#This Row],[Q2]],survey_lookup,2, FALSE)</f>
        <v>4-Very Satisfied</v>
      </c>
      <c r="K102" t="str">
        <f>VLOOKUP(Survey[[#This Row],[Q3]],survey_lookup,2, FALSE)</f>
        <v>3-Satisfied</v>
      </c>
      <c r="L102" t="str">
        <f>VLOOKUP(Survey[[#This Row],[Q4]],survey_lookup,2, FALSE)</f>
        <v>3-Satisfied</v>
      </c>
      <c r="M102" t="str">
        <f>VLOOKUP(Survey[[#This Row],[Q5]],school_lookup,2,FALSE)</f>
        <v>Public</v>
      </c>
      <c r="N102" s="4">
        <f>VLOOKUP(Survey[[#This Row],[Q6]],conference_lookup,2, TRUE)</f>
        <v>0</v>
      </c>
    </row>
    <row r="103" spans="1:14" x14ac:dyDescent="0.25">
      <c r="A103" t="s">
        <v>143</v>
      </c>
      <c r="B103" s="2" t="s">
        <v>41</v>
      </c>
      <c r="C103" s="2" t="s">
        <v>41</v>
      </c>
      <c r="D103" s="2" t="s">
        <v>41</v>
      </c>
      <c r="E103" s="2" t="s">
        <v>41</v>
      </c>
      <c r="F103" s="2" t="s">
        <v>42</v>
      </c>
      <c r="G103" s="2">
        <v>2</v>
      </c>
      <c r="H103" t="s">
        <v>328</v>
      </c>
      <c r="I103" t="str">
        <f>VLOOKUP(Survey[[#This Row],[Q1]],survey_lookup,2, FALSE)</f>
        <v>4-Very Satisfied</v>
      </c>
      <c r="J103" t="str">
        <f>VLOOKUP(Survey[[#This Row],[Q2]],survey_lookup,2, FALSE)</f>
        <v>4-Very Satisfied</v>
      </c>
      <c r="K103" t="str">
        <f>VLOOKUP(Survey[[#This Row],[Q3]],survey_lookup,2, FALSE)</f>
        <v>4-Very Satisfied</v>
      </c>
      <c r="L103" t="str">
        <f>VLOOKUP(Survey[[#This Row],[Q4]],survey_lookup,2, FALSE)</f>
        <v>4-Very Satisfied</v>
      </c>
      <c r="M103" t="str">
        <f>VLOOKUP(Survey[[#This Row],[Q5]],school_lookup,2,FALSE)</f>
        <v>Private</v>
      </c>
      <c r="N103" s="4">
        <f>VLOOKUP(Survey[[#This Row],[Q6]],conference_lookup,2, TRUE)</f>
        <v>2</v>
      </c>
    </row>
    <row r="104" spans="1:14" x14ac:dyDescent="0.25">
      <c r="A104" t="s">
        <v>144</v>
      </c>
      <c r="B104" s="2" t="s">
        <v>42</v>
      </c>
      <c r="C104" s="2" t="s">
        <v>41</v>
      </c>
      <c r="D104" s="2" t="s">
        <v>43</v>
      </c>
      <c r="E104" s="2" t="s">
        <v>42</v>
      </c>
      <c r="F104" s="2" t="s">
        <v>41</v>
      </c>
      <c r="G104" s="2">
        <v>3</v>
      </c>
      <c r="H104" t="s">
        <v>328</v>
      </c>
      <c r="I104" t="str">
        <f>VLOOKUP(Survey[[#This Row],[Q1]],survey_lookup,2, FALSE)</f>
        <v>3-Satisfied</v>
      </c>
      <c r="J104" t="str">
        <f>VLOOKUP(Survey[[#This Row],[Q2]],survey_lookup,2, FALSE)</f>
        <v>4-Very Satisfied</v>
      </c>
      <c r="K104" t="str">
        <f>VLOOKUP(Survey[[#This Row],[Q3]],survey_lookup,2, FALSE)</f>
        <v>2-Dissatisfied</v>
      </c>
      <c r="L104" t="str">
        <f>VLOOKUP(Survey[[#This Row],[Q4]],survey_lookup,2, FALSE)</f>
        <v>3-Satisfied</v>
      </c>
      <c r="M104" t="str">
        <f>VLOOKUP(Survey[[#This Row],[Q5]],school_lookup,2,FALSE)</f>
        <v>Public</v>
      </c>
      <c r="N104" s="4" t="str">
        <f>VLOOKUP(Survey[[#This Row],[Q6]],conference_lookup,2, TRUE)</f>
        <v>3+</v>
      </c>
    </row>
    <row r="105" spans="1:14" x14ac:dyDescent="0.25">
      <c r="A105" t="s">
        <v>145</v>
      </c>
      <c r="B105" s="2" t="s">
        <v>44</v>
      </c>
      <c r="C105" s="2" t="s">
        <v>41</v>
      </c>
      <c r="D105" s="2" t="s">
        <v>42</v>
      </c>
      <c r="E105" s="2" t="s">
        <v>42</v>
      </c>
      <c r="F105" s="2" t="s">
        <v>41</v>
      </c>
      <c r="G105" s="2">
        <v>3</v>
      </c>
      <c r="H105" t="s">
        <v>328</v>
      </c>
      <c r="I105" t="str">
        <f>VLOOKUP(Survey[[#This Row],[Q1]],survey_lookup,2, FALSE)</f>
        <v>1-Very Dissatisfied</v>
      </c>
      <c r="J105" t="str">
        <f>VLOOKUP(Survey[[#This Row],[Q2]],survey_lookup,2, FALSE)</f>
        <v>4-Very Satisfied</v>
      </c>
      <c r="K105" t="str">
        <f>VLOOKUP(Survey[[#This Row],[Q3]],survey_lookup,2, FALSE)</f>
        <v>3-Satisfied</v>
      </c>
      <c r="L105" t="str">
        <f>VLOOKUP(Survey[[#This Row],[Q4]],survey_lookup,2, FALSE)</f>
        <v>3-Satisfied</v>
      </c>
      <c r="M105" t="str">
        <f>VLOOKUP(Survey[[#This Row],[Q5]],school_lookup,2,FALSE)</f>
        <v>Public</v>
      </c>
      <c r="N105" s="4" t="str">
        <f>VLOOKUP(Survey[[#This Row],[Q6]],conference_lookup,2, TRUE)</f>
        <v>3+</v>
      </c>
    </row>
    <row r="106" spans="1:14" x14ac:dyDescent="0.25">
      <c r="A106" t="s">
        <v>146</v>
      </c>
      <c r="B106" s="2" t="s">
        <v>43</v>
      </c>
      <c r="C106" s="2" t="s">
        <v>42</v>
      </c>
      <c r="D106" s="2" t="s">
        <v>42</v>
      </c>
      <c r="E106" s="2" t="s">
        <v>42</v>
      </c>
      <c r="F106" s="2" t="s">
        <v>43</v>
      </c>
      <c r="G106" s="2">
        <v>0</v>
      </c>
      <c r="H106" t="s">
        <v>329</v>
      </c>
      <c r="I106" t="str">
        <f>VLOOKUP(Survey[[#This Row],[Q1]],survey_lookup,2, FALSE)</f>
        <v>2-Dissatisfied</v>
      </c>
      <c r="J106" t="str">
        <f>VLOOKUP(Survey[[#This Row],[Q2]],survey_lookup,2, FALSE)</f>
        <v>3-Satisfied</v>
      </c>
      <c r="K106" t="str">
        <f>VLOOKUP(Survey[[#This Row],[Q3]],survey_lookup,2, FALSE)</f>
        <v>3-Satisfied</v>
      </c>
      <c r="L106" t="str">
        <f>VLOOKUP(Survey[[#This Row],[Q4]],survey_lookup,2, FALSE)</f>
        <v>3-Satisfied</v>
      </c>
      <c r="M106" t="str">
        <f>VLOOKUP(Survey[[#This Row],[Q5]],school_lookup,2,FALSE)</f>
        <v>Online</v>
      </c>
      <c r="N106" s="4">
        <f>VLOOKUP(Survey[[#This Row],[Q6]],conference_lookup,2, TRUE)</f>
        <v>0</v>
      </c>
    </row>
    <row r="107" spans="1:14" x14ac:dyDescent="0.25">
      <c r="A107" t="s">
        <v>147</v>
      </c>
      <c r="B107" s="2" t="s">
        <v>41</v>
      </c>
      <c r="C107" s="2" t="s">
        <v>42</v>
      </c>
      <c r="D107" s="2" t="s">
        <v>42</v>
      </c>
      <c r="E107" s="2" t="s">
        <v>43</v>
      </c>
      <c r="F107" s="2" t="s">
        <v>42</v>
      </c>
      <c r="G107" s="2">
        <v>0</v>
      </c>
      <c r="H107" t="s">
        <v>329</v>
      </c>
      <c r="I107" t="str">
        <f>VLOOKUP(Survey[[#This Row],[Q1]],survey_lookup,2, FALSE)</f>
        <v>4-Very Satisfied</v>
      </c>
      <c r="J107" t="str">
        <f>VLOOKUP(Survey[[#This Row],[Q2]],survey_lookup,2, FALSE)</f>
        <v>3-Satisfied</v>
      </c>
      <c r="K107" t="str">
        <f>VLOOKUP(Survey[[#This Row],[Q3]],survey_lookup,2, FALSE)</f>
        <v>3-Satisfied</v>
      </c>
      <c r="L107" t="str">
        <f>VLOOKUP(Survey[[#This Row],[Q4]],survey_lookup,2, FALSE)</f>
        <v>2-Dissatisfied</v>
      </c>
      <c r="M107" t="str">
        <f>VLOOKUP(Survey[[#This Row],[Q5]],school_lookup,2,FALSE)</f>
        <v>Private</v>
      </c>
      <c r="N107" s="4">
        <f>VLOOKUP(Survey[[#This Row],[Q6]],conference_lookup,2, TRUE)</f>
        <v>0</v>
      </c>
    </row>
    <row r="108" spans="1:14" x14ac:dyDescent="0.25">
      <c r="A108" t="s">
        <v>148</v>
      </c>
      <c r="B108" s="2" t="s">
        <v>41</v>
      </c>
      <c r="C108" s="2" t="s">
        <v>43</v>
      </c>
      <c r="D108" s="2" t="s">
        <v>42</v>
      </c>
      <c r="E108" s="2" t="s">
        <v>43</v>
      </c>
      <c r="F108" s="2" t="s">
        <v>42</v>
      </c>
      <c r="G108" s="2">
        <v>2</v>
      </c>
      <c r="H108" t="s">
        <v>328</v>
      </c>
      <c r="I108" t="str">
        <f>VLOOKUP(Survey[[#This Row],[Q1]],survey_lookup,2, FALSE)</f>
        <v>4-Very Satisfied</v>
      </c>
      <c r="J108" t="str">
        <f>VLOOKUP(Survey[[#This Row],[Q2]],survey_lookup,2, FALSE)</f>
        <v>2-Dissatisfied</v>
      </c>
      <c r="K108" t="str">
        <f>VLOOKUP(Survey[[#This Row],[Q3]],survey_lookup,2, FALSE)</f>
        <v>3-Satisfied</v>
      </c>
      <c r="L108" t="str">
        <f>VLOOKUP(Survey[[#This Row],[Q4]],survey_lookup,2, FALSE)</f>
        <v>2-Dissatisfied</v>
      </c>
      <c r="M108" t="str">
        <f>VLOOKUP(Survey[[#This Row],[Q5]],school_lookup,2,FALSE)</f>
        <v>Private</v>
      </c>
      <c r="N108" s="4">
        <f>VLOOKUP(Survey[[#This Row],[Q6]],conference_lookup,2, TRUE)</f>
        <v>2</v>
      </c>
    </row>
    <row r="109" spans="1:14" x14ac:dyDescent="0.25">
      <c r="A109" t="s">
        <v>149</v>
      </c>
      <c r="B109" s="2" t="s">
        <v>41</v>
      </c>
      <c r="C109" s="2" t="s">
        <v>43</v>
      </c>
      <c r="D109" s="2" t="s">
        <v>42</v>
      </c>
      <c r="E109" s="2" t="s">
        <v>41</v>
      </c>
      <c r="F109" s="2" t="s">
        <v>41</v>
      </c>
      <c r="G109" s="2">
        <v>1</v>
      </c>
      <c r="H109" t="s">
        <v>328</v>
      </c>
      <c r="I109" t="str">
        <f>VLOOKUP(Survey[[#This Row],[Q1]],survey_lookup,2, FALSE)</f>
        <v>4-Very Satisfied</v>
      </c>
      <c r="J109" t="str">
        <f>VLOOKUP(Survey[[#This Row],[Q2]],survey_lookup,2, FALSE)</f>
        <v>2-Dissatisfied</v>
      </c>
      <c r="K109" t="str">
        <f>VLOOKUP(Survey[[#This Row],[Q3]],survey_lookup,2, FALSE)</f>
        <v>3-Satisfied</v>
      </c>
      <c r="L109" t="str">
        <f>VLOOKUP(Survey[[#This Row],[Q4]],survey_lookup,2, FALSE)</f>
        <v>4-Very Satisfied</v>
      </c>
      <c r="M109" t="str">
        <f>VLOOKUP(Survey[[#This Row],[Q5]],school_lookup,2,FALSE)</f>
        <v>Public</v>
      </c>
      <c r="N109" s="4">
        <f>VLOOKUP(Survey[[#This Row],[Q6]],conference_lookup,2, TRUE)</f>
        <v>1</v>
      </c>
    </row>
    <row r="110" spans="1:14" x14ac:dyDescent="0.25">
      <c r="A110" t="s">
        <v>150</v>
      </c>
      <c r="B110" s="2" t="s">
        <v>41</v>
      </c>
      <c r="C110" s="2" t="s">
        <v>41</v>
      </c>
      <c r="D110" s="2" t="s">
        <v>42</v>
      </c>
      <c r="E110" s="2" t="s">
        <v>42</v>
      </c>
      <c r="F110" s="2" t="s">
        <v>41</v>
      </c>
      <c r="G110" s="2">
        <v>2</v>
      </c>
      <c r="H110" t="s">
        <v>328</v>
      </c>
      <c r="I110" t="str">
        <f>VLOOKUP(Survey[[#This Row],[Q1]],survey_lookup,2, FALSE)</f>
        <v>4-Very Satisfied</v>
      </c>
      <c r="J110" t="str">
        <f>VLOOKUP(Survey[[#This Row],[Q2]],survey_lookup,2, FALSE)</f>
        <v>4-Very Satisfied</v>
      </c>
      <c r="K110" t="str">
        <f>VLOOKUP(Survey[[#This Row],[Q3]],survey_lookup,2, FALSE)</f>
        <v>3-Satisfied</v>
      </c>
      <c r="L110" t="str">
        <f>VLOOKUP(Survey[[#This Row],[Q4]],survey_lookup,2, FALSE)</f>
        <v>3-Satisfied</v>
      </c>
      <c r="M110" t="str">
        <f>VLOOKUP(Survey[[#This Row],[Q5]],school_lookup,2,FALSE)</f>
        <v>Public</v>
      </c>
      <c r="N110" s="4">
        <f>VLOOKUP(Survey[[#This Row],[Q6]],conference_lookup,2, TRUE)</f>
        <v>2</v>
      </c>
    </row>
    <row r="111" spans="1:14" x14ac:dyDescent="0.25">
      <c r="A111" t="s">
        <v>151</v>
      </c>
      <c r="B111" s="2" t="s">
        <v>43</v>
      </c>
      <c r="C111" s="2" t="s">
        <v>42</v>
      </c>
      <c r="D111" s="2" t="s">
        <v>41</v>
      </c>
      <c r="E111" s="2" t="s">
        <v>41</v>
      </c>
      <c r="F111" s="2" t="s">
        <v>44</v>
      </c>
      <c r="G111" s="2">
        <v>0</v>
      </c>
      <c r="H111" t="s">
        <v>329</v>
      </c>
      <c r="I111" t="str">
        <f>VLOOKUP(Survey[[#This Row],[Q1]],survey_lookup,2, FALSE)</f>
        <v>2-Dissatisfied</v>
      </c>
      <c r="J111" t="str">
        <f>VLOOKUP(Survey[[#This Row],[Q2]],survey_lookup,2, FALSE)</f>
        <v>3-Satisfied</v>
      </c>
      <c r="K111" t="str">
        <f>VLOOKUP(Survey[[#This Row],[Q3]],survey_lookup,2, FALSE)</f>
        <v>4-Very Satisfied</v>
      </c>
      <c r="L111" t="str">
        <f>VLOOKUP(Survey[[#This Row],[Q4]],survey_lookup,2, FALSE)</f>
        <v>4-Very Satisfied</v>
      </c>
      <c r="M111" t="str">
        <f>VLOOKUP(Survey[[#This Row],[Q5]],school_lookup,2,FALSE)</f>
        <v>Tutor</v>
      </c>
      <c r="N111" s="4">
        <f>VLOOKUP(Survey[[#This Row],[Q6]],conference_lookup,2, TRUE)</f>
        <v>0</v>
      </c>
    </row>
    <row r="112" spans="1:14" x14ac:dyDescent="0.25">
      <c r="A112" t="s">
        <v>152</v>
      </c>
      <c r="B112" s="2" t="s">
        <v>44</v>
      </c>
      <c r="C112" s="2" t="s">
        <v>42</v>
      </c>
      <c r="D112" s="2" t="s">
        <v>42</v>
      </c>
      <c r="E112" s="2" t="s">
        <v>42</v>
      </c>
      <c r="F112" s="2" t="s">
        <v>41</v>
      </c>
      <c r="G112" s="2">
        <v>2</v>
      </c>
      <c r="H112" t="s">
        <v>328</v>
      </c>
      <c r="I112" t="str">
        <f>VLOOKUP(Survey[[#This Row],[Q1]],survey_lookup,2, FALSE)</f>
        <v>1-Very Dissatisfied</v>
      </c>
      <c r="J112" t="str">
        <f>VLOOKUP(Survey[[#This Row],[Q2]],survey_lookup,2, FALSE)</f>
        <v>3-Satisfied</v>
      </c>
      <c r="K112" t="str">
        <f>VLOOKUP(Survey[[#This Row],[Q3]],survey_lookup,2, FALSE)</f>
        <v>3-Satisfied</v>
      </c>
      <c r="L112" t="str">
        <f>VLOOKUP(Survey[[#This Row],[Q4]],survey_lookup,2, FALSE)</f>
        <v>3-Satisfied</v>
      </c>
      <c r="M112" t="str">
        <f>VLOOKUP(Survey[[#This Row],[Q5]],school_lookup,2,FALSE)</f>
        <v>Public</v>
      </c>
      <c r="N112" s="4">
        <f>VLOOKUP(Survey[[#This Row],[Q6]],conference_lookup,2, TRUE)</f>
        <v>2</v>
      </c>
    </row>
    <row r="113" spans="1:14" x14ac:dyDescent="0.25">
      <c r="A113" t="s">
        <v>153</v>
      </c>
      <c r="B113" s="2" t="s">
        <v>41</v>
      </c>
      <c r="C113" s="2" t="s">
        <v>41</v>
      </c>
      <c r="D113" s="2" t="s">
        <v>41</v>
      </c>
      <c r="E113" s="2" t="s">
        <v>41</v>
      </c>
      <c r="F113" s="2" t="s">
        <v>41</v>
      </c>
      <c r="G113" s="2">
        <v>7</v>
      </c>
      <c r="H113" t="s">
        <v>328</v>
      </c>
      <c r="I113" t="str">
        <f>VLOOKUP(Survey[[#This Row],[Q1]],survey_lookup,2, FALSE)</f>
        <v>4-Very Satisfied</v>
      </c>
      <c r="J113" t="str">
        <f>VLOOKUP(Survey[[#This Row],[Q2]],survey_lookup,2, FALSE)</f>
        <v>4-Very Satisfied</v>
      </c>
      <c r="K113" t="str">
        <f>VLOOKUP(Survey[[#This Row],[Q3]],survey_lookup,2, FALSE)</f>
        <v>4-Very Satisfied</v>
      </c>
      <c r="L113" t="str">
        <f>VLOOKUP(Survey[[#This Row],[Q4]],survey_lookup,2, FALSE)</f>
        <v>4-Very Satisfied</v>
      </c>
      <c r="M113" t="str">
        <f>VLOOKUP(Survey[[#This Row],[Q5]],school_lookup,2,FALSE)</f>
        <v>Public</v>
      </c>
      <c r="N113" s="4" t="str">
        <f>VLOOKUP(Survey[[#This Row],[Q6]],conference_lookup,2, TRUE)</f>
        <v>3+</v>
      </c>
    </row>
    <row r="114" spans="1:14" x14ac:dyDescent="0.25">
      <c r="A114" t="s">
        <v>154</v>
      </c>
      <c r="B114" s="2" t="s">
        <v>41</v>
      </c>
      <c r="C114" s="2" t="s">
        <v>41</v>
      </c>
      <c r="D114" s="2" t="s">
        <v>42</v>
      </c>
      <c r="E114" s="2" t="s">
        <v>42</v>
      </c>
      <c r="F114" s="2" t="s">
        <v>41</v>
      </c>
      <c r="G114" s="2">
        <v>2</v>
      </c>
      <c r="H114" t="s">
        <v>328</v>
      </c>
      <c r="I114" t="str">
        <f>VLOOKUP(Survey[[#This Row],[Q1]],survey_lookup,2, FALSE)</f>
        <v>4-Very Satisfied</v>
      </c>
      <c r="J114" t="str">
        <f>VLOOKUP(Survey[[#This Row],[Q2]],survey_lookup,2, FALSE)</f>
        <v>4-Very Satisfied</v>
      </c>
      <c r="K114" t="str">
        <f>VLOOKUP(Survey[[#This Row],[Q3]],survey_lookup,2, FALSE)</f>
        <v>3-Satisfied</v>
      </c>
      <c r="L114" t="str">
        <f>VLOOKUP(Survey[[#This Row],[Q4]],survey_lookup,2, FALSE)</f>
        <v>3-Satisfied</v>
      </c>
      <c r="M114" t="str">
        <f>VLOOKUP(Survey[[#This Row],[Q5]],school_lookup,2,FALSE)</f>
        <v>Public</v>
      </c>
      <c r="N114" s="4">
        <f>VLOOKUP(Survey[[#This Row],[Q6]],conference_lookup,2, TRUE)</f>
        <v>2</v>
      </c>
    </row>
    <row r="115" spans="1:14" x14ac:dyDescent="0.25">
      <c r="A115" t="s">
        <v>155</v>
      </c>
      <c r="B115" s="2" t="s">
        <v>43</v>
      </c>
      <c r="C115" s="2" t="s">
        <v>43</v>
      </c>
      <c r="D115" s="2" t="s">
        <v>43</v>
      </c>
      <c r="E115" s="2" t="s">
        <v>41</v>
      </c>
      <c r="F115" s="2" t="s">
        <v>41</v>
      </c>
      <c r="G115" s="2">
        <v>0</v>
      </c>
      <c r="H115" t="s">
        <v>329</v>
      </c>
      <c r="I115" t="str">
        <f>VLOOKUP(Survey[[#This Row],[Q1]],survey_lookup,2, FALSE)</f>
        <v>2-Dissatisfied</v>
      </c>
      <c r="J115" t="str">
        <f>VLOOKUP(Survey[[#This Row],[Q2]],survey_lookup,2, FALSE)</f>
        <v>2-Dissatisfied</v>
      </c>
      <c r="K115" t="str">
        <f>VLOOKUP(Survey[[#This Row],[Q3]],survey_lookup,2, FALSE)</f>
        <v>2-Dissatisfied</v>
      </c>
      <c r="L115" t="str">
        <f>VLOOKUP(Survey[[#This Row],[Q4]],survey_lookup,2, FALSE)</f>
        <v>4-Very Satisfied</v>
      </c>
      <c r="M115" t="str">
        <f>VLOOKUP(Survey[[#This Row],[Q5]],school_lookup,2,FALSE)</f>
        <v>Public</v>
      </c>
      <c r="N115" s="4">
        <f>VLOOKUP(Survey[[#This Row],[Q6]],conference_lookup,2, TRUE)</f>
        <v>0</v>
      </c>
    </row>
    <row r="116" spans="1:14" x14ac:dyDescent="0.25">
      <c r="A116" t="s">
        <v>156</v>
      </c>
      <c r="B116" s="2" t="s">
        <v>41</v>
      </c>
      <c r="C116" s="2" t="s">
        <v>42</v>
      </c>
      <c r="D116" s="2" t="s">
        <v>43</v>
      </c>
      <c r="E116" s="2" t="s">
        <v>41</v>
      </c>
      <c r="F116" s="2" t="s">
        <v>42</v>
      </c>
      <c r="G116" s="2">
        <v>3</v>
      </c>
      <c r="H116" t="s">
        <v>328</v>
      </c>
      <c r="I116" t="str">
        <f>VLOOKUP(Survey[[#This Row],[Q1]],survey_lookup,2, FALSE)</f>
        <v>4-Very Satisfied</v>
      </c>
      <c r="J116" t="str">
        <f>VLOOKUP(Survey[[#This Row],[Q2]],survey_lookup,2, FALSE)</f>
        <v>3-Satisfied</v>
      </c>
      <c r="K116" t="str">
        <f>VLOOKUP(Survey[[#This Row],[Q3]],survey_lookup,2, FALSE)</f>
        <v>2-Dissatisfied</v>
      </c>
      <c r="L116" t="str">
        <f>VLOOKUP(Survey[[#This Row],[Q4]],survey_lookup,2, FALSE)</f>
        <v>4-Very Satisfied</v>
      </c>
      <c r="M116" t="str">
        <f>VLOOKUP(Survey[[#This Row],[Q5]],school_lookup,2,FALSE)</f>
        <v>Private</v>
      </c>
      <c r="N116" s="4" t="str">
        <f>VLOOKUP(Survey[[#This Row],[Q6]],conference_lookup,2, TRUE)</f>
        <v>3+</v>
      </c>
    </row>
    <row r="117" spans="1:14" x14ac:dyDescent="0.25">
      <c r="A117" t="s">
        <v>157</v>
      </c>
      <c r="B117" s="2" t="s">
        <v>42</v>
      </c>
      <c r="C117" s="2" t="s">
        <v>44</v>
      </c>
      <c r="D117" s="2" t="s">
        <v>43</v>
      </c>
      <c r="E117" s="2" t="s">
        <v>42</v>
      </c>
      <c r="F117" s="2" t="s">
        <v>41</v>
      </c>
      <c r="G117" s="2">
        <v>1</v>
      </c>
      <c r="H117" t="s">
        <v>329</v>
      </c>
      <c r="I117" t="str">
        <f>VLOOKUP(Survey[[#This Row],[Q1]],survey_lookup,2, FALSE)</f>
        <v>3-Satisfied</v>
      </c>
      <c r="J117" t="str">
        <f>VLOOKUP(Survey[[#This Row],[Q2]],survey_lookup,2, FALSE)</f>
        <v>1-Very Dissatisfied</v>
      </c>
      <c r="K117" t="str">
        <f>VLOOKUP(Survey[[#This Row],[Q3]],survey_lookup,2, FALSE)</f>
        <v>2-Dissatisfied</v>
      </c>
      <c r="L117" t="str">
        <f>VLOOKUP(Survey[[#This Row],[Q4]],survey_lookup,2, FALSE)</f>
        <v>3-Satisfied</v>
      </c>
      <c r="M117" t="str">
        <f>VLOOKUP(Survey[[#This Row],[Q5]],school_lookup,2,FALSE)</f>
        <v>Public</v>
      </c>
      <c r="N117" s="4">
        <f>VLOOKUP(Survey[[#This Row],[Q6]],conference_lookup,2, TRUE)</f>
        <v>1</v>
      </c>
    </row>
    <row r="118" spans="1:14" x14ac:dyDescent="0.25">
      <c r="A118" t="s">
        <v>158</v>
      </c>
      <c r="B118" s="2" t="s">
        <v>43</v>
      </c>
      <c r="C118" s="2" t="s">
        <v>42</v>
      </c>
      <c r="D118" s="2" t="s">
        <v>41</v>
      </c>
      <c r="E118" s="2" t="s">
        <v>41</v>
      </c>
      <c r="F118" s="2" t="s">
        <v>41</v>
      </c>
      <c r="G118" s="2">
        <v>0</v>
      </c>
      <c r="H118" t="s">
        <v>329</v>
      </c>
      <c r="I118" t="str">
        <f>VLOOKUP(Survey[[#This Row],[Q1]],survey_lookup,2, FALSE)</f>
        <v>2-Dissatisfied</v>
      </c>
      <c r="J118" t="str">
        <f>VLOOKUP(Survey[[#This Row],[Q2]],survey_lookup,2, FALSE)</f>
        <v>3-Satisfied</v>
      </c>
      <c r="K118" t="str">
        <f>VLOOKUP(Survey[[#This Row],[Q3]],survey_lookup,2, FALSE)</f>
        <v>4-Very Satisfied</v>
      </c>
      <c r="L118" t="str">
        <f>VLOOKUP(Survey[[#This Row],[Q4]],survey_lookup,2, FALSE)</f>
        <v>4-Very Satisfied</v>
      </c>
      <c r="M118" t="str">
        <f>VLOOKUP(Survey[[#This Row],[Q5]],school_lookup,2,FALSE)</f>
        <v>Public</v>
      </c>
      <c r="N118" s="4">
        <f>VLOOKUP(Survey[[#This Row],[Q6]],conference_lookup,2, TRUE)</f>
        <v>0</v>
      </c>
    </row>
    <row r="119" spans="1:14" x14ac:dyDescent="0.25">
      <c r="A119" t="s">
        <v>159</v>
      </c>
      <c r="B119" s="2" t="s">
        <v>42</v>
      </c>
      <c r="C119" s="2" t="s">
        <v>43</v>
      </c>
      <c r="D119" s="2" t="s">
        <v>42</v>
      </c>
      <c r="E119" s="2" t="s">
        <v>41</v>
      </c>
      <c r="F119" s="2" t="s">
        <v>41</v>
      </c>
      <c r="G119" s="2">
        <v>0</v>
      </c>
      <c r="H119" t="s">
        <v>329</v>
      </c>
      <c r="I119" t="str">
        <f>VLOOKUP(Survey[[#This Row],[Q1]],survey_lookup,2, FALSE)</f>
        <v>3-Satisfied</v>
      </c>
      <c r="J119" t="str">
        <f>VLOOKUP(Survey[[#This Row],[Q2]],survey_lookup,2, FALSE)</f>
        <v>2-Dissatisfied</v>
      </c>
      <c r="K119" t="str">
        <f>VLOOKUP(Survey[[#This Row],[Q3]],survey_lookup,2, FALSE)</f>
        <v>3-Satisfied</v>
      </c>
      <c r="L119" t="str">
        <f>VLOOKUP(Survey[[#This Row],[Q4]],survey_lookup,2, FALSE)</f>
        <v>4-Very Satisfied</v>
      </c>
      <c r="M119" t="str">
        <f>VLOOKUP(Survey[[#This Row],[Q5]],school_lookup,2,FALSE)</f>
        <v>Public</v>
      </c>
      <c r="N119" s="4">
        <f>VLOOKUP(Survey[[#This Row],[Q6]],conference_lookup,2, TRUE)</f>
        <v>0</v>
      </c>
    </row>
    <row r="120" spans="1:14" x14ac:dyDescent="0.25">
      <c r="A120" t="s">
        <v>160</v>
      </c>
      <c r="B120" s="2" t="s">
        <v>42</v>
      </c>
      <c r="C120" s="2" t="s">
        <v>43</v>
      </c>
      <c r="D120" s="2" t="s">
        <v>41</v>
      </c>
      <c r="E120" s="2" t="s">
        <v>42</v>
      </c>
      <c r="F120" s="2" t="s">
        <v>43</v>
      </c>
      <c r="G120" s="2">
        <v>1</v>
      </c>
      <c r="H120" t="s">
        <v>329</v>
      </c>
      <c r="I120" t="str">
        <f>VLOOKUP(Survey[[#This Row],[Q1]],survey_lookup,2, FALSE)</f>
        <v>3-Satisfied</v>
      </c>
      <c r="J120" t="str">
        <f>VLOOKUP(Survey[[#This Row],[Q2]],survey_lookup,2, FALSE)</f>
        <v>2-Dissatisfied</v>
      </c>
      <c r="K120" t="str">
        <f>VLOOKUP(Survey[[#This Row],[Q3]],survey_lookup,2, FALSE)</f>
        <v>4-Very Satisfied</v>
      </c>
      <c r="L120" t="str">
        <f>VLOOKUP(Survey[[#This Row],[Q4]],survey_lookup,2, FALSE)</f>
        <v>3-Satisfied</v>
      </c>
      <c r="M120" t="str">
        <f>VLOOKUP(Survey[[#This Row],[Q5]],school_lookup,2,FALSE)</f>
        <v>Online</v>
      </c>
      <c r="N120" s="4">
        <f>VLOOKUP(Survey[[#This Row],[Q6]],conference_lookup,2, TRUE)</f>
        <v>1</v>
      </c>
    </row>
    <row r="121" spans="1:14" x14ac:dyDescent="0.25">
      <c r="A121" t="s">
        <v>161</v>
      </c>
      <c r="B121" s="2" t="s">
        <v>41</v>
      </c>
      <c r="C121" s="2" t="s">
        <v>42</v>
      </c>
      <c r="D121" s="2" t="s">
        <v>41</v>
      </c>
      <c r="E121" s="2" t="s">
        <v>42</v>
      </c>
      <c r="F121" s="2" t="s">
        <v>43</v>
      </c>
      <c r="G121" s="2">
        <v>1</v>
      </c>
      <c r="H121" t="s">
        <v>328</v>
      </c>
      <c r="I121" t="str">
        <f>VLOOKUP(Survey[[#This Row],[Q1]],survey_lookup,2, FALSE)</f>
        <v>4-Very Satisfied</v>
      </c>
      <c r="J121" t="str">
        <f>VLOOKUP(Survey[[#This Row],[Q2]],survey_lookup,2, FALSE)</f>
        <v>3-Satisfied</v>
      </c>
      <c r="K121" t="str">
        <f>VLOOKUP(Survey[[#This Row],[Q3]],survey_lookup,2, FALSE)</f>
        <v>4-Very Satisfied</v>
      </c>
      <c r="L121" t="str">
        <f>VLOOKUP(Survey[[#This Row],[Q4]],survey_lookup,2, FALSE)</f>
        <v>3-Satisfied</v>
      </c>
      <c r="M121" t="str">
        <f>VLOOKUP(Survey[[#This Row],[Q5]],school_lookup,2,FALSE)</f>
        <v>Online</v>
      </c>
      <c r="N121" s="4">
        <f>VLOOKUP(Survey[[#This Row],[Q6]],conference_lookup,2, TRUE)</f>
        <v>1</v>
      </c>
    </row>
    <row r="122" spans="1:14" x14ac:dyDescent="0.25">
      <c r="A122" t="s">
        <v>162</v>
      </c>
      <c r="B122" s="2" t="s">
        <v>43</v>
      </c>
      <c r="C122" s="2" t="s">
        <v>43</v>
      </c>
      <c r="D122" s="2" t="s">
        <v>41</v>
      </c>
      <c r="E122" s="2" t="s">
        <v>42</v>
      </c>
      <c r="F122" s="2" t="s">
        <v>43</v>
      </c>
      <c r="G122" s="2">
        <v>0</v>
      </c>
      <c r="H122" t="s">
        <v>329</v>
      </c>
      <c r="I122" t="str">
        <f>VLOOKUP(Survey[[#This Row],[Q1]],survey_lookup,2, FALSE)</f>
        <v>2-Dissatisfied</v>
      </c>
      <c r="J122" t="str">
        <f>VLOOKUP(Survey[[#This Row],[Q2]],survey_lookup,2, FALSE)</f>
        <v>2-Dissatisfied</v>
      </c>
      <c r="K122" t="str">
        <f>VLOOKUP(Survey[[#This Row],[Q3]],survey_lookup,2, FALSE)</f>
        <v>4-Very Satisfied</v>
      </c>
      <c r="L122" t="str">
        <f>VLOOKUP(Survey[[#This Row],[Q4]],survey_lookup,2, FALSE)</f>
        <v>3-Satisfied</v>
      </c>
      <c r="M122" t="str">
        <f>VLOOKUP(Survey[[#This Row],[Q5]],school_lookup,2,FALSE)</f>
        <v>Online</v>
      </c>
      <c r="N122" s="4">
        <f>VLOOKUP(Survey[[#This Row],[Q6]],conference_lookup,2, TRUE)</f>
        <v>0</v>
      </c>
    </row>
    <row r="123" spans="1:14" x14ac:dyDescent="0.25">
      <c r="A123" t="s">
        <v>163</v>
      </c>
      <c r="B123" s="2" t="s">
        <v>43</v>
      </c>
      <c r="C123" s="2" t="s">
        <v>42</v>
      </c>
      <c r="D123" s="2" t="s">
        <v>43</v>
      </c>
      <c r="E123" s="2" t="s">
        <v>41</v>
      </c>
      <c r="F123" s="2" t="s">
        <v>41</v>
      </c>
      <c r="G123" s="2">
        <v>0</v>
      </c>
      <c r="H123" t="s">
        <v>329</v>
      </c>
      <c r="I123" t="str">
        <f>VLOOKUP(Survey[[#This Row],[Q1]],survey_lookup,2, FALSE)</f>
        <v>2-Dissatisfied</v>
      </c>
      <c r="J123" t="str">
        <f>VLOOKUP(Survey[[#This Row],[Q2]],survey_lookup,2, FALSE)</f>
        <v>3-Satisfied</v>
      </c>
      <c r="K123" t="str">
        <f>VLOOKUP(Survey[[#This Row],[Q3]],survey_lookup,2, FALSE)</f>
        <v>2-Dissatisfied</v>
      </c>
      <c r="L123" t="str">
        <f>VLOOKUP(Survey[[#This Row],[Q4]],survey_lookup,2, FALSE)</f>
        <v>4-Very Satisfied</v>
      </c>
      <c r="M123" t="str">
        <f>VLOOKUP(Survey[[#This Row],[Q5]],school_lookup,2,FALSE)</f>
        <v>Public</v>
      </c>
      <c r="N123" s="4">
        <f>VLOOKUP(Survey[[#This Row],[Q6]],conference_lookup,2, TRUE)</f>
        <v>0</v>
      </c>
    </row>
    <row r="124" spans="1:14" x14ac:dyDescent="0.25">
      <c r="A124" t="s">
        <v>164</v>
      </c>
      <c r="B124" s="2" t="s">
        <v>42</v>
      </c>
      <c r="C124" s="2" t="s">
        <v>41</v>
      </c>
      <c r="D124" s="2" t="s">
        <v>41</v>
      </c>
      <c r="E124" s="2" t="s">
        <v>42</v>
      </c>
      <c r="F124" s="2" t="s">
        <v>44</v>
      </c>
      <c r="G124" s="2">
        <v>4</v>
      </c>
      <c r="H124" t="s">
        <v>328</v>
      </c>
      <c r="I124" t="str">
        <f>VLOOKUP(Survey[[#This Row],[Q1]],survey_lookup,2, FALSE)</f>
        <v>3-Satisfied</v>
      </c>
      <c r="J124" t="str">
        <f>VLOOKUP(Survey[[#This Row],[Q2]],survey_lookup,2, FALSE)</f>
        <v>4-Very Satisfied</v>
      </c>
      <c r="K124" t="str">
        <f>VLOOKUP(Survey[[#This Row],[Q3]],survey_lookup,2, FALSE)</f>
        <v>4-Very Satisfied</v>
      </c>
      <c r="L124" t="str">
        <f>VLOOKUP(Survey[[#This Row],[Q4]],survey_lookup,2, FALSE)</f>
        <v>3-Satisfied</v>
      </c>
      <c r="M124" t="str">
        <f>VLOOKUP(Survey[[#This Row],[Q5]],school_lookup,2,FALSE)</f>
        <v>Tutor</v>
      </c>
      <c r="N124" s="4" t="str">
        <f>VLOOKUP(Survey[[#This Row],[Q6]],conference_lookup,2, TRUE)</f>
        <v>3+</v>
      </c>
    </row>
    <row r="125" spans="1:14" x14ac:dyDescent="0.25">
      <c r="A125" t="s">
        <v>165</v>
      </c>
      <c r="B125" s="2" t="s">
        <v>42</v>
      </c>
      <c r="C125" s="2" t="s">
        <v>42</v>
      </c>
      <c r="D125" s="2" t="s">
        <v>43</v>
      </c>
      <c r="E125" s="2" t="s">
        <v>41</v>
      </c>
      <c r="F125" s="2" t="s">
        <v>41</v>
      </c>
      <c r="G125" s="2">
        <v>0</v>
      </c>
      <c r="H125" t="s">
        <v>329</v>
      </c>
      <c r="I125" t="str">
        <f>VLOOKUP(Survey[[#This Row],[Q1]],survey_lookup,2, FALSE)</f>
        <v>3-Satisfied</v>
      </c>
      <c r="J125" t="str">
        <f>VLOOKUP(Survey[[#This Row],[Q2]],survey_lookup,2, FALSE)</f>
        <v>3-Satisfied</v>
      </c>
      <c r="K125" t="str">
        <f>VLOOKUP(Survey[[#This Row],[Q3]],survey_lookup,2, FALSE)</f>
        <v>2-Dissatisfied</v>
      </c>
      <c r="L125" t="str">
        <f>VLOOKUP(Survey[[#This Row],[Q4]],survey_lookup,2, FALSE)</f>
        <v>4-Very Satisfied</v>
      </c>
      <c r="M125" t="str">
        <f>VLOOKUP(Survey[[#This Row],[Q5]],school_lookup,2,FALSE)</f>
        <v>Public</v>
      </c>
      <c r="N125" s="4">
        <f>VLOOKUP(Survey[[#This Row],[Q6]],conference_lookup,2, TRUE)</f>
        <v>0</v>
      </c>
    </row>
    <row r="126" spans="1:14" x14ac:dyDescent="0.25">
      <c r="A126" t="s">
        <v>166</v>
      </c>
      <c r="B126" s="2" t="s">
        <v>44</v>
      </c>
      <c r="C126" s="2" t="s">
        <v>42</v>
      </c>
      <c r="D126" s="2" t="s">
        <v>42</v>
      </c>
      <c r="E126" s="2" t="s">
        <v>42</v>
      </c>
      <c r="F126" s="2" t="s">
        <v>42</v>
      </c>
      <c r="G126" s="2">
        <v>0</v>
      </c>
      <c r="H126" t="s">
        <v>329</v>
      </c>
      <c r="I126" t="str">
        <f>VLOOKUP(Survey[[#This Row],[Q1]],survey_lookup,2, FALSE)</f>
        <v>1-Very Dissatisfied</v>
      </c>
      <c r="J126" t="str">
        <f>VLOOKUP(Survey[[#This Row],[Q2]],survey_lookup,2, FALSE)</f>
        <v>3-Satisfied</v>
      </c>
      <c r="K126" t="str">
        <f>VLOOKUP(Survey[[#This Row],[Q3]],survey_lookup,2, FALSE)</f>
        <v>3-Satisfied</v>
      </c>
      <c r="L126" t="str">
        <f>VLOOKUP(Survey[[#This Row],[Q4]],survey_lookup,2, FALSE)</f>
        <v>3-Satisfied</v>
      </c>
      <c r="M126" t="str">
        <f>VLOOKUP(Survey[[#This Row],[Q5]],school_lookup,2,FALSE)</f>
        <v>Private</v>
      </c>
      <c r="N126" s="4">
        <f>VLOOKUP(Survey[[#This Row],[Q6]],conference_lookup,2, TRUE)</f>
        <v>0</v>
      </c>
    </row>
    <row r="127" spans="1:14" x14ac:dyDescent="0.25">
      <c r="A127" t="s">
        <v>167</v>
      </c>
      <c r="B127" s="2" t="s">
        <v>43</v>
      </c>
      <c r="C127" s="2" t="s">
        <v>42</v>
      </c>
      <c r="D127" s="2" t="s">
        <v>41</v>
      </c>
      <c r="E127" s="2" t="s">
        <v>42</v>
      </c>
      <c r="F127" s="2" t="s">
        <v>41</v>
      </c>
      <c r="G127" s="2">
        <v>1</v>
      </c>
      <c r="H127" t="s">
        <v>329</v>
      </c>
      <c r="I127" t="str">
        <f>VLOOKUP(Survey[[#This Row],[Q1]],survey_lookup,2, FALSE)</f>
        <v>2-Dissatisfied</v>
      </c>
      <c r="J127" t="str">
        <f>VLOOKUP(Survey[[#This Row],[Q2]],survey_lookup,2, FALSE)</f>
        <v>3-Satisfied</v>
      </c>
      <c r="K127" t="str">
        <f>VLOOKUP(Survey[[#This Row],[Q3]],survey_lookup,2, FALSE)</f>
        <v>4-Very Satisfied</v>
      </c>
      <c r="L127" t="str">
        <f>VLOOKUP(Survey[[#This Row],[Q4]],survey_lookup,2, FALSE)</f>
        <v>3-Satisfied</v>
      </c>
      <c r="M127" t="str">
        <f>VLOOKUP(Survey[[#This Row],[Q5]],school_lookup,2,FALSE)</f>
        <v>Public</v>
      </c>
      <c r="N127" s="4">
        <f>VLOOKUP(Survey[[#This Row],[Q6]],conference_lookup,2, TRUE)</f>
        <v>1</v>
      </c>
    </row>
    <row r="128" spans="1:14" x14ac:dyDescent="0.25">
      <c r="A128" t="s">
        <v>168</v>
      </c>
      <c r="B128" s="2" t="s">
        <v>42</v>
      </c>
      <c r="C128" s="2" t="s">
        <v>42</v>
      </c>
      <c r="D128" s="2" t="s">
        <v>41</v>
      </c>
      <c r="E128" s="2" t="s">
        <v>44</v>
      </c>
      <c r="F128" s="2" t="s">
        <v>44</v>
      </c>
      <c r="G128" s="2">
        <v>1</v>
      </c>
      <c r="H128" t="s">
        <v>329</v>
      </c>
      <c r="I128" t="str">
        <f>VLOOKUP(Survey[[#This Row],[Q1]],survey_lookup,2, FALSE)</f>
        <v>3-Satisfied</v>
      </c>
      <c r="J128" t="str">
        <f>VLOOKUP(Survey[[#This Row],[Q2]],survey_lookup,2, FALSE)</f>
        <v>3-Satisfied</v>
      </c>
      <c r="K128" t="str">
        <f>VLOOKUP(Survey[[#This Row],[Q3]],survey_lookup,2, FALSE)</f>
        <v>4-Very Satisfied</v>
      </c>
      <c r="L128" t="str">
        <f>VLOOKUP(Survey[[#This Row],[Q4]],survey_lookup,2, FALSE)</f>
        <v>1-Very Dissatisfied</v>
      </c>
      <c r="M128" t="str">
        <f>VLOOKUP(Survey[[#This Row],[Q5]],school_lookup,2,FALSE)</f>
        <v>Tutor</v>
      </c>
      <c r="N128" s="4">
        <f>VLOOKUP(Survey[[#This Row],[Q6]],conference_lookup,2, TRUE)</f>
        <v>1</v>
      </c>
    </row>
    <row r="129" spans="1:14" x14ac:dyDescent="0.25">
      <c r="A129" t="s">
        <v>169</v>
      </c>
      <c r="B129" s="2" t="s">
        <v>43</v>
      </c>
      <c r="C129" s="2" t="s">
        <v>43</v>
      </c>
      <c r="D129" s="2" t="s">
        <v>41</v>
      </c>
      <c r="E129" s="2" t="s">
        <v>41</v>
      </c>
      <c r="F129" s="2" t="s">
        <v>43</v>
      </c>
      <c r="G129" s="2">
        <v>0</v>
      </c>
      <c r="H129" t="s">
        <v>329</v>
      </c>
      <c r="I129" t="str">
        <f>VLOOKUP(Survey[[#This Row],[Q1]],survey_lookup,2, FALSE)</f>
        <v>2-Dissatisfied</v>
      </c>
      <c r="J129" t="str">
        <f>VLOOKUP(Survey[[#This Row],[Q2]],survey_lookup,2, FALSE)</f>
        <v>2-Dissatisfied</v>
      </c>
      <c r="K129" t="str">
        <f>VLOOKUP(Survey[[#This Row],[Q3]],survey_lookup,2, FALSE)</f>
        <v>4-Very Satisfied</v>
      </c>
      <c r="L129" t="str">
        <f>VLOOKUP(Survey[[#This Row],[Q4]],survey_lookup,2, FALSE)</f>
        <v>4-Very Satisfied</v>
      </c>
      <c r="M129" t="str">
        <f>VLOOKUP(Survey[[#This Row],[Q5]],school_lookup,2,FALSE)</f>
        <v>Online</v>
      </c>
      <c r="N129" s="4">
        <f>VLOOKUP(Survey[[#This Row],[Q6]],conference_lookup,2, TRUE)</f>
        <v>0</v>
      </c>
    </row>
    <row r="130" spans="1:14" x14ac:dyDescent="0.25">
      <c r="A130" t="s">
        <v>170</v>
      </c>
      <c r="B130" s="2" t="s">
        <v>41</v>
      </c>
      <c r="C130" s="2" t="s">
        <v>41</v>
      </c>
      <c r="D130" s="2" t="s">
        <v>41</v>
      </c>
      <c r="E130" s="2" t="s">
        <v>41</v>
      </c>
      <c r="F130" s="2" t="s">
        <v>42</v>
      </c>
      <c r="G130" s="2">
        <v>3</v>
      </c>
      <c r="H130" t="s">
        <v>328</v>
      </c>
      <c r="I130" t="str">
        <f>VLOOKUP(Survey[[#This Row],[Q1]],survey_lookup,2, FALSE)</f>
        <v>4-Very Satisfied</v>
      </c>
      <c r="J130" t="str">
        <f>VLOOKUP(Survey[[#This Row],[Q2]],survey_lookup,2, FALSE)</f>
        <v>4-Very Satisfied</v>
      </c>
      <c r="K130" t="str">
        <f>VLOOKUP(Survey[[#This Row],[Q3]],survey_lookup,2, FALSE)</f>
        <v>4-Very Satisfied</v>
      </c>
      <c r="L130" t="str">
        <f>VLOOKUP(Survey[[#This Row],[Q4]],survey_lookup,2, FALSE)</f>
        <v>4-Very Satisfied</v>
      </c>
      <c r="M130" t="str">
        <f>VLOOKUP(Survey[[#This Row],[Q5]],school_lookup,2,FALSE)</f>
        <v>Private</v>
      </c>
      <c r="N130" s="4" t="str">
        <f>VLOOKUP(Survey[[#This Row],[Q6]],conference_lookup,2, TRUE)</f>
        <v>3+</v>
      </c>
    </row>
    <row r="131" spans="1:14" x14ac:dyDescent="0.25">
      <c r="A131" t="s">
        <v>171</v>
      </c>
      <c r="B131" s="2" t="s">
        <v>42</v>
      </c>
      <c r="C131" s="2" t="s">
        <v>41</v>
      </c>
      <c r="D131" s="2" t="s">
        <v>41</v>
      </c>
      <c r="E131" s="2" t="s">
        <v>42</v>
      </c>
      <c r="F131" s="2" t="s">
        <v>42</v>
      </c>
      <c r="G131" s="2">
        <v>1</v>
      </c>
      <c r="H131" t="s">
        <v>328</v>
      </c>
      <c r="I131" t="str">
        <f>VLOOKUP(Survey[[#This Row],[Q1]],survey_lookup,2, FALSE)</f>
        <v>3-Satisfied</v>
      </c>
      <c r="J131" t="str">
        <f>VLOOKUP(Survey[[#This Row],[Q2]],survey_lookup,2, FALSE)</f>
        <v>4-Very Satisfied</v>
      </c>
      <c r="K131" t="str">
        <f>VLOOKUP(Survey[[#This Row],[Q3]],survey_lookup,2, FALSE)</f>
        <v>4-Very Satisfied</v>
      </c>
      <c r="L131" t="str">
        <f>VLOOKUP(Survey[[#This Row],[Q4]],survey_lookup,2, FALSE)</f>
        <v>3-Satisfied</v>
      </c>
      <c r="M131" t="str">
        <f>VLOOKUP(Survey[[#This Row],[Q5]],school_lookup,2,FALSE)</f>
        <v>Private</v>
      </c>
      <c r="N131" s="4">
        <f>VLOOKUP(Survey[[#This Row],[Q6]],conference_lookup,2, TRUE)</f>
        <v>1</v>
      </c>
    </row>
    <row r="132" spans="1:14" x14ac:dyDescent="0.25">
      <c r="A132" t="s">
        <v>172</v>
      </c>
      <c r="B132" s="2" t="s">
        <v>41</v>
      </c>
      <c r="C132" s="2" t="s">
        <v>41</v>
      </c>
      <c r="D132" s="2" t="s">
        <v>42</v>
      </c>
      <c r="E132" s="2" t="s">
        <v>42</v>
      </c>
      <c r="F132" s="2" t="s">
        <v>41</v>
      </c>
      <c r="G132" s="2">
        <v>0</v>
      </c>
      <c r="H132" t="s">
        <v>328</v>
      </c>
      <c r="I132" t="str">
        <f>VLOOKUP(Survey[[#This Row],[Q1]],survey_lookup,2, FALSE)</f>
        <v>4-Very Satisfied</v>
      </c>
      <c r="J132" t="str">
        <f>VLOOKUP(Survey[[#This Row],[Q2]],survey_lookup,2, FALSE)</f>
        <v>4-Very Satisfied</v>
      </c>
      <c r="K132" t="str">
        <f>VLOOKUP(Survey[[#This Row],[Q3]],survey_lookup,2, FALSE)</f>
        <v>3-Satisfied</v>
      </c>
      <c r="L132" t="str">
        <f>VLOOKUP(Survey[[#This Row],[Q4]],survey_lookup,2, FALSE)</f>
        <v>3-Satisfied</v>
      </c>
      <c r="M132" t="str">
        <f>VLOOKUP(Survey[[#This Row],[Q5]],school_lookup,2,FALSE)</f>
        <v>Public</v>
      </c>
      <c r="N132" s="4">
        <f>VLOOKUP(Survey[[#This Row],[Q6]],conference_lookup,2, TRUE)</f>
        <v>0</v>
      </c>
    </row>
    <row r="133" spans="1:14" x14ac:dyDescent="0.25">
      <c r="A133" t="s">
        <v>173</v>
      </c>
      <c r="B133" s="2" t="s">
        <v>42</v>
      </c>
      <c r="C133" s="2" t="s">
        <v>41</v>
      </c>
      <c r="D133" s="2" t="s">
        <v>42</v>
      </c>
      <c r="E133" s="2" t="s">
        <v>42</v>
      </c>
      <c r="F133" s="2" t="s">
        <v>42</v>
      </c>
      <c r="G133" s="2">
        <v>1</v>
      </c>
      <c r="H133" t="s">
        <v>328</v>
      </c>
      <c r="I133" t="str">
        <f>VLOOKUP(Survey[[#This Row],[Q1]],survey_lookup,2, FALSE)</f>
        <v>3-Satisfied</v>
      </c>
      <c r="J133" t="str">
        <f>VLOOKUP(Survey[[#This Row],[Q2]],survey_lookup,2, FALSE)</f>
        <v>4-Very Satisfied</v>
      </c>
      <c r="K133" t="str">
        <f>VLOOKUP(Survey[[#This Row],[Q3]],survey_lookup,2, FALSE)</f>
        <v>3-Satisfied</v>
      </c>
      <c r="L133" t="str">
        <f>VLOOKUP(Survey[[#This Row],[Q4]],survey_lookup,2, FALSE)</f>
        <v>3-Satisfied</v>
      </c>
      <c r="M133" t="str">
        <f>VLOOKUP(Survey[[#This Row],[Q5]],school_lookup,2,FALSE)</f>
        <v>Private</v>
      </c>
      <c r="N133" s="4">
        <f>VLOOKUP(Survey[[#This Row],[Q6]],conference_lookup,2, TRUE)</f>
        <v>1</v>
      </c>
    </row>
    <row r="134" spans="1:14" x14ac:dyDescent="0.25">
      <c r="A134" t="s">
        <v>174</v>
      </c>
      <c r="B134" s="2" t="s">
        <v>41</v>
      </c>
      <c r="C134" s="2" t="s">
        <v>41</v>
      </c>
      <c r="D134" s="2" t="s">
        <v>41</v>
      </c>
      <c r="E134" s="2" t="s">
        <v>42</v>
      </c>
      <c r="F134" s="2" t="s">
        <v>42</v>
      </c>
      <c r="G134" s="2">
        <v>1</v>
      </c>
      <c r="H134" t="s">
        <v>328</v>
      </c>
      <c r="I134" t="str">
        <f>VLOOKUP(Survey[[#This Row],[Q1]],survey_lookup,2, FALSE)</f>
        <v>4-Very Satisfied</v>
      </c>
      <c r="J134" t="str">
        <f>VLOOKUP(Survey[[#This Row],[Q2]],survey_lookup,2, FALSE)</f>
        <v>4-Very Satisfied</v>
      </c>
      <c r="K134" t="str">
        <f>VLOOKUP(Survey[[#This Row],[Q3]],survey_lookup,2, FALSE)</f>
        <v>4-Very Satisfied</v>
      </c>
      <c r="L134" t="str">
        <f>VLOOKUP(Survey[[#This Row],[Q4]],survey_lookup,2, FALSE)</f>
        <v>3-Satisfied</v>
      </c>
      <c r="M134" t="str">
        <f>VLOOKUP(Survey[[#This Row],[Q5]],school_lookup,2,FALSE)</f>
        <v>Private</v>
      </c>
      <c r="N134" s="4">
        <f>VLOOKUP(Survey[[#This Row],[Q6]],conference_lookup,2, TRUE)</f>
        <v>1</v>
      </c>
    </row>
    <row r="135" spans="1:14" x14ac:dyDescent="0.25">
      <c r="A135" t="s">
        <v>175</v>
      </c>
      <c r="B135" s="2" t="s">
        <v>43</v>
      </c>
      <c r="C135" s="2" t="s">
        <v>41</v>
      </c>
      <c r="D135" s="2" t="s">
        <v>42</v>
      </c>
      <c r="E135" s="2" t="s">
        <v>42</v>
      </c>
      <c r="F135" s="2" t="s">
        <v>42</v>
      </c>
      <c r="G135" s="2">
        <v>5</v>
      </c>
      <c r="H135" t="s">
        <v>328</v>
      </c>
      <c r="I135" t="str">
        <f>VLOOKUP(Survey[[#This Row],[Q1]],survey_lookup,2, FALSE)</f>
        <v>2-Dissatisfied</v>
      </c>
      <c r="J135" t="str">
        <f>VLOOKUP(Survey[[#This Row],[Q2]],survey_lookup,2, FALSE)</f>
        <v>4-Very Satisfied</v>
      </c>
      <c r="K135" t="str">
        <f>VLOOKUP(Survey[[#This Row],[Q3]],survey_lookup,2, FALSE)</f>
        <v>3-Satisfied</v>
      </c>
      <c r="L135" t="str">
        <f>VLOOKUP(Survey[[#This Row],[Q4]],survey_lookup,2, FALSE)</f>
        <v>3-Satisfied</v>
      </c>
      <c r="M135" t="str">
        <f>VLOOKUP(Survey[[#This Row],[Q5]],school_lookup,2,FALSE)</f>
        <v>Private</v>
      </c>
      <c r="N135" s="4" t="str">
        <f>VLOOKUP(Survey[[#This Row],[Q6]],conference_lookup,2, TRUE)</f>
        <v>3+</v>
      </c>
    </row>
    <row r="136" spans="1:14" x14ac:dyDescent="0.25">
      <c r="A136" t="s">
        <v>176</v>
      </c>
      <c r="B136" s="2" t="s">
        <v>43</v>
      </c>
      <c r="C136" s="2" t="s">
        <v>42</v>
      </c>
      <c r="D136" s="2" t="s">
        <v>42</v>
      </c>
      <c r="E136" s="2" t="s">
        <v>42</v>
      </c>
      <c r="F136" s="2" t="s">
        <v>41</v>
      </c>
      <c r="G136" s="2">
        <v>3</v>
      </c>
      <c r="H136" t="s">
        <v>328</v>
      </c>
      <c r="I136" t="str">
        <f>VLOOKUP(Survey[[#This Row],[Q1]],survey_lookup,2, FALSE)</f>
        <v>2-Dissatisfied</v>
      </c>
      <c r="J136" t="str">
        <f>VLOOKUP(Survey[[#This Row],[Q2]],survey_lookup,2, FALSE)</f>
        <v>3-Satisfied</v>
      </c>
      <c r="K136" t="str">
        <f>VLOOKUP(Survey[[#This Row],[Q3]],survey_lookup,2, FALSE)</f>
        <v>3-Satisfied</v>
      </c>
      <c r="L136" t="str">
        <f>VLOOKUP(Survey[[#This Row],[Q4]],survey_lookup,2, FALSE)</f>
        <v>3-Satisfied</v>
      </c>
      <c r="M136" t="str">
        <f>VLOOKUP(Survey[[#This Row],[Q5]],school_lookup,2,FALSE)</f>
        <v>Public</v>
      </c>
      <c r="N136" s="4" t="str">
        <f>VLOOKUP(Survey[[#This Row],[Q6]],conference_lookup,2, TRUE)</f>
        <v>3+</v>
      </c>
    </row>
    <row r="137" spans="1:14" x14ac:dyDescent="0.25">
      <c r="A137" t="s">
        <v>177</v>
      </c>
      <c r="B137" s="2" t="s">
        <v>41</v>
      </c>
      <c r="C137" s="2" t="s">
        <v>41</v>
      </c>
      <c r="D137" s="2" t="s">
        <v>42</v>
      </c>
      <c r="E137" s="2" t="s">
        <v>42</v>
      </c>
      <c r="F137" s="2" t="s">
        <v>41</v>
      </c>
      <c r="G137" s="2">
        <v>3</v>
      </c>
      <c r="H137" t="s">
        <v>328</v>
      </c>
      <c r="I137" t="str">
        <f>VLOOKUP(Survey[[#This Row],[Q1]],survey_lookup,2, FALSE)</f>
        <v>4-Very Satisfied</v>
      </c>
      <c r="J137" t="str">
        <f>VLOOKUP(Survey[[#This Row],[Q2]],survey_lookup,2, FALSE)</f>
        <v>4-Very Satisfied</v>
      </c>
      <c r="K137" t="str">
        <f>VLOOKUP(Survey[[#This Row],[Q3]],survey_lookup,2, FALSE)</f>
        <v>3-Satisfied</v>
      </c>
      <c r="L137" t="str">
        <f>VLOOKUP(Survey[[#This Row],[Q4]],survey_lookup,2, FALSE)</f>
        <v>3-Satisfied</v>
      </c>
      <c r="M137" t="str">
        <f>VLOOKUP(Survey[[#This Row],[Q5]],school_lookup,2,FALSE)</f>
        <v>Public</v>
      </c>
      <c r="N137" s="4" t="str">
        <f>VLOOKUP(Survey[[#This Row],[Q6]],conference_lookup,2, TRUE)</f>
        <v>3+</v>
      </c>
    </row>
    <row r="138" spans="1:14" x14ac:dyDescent="0.25">
      <c r="A138" t="s">
        <v>178</v>
      </c>
      <c r="B138" s="2" t="s">
        <v>42</v>
      </c>
      <c r="C138" s="2" t="s">
        <v>41</v>
      </c>
      <c r="D138" s="2" t="s">
        <v>42</v>
      </c>
      <c r="E138" s="2" t="s">
        <v>42</v>
      </c>
      <c r="F138" s="2" t="s">
        <v>42</v>
      </c>
      <c r="G138" s="2">
        <v>1</v>
      </c>
      <c r="H138" t="s">
        <v>328</v>
      </c>
      <c r="I138" t="str">
        <f>VLOOKUP(Survey[[#This Row],[Q1]],survey_lookup,2, FALSE)</f>
        <v>3-Satisfied</v>
      </c>
      <c r="J138" t="str">
        <f>VLOOKUP(Survey[[#This Row],[Q2]],survey_lookup,2, FALSE)</f>
        <v>4-Very Satisfied</v>
      </c>
      <c r="K138" t="str">
        <f>VLOOKUP(Survey[[#This Row],[Q3]],survey_lookup,2, FALSE)</f>
        <v>3-Satisfied</v>
      </c>
      <c r="L138" t="str">
        <f>VLOOKUP(Survey[[#This Row],[Q4]],survey_lookup,2, FALSE)</f>
        <v>3-Satisfied</v>
      </c>
      <c r="M138" t="str">
        <f>VLOOKUP(Survey[[#This Row],[Q5]],school_lookup,2,FALSE)</f>
        <v>Private</v>
      </c>
      <c r="N138" s="4">
        <f>VLOOKUP(Survey[[#This Row],[Q6]],conference_lookup,2, TRUE)</f>
        <v>1</v>
      </c>
    </row>
    <row r="139" spans="1:14" x14ac:dyDescent="0.25">
      <c r="A139" t="s">
        <v>179</v>
      </c>
      <c r="B139" s="2" t="s">
        <v>41</v>
      </c>
      <c r="C139" s="2" t="s">
        <v>42</v>
      </c>
      <c r="D139" s="2" t="s">
        <v>41</v>
      </c>
      <c r="E139" s="2" t="s">
        <v>43</v>
      </c>
      <c r="F139" s="2" t="s">
        <v>41</v>
      </c>
      <c r="G139" s="2">
        <v>2</v>
      </c>
      <c r="H139" t="s">
        <v>328</v>
      </c>
      <c r="I139" t="str">
        <f>VLOOKUP(Survey[[#This Row],[Q1]],survey_lookup,2, FALSE)</f>
        <v>4-Very Satisfied</v>
      </c>
      <c r="J139" t="str">
        <f>VLOOKUP(Survey[[#This Row],[Q2]],survey_lookup,2, FALSE)</f>
        <v>3-Satisfied</v>
      </c>
      <c r="K139" t="str">
        <f>VLOOKUP(Survey[[#This Row],[Q3]],survey_lookup,2, FALSE)</f>
        <v>4-Very Satisfied</v>
      </c>
      <c r="L139" t="str">
        <f>VLOOKUP(Survey[[#This Row],[Q4]],survey_lookup,2, FALSE)</f>
        <v>2-Dissatisfied</v>
      </c>
      <c r="M139" t="str">
        <f>VLOOKUP(Survey[[#This Row],[Q5]],school_lookup,2,FALSE)</f>
        <v>Public</v>
      </c>
      <c r="N139" s="4">
        <f>VLOOKUP(Survey[[#This Row],[Q6]],conference_lookup,2, TRUE)</f>
        <v>2</v>
      </c>
    </row>
    <row r="140" spans="1:14" x14ac:dyDescent="0.25">
      <c r="A140" t="s">
        <v>180</v>
      </c>
      <c r="B140" s="2" t="s">
        <v>43</v>
      </c>
      <c r="C140" s="2" t="s">
        <v>42</v>
      </c>
      <c r="D140" s="2" t="s">
        <v>41</v>
      </c>
      <c r="E140" s="2" t="s">
        <v>42</v>
      </c>
      <c r="F140" s="2" t="s">
        <v>42</v>
      </c>
      <c r="G140" s="2">
        <v>1</v>
      </c>
      <c r="H140" t="s">
        <v>328</v>
      </c>
      <c r="I140" t="str">
        <f>VLOOKUP(Survey[[#This Row],[Q1]],survey_lookup,2, FALSE)</f>
        <v>2-Dissatisfied</v>
      </c>
      <c r="J140" t="str">
        <f>VLOOKUP(Survey[[#This Row],[Q2]],survey_lookup,2, FALSE)</f>
        <v>3-Satisfied</v>
      </c>
      <c r="K140" t="str">
        <f>VLOOKUP(Survey[[#This Row],[Q3]],survey_lookup,2, FALSE)</f>
        <v>4-Very Satisfied</v>
      </c>
      <c r="L140" t="str">
        <f>VLOOKUP(Survey[[#This Row],[Q4]],survey_lookup,2, FALSE)</f>
        <v>3-Satisfied</v>
      </c>
      <c r="M140" t="str">
        <f>VLOOKUP(Survey[[#This Row],[Q5]],school_lookup,2,FALSE)</f>
        <v>Private</v>
      </c>
      <c r="N140" s="4">
        <f>VLOOKUP(Survey[[#This Row],[Q6]],conference_lookup,2, TRUE)</f>
        <v>1</v>
      </c>
    </row>
    <row r="141" spans="1:14" x14ac:dyDescent="0.25">
      <c r="A141" t="s">
        <v>181</v>
      </c>
      <c r="B141" s="2" t="s">
        <v>41</v>
      </c>
      <c r="C141" s="2" t="s">
        <v>41</v>
      </c>
      <c r="D141" s="2" t="s">
        <v>43</v>
      </c>
      <c r="E141" s="2" t="s">
        <v>41</v>
      </c>
      <c r="F141" s="2" t="s">
        <v>41</v>
      </c>
      <c r="G141" s="2">
        <v>2</v>
      </c>
      <c r="H141" t="s">
        <v>328</v>
      </c>
      <c r="I141" t="str">
        <f>VLOOKUP(Survey[[#This Row],[Q1]],survey_lookup,2, FALSE)</f>
        <v>4-Very Satisfied</v>
      </c>
      <c r="J141" t="str">
        <f>VLOOKUP(Survey[[#This Row],[Q2]],survey_lookup,2, FALSE)</f>
        <v>4-Very Satisfied</v>
      </c>
      <c r="K141" t="str">
        <f>VLOOKUP(Survey[[#This Row],[Q3]],survey_lookup,2, FALSE)</f>
        <v>2-Dissatisfied</v>
      </c>
      <c r="L141" t="str">
        <f>VLOOKUP(Survey[[#This Row],[Q4]],survey_lookup,2, FALSE)</f>
        <v>4-Very Satisfied</v>
      </c>
      <c r="M141" t="str">
        <f>VLOOKUP(Survey[[#This Row],[Q5]],school_lookup,2,FALSE)</f>
        <v>Public</v>
      </c>
      <c r="N141" s="4">
        <f>VLOOKUP(Survey[[#This Row],[Q6]],conference_lookup,2, TRUE)</f>
        <v>2</v>
      </c>
    </row>
    <row r="142" spans="1:14" x14ac:dyDescent="0.25">
      <c r="A142" t="s">
        <v>182</v>
      </c>
      <c r="B142" s="2" t="s">
        <v>42</v>
      </c>
      <c r="C142" s="2" t="s">
        <v>42</v>
      </c>
      <c r="D142" s="2" t="s">
        <v>42</v>
      </c>
      <c r="E142" s="2" t="s">
        <v>42</v>
      </c>
      <c r="F142" s="2" t="s">
        <v>42</v>
      </c>
      <c r="G142" s="2">
        <v>1</v>
      </c>
      <c r="H142" t="s">
        <v>328</v>
      </c>
      <c r="I142" t="str">
        <f>VLOOKUP(Survey[[#This Row],[Q1]],survey_lookup,2, FALSE)</f>
        <v>3-Satisfied</v>
      </c>
      <c r="J142" t="str">
        <f>VLOOKUP(Survey[[#This Row],[Q2]],survey_lookup,2, FALSE)</f>
        <v>3-Satisfied</v>
      </c>
      <c r="K142" t="str">
        <f>VLOOKUP(Survey[[#This Row],[Q3]],survey_lookup,2, FALSE)</f>
        <v>3-Satisfied</v>
      </c>
      <c r="L142" t="str">
        <f>VLOOKUP(Survey[[#This Row],[Q4]],survey_lookup,2, FALSE)</f>
        <v>3-Satisfied</v>
      </c>
      <c r="M142" t="str">
        <f>VLOOKUP(Survey[[#This Row],[Q5]],school_lookup,2,FALSE)</f>
        <v>Private</v>
      </c>
      <c r="N142" s="4">
        <f>VLOOKUP(Survey[[#This Row],[Q6]],conference_lookup,2, TRUE)</f>
        <v>1</v>
      </c>
    </row>
    <row r="143" spans="1:14" x14ac:dyDescent="0.25">
      <c r="A143" t="s">
        <v>183</v>
      </c>
      <c r="B143" s="2" t="s">
        <v>41</v>
      </c>
      <c r="C143" s="2" t="s">
        <v>41</v>
      </c>
      <c r="D143" s="2" t="s">
        <v>42</v>
      </c>
      <c r="E143" s="2" t="s">
        <v>42</v>
      </c>
      <c r="F143" s="2" t="s">
        <v>42</v>
      </c>
      <c r="G143" s="2">
        <v>1</v>
      </c>
      <c r="H143" t="s">
        <v>328</v>
      </c>
      <c r="I143" t="str">
        <f>VLOOKUP(Survey[[#This Row],[Q1]],survey_lookup,2, FALSE)</f>
        <v>4-Very Satisfied</v>
      </c>
      <c r="J143" t="str">
        <f>VLOOKUP(Survey[[#This Row],[Q2]],survey_lookup,2, FALSE)</f>
        <v>4-Very Satisfied</v>
      </c>
      <c r="K143" t="str">
        <f>VLOOKUP(Survey[[#This Row],[Q3]],survey_lookup,2, FALSE)</f>
        <v>3-Satisfied</v>
      </c>
      <c r="L143" t="str">
        <f>VLOOKUP(Survey[[#This Row],[Q4]],survey_lookup,2, FALSE)</f>
        <v>3-Satisfied</v>
      </c>
      <c r="M143" t="str">
        <f>VLOOKUP(Survey[[#This Row],[Q5]],school_lookup,2,FALSE)</f>
        <v>Private</v>
      </c>
      <c r="N143" s="4">
        <f>VLOOKUP(Survey[[#This Row],[Q6]],conference_lookup,2, TRUE)</f>
        <v>1</v>
      </c>
    </row>
    <row r="144" spans="1:14" x14ac:dyDescent="0.25">
      <c r="A144" t="s">
        <v>184</v>
      </c>
      <c r="B144" s="2" t="s">
        <v>42</v>
      </c>
      <c r="C144" s="2" t="s">
        <v>44</v>
      </c>
      <c r="D144" s="2" t="s">
        <v>41</v>
      </c>
      <c r="E144" s="2" t="s">
        <v>41</v>
      </c>
      <c r="F144" s="2" t="s">
        <v>42</v>
      </c>
      <c r="G144" s="2">
        <v>1</v>
      </c>
      <c r="H144" t="s">
        <v>328</v>
      </c>
      <c r="I144" t="str">
        <f>VLOOKUP(Survey[[#This Row],[Q1]],survey_lookup,2, FALSE)</f>
        <v>3-Satisfied</v>
      </c>
      <c r="J144" t="str">
        <f>VLOOKUP(Survey[[#This Row],[Q2]],survey_lookup,2, FALSE)</f>
        <v>1-Very Dissatisfied</v>
      </c>
      <c r="K144" t="str">
        <f>VLOOKUP(Survey[[#This Row],[Q3]],survey_lookup,2, FALSE)</f>
        <v>4-Very Satisfied</v>
      </c>
      <c r="L144" t="str">
        <f>VLOOKUP(Survey[[#This Row],[Q4]],survey_lookup,2, FALSE)</f>
        <v>4-Very Satisfied</v>
      </c>
      <c r="M144" t="str">
        <f>VLOOKUP(Survey[[#This Row],[Q5]],school_lookup,2,FALSE)</f>
        <v>Private</v>
      </c>
      <c r="N144" s="4">
        <f>VLOOKUP(Survey[[#This Row],[Q6]],conference_lookup,2, TRUE)</f>
        <v>1</v>
      </c>
    </row>
    <row r="145" spans="1:14" x14ac:dyDescent="0.25">
      <c r="A145" t="s">
        <v>185</v>
      </c>
      <c r="B145" s="2" t="s">
        <v>41</v>
      </c>
      <c r="C145" s="2" t="s">
        <v>41</v>
      </c>
      <c r="D145" s="2" t="s">
        <v>42</v>
      </c>
      <c r="E145" s="2" t="s">
        <v>41</v>
      </c>
      <c r="F145" s="2" t="s">
        <v>41</v>
      </c>
      <c r="G145" s="2">
        <v>3</v>
      </c>
      <c r="H145" t="s">
        <v>328</v>
      </c>
      <c r="I145" t="str">
        <f>VLOOKUP(Survey[[#This Row],[Q1]],survey_lookup,2, FALSE)</f>
        <v>4-Very Satisfied</v>
      </c>
      <c r="J145" t="str">
        <f>VLOOKUP(Survey[[#This Row],[Q2]],survey_lookup,2, FALSE)</f>
        <v>4-Very Satisfied</v>
      </c>
      <c r="K145" t="str">
        <f>VLOOKUP(Survey[[#This Row],[Q3]],survey_lookup,2, FALSE)</f>
        <v>3-Satisfied</v>
      </c>
      <c r="L145" t="str">
        <f>VLOOKUP(Survey[[#This Row],[Q4]],survey_lookup,2, FALSE)</f>
        <v>4-Very Satisfied</v>
      </c>
      <c r="M145" t="str">
        <f>VLOOKUP(Survey[[#This Row],[Q5]],school_lookup,2,FALSE)</f>
        <v>Public</v>
      </c>
      <c r="N145" s="4" t="str">
        <f>VLOOKUP(Survey[[#This Row],[Q6]],conference_lookup,2, TRUE)</f>
        <v>3+</v>
      </c>
    </row>
    <row r="146" spans="1:14" x14ac:dyDescent="0.25">
      <c r="A146" t="s">
        <v>186</v>
      </c>
      <c r="B146" s="2" t="s">
        <v>41</v>
      </c>
      <c r="C146" s="2" t="s">
        <v>41</v>
      </c>
      <c r="D146" s="2" t="s">
        <v>41</v>
      </c>
      <c r="E146" s="2" t="s">
        <v>42</v>
      </c>
      <c r="F146" s="2" t="s">
        <v>41</v>
      </c>
      <c r="G146" s="2">
        <v>2</v>
      </c>
      <c r="H146" t="s">
        <v>328</v>
      </c>
      <c r="I146" t="str">
        <f>VLOOKUP(Survey[[#This Row],[Q1]],survey_lookup,2, FALSE)</f>
        <v>4-Very Satisfied</v>
      </c>
      <c r="J146" t="str">
        <f>VLOOKUP(Survey[[#This Row],[Q2]],survey_lookup,2, FALSE)</f>
        <v>4-Very Satisfied</v>
      </c>
      <c r="K146" t="str">
        <f>VLOOKUP(Survey[[#This Row],[Q3]],survey_lookup,2, FALSE)</f>
        <v>4-Very Satisfied</v>
      </c>
      <c r="L146" t="str">
        <f>VLOOKUP(Survey[[#This Row],[Q4]],survey_lookup,2, FALSE)</f>
        <v>3-Satisfied</v>
      </c>
      <c r="M146" t="str">
        <f>VLOOKUP(Survey[[#This Row],[Q5]],school_lookup,2,FALSE)</f>
        <v>Public</v>
      </c>
      <c r="N146" s="4">
        <f>VLOOKUP(Survey[[#This Row],[Q6]],conference_lookup,2, TRUE)</f>
        <v>2</v>
      </c>
    </row>
    <row r="147" spans="1:14" x14ac:dyDescent="0.25">
      <c r="A147" t="s">
        <v>187</v>
      </c>
      <c r="B147" s="2" t="s">
        <v>44</v>
      </c>
      <c r="C147" s="2" t="s">
        <v>41</v>
      </c>
      <c r="D147" s="2" t="s">
        <v>42</v>
      </c>
      <c r="E147" s="2" t="s">
        <v>41</v>
      </c>
      <c r="F147" s="2" t="s">
        <v>43</v>
      </c>
      <c r="G147" s="2">
        <v>0</v>
      </c>
      <c r="H147" t="s">
        <v>329</v>
      </c>
      <c r="I147" t="str">
        <f>VLOOKUP(Survey[[#This Row],[Q1]],survey_lookup,2, FALSE)</f>
        <v>1-Very Dissatisfied</v>
      </c>
      <c r="J147" t="str">
        <f>VLOOKUP(Survey[[#This Row],[Q2]],survey_lookup,2, FALSE)</f>
        <v>4-Very Satisfied</v>
      </c>
      <c r="K147" t="str">
        <f>VLOOKUP(Survey[[#This Row],[Q3]],survey_lookup,2, FALSE)</f>
        <v>3-Satisfied</v>
      </c>
      <c r="L147" t="str">
        <f>VLOOKUP(Survey[[#This Row],[Q4]],survey_lookup,2, FALSE)</f>
        <v>4-Very Satisfied</v>
      </c>
      <c r="M147" t="str">
        <f>VLOOKUP(Survey[[#This Row],[Q5]],school_lookup,2,FALSE)</f>
        <v>Online</v>
      </c>
      <c r="N147" s="4">
        <f>VLOOKUP(Survey[[#This Row],[Q6]],conference_lookup,2, TRUE)</f>
        <v>0</v>
      </c>
    </row>
    <row r="148" spans="1:14" x14ac:dyDescent="0.25">
      <c r="A148" t="s">
        <v>188</v>
      </c>
      <c r="B148" s="2" t="s">
        <v>42</v>
      </c>
      <c r="C148" s="2" t="s">
        <v>42</v>
      </c>
      <c r="D148" s="2" t="s">
        <v>42</v>
      </c>
      <c r="E148" s="2" t="s">
        <v>44</v>
      </c>
      <c r="F148" s="2" t="s">
        <v>41</v>
      </c>
      <c r="G148" s="2">
        <v>1</v>
      </c>
      <c r="H148" t="s">
        <v>329</v>
      </c>
      <c r="I148" t="str">
        <f>VLOOKUP(Survey[[#This Row],[Q1]],survey_lookup,2, FALSE)</f>
        <v>3-Satisfied</v>
      </c>
      <c r="J148" t="str">
        <f>VLOOKUP(Survey[[#This Row],[Q2]],survey_lookup,2, FALSE)</f>
        <v>3-Satisfied</v>
      </c>
      <c r="K148" t="str">
        <f>VLOOKUP(Survey[[#This Row],[Q3]],survey_lookup,2, FALSE)</f>
        <v>3-Satisfied</v>
      </c>
      <c r="L148" t="str">
        <f>VLOOKUP(Survey[[#This Row],[Q4]],survey_lookup,2, FALSE)</f>
        <v>1-Very Dissatisfied</v>
      </c>
      <c r="M148" t="str">
        <f>VLOOKUP(Survey[[#This Row],[Q5]],school_lookup,2,FALSE)</f>
        <v>Public</v>
      </c>
      <c r="N148" s="4">
        <f>VLOOKUP(Survey[[#This Row],[Q6]],conference_lookup,2, TRUE)</f>
        <v>1</v>
      </c>
    </row>
    <row r="149" spans="1:14" x14ac:dyDescent="0.25">
      <c r="A149" t="s">
        <v>189</v>
      </c>
      <c r="B149" s="2" t="s">
        <v>43</v>
      </c>
      <c r="C149" s="2" t="s">
        <v>41</v>
      </c>
      <c r="D149" s="2" t="s">
        <v>42</v>
      </c>
      <c r="E149" s="2" t="s">
        <v>41</v>
      </c>
      <c r="F149" s="2" t="s">
        <v>44</v>
      </c>
      <c r="G149" s="2">
        <v>0</v>
      </c>
      <c r="H149" t="s">
        <v>329</v>
      </c>
      <c r="I149" t="str">
        <f>VLOOKUP(Survey[[#This Row],[Q1]],survey_lookup,2, FALSE)</f>
        <v>2-Dissatisfied</v>
      </c>
      <c r="J149" t="str">
        <f>VLOOKUP(Survey[[#This Row],[Q2]],survey_lookup,2, FALSE)</f>
        <v>4-Very Satisfied</v>
      </c>
      <c r="K149" t="str">
        <f>VLOOKUP(Survey[[#This Row],[Q3]],survey_lookup,2, FALSE)</f>
        <v>3-Satisfied</v>
      </c>
      <c r="L149" t="str">
        <f>VLOOKUP(Survey[[#This Row],[Q4]],survey_lookup,2, FALSE)</f>
        <v>4-Very Satisfied</v>
      </c>
      <c r="M149" t="str">
        <f>VLOOKUP(Survey[[#This Row],[Q5]],school_lookup,2,FALSE)</f>
        <v>Tutor</v>
      </c>
      <c r="N149" s="4">
        <f>VLOOKUP(Survey[[#This Row],[Q6]],conference_lookup,2, TRUE)</f>
        <v>0</v>
      </c>
    </row>
    <row r="150" spans="1:14" x14ac:dyDescent="0.25">
      <c r="A150" t="s">
        <v>190</v>
      </c>
      <c r="B150" s="2" t="s">
        <v>42</v>
      </c>
      <c r="C150" s="2" t="s">
        <v>42</v>
      </c>
      <c r="D150" s="2" t="s">
        <v>42</v>
      </c>
      <c r="E150" s="2" t="s">
        <v>42</v>
      </c>
      <c r="F150" s="2" t="s">
        <v>41</v>
      </c>
      <c r="G150" s="2">
        <v>0</v>
      </c>
      <c r="H150" t="s">
        <v>329</v>
      </c>
      <c r="I150" t="str">
        <f>VLOOKUP(Survey[[#This Row],[Q1]],survey_lookup,2, FALSE)</f>
        <v>3-Satisfied</v>
      </c>
      <c r="J150" t="str">
        <f>VLOOKUP(Survey[[#This Row],[Q2]],survey_lookup,2, FALSE)</f>
        <v>3-Satisfied</v>
      </c>
      <c r="K150" t="str">
        <f>VLOOKUP(Survey[[#This Row],[Q3]],survey_lookup,2, FALSE)</f>
        <v>3-Satisfied</v>
      </c>
      <c r="L150" t="str">
        <f>VLOOKUP(Survey[[#This Row],[Q4]],survey_lookup,2, FALSE)</f>
        <v>3-Satisfied</v>
      </c>
      <c r="M150" t="str">
        <f>VLOOKUP(Survey[[#This Row],[Q5]],school_lookup,2,FALSE)</f>
        <v>Public</v>
      </c>
      <c r="N150" s="4">
        <f>VLOOKUP(Survey[[#This Row],[Q6]],conference_lookup,2, TRUE)</f>
        <v>0</v>
      </c>
    </row>
    <row r="151" spans="1:14" x14ac:dyDescent="0.25">
      <c r="A151" t="s">
        <v>191</v>
      </c>
      <c r="B151" s="2" t="s">
        <v>41</v>
      </c>
      <c r="C151" s="2" t="s">
        <v>42</v>
      </c>
      <c r="D151" s="2" t="s">
        <v>41</v>
      </c>
      <c r="E151" s="2" t="s">
        <v>42</v>
      </c>
      <c r="F151" s="2" t="s">
        <v>41</v>
      </c>
      <c r="G151" s="2">
        <v>3</v>
      </c>
      <c r="H151" t="s">
        <v>328</v>
      </c>
      <c r="I151" t="str">
        <f>VLOOKUP(Survey[[#This Row],[Q1]],survey_lookup,2, FALSE)</f>
        <v>4-Very Satisfied</v>
      </c>
      <c r="J151" t="str">
        <f>VLOOKUP(Survey[[#This Row],[Q2]],survey_lookup,2, FALSE)</f>
        <v>3-Satisfied</v>
      </c>
      <c r="K151" t="str">
        <f>VLOOKUP(Survey[[#This Row],[Q3]],survey_lookup,2, FALSE)</f>
        <v>4-Very Satisfied</v>
      </c>
      <c r="L151" t="str">
        <f>VLOOKUP(Survey[[#This Row],[Q4]],survey_lookup,2, FALSE)</f>
        <v>3-Satisfied</v>
      </c>
      <c r="M151" t="str">
        <f>VLOOKUP(Survey[[#This Row],[Q5]],school_lookup,2,FALSE)</f>
        <v>Public</v>
      </c>
      <c r="N151" s="4" t="str">
        <f>VLOOKUP(Survey[[#This Row],[Q6]],conference_lookup,2, TRUE)</f>
        <v>3+</v>
      </c>
    </row>
    <row r="152" spans="1:14" x14ac:dyDescent="0.25">
      <c r="A152" t="s">
        <v>192</v>
      </c>
      <c r="B152" s="2" t="s">
        <v>41</v>
      </c>
      <c r="C152" s="2" t="s">
        <v>42</v>
      </c>
      <c r="D152" s="2" t="s">
        <v>42</v>
      </c>
      <c r="E152" s="2" t="s">
        <v>41</v>
      </c>
      <c r="F152" s="2" t="s">
        <v>43</v>
      </c>
      <c r="G152" s="2">
        <v>0</v>
      </c>
      <c r="H152" t="s">
        <v>329</v>
      </c>
      <c r="I152" t="str">
        <f>VLOOKUP(Survey[[#This Row],[Q1]],survey_lookup,2, FALSE)</f>
        <v>4-Very Satisfied</v>
      </c>
      <c r="J152" t="str">
        <f>VLOOKUP(Survey[[#This Row],[Q2]],survey_lookup,2, FALSE)</f>
        <v>3-Satisfied</v>
      </c>
      <c r="K152" t="str">
        <f>VLOOKUP(Survey[[#This Row],[Q3]],survey_lookup,2, FALSE)</f>
        <v>3-Satisfied</v>
      </c>
      <c r="L152" t="str">
        <f>VLOOKUP(Survey[[#This Row],[Q4]],survey_lookup,2, FALSE)</f>
        <v>4-Very Satisfied</v>
      </c>
      <c r="M152" t="str">
        <f>VLOOKUP(Survey[[#This Row],[Q5]],school_lookup,2,FALSE)</f>
        <v>Online</v>
      </c>
      <c r="N152" s="4">
        <f>VLOOKUP(Survey[[#This Row],[Q6]],conference_lookup,2, TRUE)</f>
        <v>0</v>
      </c>
    </row>
    <row r="153" spans="1:14" x14ac:dyDescent="0.25">
      <c r="A153" t="s">
        <v>193</v>
      </c>
      <c r="B153" s="2" t="s">
        <v>42</v>
      </c>
      <c r="C153" s="2" t="s">
        <v>41</v>
      </c>
      <c r="D153" s="2" t="s">
        <v>43</v>
      </c>
      <c r="E153" s="2" t="s">
        <v>41</v>
      </c>
      <c r="F153" s="2" t="s">
        <v>42</v>
      </c>
      <c r="G153" s="2">
        <v>1</v>
      </c>
      <c r="H153" t="s">
        <v>328</v>
      </c>
      <c r="I153" t="str">
        <f>VLOOKUP(Survey[[#This Row],[Q1]],survey_lookup,2, FALSE)</f>
        <v>3-Satisfied</v>
      </c>
      <c r="J153" t="str">
        <f>VLOOKUP(Survey[[#This Row],[Q2]],survey_lookup,2, FALSE)</f>
        <v>4-Very Satisfied</v>
      </c>
      <c r="K153" t="str">
        <f>VLOOKUP(Survey[[#This Row],[Q3]],survey_lookup,2, FALSE)</f>
        <v>2-Dissatisfied</v>
      </c>
      <c r="L153" t="str">
        <f>VLOOKUP(Survey[[#This Row],[Q4]],survey_lookup,2, FALSE)</f>
        <v>4-Very Satisfied</v>
      </c>
      <c r="M153" t="str">
        <f>VLOOKUP(Survey[[#This Row],[Q5]],school_lookup,2,FALSE)</f>
        <v>Private</v>
      </c>
      <c r="N153" s="4">
        <f>VLOOKUP(Survey[[#This Row],[Q6]],conference_lookup,2, TRUE)</f>
        <v>1</v>
      </c>
    </row>
    <row r="154" spans="1:14" x14ac:dyDescent="0.25">
      <c r="A154" t="s">
        <v>194</v>
      </c>
      <c r="B154" s="2" t="s">
        <v>43</v>
      </c>
      <c r="C154" s="2" t="s">
        <v>41</v>
      </c>
      <c r="D154" s="2" t="s">
        <v>41</v>
      </c>
      <c r="E154" s="2" t="s">
        <v>42</v>
      </c>
      <c r="F154" s="2" t="s">
        <v>42</v>
      </c>
      <c r="G154" s="2">
        <v>2</v>
      </c>
      <c r="H154" t="s">
        <v>328</v>
      </c>
      <c r="I154" t="str">
        <f>VLOOKUP(Survey[[#This Row],[Q1]],survey_lookup,2, FALSE)</f>
        <v>2-Dissatisfied</v>
      </c>
      <c r="J154" t="str">
        <f>VLOOKUP(Survey[[#This Row],[Q2]],survey_lookup,2, FALSE)</f>
        <v>4-Very Satisfied</v>
      </c>
      <c r="K154" t="str">
        <f>VLOOKUP(Survey[[#This Row],[Q3]],survey_lookup,2, FALSE)</f>
        <v>4-Very Satisfied</v>
      </c>
      <c r="L154" t="str">
        <f>VLOOKUP(Survey[[#This Row],[Q4]],survey_lookup,2, FALSE)</f>
        <v>3-Satisfied</v>
      </c>
      <c r="M154" t="str">
        <f>VLOOKUP(Survey[[#This Row],[Q5]],school_lookup,2,FALSE)</f>
        <v>Private</v>
      </c>
      <c r="N154" s="4">
        <f>VLOOKUP(Survey[[#This Row],[Q6]],conference_lookup,2, TRUE)</f>
        <v>2</v>
      </c>
    </row>
    <row r="155" spans="1:14" x14ac:dyDescent="0.25">
      <c r="A155" t="s">
        <v>195</v>
      </c>
      <c r="B155" s="2" t="s">
        <v>41</v>
      </c>
      <c r="C155" s="2" t="s">
        <v>42</v>
      </c>
      <c r="D155" s="2" t="s">
        <v>42</v>
      </c>
      <c r="E155" s="2" t="s">
        <v>41</v>
      </c>
      <c r="F155" s="2" t="s">
        <v>41</v>
      </c>
      <c r="G155" s="2">
        <v>0</v>
      </c>
      <c r="H155" t="s">
        <v>329</v>
      </c>
      <c r="I155" t="str">
        <f>VLOOKUP(Survey[[#This Row],[Q1]],survey_lookup,2, FALSE)</f>
        <v>4-Very Satisfied</v>
      </c>
      <c r="J155" t="str">
        <f>VLOOKUP(Survey[[#This Row],[Q2]],survey_lookup,2, FALSE)</f>
        <v>3-Satisfied</v>
      </c>
      <c r="K155" t="str">
        <f>VLOOKUP(Survey[[#This Row],[Q3]],survey_lookup,2, FALSE)</f>
        <v>3-Satisfied</v>
      </c>
      <c r="L155" t="str">
        <f>VLOOKUP(Survey[[#This Row],[Q4]],survey_lookup,2, FALSE)</f>
        <v>4-Very Satisfied</v>
      </c>
      <c r="M155" t="str">
        <f>VLOOKUP(Survey[[#This Row],[Q5]],school_lookup,2,FALSE)</f>
        <v>Public</v>
      </c>
      <c r="N155" s="4">
        <f>VLOOKUP(Survey[[#This Row],[Q6]],conference_lookup,2, TRUE)</f>
        <v>0</v>
      </c>
    </row>
    <row r="156" spans="1:14" x14ac:dyDescent="0.25">
      <c r="A156" t="s">
        <v>196</v>
      </c>
      <c r="B156" s="2" t="s">
        <v>42</v>
      </c>
      <c r="C156" s="2" t="s">
        <v>42</v>
      </c>
      <c r="D156" s="2" t="s">
        <v>41</v>
      </c>
      <c r="E156" s="2" t="s">
        <v>42</v>
      </c>
      <c r="F156" s="2" t="s">
        <v>42</v>
      </c>
      <c r="G156" s="2">
        <v>1</v>
      </c>
      <c r="H156" t="s">
        <v>328</v>
      </c>
      <c r="I156" t="str">
        <f>VLOOKUP(Survey[[#This Row],[Q1]],survey_lookup,2, FALSE)</f>
        <v>3-Satisfied</v>
      </c>
      <c r="J156" t="str">
        <f>VLOOKUP(Survey[[#This Row],[Q2]],survey_lookup,2, FALSE)</f>
        <v>3-Satisfied</v>
      </c>
      <c r="K156" t="str">
        <f>VLOOKUP(Survey[[#This Row],[Q3]],survey_lookup,2, FALSE)</f>
        <v>4-Very Satisfied</v>
      </c>
      <c r="L156" t="str">
        <f>VLOOKUP(Survey[[#This Row],[Q4]],survey_lookup,2, FALSE)</f>
        <v>3-Satisfied</v>
      </c>
      <c r="M156" t="str">
        <f>VLOOKUP(Survey[[#This Row],[Q5]],school_lookup,2,FALSE)</f>
        <v>Private</v>
      </c>
      <c r="N156" s="4">
        <f>VLOOKUP(Survey[[#This Row],[Q6]],conference_lookup,2, TRUE)</f>
        <v>1</v>
      </c>
    </row>
    <row r="157" spans="1:14" x14ac:dyDescent="0.25">
      <c r="A157" t="s">
        <v>197</v>
      </c>
      <c r="B157" s="2" t="s">
        <v>41</v>
      </c>
      <c r="C157" s="2" t="s">
        <v>41</v>
      </c>
      <c r="D157" s="2" t="s">
        <v>41</v>
      </c>
      <c r="E157" s="2" t="s">
        <v>43</v>
      </c>
      <c r="F157" s="2" t="s">
        <v>41</v>
      </c>
      <c r="G157" s="2">
        <v>2</v>
      </c>
      <c r="H157" t="s">
        <v>328</v>
      </c>
      <c r="I157" t="str">
        <f>VLOOKUP(Survey[[#This Row],[Q1]],survey_lookup,2, FALSE)</f>
        <v>4-Very Satisfied</v>
      </c>
      <c r="J157" t="str">
        <f>VLOOKUP(Survey[[#This Row],[Q2]],survey_lookup,2, FALSE)</f>
        <v>4-Very Satisfied</v>
      </c>
      <c r="K157" t="str">
        <f>VLOOKUP(Survey[[#This Row],[Q3]],survey_lookup,2, FALSE)</f>
        <v>4-Very Satisfied</v>
      </c>
      <c r="L157" t="str">
        <f>VLOOKUP(Survey[[#This Row],[Q4]],survey_lookup,2, FALSE)</f>
        <v>2-Dissatisfied</v>
      </c>
      <c r="M157" t="str">
        <f>VLOOKUP(Survey[[#This Row],[Q5]],school_lookup,2,FALSE)</f>
        <v>Public</v>
      </c>
      <c r="N157" s="4">
        <f>VLOOKUP(Survey[[#This Row],[Q6]],conference_lookup,2, TRUE)</f>
        <v>2</v>
      </c>
    </row>
    <row r="158" spans="1:14" x14ac:dyDescent="0.25">
      <c r="A158" t="s">
        <v>198</v>
      </c>
      <c r="B158" s="2" t="s">
        <v>42</v>
      </c>
      <c r="C158" s="2" t="s">
        <v>41</v>
      </c>
      <c r="D158" s="2" t="s">
        <v>42</v>
      </c>
      <c r="E158" s="2" t="s">
        <v>44</v>
      </c>
      <c r="F158" s="2" t="s">
        <v>42</v>
      </c>
      <c r="G158" s="2">
        <v>2</v>
      </c>
      <c r="H158" t="s">
        <v>328</v>
      </c>
      <c r="I158" t="str">
        <f>VLOOKUP(Survey[[#This Row],[Q1]],survey_lookup,2, FALSE)</f>
        <v>3-Satisfied</v>
      </c>
      <c r="J158" t="str">
        <f>VLOOKUP(Survey[[#This Row],[Q2]],survey_lookup,2, FALSE)</f>
        <v>4-Very Satisfied</v>
      </c>
      <c r="K158" t="str">
        <f>VLOOKUP(Survey[[#This Row],[Q3]],survey_lookup,2, FALSE)</f>
        <v>3-Satisfied</v>
      </c>
      <c r="L158" t="str">
        <f>VLOOKUP(Survey[[#This Row],[Q4]],survey_lookup,2, FALSE)</f>
        <v>1-Very Dissatisfied</v>
      </c>
      <c r="M158" t="str">
        <f>VLOOKUP(Survey[[#This Row],[Q5]],school_lookup,2,FALSE)</f>
        <v>Private</v>
      </c>
      <c r="N158" s="4">
        <f>VLOOKUP(Survey[[#This Row],[Q6]],conference_lookup,2, TRUE)</f>
        <v>2</v>
      </c>
    </row>
    <row r="159" spans="1:14" x14ac:dyDescent="0.25">
      <c r="A159" t="s">
        <v>199</v>
      </c>
      <c r="B159" s="2" t="s">
        <v>42</v>
      </c>
      <c r="C159" s="2" t="s">
        <v>43</v>
      </c>
      <c r="D159" s="2" t="s">
        <v>44</v>
      </c>
      <c r="E159" s="2" t="s">
        <v>41</v>
      </c>
      <c r="F159" s="2" t="s">
        <v>41</v>
      </c>
      <c r="G159" s="2">
        <v>0</v>
      </c>
      <c r="H159" t="s">
        <v>329</v>
      </c>
      <c r="I159" t="str">
        <f>VLOOKUP(Survey[[#This Row],[Q1]],survey_lookup,2, FALSE)</f>
        <v>3-Satisfied</v>
      </c>
      <c r="J159" t="str">
        <f>VLOOKUP(Survey[[#This Row],[Q2]],survey_lookup,2, FALSE)</f>
        <v>2-Dissatisfied</v>
      </c>
      <c r="K159" t="str">
        <f>VLOOKUP(Survey[[#This Row],[Q3]],survey_lookup,2, FALSE)</f>
        <v>1-Very Dissatisfied</v>
      </c>
      <c r="L159" t="str">
        <f>VLOOKUP(Survey[[#This Row],[Q4]],survey_lookup,2, FALSE)</f>
        <v>4-Very Satisfied</v>
      </c>
      <c r="M159" t="str">
        <f>VLOOKUP(Survey[[#This Row],[Q5]],school_lookup,2,FALSE)</f>
        <v>Public</v>
      </c>
      <c r="N159" s="4">
        <f>VLOOKUP(Survey[[#This Row],[Q6]],conference_lookup,2, TRUE)</f>
        <v>0</v>
      </c>
    </row>
    <row r="160" spans="1:14" x14ac:dyDescent="0.25">
      <c r="A160" t="s">
        <v>200</v>
      </c>
      <c r="B160" s="2" t="s">
        <v>44</v>
      </c>
      <c r="C160" s="2" t="s">
        <v>42</v>
      </c>
      <c r="D160" s="2" t="s">
        <v>44</v>
      </c>
      <c r="E160" s="2" t="s">
        <v>42</v>
      </c>
      <c r="F160" s="2" t="s">
        <v>44</v>
      </c>
      <c r="G160" s="2">
        <v>0</v>
      </c>
      <c r="H160" t="s">
        <v>329</v>
      </c>
      <c r="I160" t="str">
        <f>VLOOKUP(Survey[[#This Row],[Q1]],survey_lookup,2, FALSE)</f>
        <v>1-Very Dissatisfied</v>
      </c>
      <c r="J160" t="str">
        <f>VLOOKUP(Survey[[#This Row],[Q2]],survey_lookup,2, FALSE)</f>
        <v>3-Satisfied</v>
      </c>
      <c r="K160" t="str">
        <f>VLOOKUP(Survey[[#This Row],[Q3]],survey_lookup,2, FALSE)</f>
        <v>1-Very Dissatisfied</v>
      </c>
      <c r="L160" t="str">
        <f>VLOOKUP(Survey[[#This Row],[Q4]],survey_lookup,2, FALSE)</f>
        <v>3-Satisfied</v>
      </c>
      <c r="M160" t="str">
        <f>VLOOKUP(Survey[[#This Row],[Q5]],school_lookup,2,FALSE)</f>
        <v>Tutor</v>
      </c>
      <c r="N160" s="4">
        <f>VLOOKUP(Survey[[#This Row],[Q6]],conference_lookup,2, TRUE)</f>
        <v>0</v>
      </c>
    </row>
    <row r="161" spans="1:14" x14ac:dyDescent="0.25">
      <c r="A161" t="s">
        <v>201</v>
      </c>
      <c r="B161" s="2" t="s">
        <v>41</v>
      </c>
      <c r="C161" s="2" t="s">
        <v>41</v>
      </c>
      <c r="D161" s="2" t="s">
        <v>41</v>
      </c>
      <c r="E161" s="2" t="s">
        <v>42</v>
      </c>
      <c r="F161" s="2" t="s">
        <v>41</v>
      </c>
      <c r="G161" s="2">
        <v>1</v>
      </c>
      <c r="H161" t="s">
        <v>328</v>
      </c>
      <c r="I161" t="str">
        <f>VLOOKUP(Survey[[#This Row],[Q1]],survey_lookup,2, FALSE)</f>
        <v>4-Very Satisfied</v>
      </c>
      <c r="J161" t="str">
        <f>VLOOKUP(Survey[[#This Row],[Q2]],survey_lookup,2, FALSE)</f>
        <v>4-Very Satisfied</v>
      </c>
      <c r="K161" t="str">
        <f>VLOOKUP(Survey[[#This Row],[Q3]],survey_lookup,2, FALSE)</f>
        <v>4-Very Satisfied</v>
      </c>
      <c r="L161" t="str">
        <f>VLOOKUP(Survey[[#This Row],[Q4]],survey_lookup,2, FALSE)</f>
        <v>3-Satisfied</v>
      </c>
      <c r="M161" t="str">
        <f>VLOOKUP(Survey[[#This Row],[Q5]],school_lookup,2,FALSE)</f>
        <v>Public</v>
      </c>
      <c r="N161" s="4">
        <f>VLOOKUP(Survey[[#This Row],[Q6]],conference_lookup,2, TRUE)</f>
        <v>1</v>
      </c>
    </row>
    <row r="162" spans="1:14" x14ac:dyDescent="0.25">
      <c r="A162" t="s">
        <v>202</v>
      </c>
      <c r="B162" s="2" t="s">
        <v>42</v>
      </c>
      <c r="C162" s="2" t="s">
        <v>41</v>
      </c>
      <c r="D162" s="2" t="s">
        <v>42</v>
      </c>
      <c r="E162" s="2" t="s">
        <v>42</v>
      </c>
      <c r="F162" s="2" t="s">
        <v>41</v>
      </c>
      <c r="G162" s="2">
        <v>0</v>
      </c>
      <c r="H162" t="s">
        <v>328</v>
      </c>
      <c r="I162" t="str">
        <f>VLOOKUP(Survey[[#This Row],[Q1]],survey_lookup,2, FALSE)</f>
        <v>3-Satisfied</v>
      </c>
      <c r="J162" t="str">
        <f>VLOOKUP(Survey[[#This Row],[Q2]],survey_lookup,2, FALSE)</f>
        <v>4-Very Satisfied</v>
      </c>
      <c r="K162" t="str">
        <f>VLOOKUP(Survey[[#This Row],[Q3]],survey_lookup,2, FALSE)</f>
        <v>3-Satisfied</v>
      </c>
      <c r="L162" t="str">
        <f>VLOOKUP(Survey[[#This Row],[Q4]],survey_lookup,2, FALSE)</f>
        <v>3-Satisfied</v>
      </c>
      <c r="M162" t="str">
        <f>VLOOKUP(Survey[[#This Row],[Q5]],school_lookup,2,FALSE)</f>
        <v>Public</v>
      </c>
      <c r="N162" s="4">
        <f>VLOOKUP(Survey[[#This Row],[Q6]],conference_lookup,2, TRUE)</f>
        <v>0</v>
      </c>
    </row>
    <row r="163" spans="1:14" x14ac:dyDescent="0.25">
      <c r="A163" t="s">
        <v>203</v>
      </c>
      <c r="B163" s="2" t="s">
        <v>41</v>
      </c>
      <c r="C163" s="2" t="s">
        <v>42</v>
      </c>
      <c r="D163" s="2" t="s">
        <v>41</v>
      </c>
      <c r="E163" s="2" t="s">
        <v>42</v>
      </c>
      <c r="F163" s="2" t="s">
        <v>41</v>
      </c>
      <c r="G163" s="2">
        <v>1</v>
      </c>
      <c r="H163" t="s">
        <v>328</v>
      </c>
      <c r="I163" t="str">
        <f>VLOOKUP(Survey[[#This Row],[Q1]],survey_lookup,2, FALSE)</f>
        <v>4-Very Satisfied</v>
      </c>
      <c r="J163" t="str">
        <f>VLOOKUP(Survey[[#This Row],[Q2]],survey_lookup,2, FALSE)</f>
        <v>3-Satisfied</v>
      </c>
      <c r="K163" t="str">
        <f>VLOOKUP(Survey[[#This Row],[Q3]],survey_lookup,2, FALSE)</f>
        <v>4-Very Satisfied</v>
      </c>
      <c r="L163" t="str">
        <f>VLOOKUP(Survey[[#This Row],[Q4]],survey_lookup,2, FALSE)</f>
        <v>3-Satisfied</v>
      </c>
      <c r="M163" t="str">
        <f>VLOOKUP(Survey[[#This Row],[Q5]],school_lookup,2,FALSE)</f>
        <v>Public</v>
      </c>
      <c r="N163" s="4">
        <f>VLOOKUP(Survey[[#This Row],[Q6]],conference_lookup,2, TRUE)</f>
        <v>1</v>
      </c>
    </row>
    <row r="164" spans="1:14" x14ac:dyDescent="0.25">
      <c r="A164" t="s">
        <v>204</v>
      </c>
      <c r="B164" s="2" t="s">
        <v>41</v>
      </c>
      <c r="C164" s="2" t="s">
        <v>41</v>
      </c>
      <c r="D164" s="2" t="s">
        <v>43</v>
      </c>
      <c r="E164" s="2" t="s">
        <v>41</v>
      </c>
      <c r="F164" s="2" t="s">
        <v>42</v>
      </c>
      <c r="G164" s="2">
        <v>1</v>
      </c>
      <c r="H164" t="s">
        <v>328</v>
      </c>
      <c r="I164" t="str">
        <f>VLOOKUP(Survey[[#This Row],[Q1]],survey_lookup,2, FALSE)</f>
        <v>4-Very Satisfied</v>
      </c>
      <c r="J164" t="str">
        <f>VLOOKUP(Survey[[#This Row],[Q2]],survey_lookup,2, FALSE)</f>
        <v>4-Very Satisfied</v>
      </c>
      <c r="K164" t="str">
        <f>VLOOKUP(Survey[[#This Row],[Q3]],survey_lookup,2, FALSE)</f>
        <v>2-Dissatisfied</v>
      </c>
      <c r="L164" t="str">
        <f>VLOOKUP(Survey[[#This Row],[Q4]],survey_lookup,2, FALSE)</f>
        <v>4-Very Satisfied</v>
      </c>
      <c r="M164" t="str">
        <f>VLOOKUP(Survey[[#This Row],[Q5]],school_lookup,2,FALSE)</f>
        <v>Private</v>
      </c>
      <c r="N164" s="4">
        <f>VLOOKUP(Survey[[#This Row],[Q6]],conference_lookup,2, TRUE)</f>
        <v>1</v>
      </c>
    </row>
    <row r="165" spans="1:14" x14ac:dyDescent="0.25">
      <c r="A165" t="s">
        <v>205</v>
      </c>
      <c r="B165" s="2" t="s">
        <v>41</v>
      </c>
      <c r="C165" s="2" t="s">
        <v>41</v>
      </c>
      <c r="D165" s="2" t="s">
        <v>41</v>
      </c>
      <c r="E165" s="2" t="s">
        <v>41</v>
      </c>
      <c r="F165" s="2" t="s">
        <v>41</v>
      </c>
      <c r="G165" s="2">
        <v>5</v>
      </c>
      <c r="H165" t="s">
        <v>328</v>
      </c>
      <c r="I165" t="str">
        <f>VLOOKUP(Survey[[#This Row],[Q1]],survey_lookup,2, FALSE)</f>
        <v>4-Very Satisfied</v>
      </c>
      <c r="J165" t="str">
        <f>VLOOKUP(Survey[[#This Row],[Q2]],survey_lookup,2, FALSE)</f>
        <v>4-Very Satisfied</v>
      </c>
      <c r="K165" t="str">
        <f>VLOOKUP(Survey[[#This Row],[Q3]],survey_lookup,2, FALSE)</f>
        <v>4-Very Satisfied</v>
      </c>
      <c r="L165" t="str">
        <f>VLOOKUP(Survey[[#This Row],[Q4]],survey_lookup,2, FALSE)</f>
        <v>4-Very Satisfied</v>
      </c>
      <c r="M165" t="str">
        <f>VLOOKUP(Survey[[#This Row],[Q5]],school_lookup,2,FALSE)</f>
        <v>Public</v>
      </c>
      <c r="N165" s="4" t="str">
        <f>VLOOKUP(Survey[[#This Row],[Q6]],conference_lookup,2, TRUE)</f>
        <v>3+</v>
      </c>
    </row>
    <row r="166" spans="1:14" x14ac:dyDescent="0.25">
      <c r="A166" t="s">
        <v>206</v>
      </c>
      <c r="B166" s="2" t="s">
        <v>42</v>
      </c>
      <c r="C166" s="2" t="s">
        <v>41</v>
      </c>
      <c r="D166" s="2" t="s">
        <v>41</v>
      </c>
      <c r="E166" s="2" t="s">
        <v>42</v>
      </c>
      <c r="F166" s="2" t="s">
        <v>42</v>
      </c>
      <c r="G166" s="2">
        <v>4</v>
      </c>
      <c r="H166" t="s">
        <v>328</v>
      </c>
      <c r="I166" t="str">
        <f>VLOOKUP(Survey[[#This Row],[Q1]],survey_lookup,2, FALSE)</f>
        <v>3-Satisfied</v>
      </c>
      <c r="J166" t="str">
        <f>VLOOKUP(Survey[[#This Row],[Q2]],survey_lookup,2, FALSE)</f>
        <v>4-Very Satisfied</v>
      </c>
      <c r="K166" t="str">
        <f>VLOOKUP(Survey[[#This Row],[Q3]],survey_lookup,2, FALSE)</f>
        <v>4-Very Satisfied</v>
      </c>
      <c r="L166" t="str">
        <f>VLOOKUP(Survey[[#This Row],[Q4]],survey_lookup,2, FALSE)</f>
        <v>3-Satisfied</v>
      </c>
      <c r="M166" t="str">
        <f>VLOOKUP(Survey[[#This Row],[Q5]],school_lookup,2,FALSE)</f>
        <v>Private</v>
      </c>
      <c r="N166" s="4" t="str">
        <f>VLOOKUP(Survey[[#This Row],[Q6]],conference_lookup,2, TRUE)</f>
        <v>3+</v>
      </c>
    </row>
    <row r="167" spans="1:14" x14ac:dyDescent="0.25">
      <c r="A167" t="s">
        <v>207</v>
      </c>
      <c r="B167" s="2" t="s">
        <v>44</v>
      </c>
      <c r="C167" s="2" t="s">
        <v>43</v>
      </c>
      <c r="D167" s="2" t="s">
        <v>43</v>
      </c>
      <c r="E167" s="2" t="s">
        <v>43</v>
      </c>
      <c r="F167" s="2" t="s">
        <v>41</v>
      </c>
      <c r="G167" s="2">
        <v>0</v>
      </c>
      <c r="H167" t="s">
        <v>329</v>
      </c>
      <c r="I167" t="str">
        <f>VLOOKUP(Survey[[#This Row],[Q1]],survey_lookup,2, FALSE)</f>
        <v>1-Very Dissatisfied</v>
      </c>
      <c r="J167" t="str">
        <f>VLOOKUP(Survey[[#This Row],[Q2]],survey_lookup,2, FALSE)</f>
        <v>2-Dissatisfied</v>
      </c>
      <c r="K167" t="str">
        <f>VLOOKUP(Survey[[#This Row],[Q3]],survey_lookup,2, FALSE)</f>
        <v>2-Dissatisfied</v>
      </c>
      <c r="L167" t="str">
        <f>VLOOKUP(Survey[[#This Row],[Q4]],survey_lookup,2, FALSE)</f>
        <v>2-Dissatisfied</v>
      </c>
      <c r="M167" t="str">
        <f>VLOOKUP(Survey[[#This Row],[Q5]],school_lookup,2,FALSE)</f>
        <v>Public</v>
      </c>
      <c r="N167" s="4">
        <f>VLOOKUP(Survey[[#This Row],[Q6]],conference_lookup,2, TRUE)</f>
        <v>0</v>
      </c>
    </row>
    <row r="168" spans="1:14" x14ac:dyDescent="0.25">
      <c r="A168" t="s">
        <v>208</v>
      </c>
      <c r="B168" s="2" t="s">
        <v>42</v>
      </c>
      <c r="C168" s="2" t="s">
        <v>41</v>
      </c>
      <c r="D168" s="2" t="s">
        <v>41</v>
      </c>
      <c r="E168" s="2" t="s">
        <v>41</v>
      </c>
      <c r="F168" s="2" t="s">
        <v>41</v>
      </c>
      <c r="G168" s="2">
        <v>6</v>
      </c>
      <c r="H168" t="s">
        <v>328</v>
      </c>
      <c r="I168" t="str">
        <f>VLOOKUP(Survey[[#This Row],[Q1]],survey_lookup,2, FALSE)</f>
        <v>3-Satisfied</v>
      </c>
      <c r="J168" t="str">
        <f>VLOOKUP(Survey[[#This Row],[Q2]],survey_lookup,2, FALSE)</f>
        <v>4-Very Satisfied</v>
      </c>
      <c r="K168" t="str">
        <f>VLOOKUP(Survey[[#This Row],[Q3]],survey_lookup,2, FALSE)</f>
        <v>4-Very Satisfied</v>
      </c>
      <c r="L168" t="str">
        <f>VLOOKUP(Survey[[#This Row],[Q4]],survey_lookup,2, FALSE)</f>
        <v>4-Very Satisfied</v>
      </c>
      <c r="M168" t="str">
        <f>VLOOKUP(Survey[[#This Row],[Q5]],school_lookup,2,FALSE)</f>
        <v>Public</v>
      </c>
      <c r="N168" s="4" t="str">
        <f>VLOOKUP(Survey[[#This Row],[Q6]],conference_lookup,2, TRUE)</f>
        <v>3+</v>
      </c>
    </row>
    <row r="169" spans="1:14" x14ac:dyDescent="0.25">
      <c r="A169" t="s">
        <v>209</v>
      </c>
      <c r="B169" s="2" t="s">
        <v>41</v>
      </c>
      <c r="C169" s="2" t="s">
        <v>42</v>
      </c>
      <c r="D169" s="2" t="s">
        <v>42</v>
      </c>
      <c r="E169" s="2" t="s">
        <v>41</v>
      </c>
      <c r="F169" s="2" t="s">
        <v>42</v>
      </c>
      <c r="G169" s="2">
        <v>2</v>
      </c>
      <c r="H169" t="s">
        <v>328</v>
      </c>
      <c r="I169" t="str">
        <f>VLOOKUP(Survey[[#This Row],[Q1]],survey_lookup,2, FALSE)</f>
        <v>4-Very Satisfied</v>
      </c>
      <c r="J169" t="str">
        <f>VLOOKUP(Survey[[#This Row],[Q2]],survey_lookup,2, FALSE)</f>
        <v>3-Satisfied</v>
      </c>
      <c r="K169" t="str">
        <f>VLOOKUP(Survey[[#This Row],[Q3]],survey_lookup,2, FALSE)</f>
        <v>3-Satisfied</v>
      </c>
      <c r="L169" t="str">
        <f>VLOOKUP(Survey[[#This Row],[Q4]],survey_lookup,2, FALSE)</f>
        <v>4-Very Satisfied</v>
      </c>
      <c r="M169" t="str">
        <f>VLOOKUP(Survey[[#This Row],[Q5]],school_lookup,2,FALSE)</f>
        <v>Private</v>
      </c>
      <c r="N169" s="4">
        <f>VLOOKUP(Survey[[#This Row],[Q6]],conference_lookup,2, TRUE)</f>
        <v>2</v>
      </c>
    </row>
    <row r="170" spans="1:14" x14ac:dyDescent="0.25">
      <c r="A170" t="s">
        <v>210</v>
      </c>
      <c r="B170" s="2" t="s">
        <v>41</v>
      </c>
      <c r="C170" s="2" t="s">
        <v>41</v>
      </c>
      <c r="D170" s="2" t="s">
        <v>41</v>
      </c>
      <c r="E170" s="2" t="s">
        <v>41</v>
      </c>
      <c r="F170" s="2" t="s">
        <v>41</v>
      </c>
      <c r="G170" s="2">
        <v>3</v>
      </c>
      <c r="H170" t="s">
        <v>328</v>
      </c>
      <c r="I170" t="str">
        <f>VLOOKUP(Survey[[#This Row],[Q1]],survey_lookup,2, FALSE)</f>
        <v>4-Very Satisfied</v>
      </c>
      <c r="J170" t="str">
        <f>VLOOKUP(Survey[[#This Row],[Q2]],survey_lookup,2, FALSE)</f>
        <v>4-Very Satisfied</v>
      </c>
      <c r="K170" t="str">
        <f>VLOOKUP(Survey[[#This Row],[Q3]],survey_lookup,2, FALSE)</f>
        <v>4-Very Satisfied</v>
      </c>
      <c r="L170" t="str">
        <f>VLOOKUP(Survey[[#This Row],[Q4]],survey_lookup,2, FALSE)</f>
        <v>4-Very Satisfied</v>
      </c>
      <c r="M170" t="str">
        <f>VLOOKUP(Survey[[#This Row],[Q5]],school_lookup,2,FALSE)</f>
        <v>Public</v>
      </c>
      <c r="N170" s="4" t="str">
        <f>VLOOKUP(Survey[[#This Row],[Q6]],conference_lookup,2, TRUE)</f>
        <v>3+</v>
      </c>
    </row>
    <row r="171" spans="1:14" x14ac:dyDescent="0.25">
      <c r="A171" t="s">
        <v>211</v>
      </c>
      <c r="B171" s="2" t="s">
        <v>41</v>
      </c>
      <c r="C171" s="2" t="s">
        <v>41</v>
      </c>
      <c r="D171" s="2" t="s">
        <v>41</v>
      </c>
      <c r="E171" s="2" t="s">
        <v>42</v>
      </c>
      <c r="F171" s="2" t="s">
        <v>42</v>
      </c>
      <c r="G171" s="2">
        <v>2</v>
      </c>
      <c r="H171" t="s">
        <v>328</v>
      </c>
      <c r="I171" t="str">
        <f>VLOOKUP(Survey[[#This Row],[Q1]],survey_lookup,2, FALSE)</f>
        <v>4-Very Satisfied</v>
      </c>
      <c r="J171" t="str">
        <f>VLOOKUP(Survey[[#This Row],[Q2]],survey_lookup,2, FALSE)</f>
        <v>4-Very Satisfied</v>
      </c>
      <c r="K171" t="str">
        <f>VLOOKUP(Survey[[#This Row],[Q3]],survey_lookup,2, FALSE)</f>
        <v>4-Very Satisfied</v>
      </c>
      <c r="L171" t="str">
        <f>VLOOKUP(Survey[[#This Row],[Q4]],survey_lookup,2, FALSE)</f>
        <v>3-Satisfied</v>
      </c>
      <c r="M171" t="str">
        <f>VLOOKUP(Survey[[#This Row],[Q5]],school_lookup,2,FALSE)</f>
        <v>Private</v>
      </c>
      <c r="N171" s="4">
        <f>VLOOKUP(Survey[[#This Row],[Q6]],conference_lookup,2, TRUE)</f>
        <v>2</v>
      </c>
    </row>
    <row r="172" spans="1:14" x14ac:dyDescent="0.25">
      <c r="A172" t="s">
        <v>212</v>
      </c>
      <c r="B172" s="2" t="s">
        <v>41</v>
      </c>
      <c r="C172" s="2" t="s">
        <v>41</v>
      </c>
      <c r="D172" s="2" t="s">
        <v>42</v>
      </c>
      <c r="E172" s="2" t="s">
        <v>42</v>
      </c>
      <c r="F172" s="2" t="s">
        <v>41</v>
      </c>
      <c r="G172" s="2">
        <v>1</v>
      </c>
      <c r="H172" t="s">
        <v>328</v>
      </c>
      <c r="I172" t="str">
        <f>VLOOKUP(Survey[[#This Row],[Q1]],survey_lookup,2, FALSE)</f>
        <v>4-Very Satisfied</v>
      </c>
      <c r="J172" t="str">
        <f>VLOOKUP(Survey[[#This Row],[Q2]],survey_lookup,2, FALSE)</f>
        <v>4-Very Satisfied</v>
      </c>
      <c r="K172" t="str">
        <f>VLOOKUP(Survey[[#This Row],[Q3]],survey_lookup,2, FALSE)</f>
        <v>3-Satisfied</v>
      </c>
      <c r="L172" t="str">
        <f>VLOOKUP(Survey[[#This Row],[Q4]],survey_lookup,2, FALSE)</f>
        <v>3-Satisfied</v>
      </c>
      <c r="M172" t="str">
        <f>VLOOKUP(Survey[[#This Row],[Q5]],school_lookup,2,FALSE)</f>
        <v>Public</v>
      </c>
      <c r="N172" s="4">
        <f>VLOOKUP(Survey[[#This Row],[Q6]],conference_lookup,2, TRUE)</f>
        <v>1</v>
      </c>
    </row>
    <row r="173" spans="1:14" x14ac:dyDescent="0.25">
      <c r="A173" t="s">
        <v>213</v>
      </c>
      <c r="B173" s="2" t="s">
        <v>41</v>
      </c>
      <c r="C173" s="2" t="s">
        <v>41</v>
      </c>
      <c r="D173" s="2" t="s">
        <v>41</v>
      </c>
      <c r="E173" s="2" t="s">
        <v>42</v>
      </c>
      <c r="F173" s="2" t="s">
        <v>42</v>
      </c>
      <c r="G173" s="2">
        <v>3</v>
      </c>
      <c r="H173" t="s">
        <v>328</v>
      </c>
      <c r="I173" t="str">
        <f>VLOOKUP(Survey[[#This Row],[Q1]],survey_lookup,2, FALSE)</f>
        <v>4-Very Satisfied</v>
      </c>
      <c r="J173" t="str">
        <f>VLOOKUP(Survey[[#This Row],[Q2]],survey_lookup,2, FALSE)</f>
        <v>4-Very Satisfied</v>
      </c>
      <c r="K173" t="str">
        <f>VLOOKUP(Survey[[#This Row],[Q3]],survey_lookup,2, FALSE)</f>
        <v>4-Very Satisfied</v>
      </c>
      <c r="L173" t="str">
        <f>VLOOKUP(Survey[[#This Row],[Q4]],survey_lookup,2, FALSE)</f>
        <v>3-Satisfied</v>
      </c>
      <c r="M173" t="str">
        <f>VLOOKUP(Survey[[#This Row],[Q5]],school_lookup,2,FALSE)</f>
        <v>Private</v>
      </c>
      <c r="N173" s="4" t="str">
        <f>VLOOKUP(Survey[[#This Row],[Q6]],conference_lookup,2, TRUE)</f>
        <v>3+</v>
      </c>
    </row>
    <row r="174" spans="1:14" x14ac:dyDescent="0.25">
      <c r="A174" t="s">
        <v>214</v>
      </c>
      <c r="B174" s="2" t="s">
        <v>42</v>
      </c>
      <c r="C174" s="2" t="s">
        <v>41</v>
      </c>
      <c r="D174" s="2" t="s">
        <v>42</v>
      </c>
      <c r="E174" s="2" t="s">
        <v>41</v>
      </c>
      <c r="F174" s="2" t="s">
        <v>41</v>
      </c>
      <c r="G174" s="2">
        <v>3</v>
      </c>
      <c r="H174" t="s">
        <v>328</v>
      </c>
      <c r="I174" t="str">
        <f>VLOOKUP(Survey[[#This Row],[Q1]],survey_lookup,2, FALSE)</f>
        <v>3-Satisfied</v>
      </c>
      <c r="J174" t="str">
        <f>VLOOKUP(Survey[[#This Row],[Q2]],survey_lookup,2, FALSE)</f>
        <v>4-Very Satisfied</v>
      </c>
      <c r="K174" t="str">
        <f>VLOOKUP(Survey[[#This Row],[Q3]],survey_lookup,2, FALSE)</f>
        <v>3-Satisfied</v>
      </c>
      <c r="L174" t="str">
        <f>VLOOKUP(Survey[[#This Row],[Q4]],survey_lookup,2, FALSE)</f>
        <v>4-Very Satisfied</v>
      </c>
      <c r="M174" t="str">
        <f>VLOOKUP(Survey[[#This Row],[Q5]],school_lookup,2,FALSE)</f>
        <v>Public</v>
      </c>
      <c r="N174" s="4" t="str">
        <f>VLOOKUP(Survey[[#This Row],[Q6]],conference_lookup,2, TRUE)</f>
        <v>3+</v>
      </c>
    </row>
    <row r="175" spans="1:14" x14ac:dyDescent="0.25">
      <c r="A175" t="s">
        <v>215</v>
      </c>
      <c r="B175" s="2" t="s">
        <v>41</v>
      </c>
      <c r="C175" s="2" t="s">
        <v>43</v>
      </c>
      <c r="D175" s="2" t="s">
        <v>42</v>
      </c>
      <c r="E175" s="2" t="s">
        <v>43</v>
      </c>
      <c r="F175" s="2" t="s">
        <v>43</v>
      </c>
      <c r="G175" s="2">
        <v>1</v>
      </c>
      <c r="H175" t="s">
        <v>329</v>
      </c>
      <c r="I175" t="str">
        <f>VLOOKUP(Survey[[#This Row],[Q1]],survey_lookup,2, FALSE)</f>
        <v>4-Very Satisfied</v>
      </c>
      <c r="J175" t="str">
        <f>VLOOKUP(Survey[[#This Row],[Q2]],survey_lookup,2, FALSE)</f>
        <v>2-Dissatisfied</v>
      </c>
      <c r="K175" t="str">
        <f>VLOOKUP(Survey[[#This Row],[Q3]],survey_lookup,2, FALSE)</f>
        <v>3-Satisfied</v>
      </c>
      <c r="L175" t="str">
        <f>VLOOKUP(Survey[[#This Row],[Q4]],survey_lookup,2, FALSE)</f>
        <v>2-Dissatisfied</v>
      </c>
      <c r="M175" t="str">
        <f>VLOOKUP(Survey[[#This Row],[Q5]],school_lookup,2,FALSE)</f>
        <v>Online</v>
      </c>
      <c r="N175" s="4">
        <f>VLOOKUP(Survey[[#This Row],[Q6]],conference_lookup,2, TRUE)</f>
        <v>1</v>
      </c>
    </row>
    <row r="176" spans="1:14" x14ac:dyDescent="0.25">
      <c r="A176" t="s">
        <v>216</v>
      </c>
      <c r="B176" s="2" t="s">
        <v>41</v>
      </c>
      <c r="C176" s="2" t="s">
        <v>41</v>
      </c>
      <c r="D176" s="2" t="s">
        <v>41</v>
      </c>
      <c r="E176" s="2" t="s">
        <v>42</v>
      </c>
      <c r="F176" s="2" t="s">
        <v>41</v>
      </c>
      <c r="G176" s="2">
        <v>3</v>
      </c>
      <c r="H176" t="s">
        <v>328</v>
      </c>
      <c r="I176" t="str">
        <f>VLOOKUP(Survey[[#This Row],[Q1]],survey_lookup,2, FALSE)</f>
        <v>4-Very Satisfied</v>
      </c>
      <c r="J176" t="str">
        <f>VLOOKUP(Survey[[#This Row],[Q2]],survey_lookup,2, FALSE)</f>
        <v>4-Very Satisfied</v>
      </c>
      <c r="K176" t="str">
        <f>VLOOKUP(Survey[[#This Row],[Q3]],survey_lookup,2, FALSE)</f>
        <v>4-Very Satisfied</v>
      </c>
      <c r="L176" t="str">
        <f>VLOOKUP(Survey[[#This Row],[Q4]],survey_lookup,2, FALSE)</f>
        <v>3-Satisfied</v>
      </c>
      <c r="M176" t="str">
        <f>VLOOKUP(Survey[[#This Row],[Q5]],school_lookup,2,FALSE)</f>
        <v>Public</v>
      </c>
      <c r="N176" s="4" t="str">
        <f>VLOOKUP(Survey[[#This Row],[Q6]],conference_lookup,2, TRUE)</f>
        <v>3+</v>
      </c>
    </row>
    <row r="177" spans="1:14" x14ac:dyDescent="0.25">
      <c r="A177" t="s">
        <v>217</v>
      </c>
      <c r="B177" s="2" t="s">
        <v>41</v>
      </c>
      <c r="C177" s="2" t="s">
        <v>41</v>
      </c>
      <c r="D177" s="2" t="s">
        <v>42</v>
      </c>
      <c r="E177" s="2" t="s">
        <v>43</v>
      </c>
      <c r="F177" s="2" t="s">
        <v>44</v>
      </c>
      <c r="G177" s="2">
        <v>0</v>
      </c>
      <c r="H177" t="s">
        <v>329</v>
      </c>
      <c r="I177" t="str">
        <f>VLOOKUP(Survey[[#This Row],[Q1]],survey_lookup,2, FALSE)</f>
        <v>4-Very Satisfied</v>
      </c>
      <c r="J177" t="str">
        <f>VLOOKUP(Survey[[#This Row],[Q2]],survey_lookup,2, FALSE)</f>
        <v>4-Very Satisfied</v>
      </c>
      <c r="K177" t="str">
        <f>VLOOKUP(Survey[[#This Row],[Q3]],survey_lookup,2, FALSE)</f>
        <v>3-Satisfied</v>
      </c>
      <c r="L177" t="str">
        <f>VLOOKUP(Survey[[#This Row],[Q4]],survey_lookup,2, FALSE)</f>
        <v>2-Dissatisfied</v>
      </c>
      <c r="M177" t="str">
        <f>VLOOKUP(Survey[[#This Row],[Q5]],school_lookup,2,FALSE)</f>
        <v>Tutor</v>
      </c>
      <c r="N177" s="4">
        <f>VLOOKUP(Survey[[#This Row],[Q6]],conference_lookup,2, TRUE)</f>
        <v>0</v>
      </c>
    </row>
    <row r="178" spans="1:14" x14ac:dyDescent="0.25">
      <c r="A178" t="s">
        <v>218</v>
      </c>
      <c r="B178" s="2" t="s">
        <v>41</v>
      </c>
      <c r="C178" s="2" t="s">
        <v>42</v>
      </c>
      <c r="D178" s="2" t="s">
        <v>43</v>
      </c>
      <c r="E178" s="2" t="s">
        <v>43</v>
      </c>
      <c r="F178" s="2" t="s">
        <v>41</v>
      </c>
      <c r="G178" s="2">
        <v>4</v>
      </c>
      <c r="H178" t="s">
        <v>328</v>
      </c>
      <c r="I178" t="str">
        <f>VLOOKUP(Survey[[#This Row],[Q1]],survey_lookup,2, FALSE)</f>
        <v>4-Very Satisfied</v>
      </c>
      <c r="J178" t="str">
        <f>VLOOKUP(Survey[[#This Row],[Q2]],survey_lookup,2, FALSE)</f>
        <v>3-Satisfied</v>
      </c>
      <c r="K178" t="str">
        <f>VLOOKUP(Survey[[#This Row],[Q3]],survey_lookup,2, FALSE)</f>
        <v>2-Dissatisfied</v>
      </c>
      <c r="L178" t="str">
        <f>VLOOKUP(Survey[[#This Row],[Q4]],survey_lookup,2, FALSE)</f>
        <v>2-Dissatisfied</v>
      </c>
      <c r="M178" t="str">
        <f>VLOOKUP(Survey[[#This Row],[Q5]],school_lookup,2,FALSE)</f>
        <v>Public</v>
      </c>
      <c r="N178" s="4" t="str">
        <f>VLOOKUP(Survey[[#This Row],[Q6]],conference_lookup,2, TRUE)</f>
        <v>3+</v>
      </c>
    </row>
    <row r="179" spans="1:14" x14ac:dyDescent="0.25">
      <c r="A179" t="s">
        <v>219</v>
      </c>
      <c r="B179" s="2" t="s">
        <v>42</v>
      </c>
      <c r="C179" s="2" t="s">
        <v>41</v>
      </c>
      <c r="D179" s="2" t="s">
        <v>42</v>
      </c>
      <c r="E179" s="2" t="s">
        <v>41</v>
      </c>
      <c r="F179" s="2" t="s">
        <v>41</v>
      </c>
      <c r="G179" s="2">
        <v>0</v>
      </c>
      <c r="H179" t="s">
        <v>329</v>
      </c>
      <c r="I179" t="str">
        <f>VLOOKUP(Survey[[#This Row],[Q1]],survey_lookup,2, FALSE)</f>
        <v>3-Satisfied</v>
      </c>
      <c r="J179" t="str">
        <f>VLOOKUP(Survey[[#This Row],[Q2]],survey_lookup,2, FALSE)</f>
        <v>4-Very Satisfied</v>
      </c>
      <c r="K179" t="str">
        <f>VLOOKUP(Survey[[#This Row],[Q3]],survey_lookup,2, FALSE)</f>
        <v>3-Satisfied</v>
      </c>
      <c r="L179" t="str">
        <f>VLOOKUP(Survey[[#This Row],[Q4]],survey_lookup,2, FALSE)</f>
        <v>4-Very Satisfied</v>
      </c>
      <c r="M179" t="str">
        <f>VLOOKUP(Survey[[#This Row],[Q5]],school_lookup,2,FALSE)</f>
        <v>Public</v>
      </c>
      <c r="N179" s="4">
        <f>VLOOKUP(Survey[[#This Row],[Q6]],conference_lookup,2, TRUE)</f>
        <v>0</v>
      </c>
    </row>
    <row r="180" spans="1:14" x14ac:dyDescent="0.25">
      <c r="A180" t="s">
        <v>220</v>
      </c>
      <c r="B180" s="2" t="s">
        <v>41</v>
      </c>
      <c r="C180" s="2" t="s">
        <v>41</v>
      </c>
      <c r="D180" s="2" t="s">
        <v>43</v>
      </c>
      <c r="E180" s="2" t="s">
        <v>42</v>
      </c>
      <c r="F180" s="2" t="s">
        <v>42</v>
      </c>
      <c r="G180" s="2">
        <v>4</v>
      </c>
      <c r="H180" t="s">
        <v>328</v>
      </c>
      <c r="I180" t="str">
        <f>VLOOKUP(Survey[[#This Row],[Q1]],survey_lookup,2, FALSE)</f>
        <v>4-Very Satisfied</v>
      </c>
      <c r="J180" t="str">
        <f>VLOOKUP(Survey[[#This Row],[Q2]],survey_lookup,2, FALSE)</f>
        <v>4-Very Satisfied</v>
      </c>
      <c r="K180" t="str">
        <f>VLOOKUP(Survey[[#This Row],[Q3]],survey_lookup,2, FALSE)</f>
        <v>2-Dissatisfied</v>
      </c>
      <c r="L180" t="str">
        <f>VLOOKUP(Survey[[#This Row],[Q4]],survey_lookup,2, FALSE)</f>
        <v>3-Satisfied</v>
      </c>
      <c r="M180" t="str">
        <f>VLOOKUP(Survey[[#This Row],[Q5]],school_lookup,2,FALSE)</f>
        <v>Private</v>
      </c>
      <c r="N180" s="4" t="str">
        <f>VLOOKUP(Survey[[#This Row],[Q6]],conference_lookup,2, TRUE)</f>
        <v>3+</v>
      </c>
    </row>
    <row r="181" spans="1:14" x14ac:dyDescent="0.25">
      <c r="A181" t="s">
        <v>221</v>
      </c>
      <c r="B181" s="2" t="s">
        <v>41</v>
      </c>
      <c r="C181" s="2" t="s">
        <v>42</v>
      </c>
      <c r="D181" s="2" t="s">
        <v>41</v>
      </c>
      <c r="E181" s="2" t="s">
        <v>41</v>
      </c>
      <c r="F181" s="2" t="s">
        <v>41</v>
      </c>
      <c r="G181" s="2">
        <v>5</v>
      </c>
      <c r="H181" t="s">
        <v>328</v>
      </c>
      <c r="I181" t="str">
        <f>VLOOKUP(Survey[[#This Row],[Q1]],survey_lookup,2, FALSE)</f>
        <v>4-Very Satisfied</v>
      </c>
      <c r="J181" t="str">
        <f>VLOOKUP(Survey[[#This Row],[Q2]],survey_lookup,2, FALSE)</f>
        <v>3-Satisfied</v>
      </c>
      <c r="K181" t="str">
        <f>VLOOKUP(Survey[[#This Row],[Q3]],survey_lookup,2, FALSE)</f>
        <v>4-Very Satisfied</v>
      </c>
      <c r="L181" t="str">
        <f>VLOOKUP(Survey[[#This Row],[Q4]],survey_lookup,2, FALSE)</f>
        <v>4-Very Satisfied</v>
      </c>
      <c r="M181" t="str">
        <f>VLOOKUP(Survey[[#This Row],[Q5]],school_lookup,2,FALSE)</f>
        <v>Public</v>
      </c>
      <c r="N181" s="4" t="str">
        <f>VLOOKUP(Survey[[#This Row],[Q6]],conference_lookup,2, TRUE)</f>
        <v>3+</v>
      </c>
    </row>
    <row r="182" spans="1:14" x14ac:dyDescent="0.25">
      <c r="A182" t="s">
        <v>222</v>
      </c>
      <c r="B182" s="2" t="s">
        <v>41</v>
      </c>
      <c r="C182" s="2" t="s">
        <v>41</v>
      </c>
      <c r="D182" s="2" t="s">
        <v>42</v>
      </c>
      <c r="E182" s="2" t="s">
        <v>41</v>
      </c>
      <c r="F182" s="2" t="s">
        <v>42</v>
      </c>
      <c r="G182" s="2">
        <v>0</v>
      </c>
      <c r="H182" t="s">
        <v>328</v>
      </c>
      <c r="I182" t="str">
        <f>VLOOKUP(Survey[[#This Row],[Q1]],survey_lookup,2, FALSE)</f>
        <v>4-Very Satisfied</v>
      </c>
      <c r="J182" t="str">
        <f>VLOOKUP(Survey[[#This Row],[Q2]],survey_lookup,2, FALSE)</f>
        <v>4-Very Satisfied</v>
      </c>
      <c r="K182" t="str">
        <f>VLOOKUP(Survey[[#This Row],[Q3]],survey_lookup,2, FALSE)</f>
        <v>3-Satisfied</v>
      </c>
      <c r="L182" t="str">
        <f>VLOOKUP(Survey[[#This Row],[Q4]],survey_lookup,2, FALSE)</f>
        <v>4-Very Satisfied</v>
      </c>
      <c r="M182" t="str">
        <f>VLOOKUP(Survey[[#This Row],[Q5]],school_lookup,2,FALSE)</f>
        <v>Private</v>
      </c>
      <c r="N182" s="4">
        <f>VLOOKUP(Survey[[#This Row],[Q6]],conference_lookup,2, TRUE)</f>
        <v>0</v>
      </c>
    </row>
    <row r="183" spans="1:14" x14ac:dyDescent="0.25">
      <c r="A183" t="s">
        <v>223</v>
      </c>
      <c r="B183" s="2" t="s">
        <v>44</v>
      </c>
      <c r="C183" s="2" t="s">
        <v>43</v>
      </c>
      <c r="D183" s="2" t="s">
        <v>41</v>
      </c>
      <c r="E183" s="2" t="s">
        <v>41</v>
      </c>
      <c r="F183" s="2" t="s">
        <v>42</v>
      </c>
      <c r="G183" s="2">
        <v>0</v>
      </c>
      <c r="H183" t="s">
        <v>329</v>
      </c>
      <c r="I183" t="str">
        <f>VLOOKUP(Survey[[#This Row],[Q1]],survey_lookup,2, FALSE)</f>
        <v>1-Very Dissatisfied</v>
      </c>
      <c r="J183" t="str">
        <f>VLOOKUP(Survey[[#This Row],[Q2]],survey_lookup,2, FALSE)</f>
        <v>2-Dissatisfied</v>
      </c>
      <c r="K183" t="str">
        <f>VLOOKUP(Survey[[#This Row],[Q3]],survey_lookup,2, FALSE)</f>
        <v>4-Very Satisfied</v>
      </c>
      <c r="L183" t="str">
        <f>VLOOKUP(Survey[[#This Row],[Q4]],survey_lookup,2, FALSE)</f>
        <v>4-Very Satisfied</v>
      </c>
      <c r="M183" t="str">
        <f>VLOOKUP(Survey[[#This Row],[Q5]],school_lookup,2,FALSE)</f>
        <v>Private</v>
      </c>
      <c r="N183" s="4">
        <f>VLOOKUP(Survey[[#This Row],[Q6]],conference_lookup,2, TRUE)</f>
        <v>0</v>
      </c>
    </row>
    <row r="184" spans="1:14" x14ac:dyDescent="0.25">
      <c r="A184" t="s">
        <v>224</v>
      </c>
      <c r="B184" s="2" t="s">
        <v>41</v>
      </c>
      <c r="C184" s="2" t="s">
        <v>41</v>
      </c>
      <c r="D184" s="2" t="s">
        <v>43</v>
      </c>
      <c r="E184" s="2" t="s">
        <v>42</v>
      </c>
      <c r="F184" s="2" t="s">
        <v>42</v>
      </c>
      <c r="G184" s="2">
        <v>6</v>
      </c>
      <c r="H184" t="s">
        <v>328</v>
      </c>
      <c r="I184" t="str">
        <f>VLOOKUP(Survey[[#This Row],[Q1]],survey_lookup,2, FALSE)</f>
        <v>4-Very Satisfied</v>
      </c>
      <c r="J184" t="str">
        <f>VLOOKUP(Survey[[#This Row],[Q2]],survey_lookup,2, FALSE)</f>
        <v>4-Very Satisfied</v>
      </c>
      <c r="K184" t="str">
        <f>VLOOKUP(Survey[[#This Row],[Q3]],survey_lookup,2, FALSE)</f>
        <v>2-Dissatisfied</v>
      </c>
      <c r="L184" t="str">
        <f>VLOOKUP(Survey[[#This Row],[Q4]],survey_lookup,2, FALSE)</f>
        <v>3-Satisfied</v>
      </c>
      <c r="M184" t="str">
        <f>VLOOKUP(Survey[[#This Row],[Q5]],school_lookup,2,FALSE)</f>
        <v>Private</v>
      </c>
      <c r="N184" s="4" t="str">
        <f>VLOOKUP(Survey[[#This Row],[Q6]],conference_lookup,2, TRUE)</f>
        <v>3+</v>
      </c>
    </row>
    <row r="185" spans="1:14" x14ac:dyDescent="0.25">
      <c r="A185" t="s">
        <v>225</v>
      </c>
      <c r="B185" s="2" t="s">
        <v>43</v>
      </c>
      <c r="C185" s="2" t="s">
        <v>42</v>
      </c>
      <c r="D185" s="2" t="s">
        <v>43</v>
      </c>
      <c r="E185" s="2" t="s">
        <v>42</v>
      </c>
      <c r="F185" s="2" t="s">
        <v>41</v>
      </c>
      <c r="G185" s="2">
        <v>0</v>
      </c>
      <c r="H185" t="s">
        <v>329</v>
      </c>
      <c r="I185" t="str">
        <f>VLOOKUP(Survey[[#This Row],[Q1]],survey_lookup,2, FALSE)</f>
        <v>2-Dissatisfied</v>
      </c>
      <c r="J185" t="str">
        <f>VLOOKUP(Survey[[#This Row],[Q2]],survey_lookup,2, FALSE)</f>
        <v>3-Satisfied</v>
      </c>
      <c r="K185" t="str">
        <f>VLOOKUP(Survey[[#This Row],[Q3]],survey_lookup,2, FALSE)</f>
        <v>2-Dissatisfied</v>
      </c>
      <c r="L185" t="str">
        <f>VLOOKUP(Survey[[#This Row],[Q4]],survey_lookup,2, FALSE)</f>
        <v>3-Satisfied</v>
      </c>
      <c r="M185" t="str">
        <f>VLOOKUP(Survey[[#This Row],[Q5]],school_lookup,2,FALSE)</f>
        <v>Public</v>
      </c>
      <c r="N185" s="4">
        <f>VLOOKUP(Survey[[#This Row],[Q6]],conference_lookup,2, TRUE)</f>
        <v>0</v>
      </c>
    </row>
    <row r="186" spans="1:14" x14ac:dyDescent="0.25">
      <c r="A186" t="s">
        <v>226</v>
      </c>
      <c r="B186" s="2" t="s">
        <v>43</v>
      </c>
      <c r="C186" s="2" t="s">
        <v>43</v>
      </c>
      <c r="D186" s="2" t="s">
        <v>41</v>
      </c>
      <c r="E186" s="2" t="s">
        <v>42</v>
      </c>
      <c r="F186" s="2" t="s">
        <v>41</v>
      </c>
      <c r="G186" s="2">
        <v>6</v>
      </c>
      <c r="H186" t="s">
        <v>328</v>
      </c>
      <c r="I186" t="str">
        <f>VLOOKUP(Survey[[#This Row],[Q1]],survey_lookup,2, FALSE)</f>
        <v>2-Dissatisfied</v>
      </c>
      <c r="J186" t="str">
        <f>VLOOKUP(Survey[[#This Row],[Q2]],survey_lookup,2, FALSE)</f>
        <v>2-Dissatisfied</v>
      </c>
      <c r="K186" t="str">
        <f>VLOOKUP(Survey[[#This Row],[Q3]],survey_lookup,2, FALSE)</f>
        <v>4-Very Satisfied</v>
      </c>
      <c r="L186" t="str">
        <f>VLOOKUP(Survey[[#This Row],[Q4]],survey_lookup,2, FALSE)</f>
        <v>3-Satisfied</v>
      </c>
      <c r="M186" t="str">
        <f>VLOOKUP(Survey[[#This Row],[Q5]],school_lookup,2,FALSE)</f>
        <v>Public</v>
      </c>
      <c r="N186" s="4" t="str">
        <f>VLOOKUP(Survey[[#This Row],[Q6]],conference_lookup,2, TRUE)</f>
        <v>3+</v>
      </c>
    </row>
    <row r="187" spans="1:14" x14ac:dyDescent="0.25">
      <c r="A187" t="s">
        <v>227</v>
      </c>
      <c r="B187" s="2" t="s">
        <v>42</v>
      </c>
      <c r="C187" s="2" t="s">
        <v>42</v>
      </c>
      <c r="D187" s="2" t="s">
        <v>42</v>
      </c>
      <c r="E187" s="2" t="s">
        <v>42</v>
      </c>
      <c r="F187" s="2" t="s">
        <v>41</v>
      </c>
      <c r="G187" s="2">
        <v>0</v>
      </c>
      <c r="H187" t="s">
        <v>328</v>
      </c>
      <c r="I187" t="str">
        <f>VLOOKUP(Survey[[#This Row],[Q1]],survey_lookup,2, FALSE)</f>
        <v>3-Satisfied</v>
      </c>
      <c r="J187" t="str">
        <f>VLOOKUP(Survey[[#This Row],[Q2]],survey_lookup,2, FALSE)</f>
        <v>3-Satisfied</v>
      </c>
      <c r="K187" t="str">
        <f>VLOOKUP(Survey[[#This Row],[Q3]],survey_lookup,2, FALSE)</f>
        <v>3-Satisfied</v>
      </c>
      <c r="L187" t="str">
        <f>VLOOKUP(Survey[[#This Row],[Q4]],survey_lookup,2, FALSE)</f>
        <v>3-Satisfied</v>
      </c>
      <c r="M187" t="str">
        <f>VLOOKUP(Survey[[#This Row],[Q5]],school_lookup,2,FALSE)</f>
        <v>Public</v>
      </c>
      <c r="N187" s="4">
        <f>VLOOKUP(Survey[[#This Row],[Q6]],conference_lookup,2, TRUE)</f>
        <v>0</v>
      </c>
    </row>
    <row r="188" spans="1:14" x14ac:dyDescent="0.25">
      <c r="A188" t="s">
        <v>228</v>
      </c>
      <c r="B188" s="2" t="s">
        <v>41</v>
      </c>
      <c r="C188" s="2" t="s">
        <v>41</v>
      </c>
      <c r="D188" s="2" t="s">
        <v>42</v>
      </c>
      <c r="E188" s="2" t="s">
        <v>41</v>
      </c>
      <c r="F188" s="2" t="s">
        <v>41</v>
      </c>
      <c r="G188" s="2">
        <v>2</v>
      </c>
      <c r="H188" t="s">
        <v>328</v>
      </c>
      <c r="I188" t="str">
        <f>VLOOKUP(Survey[[#This Row],[Q1]],survey_lookup,2, FALSE)</f>
        <v>4-Very Satisfied</v>
      </c>
      <c r="J188" t="str">
        <f>VLOOKUP(Survey[[#This Row],[Q2]],survey_lookup,2, FALSE)</f>
        <v>4-Very Satisfied</v>
      </c>
      <c r="K188" t="str">
        <f>VLOOKUP(Survey[[#This Row],[Q3]],survey_lookup,2, FALSE)</f>
        <v>3-Satisfied</v>
      </c>
      <c r="L188" t="str">
        <f>VLOOKUP(Survey[[#This Row],[Q4]],survey_lookup,2, FALSE)</f>
        <v>4-Very Satisfied</v>
      </c>
      <c r="M188" t="str">
        <f>VLOOKUP(Survey[[#This Row],[Q5]],school_lookup,2,FALSE)</f>
        <v>Public</v>
      </c>
      <c r="N188" s="4">
        <f>VLOOKUP(Survey[[#This Row],[Q6]],conference_lookup,2, TRUE)</f>
        <v>2</v>
      </c>
    </row>
    <row r="189" spans="1:14" x14ac:dyDescent="0.25">
      <c r="A189" t="s">
        <v>229</v>
      </c>
      <c r="B189" s="2" t="s">
        <v>42</v>
      </c>
      <c r="C189" s="2" t="s">
        <v>41</v>
      </c>
      <c r="D189" s="2" t="s">
        <v>41</v>
      </c>
      <c r="E189" s="2" t="s">
        <v>42</v>
      </c>
      <c r="F189" s="2" t="s">
        <v>41</v>
      </c>
      <c r="G189" s="2">
        <v>6</v>
      </c>
      <c r="H189" t="s">
        <v>328</v>
      </c>
      <c r="I189" t="str">
        <f>VLOOKUP(Survey[[#This Row],[Q1]],survey_lookup,2, FALSE)</f>
        <v>3-Satisfied</v>
      </c>
      <c r="J189" t="str">
        <f>VLOOKUP(Survey[[#This Row],[Q2]],survey_lookup,2, FALSE)</f>
        <v>4-Very Satisfied</v>
      </c>
      <c r="K189" t="str">
        <f>VLOOKUP(Survey[[#This Row],[Q3]],survey_lookup,2, FALSE)</f>
        <v>4-Very Satisfied</v>
      </c>
      <c r="L189" t="str">
        <f>VLOOKUP(Survey[[#This Row],[Q4]],survey_lookup,2, FALSE)</f>
        <v>3-Satisfied</v>
      </c>
      <c r="M189" t="str">
        <f>VLOOKUP(Survey[[#This Row],[Q5]],school_lookup,2,FALSE)</f>
        <v>Public</v>
      </c>
      <c r="N189" s="4" t="str">
        <f>VLOOKUP(Survey[[#This Row],[Q6]],conference_lookup,2, TRUE)</f>
        <v>3+</v>
      </c>
    </row>
    <row r="190" spans="1:14" x14ac:dyDescent="0.25">
      <c r="A190" t="s">
        <v>230</v>
      </c>
      <c r="B190" s="2" t="s">
        <v>41</v>
      </c>
      <c r="C190" s="2" t="s">
        <v>41</v>
      </c>
      <c r="D190" s="2" t="s">
        <v>42</v>
      </c>
      <c r="E190" s="2" t="s">
        <v>42</v>
      </c>
      <c r="F190" s="2" t="s">
        <v>41</v>
      </c>
      <c r="G190" s="2">
        <v>1</v>
      </c>
      <c r="H190" t="s">
        <v>328</v>
      </c>
      <c r="I190" t="str">
        <f>VLOOKUP(Survey[[#This Row],[Q1]],survey_lookup,2, FALSE)</f>
        <v>4-Very Satisfied</v>
      </c>
      <c r="J190" t="str">
        <f>VLOOKUP(Survey[[#This Row],[Q2]],survey_lookup,2, FALSE)</f>
        <v>4-Very Satisfied</v>
      </c>
      <c r="K190" t="str">
        <f>VLOOKUP(Survey[[#This Row],[Q3]],survey_lookup,2, FALSE)</f>
        <v>3-Satisfied</v>
      </c>
      <c r="L190" t="str">
        <f>VLOOKUP(Survey[[#This Row],[Q4]],survey_lookup,2, FALSE)</f>
        <v>3-Satisfied</v>
      </c>
      <c r="M190" t="str">
        <f>VLOOKUP(Survey[[#This Row],[Q5]],school_lookup,2,FALSE)</f>
        <v>Public</v>
      </c>
      <c r="N190" s="4">
        <f>VLOOKUP(Survey[[#This Row],[Q6]],conference_lookup,2, TRUE)</f>
        <v>1</v>
      </c>
    </row>
    <row r="191" spans="1:14" x14ac:dyDescent="0.25">
      <c r="A191" t="s">
        <v>231</v>
      </c>
      <c r="B191" s="2" t="s">
        <v>42</v>
      </c>
      <c r="C191" s="2" t="s">
        <v>43</v>
      </c>
      <c r="D191" s="2" t="s">
        <v>41</v>
      </c>
      <c r="E191" s="2" t="s">
        <v>41</v>
      </c>
      <c r="F191" s="2" t="s">
        <v>44</v>
      </c>
      <c r="G191" s="2">
        <v>0</v>
      </c>
      <c r="H191" t="s">
        <v>329</v>
      </c>
      <c r="I191" t="str">
        <f>VLOOKUP(Survey[[#This Row],[Q1]],survey_lookup,2, FALSE)</f>
        <v>3-Satisfied</v>
      </c>
      <c r="J191" t="str">
        <f>VLOOKUP(Survey[[#This Row],[Q2]],survey_lookup,2, FALSE)</f>
        <v>2-Dissatisfied</v>
      </c>
      <c r="K191" t="str">
        <f>VLOOKUP(Survey[[#This Row],[Q3]],survey_lookup,2, FALSE)</f>
        <v>4-Very Satisfied</v>
      </c>
      <c r="L191" t="str">
        <f>VLOOKUP(Survey[[#This Row],[Q4]],survey_lookup,2, FALSE)</f>
        <v>4-Very Satisfied</v>
      </c>
      <c r="M191" t="str">
        <f>VLOOKUP(Survey[[#This Row],[Q5]],school_lookup,2,FALSE)</f>
        <v>Tutor</v>
      </c>
      <c r="N191" s="4">
        <f>VLOOKUP(Survey[[#This Row],[Q6]],conference_lookup,2, TRUE)</f>
        <v>0</v>
      </c>
    </row>
    <row r="192" spans="1:14" x14ac:dyDescent="0.25">
      <c r="A192" t="s">
        <v>232</v>
      </c>
      <c r="B192" s="2" t="s">
        <v>44</v>
      </c>
      <c r="C192" s="2" t="s">
        <v>42</v>
      </c>
      <c r="D192" s="2" t="s">
        <v>41</v>
      </c>
      <c r="E192" s="2" t="s">
        <v>42</v>
      </c>
      <c r="F192" s="2" t="s">
        <v>44</v>
      </c>
      <c r="G192" s="2">
        <v>2</v>
      </c>
      <c r="H192" t="s">
        <v>329</v>
      </c>
      <c r="I192" t="str">
        <f>VLOOKUP(Survey[[#This Row],[Q1]],survey_lookup,2, FALSE)</f>
        <v>1-Very Dissatisfied</v>
      </c>
      <c r="J192" t="str">
        <f>VLOOKUP(Survey[[#This Row],[Q2]],survey_lookup,2, FALSE)</f>
        <v>3-Satisfied</v>
      </c>
      <c r="K192" t="str">
        <f>VLOOKUP(Survey[[#This Row],[Q3]],survey_lookup,2, FALSE)</f>
        <v>4-Very Satisfied</v>
      </c>
      <c r="L192" t="str">
        <f>VLOOKUP(Survey[[#This Row],[Q4]],survey_lookup,2, FALSE)</f>
        <v>3-Satisfied</v>
      </c>
      <c r="M192" t="str">
        <f>VLOOKUP(Survey[[#This Row],[Q5]],school_lookup,2,FALSE)</f>
        <v>Tutor</v>
      </c>
      <c r="N192" s="4">
        <f>VLOOKUP(Survey[[#This Row],[Q6]],conference_lookup,2, TRUE)</f>
        <v>2</v>
      </c>
    </row>
    <row r="193" spans="1:14" x14ac:dyDescent="0.25">
      <c r="A193" t="s">
        <v>233</v>
      </c>
      <c r="B193" s="2" t="s">
        <v>41</v>
      </c>
      <c r="C193" s="2" t="s">
        <v>41</v>
      </c>
      <c r="D193" s="2" t="s">
        <v>41</v>
      </c>
      <c r="E193" s="2" t="s">
        <v>42</v>
      </c>
      <c r="F193" s="2" t="s">
        <v>41</v>
      </c>
      <c r="G193" s="2">
        <v>2</v>
      </c>
      <c r="H193" t="s">
        <v>328</v>
      </c>
      <c r="I193" t="str">
        <f>VLOOKUP(Survey[[#This Row],[Q1]],survey_lookup,2, FALSE)</f>
        <v>4-Very Satisfied</v>
      </c>
      <c r="J193" t="str">
        <f>VLOOKUP(Survey[[#This Row],[Q2]],survey_lookup,2, FALSE)</f>
        <v>4-Very Satisfied</v>
      </c>
      <c r="K193" t="str">
        <f>VLOOKUP(Survey[[#This Row],[Q3]],survey_lookup,2, FALSE)</f>
        <v>4-Very Satisfied</v>
      </c>
      <c r="L193" t="str">
        <f>VLOOKUP(Survey[[#This Row],[Q4]],survey_lookup,2, FALSE)</f>
        <v>3-Satisfied</v>
      </c>
      <c r="M193" t="str">
        <f>VLOOKUP(Survey[[#This Row],[Q5]],school_lookup,2,FALSE)</f>
        <v>Public</v>
      </c>
      <c r="N193" s="4">
        <f>VLOOKUP(Survey[[#This Row],[Q6]],conference_lookup,2, TRUE)</f>
        <v>2</v>
      </c>
    </row>
    <row r="194" spans="1:14" x14ac:dyDescent="0.25">
      <c r="A194" t="s">
        <v>234</v>
      </c>
      <c r="B194" s="2" t="s">
        <v>42</v>
      </c>
      <c r="C194" s="2" t="s">
        <v>44</v>
      </c>
      <c r="D194" s="2" t="s">
        <v>41</v>
      </c>
      <c r="E194" s="2" t="s">
        <v>41</v>
      </c>
      <c r="F194" s="2" t="s">
        <v>43</v>
      </c>
      <c r="G194" s="2">
        <v>5</v>
      </c>
      <c r="H194" t="s">
        <v>328</v>
      </c>
      <c r="I194" t="str">
        <f>VLOOKUP(Survey[[#This Row],[Q1]],survey_lookup,2, FALSE)</f>
        <v>3-Satisfied</v>
      </c>
      <c r="J194" t="str">
        <f>VLOOKUP(Survey[[#This Row],[Q2]],survey_lookup,2, FALSE)</f>
        <v>1-Very Dissatisfied</v>
      </c>
      <c r="K194" t="str">
        <f>VLOOKUP(Survey[[#This Row],[Q3]],survey_lookup,2, FALSE)</f>
        <v>4-Very Satisfied</v>
      </c>
      <c r="L194" t="str">
        <f>VLOOKUP(Survey[[#This Row],[Q4]],survey_lookup,2, FALSE)</f>
        <v>4-Very Satisfied</v>
      </c>
      <c r="M194" t="str">
        <f>VLOOKUP(Survey[[#This Row],[Q5]],school_lookup,2,FALSE)</f>
        <v>Online</v>
      </c>
      <c r="N194" s="4" t="str">
        <f>VLOOKUP(Survey[[#This Row],[Q6]],conference_lookup,2, TRUE)</f>
        <v>3+</v>
      </c>
    </row>
    <row r="195" spans="1:14" x14ac:dyDescent="0.25">
      <c r="A195" t="s">
        <v>235</v>
      </c>
      <c r="B195" s="2" t="s">
        <v>41</v>
      </c>
      <c r="C195" s="2" t="s">
        <v>41</v>
      </c>
      <c r="D195" s="2" t="s">
        <v>41</v>
      </c>
      <c r="E195" s="2" t="s">
        <v>41</v>
      </c>
      <c r="F195" s="2" t="s">
        <v>41</v>
      </c>
      <c r="G195" s="2">
        <v>2</v>
      </c>
      <c r="H195" t="s">
        <v>328</v>
      </c>
      <c r="I195" t="str">
        <f>VLOOKUP(Survey[[#This Row],[Q1]],survey_lookup,2, FALSE)</f>
        <v>4-Very Satisfied</v>
      </c>
      <c r="J195" t="str">
        <f>VLOOKUP(Survey[[#This Row],[Q2]],survey_lookup,2, FALSE)</f>
        <v>4-Very Satisfied</v>
      </c>
      <c r="K195" t="str">
        <f>VLOOKUP(Survey[[#This Row],[Q3]],survey_lookup,2, FALSE)</f>
        <v>4-Very Satisfied</v>
      </c>
      <c r="L195" t="str">
        <f>VLOOKUP(Survey[[#This Row],[Q4]],survey_lookup,2, FALSE)</f>
        <v>4-Very Satisfied</v>
      </c>
      <c r="M195" t="str">
        <f>VLOOKUP(Survey[[#This Row],[Q5]],school_lookup,2,FALSE)</f>
        <v>Public</v>
      </c>
      <c r="N195" s="4">
        <f>VLOOKUP(Survey[[#This Row],[Q6]],conference_lookup,2, TRUE)</f>
        <v>2</v>
      </c>
    </row>
    <row r="196" spans="1:14" x14ac:dyDescent="0.25">
      <c r="A196" t="s">
        <v>236</v>
      </c>
      <c r="B196" s="2" t="s">
        <v>44</v>
      </c>
      <c r="C196" s="2" t="s">
        <v>41</v>
      </c>
      <c r="D196" s="2" t="s">
        <v>41</v>
      </c>
      <c r="E196" s="2" t="s">
        <v>41</v>
      </c>
      <c r="F196" s="2" t="s">
        <v>41</v>
      </c>
      <c r="G196" s="2">
        <v>2</v>
      </c>
      <c r="H196" t="s">
        <v>328</v>
      </c>
      <c r="I196" t="str">
        <f>VLOOKUP(Survey[[#This Row],[Q1]],survey_lookup,2, FALSE)</f>
        <v>1-Very Dissatisfied</v>
      </c>
      <c r="J196" t="str">
        <f>VLOOKUP(Survey[[#This Row],[Q2]],survey_lookup,2, FALSE)</f>
        <v>4-Very Satisfied</v>
      </c>
      <c r="K196" t="str">
        <f>VLOOKUP(Survey[[#This Row],[Q3]],survey_lookup,2, FALSE)</f>
        <v>4-Very Satisfied</v>
      </c>
      <c r="L196" t="str">
        <f>VLOOKUP(Survey[[#This Row],[Q4]],survey_lookup,2, FALSE)</f>
        <v>4-Very Satisfied</v>
      </c>
      <c r="M196" t="str">
        <f>VLOOKUP(Survey[[#This Row],[Q5]],school_lookup,2,FALSE)</f>
        <v>Public</v>
      </c>
      <c r="N196" s="4">
        <f>VLOOKUP(Survey[[#This Row],[Q6]],conference_lookup,2, TRUE)</f>
        <v>2</v>
      </c>
    </row>
    <row r="197" spans="1:14" x14ac:dyDescent="0.25">
      <c r="A197" t="s">
        <v>237</v>
      </c>
      <c r="B197" s="2" t="s">
        <v>42</v>
      </c>
      <c r="C197" s="2" t="s">
        <v>41</v>
      </c>
      <c r="D197" s="2" t="s">
        <v>42</v>
      </c>
      <c r="E197" s="2" t="s">
        <v>43</v>
      </c>
      <c r="F197" s="2" t="s">
        <v>41</v>
      </c>
      <c r="G197" s="2">
        <v>2</v>
      </c>
      <c r="H197" t="s">
        <v>328</v>
      </c>
      <c r="I197" t="str">
        <f>VLOOKUP(Survey[[#This Row],[Q1]],survey_lookup,2, FALSE)</f>
        <v>3-Satisfied</v>
      </c>
      <c r="J197" t="str">
        <f>VLOOKUP(Survey[[#This Row],[Q2]],survey_lookup,2, FALSE)</f>
        <v>4-Very Satisfied</v>
      </c>
      <c r="K197" t="str">
        <f>VLOOKUP(Survey[[#This Row],[Q3]],survey_lookup,2, FALSE)</f>
        <v>3-Satisfied</v>
      </c>
      <c r="L197" t="str">
        <f>VLOOKUP(Survey[[#This Row],[Q4]],survey_lookup,2, FALSE)</f>
        <v>2-Dissatisfied</v>
      </c>
      <c r="M197" t="str">
        <f>VLOOKUP(Survey[[#This Row],[Q5]],school_lookup,2,FALSE)</f>
        <v>Public</v>
      </c>
      <c r="N197" s="4">
        <f>VLOOKUP(Survey[[#This Row],[Q6]],conference_lookup,2, TRUE)</f>
        <v>2</v>
      </c>
    </row>
    <row r="198" spans="1:14" x14ac:dyDescent="0.25">
      <c r="A198" t="s">
        <v>238</v>
      </c>
      <c r="B198" s="2" t="s">
        <v>41</v>
      </c>
      <c r="C198" s="2" t="s">
        <v>41</v>
      </c>
      <c r="D198" s="2" t="s">
        <v>41</v>
      </c>
      <c r="E198" s="2" t="s">
        <v>44</v>
      </c>
      <c r="F198" s="2" t="s">
        <v>41</v>
      </c>
      <c r="G198" s="2">
        <v>6</v>
      </c>
      <c r="H198" t="s">
        <v>328</v>
      </c>
      <c r="I198" t="str">
        <f>VLOOKUP(Survey[[#This Row],[Q1]],survey_lookup,2, FALSE)</f>
        <v>4-Very Satisfied</v>
      </c>
      <c r="J198" t="str">
        <f>VLOOKUP(Survey[[#This Row],[Q2]],survey_lookup,2, FALSE)</f>
        <v>4-Very Satisfied</v>
      </c>
      <c r="K198" t="str">
        <f>VLOOKUP(Survey[[#This Row],[Q3]],survey_lookup,2, FALSE)</f>
        <v>4-Very Satisfied</v>
      </c>
      <c r="L198" t="str">
        <f>VLOOKUP(Survey[[#This Row],[Q4]],survey_lookup,2, FALSE)</f>
        <v>1-Very Dissatisfied</v>
      </c>
      <c r="M198" t="str">
        <f>VLOOKUP(Survey[[#This Row],[Q5]],school_lookup,2,FALSE)</f>
        <v>Public</v>
      </c>
      <c r="N198" s="4" t="str">
        <f>VLOOKUP(Survey[[#This Row],[Q6]],conference_lookup,2, TRUE)</f>
        <v>3+</v>
      </c>
    </row>
    <row r="199" spans="1:14" x14ac:dyDescent="0.25">
      <c r="A199" t="s">
        <v>239</v>
      </c>
      <c r="B199" s="2" t="s">
        <v>42</v>
      </c>
      <c r="C199" s="2" t="s">
        <v>43</v>
      </c>
      <c r="D199" s="2" t="s">
        <v>42</v>
      </c>
      <c r="E199" s="2" t="s">
        <v>42</v>
      </c>
      <c r="F199" s="2" t="s">
        <v>43</v>
      </c>
      <c r="G199" s="2">
        <v>0</v>
      </c>
      <c r="H199" t="s">
        <v>329</v>
      </c>
      <c r="I199" t="str">
        <f>VLOOKUP(Survey[[#This Row],[Q1]],survey_lookup,2, FALSE)</f>
        <v>3-Satisfied</v>
      </c>
      <c r="J199" t="str">
        <f>VLOOKUP(Survey[[#This Row],[Q2]],survey_lookup,2, FALSE)</f>
        <v>2-Dissatisfied</v>
      </c>
      <c r="K199" t="str">
        <f>VLOOKUP(Survey[[#This Row],[Q3]],survey_lookup,2, FALSE)</f>
        <v>3-Satisfied</v>
      </c>
      <c r="L199" t="str">
        <f>VLOOKUP(Survey[[#This Row],[Q4]],survey_lookup,2, FALSE)</f>
        <v>3-Satisfied</v>
      </c>
      <c r="M199" t="str">
        <f>VLOOKUP(Survey[[#This Row],[Q5]],school_lookup,2,FALSE)</f>
        <v>Online</v>
      </c>
      <c r="N199" s="4">
        <f>VLOOKUP(Survey[[#This Row],[Q6]],conference_lookup,2, TRUE)</f>
        <v>0</v>
      </c>
    </row>
    <row r="200" spans="1:14" x14ac:dyDescent="0.25">
      <c r="A200" t="s">
        <v>240</v>
      </c>
      <c r="B200" s="2" t="s">
        <v>42</v>
      </c>
      <c r="C200" s="2" t="s">
        <v>41</v>
      </c>
      <c r="D200" s="2" t="s">
        <v>42</v>
      </c>
      <c r="E200" s="2" t="s">
        <v>41</v>
      </c>
      <c r="F200" s="2" t="s">
        <v>41</v>
      </c>
      <c r="G200" s="2">
        <v>2</v>
      </c>
      <c r="H200" t="s">
        <v>328</v>
      </c>
      <c r="I200" t="str">
        <f>VLOOKUP(Survey[[#This Row],[Q1]],survey_lookup,2, FALSE)</f>
        <v>3-Satisfied</v>
      </c>
      <c r="J200" t="str">
        <f>VLOOKUP(Survey[[#This Row],[Q2]],survey_lookup,2, FALSE)</f>
        <v>4-Very Satisfied</v>
      </c>
      <c r="K200" t="str">
        <f>VLOOKUP(Survey[[#This Row],[Q3]],survey_lookup,2, FALSE)</f>
        <v>3-Satisfied</v>
      </c>
      <c r="L200" t="str">
        <f>VLOOKUP(Survey[[#This Row],[Q4]],survey_lookup,2, FALSE)</f>
        <v>4-Very Satisfied</v>
      </c>
      <c r="M200" t="str">
        <f>VLOOKUP(Survey[[#This Row],[Q5]],school_lookup,2,FALSE)</f>
        <v>Public</v>
      </c>
      <c r="N200" s="4">
        <f>VLOOKUP(Survey[[#This Row],[Q6]],conference_lookup,2, TRUE)</f>
        <v>2</v>
      </c>
    </row>
    <row r="201" spans="1:14" x14ac:dyDescent="0.25">
      <c r="A201" t="s">
        <v>241</v>
      </c>
      <c r="B201" s="2" t="s">
        <v>43</v>
      </c>
      <c r="C201" s="2" t="s">
        <v>41</v>
      </c>
      <c r="D201" s="2" t="s">
        <v>42</v>
      </c>
      <c r="E201" s="2" t="s">
        <v>41</v>
      </c>
      <c r="F201" s="2" t="s">
        <v>41</v>
      </c>
      <c r="G201" s="2">
        <v>0</v>
      </c>
      <c r="H201" t="s">
        <v>329</v>
      </c>
      <c r="I201" t="str">
        <f>VLOOKUP(Survey[[#This Row],[Q1]],survey_lookup,2, FALSE)</f>
        <v>2-Dissatisfied</v>
      </c>
      <c r="J201" t="str">
        <f>VLOOKUP(Survey[[#This Row],[Q2]],survey_lookup,2, FALSE)</f>
        <v>4-Very Satisfied</v>
      </c>
      <c r="K201" t="str">
        <f>VLOOKUP(Survey[[#This Row],[Q3]],survey_lookup,2, FALSE)</f>
        <v>3-Satisfied</v>
      </c>
      <c r="L201" t="str">
        <f>VLOOKUP(Survey[[#This Row],[Q4]],survey_lookup,2, FALSE)</f>
        <v>4-Very Satisfied</v>
      </c>
      <c r="M201" t="str">
        <f>VLOOKUP(Survey[[#This Row],[Q5]],school_lookup,2,FALSE)</f>
        <v>Public</v>
      </c>
      <c r="N201" s="4">
        <f>VLOOKUP(Survey[[#This Row],[Q6]],conference_lookup,2, TRUE)</f>
        <v>0</v>
      </c>
    </row>
    <row r="202" spans="1:14" x14ac:dyDescent="0.25">
      <c r="A202" t="s">
        <v>242</v>
      </c>
      <c r="B202" s="2" t="s">
        <v>42</v>
      </c>
      <c r="C202" s="2" t="s">
        <v>41</v>
      </c>
      <c r="D202" s="2" t="s">
        <v>43</v>
      </c>
      <c r="E202" s="2" t="s">
        <v>42</v>
      </c>
      <c r="F202" s="2" t="s">
        <v>41</v>
      </c>
      <c r="G202" s="2">
        <v>3</v>
      </c>
      <c r="H202" t="s">
        <v>328</v>
      </c>
      <c r="I202" t="str">
        <f>VLOOKUP(Survey[[#This Row],[Q1]],survey_lookup,2, FALSE)</f>
        <v>3-Satisfied</v>
      </c>
      <c r="J202" t="str">
        <f>VLOOKUP(Survey[[#This Row],[Q2]],survey_lookup,2, FALSE)</f>
        <v>4-Very Satisfied</v>
      </c>
      <c r="K202" t="str">
        <f>VLOOKUP(Survey[[#This Row],[Q3]],survey_lookup,2, FALSE)</f>
        <v>2-Dissatisfied</v>
      </c>
      <c r="L202" t="str">
        <f>VLOOKUP(Survey[[#This Row],[Q4]],survey_lookup,2, FALSE)</f>
        <v>3-Satisfied</v>
      </c>
      <c r="M202" t="str">
        <f>VLOOKUP(Survey[[#This Row],[Q5]],school_lookup,2,FALSE)</f>
        <v>Public</v>
      </c>
      <c r="N202" s="4" t="str">
        <f>VLOOKUP(Survey[[#This Row],[Q6]],conference_lookup,2, TRUE)</f>
        <v>3+</v>
      </c>
    </row>
    <row r="203" spans="1:14" x14ac:dyDescent="0.25">
      <c r="A203" t="s">
        <v>243</v>
      </c>
      <c r="B203" s="2" t="s">
        <v>41</v>
      </c>
      <c r="C203" s="2" t="s">
        <v>43</v>
      </c>
      <c r="D203" s="2" t="s">
        <v>41</v>
      </c>
      <c r="E203" s="2" t="s">
        <v>42</v>
      </c>
      <c r="F203" s="2" t="s">
        <v>41</v>
      </c>
      <c r="G203" s="2">
        <v>3</v>
      </c>
      <c r="H203" t="s">
        <v>328</v>
      </c>
      <c r="I203" t="str">
        <f>VLOOKUP(Survey[[#This Row],[Q1]],survey_lookup,2, FALSE)</f>
        <v>4-Very Satisfied</v>
      </c>
      <c r="J203" t="str">
        <f>VLOOKUP(Survey[[#This Row],[Q2]],survey_lookup,2, FALSE)</f>
        <v>2-Dissatisfied</v>
      </c>
      <c r="K203" t="str">
        <f>VLOOKUP(Survey[[#This Row],[Q3]],survey_lookup,2, FALSE)</f>
        <v>4-Very Satisfied</v>
      </c>
      <c r="L203" t="str">
        <f>VLOOKUP(Survey[[#This Row],[Q4]],survey_lookup,2, FALSE)</f>
        <v>3-Satisfied</v>
      </c>
      <c r="M203" t="str">
        <f>VLOOKUP(Survey[[#This Row],[Q5]],school_lookup,2,FALSE)</f>
        <v>Public</v>
      </c>
      <c r="N203" s="4" t="str">
        <f>VLOOKUP(Survey[[#This Row],[Q6]],conference_lookup,2, TRUE)</f>
        <v>3+</v>
      </c>
    </row>
    <row r="204" spans="1:14" x14ac:dyDescent="0.25">
      <c r="A204" t="s">
        <v>244</v>
      </c>
      <c r="B204" s="2" t="s">
        <v>41</v>
      </c>
      <c r="C204" s="2" t="s">
        <v>42</v>
      </c>
      <c r="D204" s="2" t="s">
        <v>41</v>
      </c>
      <c r="E204" s="2" t="s">
        <v>43</v>
      </c>
      <c r="F204" s="2" t="s">
        <v>42</v>
      </c>
      <c r="G204" s="2">
        <v>0</v>
      </c>
      <c r="H204" t="s">
        <v>329</v>
      </c>
      <c r="I204" t="str">
        <f>VLOOKUP(Survey[[#This Row],[Q1]],survey_lookup,2, FALSE)</f>
        <v>4-Very Satisfied</v>
      </c>
      <c r="J204" t="str">
        <f>VLOOKUP(Survey[[#This Row],[Q2]],survey_lookup,2, FALSE)</f>
        <v>3-Satisfied</v>
      </c>
      <c r="K204" t="str">
        <f>VLOOKUP(Survey[[#This Row],[Q3]],survey_lookup,2, FALSE)</f>
        <v>4-Very Satisfied</v>
      </c>
      <c r="L204" t="str">
        <f>VLOOKUP(Survey[[#This Row],[Q4]],survey_lookup,2, FALSE)</f>
        <v>2-Dissatisfied</v>
      </c>
      <c r="M204" t="str">
        <f>VLOOKUP(Survey[[#This Row],[Q5]],school_lookup,2,FALSE)</f>
        <v>Private</v>
      </c>
      <c r="N204" s="4">
        <f>VLOOKUP(Survey[[#This Row],[Q6]],conference_lookup,2, TRUE)</f>
        <v>0</v>
      </c>
    </row>
    <row r="205" spans="1:14" x14ac:dyDescent="0.25">
      <c r="A205" t="s">
        <v>245</v>
      </c>
      <c r="B205" s="2" t="s">
        <v>43</v>
      </c>
      <c r="C205" s="2" t="s">
        <v>43</v>
      </c>
      <c r="D205" s="2" t="s">
        <v>43</v>
      </c>
      <c r="E205" s="2" t="s">
        <v>41</v>
      </c>
      <c r="F205" s="2" t="s">
        <v>41</v>
      </c>
      <c r="G205" s="2">
        <v>1</v>
      </c>
      <c r="H205" t="s">
        <v>329</v>
      </c>
      <c r="I205" t="str">
        <f>VLOOKUP(Survey[[#This Row],[Q1]],survey_lookup,2, FALSE)</f>
        <v>2-Dissatisfied</v>
      </c>
      <c r="J205" t="str">
        <f>VLOOKUP(Survey[[#This Row],[Q2]],survey_lookup,2, FALSE)</f>
        <v>2-Dissatisfied</v>
      </c>
      <c r="K205" t="str">
        <f>VLOOKUP(Survey[[#This Row],[Q3]],survey_lookup,2, FALSE)</f>
        <v>2-Dissatisfied</v>
      </c>
      <c r="L205" t="str">
        <f>VLOOKUP(Survey[[#This Row],[Q4]],survey_lookup,2, FALSE)</f>
        <v>4-Very Satisfied</v>
      </c>
      <c r="M205" t="str">
        <f>VLOOKUP(Survey[[#This Row],[Q5]],school_lookup,2,FALSE)</f>
        <v>Public</v>
      </c>
      <c r="N205" s="4">
        <f>VLOOKUP(Survey[[#This Row],[Q6]],conference_lookup,2, TRUE)</f>
        <v>1</v>
      </c>
    </row>
    <row r="206" spans="1:14" x14ac:dyDescent="0.25">
      <c r="A206" t="s">
        <v>246</v>
      </c>
      <c r="B206" s="2" t="s">
        <v>42</v>
      </c>
      <c r="C206" s="2" t="s">
        <v>41</v>
      </c>
      <c r="D206" s="2" t="s">
        <v>42</v>
      </c>
      <c r="E206" s="2" t="s">
        <v>42</v>
      </c>
      <c r="F206" s="2" t="s">
        <v>41</v>
      </c>
      <c r="G206" s="2">
        <v>4</v>
      </c>
      <c r="H206" t="s">
        <v>328</v>
      </c>
      <c r="I206" t="str">
        <f>VLOOKUP(Survey[[#This Row],[Q1]],survey_lookup,2, FALSE)</f>
        <v>3-Satisfied</v>
      </c>
      <c r="J206" t="str">
        <f>VLOOKUP(Survey[[#This Row],[Q2]],survey_lookup,2, FALSE)</f>
        <v>4-Very Satisfied</v>
      </c>
      <c r="K206" t="str">
        <f>VLOOKUP(Survey[[#This Row],[Q3]],survey_lookup,2, FALSE)</f>
        <v>3-Satisfied</v>
      </c>
      <c r="L206" t="str">
        <f>VLOOKUP(Survey[[#This Row],[Q4]],survey_lookup,2, FALSE)</f>
        <v>3-Satisfied</v>
      </c>
      <c r="M206" t="str">
        <f>VLOOKUP(Survey[[#This Row],[Q5]],school_lookup,2,FALSE)</f>
        <v>Public</v>
      </c>
      <c r="N206" s="4" t="str">
        <f>VLOOKUP(Survey[[#This Row],[Q6]],conference_lookup,2, TRUE)</f>
        <v>3+</v>
      </c>
    </row>
    <row r="207" spans="1:14" x14ac:dyDescent="0.25">
      <c r="A207" t="s">
        <v>247</v>
      </c>
      <c r="B207" s="2" t="s">
        <v>42</v>
      </c>
      <c r="C207" s="2" t="s">
        <v>43</v>
      </c>
      <c r="D207" s="2" t="s">
        <v>42</v>
      </c>
      <c r="E207" s="2" t="s">
        <v>42</v>
      </c>
      <c r="F207" s="2" t="s">
        <v>41</v>
      </c>
      <c r="G207" s="2">
        <v>2</v>
      </c>
      <c r="H207" t="s">
        <v>328</v>
      </c>
      <c r="I207" t="str">
        <f>VLOOKUP(Survey[[#This Row],[Q1]],survey_lookup,2, FALSE)</f>
        <v>3-Satisfied</v>
      </c>
      <c r="J207" t="str">
        <f>VLOOKUP(Survey[[#This Row],[Q2]],survey_lookup,2, FALSE)</f>
        <v>2-Dissatisfied</v>
      </c>
      <c r="K207" t="str">
        <f>VLOOKUP(Survey[[#This Row],[Q3]],survey_lookup,2, FALSE)</f>
        <v>3-Satisfied</v>
      </c>
      <c r="L207" t="str">
        <f>VLOOKUP(Survey[[#This Row],[Q4]],survey_lookup,2, FALSE)</f>
        <v>3-Satisfied</v>
      </c>
      <c r="M207" t="str">
        <f>VLOOKUP(Survey[[#This Row],[Q5]],school_lookup,2,FALSE)</f>
        <v>Public</v>
      </c>
      <c r="N207" s="4">
        <f>VLOOKUP(Survey[[#This Row],[Q6]],conference_lookup,2, TRUE)</f>
        <v>2</v>
      </c>
    </row>
    <row r="208" spans="1:14" x14ac:dyDescent="0.25">
      <c r="A208" t="s">
        <v>248</v>
      </c>
      <c r="B208" s="2" t="s">
        <v>41</v>
      </c>
      <c r="C208" s="2" t="s">
        <v>41</v>
      </c>
      <c r="D208" s="2" t="s">
        <v>41</v>
      </c>
      <c r="E208" s="2" t="s">
        <v>43</v>
      </c>
      <c r="F208" s="2" t="s">
        <v>41</v>
      </c>
      <c r="G208" s="2">
        <v>2</v>
      </c>
      <c r="H208" t="s">
        <v>328</v>
      </c>
      <c r="I208" t="str">
        <f>VLOOKUP(Survey[[#This Row],[Q1]],survey_lookup,2, FALSE)</f>
        <v>4-Very Satisfied</v>
      </c>
      <c r="J208" t="str">
        <f>VLOOKUP(Survey[[#This Row],[Q2]],survey_lookup,2, FALSE)</f>
        <v>4-Very Satisfied</v>
      </c>
      <c r="K208" t="str">
        <f>VLOOKUP(Survey[[#This Row],[Q3]],survey_lookup,2, FALSE)</f>
        <v>4-Very Satisfied</v>
      </c>
      <c r="L208" t="str">
        <f>VLOOKUP(Survey[[#This Row],[Q4]],survey_lookup,2, FALSE)</f>
        <v>2-Dissatisfied</v>
      </c>
      <c r="M208" t="str">
        <f>VLOOKUP(Survey[[#This Row],[Q5]],school_lookup,2,FALSE)</f>
        <v>Public</v>
      </c>
      <c r="N208" s="4">
        <f>VLOOKUP(Survey[[#This Row],[Q6]],conference_lookup,2, TRUE)</f>
        <v>2</v>
      </c>
    </row>
    <row r="209" spans="1:14" x14ac:dyDescent="0.25">
      <c r="A209" t="s">
        <v>249</v>
      </c>
      <c r="B209" s="2" t="s">
        <v>42</v>
      </c>
      <c r="C209" s="2" t="s">
        <v>42</v>
      </c>
      <c r="D209" s="2" t="s">
        <v>41</v>
      </c>
      <c r="E209" s="2" t="s">
        <v>42</v>
      </c>
      <c r="F209" s="2" t="s">
        <v>42</v>
      </c>
      <c r="G209" s="2">
        <v>5</v>
      </c>
      <c r="H209" t="s">
        <v>328</v>
      </c>
      <c r="I209" t="str">
        <f>VLOOKUP(Survey[[#This Row],[Q1]],survey_lookup,2, FALSE)</f>
        <v>3-Satisfied</v>
      </c>
      <c r="J209" t="str">
        <f>VLOOKUP(Survey[[#This Row],[Q2]],survey_lookup,2, FALSE)</f>
        <v>3-Satisfied</v>
      </c>
      <c r="K209" t="str">
        <f>VLOOKUP(Survey[[#This Row],[Q3]],survey_lookup,2, FALSE)</f>
        <v>4-Very Satisfied</v>
      </c>
      <c r="L209" t="str">
        <f>VLOOKUP(Survey[[#This Row],[Q4]],survey_lookup,2, FALSE)</f>
        <v>3-Satisfied</v>
      </c>
      <c r="M209" t="str">
        <f>VLOOKUP(Survey[[#This Row],[Q5]],school_lookup,2,FALSE)</f>
        <v>Private</v>
      </c>
      <c r="N209" s="4" t="str">
        <f>VLOOKUP(Survey[[#This Row],[Q6]],conference_lookup,2, TRUE)</f>
        <v>3+</v>
      </c>
    </row>
    <row r="210" spans="1:14" x14ac:dyDescent="0.25">
      <c r="A210" t="s">
        <v>250</v>
      </c>
      <c r="B210" s="2" t="s">
        <v>41</v>
      </c>
      <c r="C210" s="2" t="s">
        <v>41</v>
      </c>
      <c r="D210" s="2" t="s">
        <v>41</v>
      </c>
      <c r="E210" s="2" t="s">
        <v>41</v>
      </c>
      <c r="F210" s="2" t="s">
        <v>41</v>
      </c>
      <c r="G210" s="2">
        <v>0</v>
      </c>
      <c r="H210" t="s">
        <v>328</v>
      </c>
      <c r="I210" t="str">
        <f>VLOOKUP(Survey[[#This Row],[Q1]],survey_lookup,2, FALSE)</f>
        <v>4-Very Satisfied</v>
      </c>
      <c r="J210" t="str">
        <f>VLOOKUP(Survey[[#This Row],[Q2]],survey_lookup,2, FALSE)</f>
        <v>4-Very Satisfied</v>
      </c>
      <c r="K210" t="str">
        <f>VLOOKUP(Survey[[#This Row],[Q3]],survey_lookup,2, FALSE)</f>
        <v>4-Very Satisfied</v>
      </c>
      <c r="L210" t="str">
        <f>VLOOKUP(Survey[[#This Row],[Q4]],survey_lookup,2, FALSE)</f>
        <v>4-Very Satisfied</v>
      </c>
      <c r="M210" t="str">
        <f>VLOOKUP(Survey[[#This Row],[Q5]],school_lookup,2,FALSE)</f>
        <v>Public</v>
      </c>
      <c r="N210" s="4">
        <f>VLOOKUP(Survey[[#This Row],[Q6]],conference_lookup,2, TRUE)</f>
        <v>0</v>
      </c>
    </row>
    <row r="211" spans="1:14" x14ac:dyDescent="0.25">
      <c r="A211" t="s">
        <v>251</v>
      </c>
      <c r="B211" s="2" t="s">
        <v>41</v>
      </c>
      <c r="C211" s="2" t="s">
        <v>43</v>
      </c>
      <c r="D211" s="2" t="s">
        <v>44</v>
      </c>
      <c r="E211" s="2" t="s">
        <v>43</v>
      </c>
      <c r="F211" s="2" t="s">
        <v>41</v>
      </c>
      <c r="G211" s="2">
        <v>5</v>
      </c>
      <c r="H211" t="s">
        <v>328</v>
      </c>
      <c r="I211" t="str">
        <f>VLOOKUP(Survey[[#This Row],[Q1]],survey_lookup,2, FALSE)</f>
        <v>4-Very Satisfied</v>
      </c>
      <c r="J211" t="str">
        <f>VLOOKUP(Survey[[#This Row],[Q2]],survey_lookup,2, FALSE)</f>
        <v>2-Dissatisfied</v>
      </c>
      <c r="K211" t="str">
        <f>VLOOKUP(Survey[[#This Row],[Q3]],survey_lookup,2, FALSE)</f>
        <v>1-Very Dissatisfied</v>
      </c>
      <c r="L211" t="str">
        <f>VLOOKUP(Survey[[#This Row],[Q4]],survey_lookup,2, FALSE)</f>
        <v>2-Dissatisfied</v>
      </c>
      <c r="M211" t="str">
        <f>VLOOKUP(Survey[[#This Row],[Q5]],school_lookup,2,FALSE)</f>
        <v>Public</v>
      </c>
      <c r="N211" s="4" t="str">
        <f>VLOOKUP(Survey[[#This Row],[Q6]],conference_lookup,2, TRUE)</f>
        <v>3+</v>
      </c>
    </row>
    <row r="212" spans="1:14" x14ac:dyDescent="0.25">
      <c r="A212" t="s">
        <v>252</v>
      </c>
      <c r="B212" s="2" t="s">
        <v>41</v>
      </c>
      <c r="C212" s="2" t="s">
        <v>43</v>
      </c>
      <c r="D212" s="2" t="s">
        <v>42</v>
      </c>
      <c r="E212" s="2" t="s">
        <v>42</v>
      </c>
      <c r="F212" s="2" t="s">
        <v>41</v>
      </c>
      <c r="G212" s="2">
        <v>0</v>
      </c>
      <c r="H212" t="s">
        <v>329</v>
      </c>
      <c r="I212" t="str">
        <f>VLOOKUP(Survey[[#This Row],[Q1]],survey_lookup,2, FALSE)</f>
        <v>4-Very Satisfied</v>
      </c>
      <c r="J212" t="str">
        <f>VLOOKUP(Survey[[#This Row],[Q2]],survey_lookup,2, FALSE)</f>
        <v>2-Dissatisfied</v>
      </c>
      <c r="K212" t="str">
        <f>VLOOKUP(Survey[[#This Row],[Q3]],survey_lookup,2, FALSE)</f>
        <v>3-Satisfied</v>
      </c>
      <c r="L212" t="str">
        <f>VLOOKUP(Survey[[#This Row],[Q4]],survey_lookup,2, FALSE)</f>
        <v>3-Satisfied</v>
      </c>
      <c r="M212" t="str">
        <f>VLOOKUP(Survey[[#This Row],[Q5]],school_lookup,2,FALSE)</f>
        <v>Public</v>
      </c>
      <c r="N212" s="4">
        <f>VLOOKUP(Survey[[#This Row],[Q6]],conference_lookup,2, TRUE)</f>
        <v>0</v>
      </c>
    </row>
    <row r="213" spans="1:14" x14ac:dyDescent="0.25">
      <c r="A213" t="s">
        <v>253</v>
      </c>
      <c r="B213" s="2" t="s">
        <v>44</v>
      </c>
      <c r="C213" s="2" t="s">
        <v>41</v>
      </c>
      <c r="D213" s="2" t="s">
        <v>41</v>
      </c>
      <c r="E213" s="2" t="s">
        <v>42</v>
      </c>
      <c r="F213" s="2" t="s">
        <v>41</v>
      </c>
      <c r="G213" s="2">
        <v>0</v>
      </c>
      <c r="H213" t="s">
        <v>328</v>
      </c>
      <c r="I213" t="str">
        <f>VLOOKUP(Survey[[#This Row],[Q1]],survey_lookup,2, FALSE)</f>
        <v>1-Very Dissatisfied</v>
      </c>
      <c r="J213" t="str">
        <f>VLOOKUP(Survey[[#This Row],[Q2]],survey_lookup,2, FALSE)</f>
        <v>4-Very Satisfied</v>
      </c>
      <c r="K213" t="str">
        <f>VLOOKUP(Survey[[#This Row],[Q3]],survey_lookup,2, FALSE)</f>
        <v>4-Very Satisfied</v>
      </c>
      <c r="L213" t="str">
        <f>VLOOKUP(Survey[[#This Row],[Q4]],survey_lookup,2, FALSE)</f>
        <v>3-Satisfied</v>
      </c>
      <c r="M213" t="str">
        <f>VLOOKUP(Survey[[#This Row],[Q5]],school_lookup,2,FALSE)</f>
        <v>Public</v>
      </c>
      <c r="N213" s="4">
        <f>VLOOKUP(Survey[[#This Row],[Q6]],conference_lookup,2, TRUE)</f>
        <v>0</v>
      </c>
    </row>
    <row r="214" spans="1:14" x14ac:dyDescent="0.25">
      <c r="A214" t="s">
        <v>254</v>
      </c>
      <c r="B214" s="2" t="s">
        <v>43</v>
      </c>
      <c r="C214" s="2" t="s">
        <v>42</v>
      </c>
      <c r="D214" s="2" t="s">
        <v>42</v>
      </c>
      <c r="E214" s="2" t="s">
        <v>42</v>
      </c>
      <c r="F214" s="2" t="s">
        <v>41</v>
      </c>
      <c r="G214" s="2">
        <v>0</v>
      </c>
      <c r="H214" t="s">
        <v>329</v>
      </c>
      <c r="I214" t="str">
        <f>VLOOKUP(Survey[[#This Row],[Q1]],survey_lookup,2, FALSE)</f>
        <v>2-Dissatisfied</v>
      </c>
      <c r="J214" t="str">
        <f>VLOOKUP(Survey[[#This Row],[Q2]],survey_lookup,2, FALSE)</f>
        <v>3-Satisfied</v>
      </c>
      <c r="K214" t="str">
        <f>VLOOKUP(Survey[[#This Row],[Q3]],survey_lookup,2, FALSE)</f>
        <v>3-Satisfied</v>
      </c>
      <c r="L214" t="str">
        <f>VLOOKUP(Survey[[#This Row],[Q4]],survey_lookup,2, FALSE)</f>
        <v>3-Satisfied</v>
      </c>
      <c r="M214" t="str">
        <f>VLOOKUP(Survey[[#This Row],[Q5]],school_lookup,2,FALSE)</f>
        <v>Public</v>
      </c>
      <c r="N214" s="4">
        <f>VLOOKUP(Survey[[#This Row],[Q6]],conference_lookup,2, TRUE)</f>
        <v>0</v>
      </c>
    </row>
    <row r="215" spans="1:14" x14ac:dyDescent="0.25">
      <c r="A215" t="s">
        <v>255</v>
      </c>
      <c r="B215" s="2" t="s">
        <v>42</v>
      </c>
      <c r="C215" s="2" t="s">
        <v>41</v>
      </c>
      <c r="D215" s="2" t="s">
        <v>42</v>
      </c>
      <c r="E215" s="2" t="s">
        <v>42</v>
      </c>
      <c r="F215" s="2" t="s">
        <v>41</v>
      </c>
      <c r="G215" s="2">
        <v>3</v>
      </c>
      <c r="H215" t="s">
        <v>328</v>
      </c>
      <c r="I215" t="str">
        <f>VLOOKUP(Survey[[#This Row],[Q1]],survey_lookup,2, FALSE)</f>
        <v>3-Satisfied</v>
      </c>
      <c r="J215" t="str">
        <f>VLOOKUP(Survey[[#This Row],[Q2]],survey_lookup,2, FALSE)</f>
        <v>4-Very Satisfied</v>
      </c>
      <c r="K215" t="str">
        <f>VLOOKUP(Survey[[#This Row],[Q3]],survey_lookup,2, FALSE)</f>
        <v>3-Satisfied</v>
      </c>
      <c r="L215" t="str">
        <f>VLOOKUP(Survey[[#This Row],[Q4]],survey_lookup,2, FALSE)</f>
        <v>3-Satisfied</v>
      </c>
      <c r="M215" t="str">
        <f>VLOOKUP(Survey[[#This Row],[Q5]],school_lookup,2,FALSE)</f>
        <v>Public</v>
      </c>
      <c r="N215" s="4" t="str">
        <f>VLOOKUP(Survey[[#This Row],[Q6]],conference_lookup,2, TRUE)</f>
        <v>3+</v>
      </c>
    </row>
    <row r="216" spans="1:14" x14ac:dyDescent="0.25">
      <c r="A216" t="s">
        <v>256</v>
      </c>
      <c r="B216" s="2" t="s">
        <v>41</v>
      </c>
      <c r="C216" s="2" t="s">
        <v>41</v>
      </c>
      <c r="D216" s="2" t="s">
        <v>41</v>
      </c>
      <c r="E216" s="2" t="s">
        <v>42</v>
      </c>
      <c r="F216" s="2" t="s">
        <v>41</v>
      </c>
      <c r="G216" s="2">
        <v>1</v>
      </c>
      <c r="H216" t="s">
        <v>328</v>
      </c>
      <c r="I216" t="str">
        <f>VLOOKUP(Survey[[#This Row],[Q1]],survey_lookup,2, FALSE)</f>
        <v>4-Very Satisfied</v>
      </c>
      <c r="J216" t="str">
        <f>VLOOKUP(Survey[[#This Row],[Q2]],survey_lookup,2, FALSE)</f>
        <v>4-Very Satisfied</v>
      </c>
      <c r="K216" t="str">
        <f>VLOOKUP(Survey[[#This Row],[Q3]],survey_lookup,2, FALSE)</f>
        <v>4-Very Satisfied</v>
      </c>
      <c r="L216" t="str">
        <f>VLOOKUP(Survey[[#This Row],[Q4]],survey_lookup,2, FALSE)</f>
        <v>3-Satisfied</v>
      </c>
      <c r="M216" t="str">
        <f>VLOOKUP(Survey[[#This Row],[Q5]],school_lookup,2,FALSE)</f>
        <v>Public</v>
      </c>
      <c r="N216" s="4">
        <f>VLOOKUP(Survey[[#This Row],[Q6]],conference_lookup,2, TRUE)</f>
        <v>1</v>
      </c>
    </row>
    <row r="217" spans="1:14" x14ac:dyDescent="0.25">
      <c r="A217" t="s">
        <v>257</v>
      </c>
      <c r="B217" s="2" t="s">
        <v>42</v>
      </c>
      <c r="C217" s="2" t="s">
        <v>43</v>
      </c>
      <c r="D217" s="2" t="s">
        <v>43</v>
      </c>
      <c r="E217" s="2" t="s">
        <v>42</v>
      </c>
      <c r="F217" s="2" t="s">
        <v>42</v>
      </c>
      <c r="G217" s="2">
        <v>1</v>
      </c>
      <c r="H217" t="s">
        <v>329</v>
      </c>
      <c r="I217" t="str">
        <f>VLOOKUP(Survey[[#This Row],[Q1]],survey_lookup,2, FALSE)</f>
        <v>3-Satisfied</v>
      </c>
      <c r="J217" t="str">
        <f>VLOOKUP(Survey[[#This Row],[Q2]],survey_lookup,2, FALSE)</f>
        <v>2-Dissatisfied</v>
      </c>
      <c r="K217" t="str">
        <f>VLOOKUP(Survey[[#This Row],[Q3]],survey_lookup,2, FALSE)</f>
        <v>2-Dissatisfied</v>
      </c>
      <c r="L217" t="str">
        <f>VLOOKUP(Survey[[#This Row],[Q4]],survey_lookup,2, FALSE)</f>
        <v>3-Satisfied</v>
      </c>
      <c r="M217" t="str">
        <f>VLOOKUP(Survey[[#This Row],[Q5]],school_lookup,2,FALSE)</f>
        <v>Private</v>
      </c>
      <c r="N217" s="4">
        <f>VLOOKUP(Survey[[#This Row],[Q6]],conference_lookup,2, TRUE)</f>
        <v>1</v>
      </c>
    </row>
    <row r="218" spans="1:14" x14ac:dyDescent="0.25">
      <c r="A218" t="s">
        <v>258</v>
      </c>
      <c r="B218" s="2" t="s">
        <v>42</v>
      </c>
      <c r="C218" s="2" t="s">
        <v>43</v>
      </c>
      <c r="D218" s="2" t="s">
        <v>42</v>
      </c>
      <c r="E218" s="2" t="s">
        <v>41</v>
      </c>
      <c r="F218" s="2" t="s">
        <v>44</v>
      </c>
      <c r="G218" s="2">
        <v>0</v>
      </c>
      <c r="H218" t="s">
        <v>329</v>
      </c>
      <c r="I218" t="str">
        <f>VLOOKUP(Survey[[#This Row],[Q1]],survey_lookup,2, FALSE)</f>
        <v>3-Satisfied</v>
      </c>
      <c r="J218" t="str">
        <f>VLOOKUP(Survey[[#This Row],[Q2]],survey_lookup,2, FALSE)</f>
        <v>2-Dissatisfied</v>
      </c>
      <c r="K218" t="str">
        <f>VLOOKUP(Survey[[#This Row],[Q3]],survey_lookup,2, FALSE)</f>
        <v>3-Satisfied</v>
      </c>
      <c r="L218" t="str">
        <f>VLOOKUP(Survey[[#This Row],[Q4]],survey_lookup,2, FALSE)</f>
        <v>4-Very Satisfied</v>
      </c>
      <c r="M218" t="str">
        <f>VLOOKUP(Survey[[#This Row],[Q5]],school_lookup,2,FALSE)</f>
        <v>Tutor</v>
      </c>
      <c r="N218" s="4">
        <f>VLOOKUP(Survey[[#This Row],[Q6]],conference_lookup,2, TRUE)</f>
        <v>0</v>
      </c>
    </row>
    <row r="219" spans="1:14" x14ac:dyDescent="0.25">
      <c r="A219" t="s">
        <v>259</v>
      </c>
      <c r="B219" s="2" t="s">
        <v>44</v>
      </c>
      <c r="C219" s="2" t="s">
        <v>43</v>
      </c>
      <c r="D219" s="2" t="s">
        <v>42</v>
      </c>
      <c r="E219" s="2" t="s">
        <v>42</v>
      </c>
      <c r="F219" s="2" t="s">
        <v>43</v>
      </c>
      <c r="G219" s="2">
        <v>0</v>
      </c>
      <c r="H219" t="s">
        <v>329</v>
      </c>
      <c r="I219" t="str">
        <f>VLOOKUP(Survey[[#This Row],[Q1]],survey_lookup,2, FALSE)</f>
        <v>1-Very Dissatisfied</v>
      </c>
      <c r="J219" t="str">
        <f>VLOOKUP(Survey[[#This Row],[Q2]],survey_lookup,2, FALSE)</f>
        <v>2-Dissatisfied</v>
      </c>
      <c r="K219" t="str">
        <f>VLOOKUP(Survey[[#This Row],[Q3]],survey_lookup,2, FALSE)</f>
        <v>3-Satisfied</v>
      </c>
      <c r="L219" t="str">
        <f>VLOOKUP(Survey[[#This Row],[Q4]],survey_lookup,2, FALSE)</f>
        <v>3-Satisfied</v>
      </c>
      <c r="M219" t="str">
        <f>VLOOKUP(Survey[[#This Row],[Q5]],school_lookup,2,FALSE)</f>
        <v>Online</v>
      </c>
      <c r="N219" s="4">
        <f>VLOOKUP(Survey[[#This Row],[Q6]],conference_lookup,2, TRUE)</f>
        <v>0</v>
      </c>
    </row>
    <row r="220" spans="1:14" x14ac:dyDescent="0.25">
      <c r="A220" t="s">
        <v>260</v>
      </c>
      <c r="B220" s="2" t="s">
        <v>44</v>
      </c>
      <c r="C220" s="2" t="s">
        <v>42</v>
      </c>
      <c r="D220" s="2" t="s">
        <v>42</v>
      </c>
      <c r="E220" s="2" t="s">
        <v>42</v>
      </c>
      <c r="F220" s="2" t="s">
        <v>44</v>
      </c>
      <c r="G220" s="2">
        <v>1</v>
      </c>
      <c r="H220" t="s">
        <v>329</v>
      </c>
      <c r="I220" t="str">
        <f>VLOOKUP(Survey[[#This Row],[Q1]],survey_lookup,2, FALSE)</f>
        <v>1-Very Dissatisfied</v>
      </c>
      <c r="J220" t="str">
        <f>VLOOKUP(Survey[[#This Row],[Q2]],survey_lookup,2, FALSE)</f>
        <v>3-Satisfied</v>
      </c>
      <c r="K220" t="str">
        <f>VLOOKUP(Survey[[#This Row],[Q3]],survey_lookup,2, FALSE)</f>
        <v>3-Satisfied</v>
      </c>
      <c r="L220" t="str">
        <f>VLOOKUP(Survey[[#This Row],[Q4]],survey_lookup,2, FALSE)</f>
        <v>3-Satisfied</v>
      </c>
      <c r="M220" t="str">
        <f>VLOOKUP(Survey[[#This Row],[Q5]],school_lookup,2,FALSE)</f>
        <v>Tutor</v>
      </c>
      <c r="N220" s="4">
        <f>VLOOKUP(Survey[[#This Row],[Q6]],conference_lookup,2, TRUE)</f>
        <v>1</v>
      </c>
    </row>
    <row r="221" spans="1:14" x14ac:dyDescent="0.25">
      <c r="A221" t="s">
        <v>261</v>
      </c>
      <c r="B221" s="2" t="s">
        <v>41</v>
      </c>
      <c r="C221" s="2" t="s">
        <v>41</v>
      </c>
      <c r="D221" s="2" t="s">
        <v>42</v>
      </c>
      <c r="E221" s="2" t="s">
        <v>42</v>
      </c>
      <c r="F221" s="2" t="s">
        <v>41</v>
      </c>
      <c r="G221" s="2">
        <v>2</v>
      </c>
      <c r="H221" t="s">
        <v>328</v>
      </c>
      <c r="I221" t="str">
        <f>VLOOKUP(Survey[[#This Row],[Q1]],survey_lookup,2, FALSE)</f>
        <v>4-Very Satisfied</v>
      </c>
      <c r="J221" t="str">
        <f>VLOOKUP(Survey[[#This Row],[Q2]],survey_lookup,2, FALSE)</f>
        <v>4-Very Satisfied</v>
      </c>
      <c r="K221" t="str">
        <f>VLOOKUP(Survey[[#This Row],[Q3]],survey_lookup,2, FALSE)</f>
        <v>3-Satisfied</v>
      </c>
      <c r="L221" t="str">
        <f>VLOOKUP(Survey[[#This Row],[Q4]],survey_lookup,2, FALSE)</f>
        <v>3-Satisfied</v>
      </c>
      <c r="M221" t="str">
        <f>VLOOKUP(Survey[[#This Row],[Q5]],school_lookup,2,FALSE)</f>
        <v>Public</v>
      </c>
      <c r="N221" s="4">
        <f>VLOOKUP(Survey[[#This Row],[Q6]],conference_lookup,2, TRUE)</f>
        <v>2</v>
      </c>
    </row>
    <row r="222" spans="1:14" x14ac:dyDescent="0.25">
      <c r="A222" t="s">
        <v>262</v>
      </c>
      <c r="B222" s="2" t="s">
        <v>42</v>
      </c>
      <c r="C222" s="2" t="s">
        <v>41</v>
      </c>
      <c r="D222" s="2" t="s">
        <v>41</v>
      </c>
      <c r="E222" s="2" t="s">
        <v>42</v>
      </c>
      <c r="F222" s="2" t="s">
        <v>42</v>
      </c>
      <c r="G222" s="2">
        <v>1</v>
      </c>
      <c r="H222" t="s">
        <v>328</v>
      </c>
      <c r="I222" t="str">
        <f>VLOOKUP(Survey[[#This Row],[Q1]],survey_lookup,2, FALSE)</f>
        <v>3-Satisfied</v>
      </c>
      <c r="J222" t="str">
        <f>VLOOKUP(Survey[[#This Row],[Q2]],survey_lookup,2, FALSE)</f>
        <v>4-Very Satisfied</v>
      </c>
      <c r="K222" t="str">
        <f>VLOOKUP(Survey[[#This Row],[Q3]],survey_lookup,2, FALSE)</f>
        <v>4-Very Satisfied</v>
      </c>
      <c r="L222" t="str">
        <f>VLOOKUP(Survey[[#This Row],[Q4]],survey_lookup,2, FALSE)</f>
        <v>3-Satisfied</v>
      </c>
      <c r="M222" t="str">
        <f>VLOOKUP(Survey[[#This Row],[Q5]],school_lookup,2,FALSE)</f>
        <v>Private</v>
      </c>
      <c r="N222" s="4">
        <f>VLOOKUP(Survey[[#This Row],[Q6]],conference_lookup,2, TRUE)</f>
        <v>1</v>
      </c>
    </row>
    <row r="223" spans="1:14" x14ac:dyDescent="0.25">
      <c r="A223" t="s">
        <v>263</v>
      </c>
      <c r="B223" s="2" t="s">
        <v>44</v>
      </c>
      <c r="C223" s="2" t="s">
        <v>41</v>
      </c>
      <c r="D223" s="2" t="s">
        <v>41</v>
      </c>
      <c r="E223" s="2" t="s">
        <v>41</v>
      </c>
      <c r="F223" s="2" t="s">
        <v>41</v>
      </c>
      <c r="G223" s="2">
        <v>0</v>
      </c>
      <c r="H223" t="s">
        <v>329</v>
      </c>
      <c r="I223" t="str">
        <f>VLOOKUP(Survey[[#This Row],[Q1]],survey_lookup,2, FALSE)</f>
        <v>1-Very Dissatisfied</v>
      </c>
      <c r="J223" t="str">
        <f>VLOOKUP(Survey[[#This Row],[Q2]],survey_lookup,2, FALSE)</f>
        <v>4-Very Satisfied</v>
      </c>
      <c r="K223" t="str">
        <f>VLOOKUP(Survey[[#This Row],[Q3]],survey_lookup,2, FALSE)</f>
        <v>4-Very Satisfied</v>
      </c>
      <c r="L223" t="str">
        <f>VLOOKUP(Survey[[#This Row],[Q4]],survey_lookup,2, FALSE)</f>
        <v>4-Very Satisfied</v>
      </c>
      <c r="M223" t="str">
        <f>VLOOKUP(Survey[[#This Row],[Q5]],school_lookup,2,FALSE)</f>
        <v>Public</v>
      </c>
      <c r="N223" s="4">
        <f>VLOOKUP(Survey[[#This Row],[Q6]],conference_lookup,2, TRUE)</f>
        <v>0</v>
      </c>
    </row>
    <row r="224" spans="1:14" x14ac:dyDescent="0.25">
      <c r="A224" t="s">
        <v>264</v>
      </c>
      <c r="B224" s="2" t="s">
        <v>44</v>
      </c>
      <c r="C224" s="2" t="s">
        <v>42</v>
      </c>
      <c r="D224" s="2" t="s">
        <v>41</v>
      </c>
      <c r="E224" s="2" t="s">
        <v>43</v>
      </c>
      <c r="F224" s="2" t="s">
        <v>44</v>
      </c>
      <c r="G224" s="2">
        <v>1</v>
      </c>
      <c r="H224" t="s">
        <v>329</v>
      </c>
      <c r="I224" t="str">
        <f>VLOOKUP(Survey[[#This Row],[Q1]],survey_lookup,2, FALSE)</f>
        <v>1-Very Dissatisfied</v>
      </c>
      <c r="J224" t="str">
        <f>VLOOKUP(Survey[[#This Row],[Q2]],survey_lookup,2, FALSE)</f>
        <v>3-Satisfied</v>
      </c>
      <c r="K224" t="str">
        <f>VLOOKUP(Survey[[#This Row],[Q3]],survey_lookup,2, FALSE)</f>
        <v>4-Very Satisfied</v>
      </c>
      <c r="L224" t="str">
        <f>VLOOKUP(Survey[[#This Row],[Q4]],survey_lookup,2, FALSE)</f>
        <v>2-Dissatisfied</v>
      </c>
      <c r="M224" t="str">
        <f>VLOOKUP(Survey[[#This Row],[Q5]],school_lookup,2,FALSE)</f>
        <v>Tutor</v>
      </c>
      <c r="N224" s="4">
        <f>VLOOKUP(Survey[[#This Row],[Q6]],conference_lookup,2, TRUE)</f>
        <v>1</v>
      </c>
    </row>
    <row r="225" spans="1:14" x14ac:dyDescent="0.25">
      <c r="A225" t="s">
        <v>265</v>
      </c>
      <c r="B225" s="2" t="s">
        <v>42</v>
      </c>
      <c r="C225" s="2" t="s">
        <v>43</v>
      </c>
      <c r="D225" s="2" t="s">
        <v>41</v>
      </c>
      <c r="E225" s="2" t="s">
        <v>42</v>
      </c>
      <c r="F225" s="2" t="s">
        <v>42</v>
      </c>
      <c r="G225" s="2">
        <v>1</v>
      </c>
      <c r="H225" t="s">
        <v>329</v>
      </c>
      <c r="I225" t="str">
        <f>VLOOKUP(Survey[[#This Row],[Q1]],survey_lookup,2, FALSE)</f>
        <v>3-Satisfied</v>
      </c>
      <c r="J225" t="str">
        <f>VLOOKUP(Survey[[#This Row],[Q2]],survey_lookup,2, FALSE)</f>
        <v>2-Dissatisfied</v>
      </c>
      <c r="K225" t="str">
        <f>VLOOKUP(Survey[[#This Row],[Q3]],survey_lookup,2, FALSE)</f>
        <v>4-Very Satisfied</v>
      </c>
      <c r="L225" t="str">
        <f>VLOOKUP(Survey[[#This Row],[Q4]],survey_lookup,2, FALSE)</f>
        <v>3-Satisfied</v>
      </c>
      <c r="M225" t="str">
        <f>VLOOKUP(Survey[[#This Row],[Q5]],school_lookup,2,FALSE)</f>
        <v>Private</v>
      </c>
      <c r="N225" s="4">
        <f>VLOOKUP(Survey[[#This Row],[Q6]],conference_lookup,2, TRUE)</f>
        <v>1</v>
      </c>
    </row>
    <row r="226" spans="1:14" x14ac:dyDescent="0.25">
      <c r="A226" t="s">
        <v>266</v>
      </c>
      <c r="B226" s="2" t="s">
        <v>41</v>
      </c>
      <c r="C226" s="2" t="s">
        <v>42</v>
      </c>
      <c r="D226" s="2" t="s">
        <v>42</v>
      </c>
      <c r="E226" s="2" t="s">
        <v>44</v>
      </c>
      <c r="F226" s="2" t="s">
        <v>41</v>
      </c>
      <c r="G226" s="2">
        <v>3</v>
      </c>
      <c r="H226" t="s">
        <v>328</v>
      </c>
      <c r="I226" t="str">
        <f>VLOOKUP(Survey[[#This Row],[Q1]],survey_lookup,2, FALSE)</f>
        <v>4-Very Satisfied</v>
      </c>
      <c r="J226" t="str">
        <f>VLOOKUP(Survey[[#This Row],[Q2]],survey_lookup,2, FALSE)</f>
        <v>3-Satisfied</v>
      </c>
      <c r="K226" t="str">
        <f>VLOOKUP(Survey[[#This Row],[Q3]],survey_lookup,2, FALSE)</f>
        <v>3-Satisfied</v>
      </c>
      <c r="L226" t="str">
        <f>VLOOKUP(Survey[[#This Row],[Q4]],survey_lookup,2, FALSE)</f>
        <v>1-Very Dissatisfied</v>
      </c>
      <c r="M226" t="str">
        <f>VLOOKUP(Survey[[#This Row],[Q5]],school_lookup,2,FALSE)</f>
        <v>Public</v>
      </c>
      <c r="N226" s="4" t="str">
        <f>VLOOKUP(Survey[[#This Row],[Q6]],conference_lookup,2, TRUE)</f>
        <v>3+</v>
      </c>
    </row>
    <row r="227" spans="1:14" x14ac:dyDescent="0.25">
      <c r="A227" t="s">
        <v>267</v>
      </c>
      <c r="B227" s="2" t="s">
        <v>42</v>
      </c>
      <c r="C227" s="2" t="s">
        <v>41</v>
      </c>
      <c r="D227" s="2" t="s">
        <v>42</v>
      </c>
      <c r="E227" s="2" t="s">
        <v>43</v>
      </c>
      <c r="F227" s="2" t="s">
        <v>41</v>
      </c>
      <c r="G227" s="2">
        <v>4</v>
      </c>
      <c r="H227" t="s">
        <v>328</v>
      </c>
      <c r="I227" t="str">
        <f>VLOOKUP(Survey[[#This Row],[Q1]],survey_lookup,2, FALSE)</f>
        <v>3-Satisfied</v>
      </c>
      <c r="J227" t="str">
        <f>VLOOKUP(Survey[[#This Row],[Q2]],survey_lookup,2, FALSE)</f>
        <v>4-Very Satisfied</v>
      </c>
      <c r="K227" t="str">
        <f>VLOOKUP(Survey[[#This Row],[Q3]],survey_lookup,2, FALSE)</f>
        <v>3-Satisfied</v>
      </c>
      <c r="L227" t="str">
        <f>VLOOKUP(Survey[[#This Row],[Q4]],survey_lookup,2, FALSE)</f>
        <v>2-Dissatisfied</v>
      </c>
      <c r="M227" t="str">
        <f>VLOOKUP(Survey[[#This Row],[Q5]],school_lookup,2,FALSE)</f>
        <v>Public</v>
      </c>
      <c r="N227" s="4" t="str">
        <f>VLOOKUP(Survey[[#This Row],[Q6]],conference_lookup,2, TRUE)</f>
        <v>3+</v>
      </c>
    </row>
    <row r="228" spans="1:14" x14ac:dyDescent="0.25">
      <c r="A228" t="s">
        <v>268</v>
      </c>
      <c r="B228" s="2" t="s">
        <v>41</v>
      </c>
      <c r="C228" s="2" t="s">
        <v>41</v>
      </c>
      <c r="D228" s="2" t="s">
        <v>42</v>
      </c>
      <c r="E228" s="2" t="s">
        <v>42</v>
      </c>
      <c r="F228" s="2" t="s">
        <v>41</v>
      </c>
      <c r="G228" s="2">
        <v>4</v>
      </c>
      <c r="H228" t="s">
        <v>328</v>
      </c>
      <c r="I228" t="str">
        <f>VLOOKUP(Survey[[#This Row],[Q1]],survey_lookup,2, FALSE)</f>
        <v>4-Very Satisfied</v>
      </c>
      <c r="J228" t="str">
        <f>VLOOKUP(Survey[[#This Row],[Q2]],survey_lookup,2, FALSE)</f>
        <v>4-Very Satisfied</v>
      </c>
      <c r="K228" t="str">
        <f>VLOOKUP(Survey[[#This Row],[Q3]],survey_lookup,2, FALSE)</f>
        <v>3-Satisfied</v>
      </c>
      <c r="L228" t="str">
        <f>VLOOKUP(Survey[[#This Row],[Q4]],survey_lookup,2, FALSE)</f>
        <v>3-Satisfied</v>
      </c>
      <c r="M228" t="str">
        <f>VLOOKUP(Survey[[#This Row],[Q5]],school_lookup,2,FALSE)</f>
        <v>Public</v>
      </c>
      <c r="N228" s="4" t="str">
        <f>VLOOKUP(Survey[[#This Row],[Q6]],conference_lookup,2, TRUE)</f>
        <v>3+</v>
      </c>
    </row>
    <row r="229" spans="1:14" x14ac:dyDescent="0.25">
      <c r="A229" t="s">
        <v>269</v>
      </c>
      <c r="B229" s="2" t="s">
        <v>42</v>
      </c>
      <c r="C229" s="2" t="s">
        <v>41</v>
      </c>
      <c r="D229" s="2" t="s">
        <v>42</v>
      </c>
      <c r="E229" s="2" t="s">
        <v>42</v>
      </c>
      <c r="F229" s="2" t="s">
        <v>41</v>
      </c>
      <c r="G229" s="2">
        <v>4</v>
      </c>
      <c r="H229" t="s">
        <v>328</v>
      </c>
      <c r="I229" t="str">
        <f>VLOOKUP(Survey[[#This Row],[Q1]],survey_lookup,2, FALSE)</f>
        <v>3-Satisfied</v>
      </c>
      <c r="J229" t="str">
        <f>VLOOKUP(Survey[[#This Row],[Q2]],survey_lookup,2, FALSE)</f>
        <v>4-Very Satisfied</v>
      </c>
      <c r="K229" t="str">
        <f>VLOOKUP(Survey[[#This Row],[Q3]],survey_lookup,2, FALSE)</f>
        <v>3-Satisfied</v>
      </c>
      <c r="L229" t="str">
        <f>VLOOKUP(Survey[[#This Row],[Q4]],survey_lookup,2, FALSE)</f>
        <v>3-Satisfied</v>
      </c>
      <c r="M229" t="str">
        <f>VLOOKUP(Survey[[#This Row],[Q5]],school_lookup,2,FALSE)</f>
        <v>Public</v>
      </c>
      <c r="N229" s="4" t="str">
        <f>VLOOKUP(Survey[[#This Row],[Q6]],conference_lookup,2, TRUE)</f>
        <v>3+</v>
      </c>
    </row>
    <row r="230" spans="1:14" x14ac:dyDescent="0.25">
      <c r="A230" t="s">
        <v>270</v>
      </c>
      <c r="B230" s="2" t="s">
        <v>41</v>
      </c>
      <c r="C230" s="2" t="s">
        <v>41</v>
      </c>
      <c r="D230" s="2" t="s">
        <v>41</v>
      </c>
      <c r="E230" s="2" t="s">
        <v>42</v>
      </c>
      <c r="F230" s="2" t="s">
        <v>42</v>
      </c>
      <c r="G230" s="2">
        <v>1</v>
      </c>
      <c r="H230" t="s">
        <v>328</v>
      </c>
      <c r="I230" t="str">
        <f>VLOOKUP(Survey[[#This Row],[Q1]],survey_lookup,2, FALSE)</f>
        <v>4-Very Satisfied</v>
      </c>
      <c r="J230" t="str">
        <f>VLOOKUP(Survey[[#This Row],[Q2]],survey_lookup,2, FALSE)</f>
        <v>4-Very Satisfied</v>
      </c>
      <c r="K230" t="str">
        <f>VLOOKUP(Survey[[#This Row],[Q3]],survey_lookup,2, FALSE)</f>
        <v>4-Very Satisfied</v>
      </c>
      <c r="L230" t="str">
        <f>VLOOKUP(Survey[[#This Row],[Q4]],survey_lookup,2, FALSE)</f>
        <v>3-Satisfied</v>
      </c>
      <c r="M230" t="str">
        <f>VLOOKUP(Survey[[#This Row],[Q5]],school_lookup,2,FALSE)</f>
        <v>Private</v>
      </c>
      <c r="N230" s="4">
        <f>VLOOKUP(Survey[[#This Row],[Q6]],conference_lookup,2, TRUE)</f>
        <v>1</v>
      </c>
    </row>
    <row r="231" spans="1:14" x14ac:dyDescent="0.25">
      <c r="A231" t="s">
        <v>271</v>
      </c>
      <c r="B231" s="2" t="s">
        <v>41</v>
      </c>
      <c r="C231" s="2" t="s">
        <v>41</v>
      </c>
      <c r="D231" s="2" t="s">
        <v>42</v>
      </c>
      <c r="E231" s="2" t="s">
        <v>44</v>
      </c>
      <c r="F231" s="2" t="s">
        <v>41</v>
      </c>
      <c r="G231" s="2">
        <v>1</v>
      </c>
      <c r="H231" t="s">
        <v>328</v>
      </c>
      <c r="I231" t="str">
        <f>VLOOKUP(Survey[[#This Row],[Q1]],survey_lookup,2, FALSE)</f>
        <v>4-Very Satisfied</v>
      </c>
      <c r="J231" t="str">
        <f>VLOOKUP(Survey[[#This Row],[Q2]],survey_lookup,2, FALSE)</f>
        <v>4-Very Satisfied</v>
      </c>
      <c r="K231" t="str">
        <f>VLOOKUP(Survey[[#This Row],[Q3]],survey_lookup,2, FALSE)</f>
        <v>3-Satisfied</v>
      </c>
      <c r="L231" t="str">
        <f>VLOOKUP(Survey[[#This Row],[Q4]],survey_lookup,2, FALSE)</f>
        <v>1-Very Dissatisfied</v>
      </c>
      <c r="M231" t="str">
        <f>VLOOKUP(Survey[[#This Row],[Q5]],school_lookup,2,FALSE)</f>
        <v>Public</v>
      </c>
      <c r="N231" s="4">
        <f>VLOOKUP(Survey[[#This Row],[Q6]],conference_lookup,2, TRUE)</f>
        <v>1</v>
      </c>
    </row>
    <row r="232" spans="1:14" x14ac:dyDescent="0.25">
      <c r="A232" t="s">
        <v>272</v>
      </c>
      <c r="B232" s="2" t="s">
        <v>42</v>
      </c>
      <c r="C232" s="2" t="s">
        <v>41</v>
      </c>
      <c r="D232" s="2" t="s">
        <v>41</v>
      </c>
      <c r="E232" s="2" t="s">
        <v>43</v>
      </c>
      <c r="F232" s="2" t="s">
        <v>41</v>
      </c>
      <c r="G232" s="2">
        <v>1</v>
      </c>
      <c r="H232" t="s">
        <v>328</v>
      </c>
      <c r="I232" t="str">
        <f>VLOOKUP(Survey[[#This Row],[Q1]],survey_lookup,2, FALSE)</f>
        <v>3-Satisfied</v>
      </c>
      <c r="J232" t="str">
        <f>VLOOKUP(Survey[[#This Row],[Q2]],survey_lookup,2, FALSE)</f>
        <v>4-Very Satisfied</v>
      </c>
      <c r="K232" t="str">
        <f>VLOOKUP(Survey[[#This Row],[Q3]],survey_lookup,2, FALSE)</f>
        <v>4-Very Satisfied</v>
      </c>
      <c r="L232" t="str">
        <f>VLOOKUP(Survey[[#This Row],[Q4]],survey_lookup,2, FALSE)</f>
        <v>2-Dissatisfied</v>
      </c>
      <c r="M232" t="str">
        <f>VLOOKUP(Survey[[#This Row],[Q5]],school_lookup,2,FALSE)</f>
        <v>Public</v>
      </c>
      <c r="N232" s="4">
        <f>VLOOKUP(Survey[[#This Row],[Q6]],conference_lookup,2, TRUE)</f>
        <v>1</v>
      </c>
    </row>
    <row r="233" spans="1:14" x14ac:dyDescent="0.25">
      <c r="A233" t="s">
        <v>273</v>
      </c>
      <c r="B233" s="2" t="s">
        <v>42</v>
      </c>
      <c r="C233" s="2" t="s">
        <v>41</v>
      </c>
      <c r="D233" s="2" t="s">
        <v>41</v>
      </c>
      <c r="E233" s="2" t="s">
        <v>43</v>
      </c>
      <c r="F233" s="2" t="s">
        <v>43</v>
      </c>
      <c r="G233" s="2">
        <v>3</v>
      </c>
      <c r="H233" t="s">
        <v>328</v>
      </c>
      <c r="I233" t="str">
        <f>VLOOKUP(Survey[[#This Row],[Q1]],survey_lookup,2, FALSE)</f>
        <v>3-Satisfied</v>
      </c>
      <c r="J233" t="str">
        <f>VLOOKUP(Survey[[#This Row],[Q2]],survey_lookup,2, FALSE)</f>
        <v>4-Very Satisfied</v>
      </c>
      <c r="K233" t="str">
        <f>VLOOKUP(Survey[[#This Row],[Q3]],survey_lookup,2, FALSE)</f>
        <v>4-Very Satisfied</v>
      </c>
      <c r="L233" t="str">
        <f>VLOOKUP(Survey[[#This Row],[Q4]],survey_lookup,2, FALSE)</f>
        <v>2-Dissatisfied</v>
      </c>
      <c r="M233" t="str">
        <f>VLOOKUP(Survey[[#This Row],[Q5]],school_lookup,2,FALSE)</f>
        <v>Online</v>
      </c>
      <c r="N233" s="4" t="str">
        <f>VLOOKUP(Survey[[#This Row],[Q6]],conference_lookup,2, TRUE)</f>
        <v>3+</v>
      </c>
    </row>
    <row r="234" spans="1:14" x14ac:dyDescent="0.25">
      <c r="A234" t="s">
        <v>274</v>
      </c>
      <c r="B234" s="2" t="s">
        <v>42</v>
      </c>
      <c r="C234" s="2" t="s">
        <v>42</v>
      </c>
      <c r="D234" s="2" t="s">
        <v>43</v>
      </c>
      <c r="E234" s="2" t="s">
        <v>42</v>
      </c>
      <c r="F234" s="2" t="s">
        <v>41</v>
      </c>
      <c r="G234" s="2">
        <v>3</v>
      </c>
      <c r="H234" t="s">
        <v>328</v>
      </c>
      <c r="I234" t="str">
        <f>VLOOKUP(Survey[[#This Row],[Q1]],survey_lookup,2, FALSE)</f>
        <v>3-Satisfied</v>
      </c>
      <c r="J234" t="str">
        <f>VLOOKUP(Survey[[#This Row],[Q2]],survey_lookup,2, FALSE)</f>
        <v>3-Satisfied</v>
      </c>
      <c r="K234" t="str">
        <f>VLOOKUP(Survey[[#This Row],[Q3]],survey_lookup,2, FALSE)</f>
        <v>2-Dissatisfied</v>
      </c>
      <c r="L234" t="str">
        <f>VLOOKUP(Survey[[#This Row],[Q4]],survey_lookup,2, FALSE)</f>
        <v>3-Satisfied</v>
      </c>
      <c r="M234" t="str">
        <f>VLOOKUP(Survey[[#This Row],[Q5]],school_lookup,2,FALSE)</f>
        <v>Public</v>
      </c>
      <c r="N234" s="4" t="str">
        <f>VLOOKUP(Survey[[#This Row],[Q6]],conference_lookup,2, TRUE)</f>
        <v>3+</v>
      </c>
    </row>
    <row r="235" spans="1:14" x14ac:dyDescent="0.25">
      <c r="A235" t="s">
        <v>275</v>
      </c>
      <c r="B235" s="2" t="s">
        <v>42</v>
      </c>
      <c r="C235" s="2" t="s">
        <v>42</v>
      </c>
      <c r="D235" s="2" t="s">
        <v>42</v>
      </c>
      <c r="E235" s="2" t="s">
        <v>42</v>
      </c>
      <c r="F235" s="2" t="s">
        <v>42</v>
      </c>
      <c r="G235" s="2">
        <v>3</v>
      </c>
      <c r="H235" t="s">
        <v>328</v>
      </c>
      <c r="I235" t="str">
        <f>VLOOKUP(Survey[[#This Row],[Q1]],survey_lookup,2, FALSE)</f>
        <v>3-Satisfied</v>
      </c>
      <c r="J235" t="str">
        <f>VLOOKUP(Survey[[#This Row],[Q2]],survey_lookup,2, FALSE)</f>
        <v>3-Satisfied</v>
      </c>
      <c r="K235" t="str">
        <f>VLOOKUP(Survey[[#This Row],[Q3]],survey_lookup,2, FALSE)</f>
        <v>3-Satisfied</v>
      </c>
      <c r="L235" t="str">
        <f>VLOOKUP(Survey[[#This Row],[Q4]],survey_lookup,2, FALSE)</f>
        <v>3-Satisfied</v>
      </c>
      <c r="M235" t="str">
        <f>VLOOKUP(Survey[[#This Row],[Q5]],school_lookup,2,FALSE)</f>
        <v>Private</v>
      </c>
      <c r="N235" s="4" t="str">
        <f>VLOOKUP(Survey[[#This Row],[Q6]],conference_lookup,2, TRUE)</f>
        <v>3+</v>
      </c>
    </row>
    <row r="236" spans="1:14" x14ac:dyDescent="0.25">
      <c r="A236" t="s">
        <v>276</v>
      </c>
      <c r="B236" s="2" t="s">
        <v>41</v>
      </c>
      <c r="C236" s="2" t="s">
        <v>41</v>
      </c>
      <c r="D236" s="2" t="s">
        <v>42</v>
      </c>
      <c r="E236" s="2" t="s">
        <v>41</v>
      </c>
      <c r="F236" s="2" t="s">
        <v>41</v>
      </c>
      <c r="G236" s="2">
        <v>0</v>
      </c>
      <c r="H236" t="s">
        <v>328</v>
      </c>
      <c r="I236" t="str">
        <f>VLOOKUP(Survey[[#This Row],[Q1]],survey_lookup,2, FALSE)</f>
        <v>4-Very Satisfied</v>
      </c>
      <c r="J236" t="str">
        <f>VLOOKUP(Survey[[#This Row],[Q2]],survey_lookup,2, FALSE)</f>
        <v>4-Very Satisfied</v>
      </c>
      <c r="K236" t="str">
        <f>VLOOKUP(Survey[[#This Row],[Q3]],survey_lookup,2, FALSE)</f>
        <v>3-Satisfied</v>
      </c>
      <c r="L236" t="str">
        <f>VLOOKUP(Survey[[#This Row],[Q4]],survey_lookup,2, FALSE)</f>
        <v>4-Very Satisfied</v>
      </c>
      <c r="M236" t="str">
        <f>VLOOKUP(Survey[[#This Row],[Q5]],school_lookup,2,FALSE)</f>
        <v>Public</v>
      </c>
      <c r="N236" s="4">
        <f>VLOOKUP(Survey[[#This Row],[Q6]],conference_lookup,2, TRUE)</f>
        <v>0</v>
      </c>
    </row>
    <row r="237" spans="1:14" x14ac:dyDescent="0.25">
      <c r="A237" t="s">
        <v>277</v>
      </c>
      <c r="B237" s="2" t="s">
        <v>43</v>
      </c>
      <c r="C237" s="2" t="s">
        <v>42</v>
      </c>
      <c r="D237" s="2" t="s">
        <v>42</v>
      </c>
      <c r="E237" s="2" t="s">
        <v>42</v>
      </c>
      <c r="F237" s="2" t="s">
        <v>41</v>
      </c>
      <c r="G237" s="2">
        <v>0</v>
      </c>
      <c r="H237" t="s">
        <v>329</v>
      </c>
      <c r="I237" t="str">
        <f>VLOOKUP(Survey[[#This Row],[Q1]],survey_lookup,2, FALSE)</f>
        <v>2-Dissatisfied</v>
      </c>
      <c r="J237" t="str">
        <f>VLOOKUP(Survey[[#This Row],[Q2]],survey_lookup,2, FALSE)</f>
        <v>3-Satisfied</v>
      </c>
      <c r="K237" t="str">
        <f>VLOOKUP(Survey[[#This Row],[Q3]],survey_lookup,2, FALSE)</f>
        <v>3-Satisfied</v>
      </c>
      <c r="L237" t="str">
        <f>VLOOKUP(Survey[[#This Row],[Q4]],survey_lookup,2, FALSE)</f>
        <v>3-Satisfied</v>
      </c>
      <c r="M237" t="str">
        <f>VLOOKUP(Survey[[#This Row],[Q5]],school_lookup,2,FALSE)</f>
        <v>Public</v>
      </c>
      <c r="N237" s="4">
        <f>VLOOKUP(Survey[[#This Row],[Q6]],conference_lookup,2, TRUE)</f>
        <v>0</v>
      </c>
    </row>
    <row r="238" spans="1:14" x14ac:dyDescent="0.25">
      <c r="A238" t="s">
        <v>278</v>
      </c>
      <c r="B238" s="2" t="s">
        <v>41</v>
      </c>
      <c r="C238" s="2" t="s">
        <v>41</v>
      </c>
      <c r="D238" s="2" t="s">
        <v>42</v>
      </c>
      <c r="E238" s="2" t="s">
        <v>41</v>
      </c>
      <c r="F238" s="2" t="s">
        <v>42</v>
      </c>
      <c r="G238" s="2">
        <v>1</v>
      </c>
      <c r="H238" t="s">
        <v>328</v>
      </c>
      <c r="I238" t="str">
        <f>VLOOKUP(Survey[[#This Row],[Q1]],survey_lookup,2, FALSE)</f>
        <v>4-Very Satisfied</v>
      </c>
      <c r="J238" t="str">
        <f>VLOOKUP(Survey[[#This Row],[Q2]],survey_lookup,2, FALSE)</f>
        <v>4-Very Satisfied</v>
      </c>
      <c r="K238" t="str">
        <f>VLOOKUP(Survey[[#This Row],[Q3]],survey_lookup,2, FALSE)</f>
        <v>3-Satisfied</v>
      </c>
      <c r="L238" t="str">
        <f>VLOOKUP(Survey[[#This Row],[Q4]],survey_lookup,2, FALSE)</f>
        <v>4-Very Satisfied</v>
      </c>
      <c r="M238" t="str">
        <f>VLOOKUP(Survey[[#This Row],[Q5]],school_lookup,2,FALSE)</f>
        <v>Private</v>
      </c>
      <c r="N238" s="4">
        <f>VLOOKUP(Survey[[#This Row],[Q6]],conference_lookup,2, TRUE)</f>
        <v>1</v>
      </c>
    </row>
    <row r="239" spans="1:14" x14ac:dyDescent="0.25">
      <c r="A239" t="s">
        <v>279</v>
      </c>
      <c r="B239" s="2" t="s">
        <v>41</v>
      </c>
      <c r="C239" s="2" t="s">
        <v>43</v>
      </c>
      <c r="D239" s="2" t="s">
        <v>41</v>
      </c>
      <c r="E239" s="2" t="s">
        <v>43</v>
      </c>
      <c r="F239" s="2" t="s">
        <v>42</v>
      </c>
      <c r="G239" s="2">
        <v>2</v>
      </c>
      <c r="H239" t="s">
        <v>328</v>
      </c>
      <c r="I239" t="str">
        <f>VLOOKUP(Survey[[#This Row],[Q1]],survey_lookup,2, FALSE)</f>
        <v>4-Very Satisfied</v>
      </c>
      <c r="J239" t="str">
        <f>VLOOKUP(Survey[[#This Row],[Q2]],survey_lookup,2, FALSE)</f>
        <v>2-Dissatisfied</v>
      </c>
      <c r="K239" t="str">
        <f>VLOOKUP(Survey[[#This Row],[Q3]],survey_lookup,2, FALSE)</f>
        <v>4-Very Satisfied</v>
      </c>
      <c r="L239" t="str">
        <f>VLOOKUP(Survey[[#This Row],[Q4]],survey_lookup,2, FALSE)</f>
        <v>2-Dissatisfied</v>
      </c>
      <c r="M239" t="str">
        <f>VLOOKUP(Survey[[#This Row],[Q5]],school_lookup,2,FALSE)</f>
        <v>Private</v>
      </c>
      <c r="N239" s="4">
        <f>VLOOKUP(Survey[[#This Row],[Q6]],conference_lookup,2, TRUE)</f>
        <v>2</v>
      </c>
    </row>
    <row r="240" spans="1:14" x14ac:dyDescent="0.25">
      <c r="A240" t="s">
        <v>280</v>
      </c>
      <c r="B240" s="2" t="s">
        <v>43</v>
      </c>
      <c r="C240" s="2" t="s">
        <v>44</v>
      </c>
      <c r="D240" s="2" t="s">
        <v>42</v>
      </c>
      <c r="E240" s="2" t="s">
        <v>42</v>
      </c>
      <c r="F240" s="2" t="s">
        <v>42</v>
      </c>
      <c r="G240" s="2">
        <v>0</v>
      </c>
      <c r="H240" t="s">
        <v>329</v>
      </c>
      <c r="I240" t="str">
        <f>VLOOKUP(Survey[[#This Row],[Q1]],survey_lookup,2, FALSE)</f>
        <v>2-Dissatisfied</v>
      </c>
      <c r="J240" t="str">
        <f>VLOOKUP(Survey[[#This Row],[Q2]],survey_lookup,2, FALSE)</f>
        <v>1-Very Dissatisfied</v>
      </c>
      <c r="K240" t="str">
        <f>VLOOKUP(Survey[[#This Row],[Q3]],survey_lookup,2, FALSE)</f>
        <v>3-Satisfied</v>
      </c>
      <c r="L240" t="str">
        <f>VLOOKUP(Survey[[#This Row],[Q4]],survey_lookup,2, FALSE)</f>
        <v>3-Satisfied</v>
      </c>
      <c r="M240" t="str">
        <f>VLOOKUP(Survey[[#This Row],[Q5]],school_lookup,2,FALSE)</f>
        <v>Private</v>
      </c>
      <c r="N240" s="4">
        <f>VLOOKUP(Survey[[#This Row],[Q6]],conference_lookup,2, TRUE)</f>
        <v>0</v>
      </c>
    </row>
    <row r="241" spans="1:14" x14ac:dyDescent="0.25">
      <c r="A241" t="s">
        <v>281</v>
      </c>
      <c r="B241" s="2" t="s">
        <v>41</v>
      </c>
      <c r="C241" s="2" t="s">
        <v>43</v>
      </c>
      <c r="D241" s="2" t="s">
        <v>43</v>
      </c>
      <c r="E241" s="2" t="s">
        <v>42</v>
      </c>
      <c r="F241" s="2" t="s">
        <v>42</v>
      </c>
      <c r="G241" s="2">
        <v>1</v>
      </c>
      <c r="H241" t="s">
        <v>329</v>
      </c>
      <c r="I241" t="str">
        <f>VLOOKUP(Survey[[#This Row],[Q1]],survey_lookup,2, FALSE)</f>
        <v>4-Very Satisfied</v>
      </c>
      <c r="J241" t="str">
        <f>VLOOKUP(Survey[[#This Row],[Q2]],survey_lookup,2, FALSE)</f>
        <v>2-Dissatisfied</v>
      </c>
      <c r="K241" t="str">
        <f>VLOOKUP(Survey[[#This Row],[Q3]],survey_lookup,2, FALSE)</f>
        <v>2-Dissatisfied</v>
      </c>
      <c r="L241" t="str">
        <f>VLOOKUP(Survey[[#This Row],[Q4]],survey_lookup,2, FALSE)</f>
        <v>3-Satisfied</v>
      </c>
      <c r="M241" t="str">
        <f>VLOOKUP(Survey[[#This Row],[Q5]],school_lookup,2,FALSE)</f>
        <v>Private</v>
      </c>
      <c r="N241" s="4">
        <f>VLOOKUP(Survey[[#This Row],[Q6]],conference_lookup,2, TRUE)</f>
        <v>1</v>
      </c>
    </row>
    <row r="242" spans="1:14" x14ac:dyDescent="0.25">
      <c r="A242" t="s">
        <v>282</v>
      </c>
      <c r="B242" s="2" t="s">
        <v>44</v>
      </c>
      <c r="C242" s="2" t="s">
        <v>41</v>
      </c>
      <c r="D242" s="2" t="s">
        <v>42</v>
      </c>
      <c r="E242" s="2" t="s">
        <v>42</v>
      </c>
      <c r="F242" s="2" t="s">
        <v>42</v>
      </c>
      <c r="G242" s="2">
        <v>1</v>
      </c>
      <c r="H242" t="s">
        <v>328</v>
      </c>
      <c r="I242" t="str">
        <f>VLOOKUP(Survey[[#This Row],[Q1]],survey_lookup,2, FALSE)</f>
        <v>1-Very Dissatisfied</v>
      </c>
      <c r="J242" t="str">
        <f>VLOOKUP(Survey[[#This Row],[Q2]],survey_lookup,2, FALSE)</f>
        <v>4-Very Satisfied</v>
      </c>
      <c r="K242" t="str">
        <f>VLOOKUP(Survey[[#This Row],[Q3]],survey_lookup,2, FALSE)</f>
        <v>3-Satisfied</v>
      </c>
      <c r="L242" t="str">
        <f>VLOOKUP(Survey[[#This Row],[Q4]],survey_lookup,2, FALSE)</f>
        <v>3-Satisfied</v>
      </c>
      <c r="M242" t="str">
        <f>VLOOKUP(Survey[[#This Row],[Q5]],school_lookup,2,FALSE)</f>
        <v>Private</v>
      </c>
      <c r="N242" s="4">
        <f>VLOOKUP(Survey[[#This Row],[Q6]],conference_lookup,2, TRUE)</f>
        <v>1</v>
      </c>
    </row>
    <row r="243" spans="1:14" x14ac:dyDescent="0.25">
      <c r="A243" t="s">
        <v>283</v>
      </c>
      <c r="B243" s="2" t="s">
        <v>41</v>
      </c>
      <c r="C243" s="2" t="s">
        <v>42</v>
      </c>
      <c r="D243" s="2" t="s">
        <v>41</v>
      </c>
      <c r="E243" s="2" t="s">
        <v>41</v>
      </c>
      <c r="F243" s="2" t="s">
        <v>42</v>
      </c>
      <c r="G243" s="2">
        <v>0</v>
      </c>
      <c r="H243" t="s">
        <v>329</v>
      </c>
      <c r="I243" t="str">
        <f>VLOOKUP(Survey[[#This Row],[Q1]],survey_lookup,2, FALSE)</f>
        <v>4-Very Satisfied</v>
      </c>
      <c r="J243" t="str">
        <f>VLOOKUP(Survey[[#This Row],[Q2]],survey_lookup,2, FALSE)</f>
        <v>3-Satisfied</v>
      </c>
      <c r="K243" t="str">
        <f>VLOOKUP(Survey[[#This Row],[Q3]],survey_lookup,2, FALSE)</f>
        <v>4-Very Satisfied</v>
      </c>
      <c r="L243" t="str">
        <f>VLOOKUP(Survey[[#This Row],[Q4]],survey_lookup,2, FALSE)</f>
        <v>4-Very Satisfied</v>
      </c>
      <c r="M243" t="str">
        <f>VLOOKUP(Survey[[#This Row],[Q5]],school_lookup,2,FALSE)</f>
        <v>Private</v>
      </c>
      <c r="N243" s="4">
        <f>VLOOKUP(Survey[[#This Row],[Q6]],conference_lookup,2, TRUE)</f>
        <v>0</v>
      </c>
    </row>
    <row r="244" spans="1:14" x14ac:dyDescent="0.25">
      <c r="A244" t="s">
        <v>284</v>
      </c>
      <c r="B244" s="2" t="s">
        <v>41</v>
      </c>
      <c r="C244" s="2" t="s">
        <v>41</v>
      </c>
      <c r="D244" s="2" t="s">
        <v>42</v>
      </c>
      <c r="E244" s="2" t="s">
        <v>43</v>
      </c>
      <c r="F244" s="2" t="s">
        <v>41</v>
      </c>
      <c r="G244" s="2">
        <v>2</v>
      </c>
      <c r="H244" t="s">
        <v>328</v>
      </c>
      <c r="I244" t="str">
        <f>VLOOKUP(Survey[[#This Row],[Q1]],survey_lookup,2, FALSE)</f>
        <v>4-Very Satisfied</v>
      </c>
      <c r="J244" t="str">
        <f>VLOOKUP(Survey[[#This Row],[Q2]],survey_lookup,2, FALSE)</f>
        <v>4-Very Satisfied</v>
      </c>
      <c r="K244" t="str">
        <f>VLOOKUP(Survey[[#This Row],[Q3]],survey_lookup,2, FALSE)</f>
        <v>3-Satisfied</v>
      </c>
      <c r="L244" t="str">
        <f>VLOOKUP(Survey[[#This Row],[Q4]],survey_lookup,2, FALSE)</f>
        <v>2-Dissatisfied</v>
      </c>
      <c r="M244" t="str">
        <f>VLOOKUP(Survey[[#This Row],[Q5]],school_lookup,2,FALSE)</f>
        <v>Public</v>
      </c>
      <c r="N244" s="4">
        <f>VLOOKUP(Survey[[#This Row],[Q6]],conference_lookup,2, TRUE)</f>
        <v>2</v>
      </c>
    </row>
    <row r="245" spans="1:14" x14ac:dyDescent="0.25">
      <c r="A245" t="s">
        <v>285</v>
      </c>
      <c r="B245" s="2" t="s">
        <v>43</v>
      </c>
      <c r="C245" s="2" t="s">
        <v>42</v>
      </c>
      <c r="D245" s="2" t="s">
        <v>42</v>
      </c>
      <c r="E245" s="2" t="s">
        <v>42</v>
      </c>
      <c r="F245" s="2" t="s">
        <v>43</v>
      </c>
      <c r="G245" s="2">
        <v>0</v>
      </c>
      <c r="H245" t="s">
        <v>329</v>
      </c>
      <c r="I245" t="str">
        <f>VLOOKUP(Survey[[#This Row],[Q1]],survey_lookup,2, FALSE)</f>
        <v>2-Dissatisfied</v>
      </c>
      <c r="J245" t="str">
        <f>VLOOKUP(Survey[[#This Row],[Q2]],survey_lookup,2, FALSE)</f>
        <v>3-Satisfied</v>
      </c>
      <c r="K245" t="str">
        <f>VLOOKUP(Survey[[#This Row],[Q3]],survey_lookup,2, FALSE)</f>
        <v>3-Satisfied</v>
      </c>
      <c r="L245" t="str">
        <f>VLOOKUP(Survey[[#This Row],[Q4]],survey_lookup,2, FALSE)</f>
        <v>3-Satisfied</v>
      </c>
      <c r="M245" t="str">
        <f>VLOOKUP(Survey[[#This Row],[Q5]],school_lookup,2,FALSE)</f>
        <v>Online</v>
      </c>
      <c r="N245" s="4">
        <f>VLOOKUP(Survey[[#This Row],[Q6]],conference_lookup,2, TRUE)</f>
        <v>0</v>
      </c>
    </row>
    <row r="246" spans="1:14" x14ac:dyDescent="0.25">
      <c r="A246" t="s">
        <v>286</v>
      </c>
      <c r="B246" s="2" t="s">
        <v>41</v>
      </c>
      <c r="C246" s="2" t="s">
        <v>41</v>
      </c>
      <c r="D246" s="2" t="s">
        <v>44</v>
      </c>
      <c r="E246" s="2" t="s">
        <v>41</v>
      </c>
      <c r="F246" s="2" t="s">
        <v>41</v>
      </c>
      <c r="G246" s="2">
        <v>5</v>
      </c>
      <c r="H246" t="s">
        <v>328</v>
      </c>
      <c r="I246" t="str">
        <f>VLOOKUP(Survey[[#This Row],[Q1]],survey_lookup,2, FALSE)</f>
        <v>4-Very Satisfied</v>
      </c>
      <c r="J246" t="str">
        <f>VLOOKUP(Survey[[#This Row],[Q2]],survey_lookup,2, FALSE)</f>
        <v>4-Very Satisfied</v>
      </c>
      <c r="K246" t="str">
        <f>VLOOKUP(Survey[[#This Row],[Q3]],survey_lookup,2, FALSE)</f>
        <v>1-Very Dissatisfied</v>
      </c>
      <c r="L246" t="str">
        <f>VLOOKUP(Survey[[#This Row],[Q4]],survey_lookup,2, FALSE)</f>
        <v>4-Very Satisfied</v>
      </c>
      <c r="M246" t="str">
        <f>VLOOKUP(Survey[[#This Row],[Q5]],school_lookup,2,FALSE)</f>
        <v>Public</v>
      </c>
      <c r="N246" s="4" t="str">
        <f>VLOOKUP(Survey[[#This Row],[Q6]],conference_lookup,2, TRUE)</f>
        <v>3+</v>
      </c>
    </row>
    <row r="247" spans="1:14" x14ac:dyDescent="0.25">
      <c r="A247" t="s">
        <v>287</v>
      </c>
      <c r="B247" s="2" t="s">
        <v>41</v>
      </c>
      <c r="C247" s="2" t="s">
        <v>41</v>
      </c>
      <c r="D247" s="2" t="s">
        <v>43</v>
      </c>
      <c r="E247" s="2" t="s">
        <v>42</v>
      </c>
      <c r="F247" s="2" t="s">
        <v>43</v>
      </c>
      <c r="G247" s="2">
        <v>1</v>
      </c>
      <c r="H247" t="s">
        <v>328</v>
      </c>
      <c r="I247" t="str">
        <f>VLOOKUP(Survey[[#This Row],[Q1]],survey_lookup,2, FALSE)</f>
        <v>4-Very Satisfied</v>
      </c>
      <c r="J247" t="str">
        <f>VLOOKUP(Survey[[#This Row],[Q2]],survey_lookup,2, FALSE)</f>
        <v>4-Very Satisfied</v>
      </c>
      <c r="K247" t="str">
        <f>VLOOKUP(Survey[[#This Row],[Q3]],survey_lookup,2, FALSE)</f>
        <v>2-Dissatisfied</v>
      </c>
      <c r="L247" t="str">
        <f>VLOOKUP(Survey[[#This Row],[Q4]],survey_lookup,2, FALSE)</f>
        <v>3-Satisfied</v>
      </c>
      <c r="M247" t="str">
        <f>VLOOKUP(Survey[[#This Row],[Q5]],school_lookup,2,FALSE)</f>
        <v>Online</v>
      </c>
      <c r="N247" s="4">
        <f>VLOOKUP(Survey[[#This Row],[Q6]],conference_lookup,2, TRUE)</f>
        <v>1</v>
      </c>
    </row>
    <row r="248" spans="1:14" x14ac:dyDescent="0.25">
      <c r="A248" t="s">
        <v>288</v>
      </c>
      <c r="B248" s="2" t="s">
        <v>41</v>
      </c>
      <c r="C248" s="2" t="s">
        <v>42</v>
      </c>
      <c r="D248" s="2" t="s">
        <v>41</v>
      </c>
      <c r="E248" s="2" t="s">
        <v>43</v>
      </c>
      <c r="F248" s="2" t="s">
        <v>42</v>
      </c>
      <c r="G248" s="2">
        <v>3</v>
      </c>
      <c r="H248" t="s">
        <v>328</v>
      </c>
      <c r="I248" t="str">
        <f>VLOOKUP(Survey[[#This Row],[Q1]],survey_lookup,2, FALSE)</f>
        <v>4-Very Satisfied</v>
      </c>
      <c r="J248" t="str">
        <f>VLOOKUP(Survey[[#This Row],[Q2]],survey_lookup,2, FALSE)</f>
        <v>3-Satisfied</v>
      </c>
      <c r="K248" t="str">
        <f>VLOOKUP(Survey[[#This Row],[Q3]],survey_lookup,2, FALSE)</f>
        <v>4-Very Satisfied</v>
      </c>
      <c r="L248" t="str">
        <f>VLOOKUP(Survey[[#This Row],[Q4]],survey_lookup,2, FALSE)</f>
        <v>2-Dissatisfied</v>
      </c>
      <c r="M248" t="str">
        <f>VLOOKUP(Survey[[#This Row],[Q5]],school_lookup,2,FALSE)</f>
        <v>Private</v>
      </c>
      <c r="N248" s="4" t="str">
        <f>VLOOKUP(Survey[[#This Row],[Q6]],conference_lookup,2, TRUE)</f>
        <v>3+</v>
      </c>
    </row>
    <row r="249" spans="1:14" x14ac:dyDescent="0.25">
      <c r="A249" t="s">
        <v>289</v>
      </c>
      <c r="B249" s="2" t="s">
        <v>42</v>
      </c>
      <c r="C249" s="2" t="s">
        <v>41</v>
      </c>
      <c r="D249" s="2" t="s">
        <v>42</v>
      </c>
      <c r="E249" s="2" t="s">
        <v>41</v>
      </c>
      <c r="F249" s="2" t="s">
        <v>42</v>
      </c>
      <c r="G249" s="2">
        <v>2</v>
      </c>
      <c r="H249" t="s">
        <v>328</v>
      </c>
      <c r="I249" t="str">
        <f>VLOOKUP(Survey[[#This Row],[Q1]],survey_lookup,2, FALSE)</f>
        <v>3-Satisfied</v>
      </c>
      <c r="J249" t="str">
        <f>VLOOKUP(Survey[[#This Row],[Q2]],survey_lookup,2, FALSE)</f>
        <v>4-Very Satisfied</v>
      </c>
      <c r="K249" t="str">
        <f>VLOOKUP(Survey[[#This Row],[Q3]],survey_lookup,2, FALSE)</f>
        <v>3-Satisfied</v>
      </c>
      <c r="L249" t="str">
        <f>VLOOKUP(Survey[[#This Row],[Q4]],survey_lookup,2, FALSE)</f>
        <v>4-Very Satisfied</v>
      </c>
      <c r="M249" t="str">
        <f>VLOOKUP(Survey[[#This Row],[Q5]],school_lookup,2,FALSE)</f>
        <v>Private</v>
      </c>
      <c r="N249" s="4">
        <f>VLOOKUP(Survey[[#This Row],[Q6]],conference_lookup,2, TRUE)</f>
        <v>2</v>
      </c>
    </row>
    <row r="250" spans="1:14" x14ac:dyDescent="0.25">
      <c r="A250" t="s">
        <v>290</v>
      </c>
      <c r="B250" s="2" t="s">
        <v>43</v>
      </c>
      <c r="C250" s="2" t="s">
        <v>41</v>
      </c>
      <c r="D250" s="2" t="s">
        <v>44</v>
      </c>
      <c r="E250" s="2" t="s">
        <v>42</v>
      </c>
      <c r="F250" s="2" t="s">
        <v>42</v>
      </c>
      <c r="G250" s="2">
        <v>6</v>
      </c>
      <c r="H250" t="s">
        <v>328</v>
      </c>
      <c r="I250" t="str">
        <f>VLOOKUP(Survey[[#This Row],[Q1]],survey_lookup,2, FALSE)</f>
        <v>2-Dissatisfied</v>
      </c>
      <c r="J250" t="str">
        <f>VLOOKUP(Survey[[#This Row],[Q2]],survey_lookup,2, FALSE)</f>
        <v>4-Very Satisfied</v>
      </c>
      <c r="K250" t="str">
        <f>VLOOKUP(Survey[[#This Row],[Q3]],survey_lookup,2, FALSE)</f>
        <v>1-Very Dissatisfied</v>
      </c>
      <c r="L250" t="str">
        <f>VLOOKUP(Survey[[#This Row],[Q4]],survey_lookup,2, FALSE)</f>
        <v>3-Satisfied</v>
      </c>
      <c r="M250" t="str">
        <f>VLOOKUP(Survey[[#This Row],[Q5]],school_lookup,2,FALSE)</f>
        <v>Private</v>
      </c>
      <c r="N250" s="4" t="str">
        <f>VLOOKUP(Survey[[#This Row],[Q6]],conference_lookup,2, TRUE)</f>
        <v>3+</v>
      </c>
    </row>
    <row r="251" spans="1:14" x14ac:dyDescent="0.25">
      <c r="A251" t="s">
        <v>291</v>
      </c>
      <c r="B251" s="2" t="s">
        <v>41</v>
      </c>
      <c r="C251" s="2" t="s">
        <v>42</v>
      </c>
      <c r="D251" s="2" t="s">
        <v>43</v>
      </c>
      <c r="E251" s="2" t="s">
        <v>42</v>
      </c>
      <c r="F251" s="2" t="s">
        <v>41</v>
      </c>
      <c r="G251" s="2">
        <v>4</v>
      </c>
      <c r="H251" t="s">
        <v>328</v>
      </c>
      <c r="I251" t="str">
        <f>VLOOKUP(Survey[[#This Row],[Q1]],survey_lookup,2, FALSE)</f>
        <v>4-Very Satisfied</v>
      </c>
      <c r="J251" t="str">
        <f>VLOOKUP(Survey[[#This Row],[Q2]],survey_lookup,2, FALSE)</f>
        <v>3-Satisfied</v>
      </c>
      <c r="K251" t="str">
        <f>VLOOKUP(Survey[[#This Row],[Q3]],survey_lookup,2, FALSE)</f>
        <v>2-Dissatisfied</v>
      </c>
      <c r="L251" t="str">
        <f>VLOOKUP(Survey[[#This Row],[Q4]],survey_lookup,2, FALSE)</f>
        <v>3-Satisfied</v>
      </c>
      <c r="M251" t="str">
        <f>VLOOKUP(Survey[[#This Row],[Q5]],school_lookup,2,FALSE)</f>
        <v>Public</v>
      </c>
      <c r="N251" s="4" t="str">
        <f>VLOOKUP(Survey[[#This Row],[Q6]],conference_lookup,2, TRUE)</f>
        <v>3+</v>
      </c>
    </row>
    <row r="252" spans="1:14" x14ac:dyDescent="0.25">
      <c r="A252" t="s">
        <v>292</v>
      </c>
      <c r="B252" s="2" t="s">
        <v>42</v>
      </c>
      <c r="C252" s="2" t="s">
        <v>42</v>
      </c>
      <c r="D252" s="2" t="s">
        <v>42</v>
      </c>
      <c r="E252" s="2" t="s">
        <v>42</v>
      </c>
      <c r="F252" s="2" t="s">
        <v>41</v>
      </c>
      <c r="G252" s="2">
        <v>3</v>
      </c>
      <c r="H252" t="s">
        <v>328</v>
      </c>
      <c r="I252" t="str">
        <f>VLOOKUP(Survey[[#This Row],[Q1]],survey_lookup,2, FALSE)</f>
        <v>3-Satisfied</v>
      </c>
      <c r="J252" t="str">
        <f>VLOOKUP(Survey[[#This Row],[Q2]],survey_lookup,2, FALSE)</f>
        <v>3-Satisfied</v>
      </c>
      <c r="K252" t="str">
        <f>VLOOKUP(Survey[[#This Row],[Q3]],survey_lookup,2, FALSE)</f>
        <v>3-Satisfied</v>
      </c>
      <c r="L252" t="str">
        <f>VLOOKUP(Survey[[#This Row],[Q4]],survey_lookup,2, FALSE)</f>
        <v>3-Satisfied</v>
      </c>
      <c r="M252" t="str">
        <f>VLOOKUP(Survey[[#This Row],[Q5]],school_lookup,2,FALSE)</f>
        <v>Public</v>
      </c>
      <c r="N252" s="4" t="str">
        <f>VLOOKUP(Survey[[#This Row],[Q6]],conference_lookup,2, TRUE)</f>
        <v>3+</v>
      </c>
    </row>
    <row r="253" spans="1:14" x14ac:dyDescent="0.25">
      <c r="A253" t="s">
        <v>293</v>
      </c>
      <c r="B253" s="2" t="s">
        <v>43</v>
      </c>
      <c r="C253" s="2" t="s">
        <v>41</v>
      </c>
      <c r="D253" s="2" t="s">
        <v>42</v>
      </c>
      <c r="E253" s="2" t="s">
        <v>44</v>
      </c>
      <c r="F253" s="2" t="s">
        <v>42</v>
      </c>
      <c r="G253" s="2">
        <v>2</v>
      </c>
      <c r="H253" t="s">
        <v>328</v>
      </c>
      <c r="I253" t="str">
        <f>VLOOKUP(Survey[[#This Row],[Q1]],survey_lookup,2, FALSE)</f>
        <v>2-Dissatisfied</v>
      </c>
      <c r="J253" t="str">
        <f>VLOOKUP(Survey[[#This Row],[Q2]],survey_lookup,2, FALSE)</f>
        <v>4-Very Satisfied</v>
      </c>
      <c r="K253" t="str">
        <f>VLOOKUP(Survey[[#This Row],[Q3]],survey_lookup,2, FALSE)</f>
        <v>3-Satisfied</v>
      </c>
      <c r="L253" t="str">
        <f>VLOOKUP(Survey[[#This Row],[Q4]],survey_lookup,2, FALSE)</f>
        <v>1-Very Dissatisfied</v>
      </c>
      <c r="M253" t="str">
        <f>VLOOKUP(Survey[[#This Row],[Q5]],school_lookup,2,FALSE)</f>
        <v>Private</v>
      </c>
      <c r="N253" s="4">
        <f>VLOOKUP(Survey[[#This Row],[Q6]],conference_lookup,2, TRUE)</f>
        <v>2</v>
      </c>
    </row>
    <row r="254" spans="1:14" x14ac:dyDescent="0.25">
      <c r="A254" t="s">
        <v>294</v>
      </c>
      <c r="B254" s="2" t="s">
        <v>43</v>
      </c>
      <c r="C254" s="2" t="s">
        <v>41</v>
      </c>
      <c r="D254" s="2" t="s">
        <v>42</v>
      </c>
      <c r="E254" s="2" t="s">
        <v>41</v>
      </c>
      <c r="F254" s="2" t="s">
        <v>41</v>
      </c>
      <c r="G254" s="2">
        <v>0</v>
      </c>
      <c r="H254" t="s">
        <v>328</v>
      </c>
      <c r="I254" t="str">
        <f>VLOOKUP(Survey[[#This Row],[Q1]],survey_lookup,2, FALSE)</f>
        <v>2-Dissatisfied</v>
      </c>
      <c r="J254" t="str">
        <f>VLOOKUP(Survey[[#This Row],[Q2]],survey_lookup,2, FALSE)</f>
        <v>4-Very Satisfied</v>
      </c>
      <c r="K254" t="str">
        <f>VLOOKUP(Survey[[#This Row],[Q3]],survey_lookup,2, FALSE)</f>
        <v>3-Satisfied</v>
      </c>
      <c r="L254" t="str">
        <f>VLOOKUP(Survey[[#This Row],[Q4]],survey_lookup,2, FALSE)</f>
        <v>4-Very Satisfied</v>
      </c>
      <c r="M254" t="str">
        <f>VLOOKUP(Survey[[#This Row],[Q5]],school_lookup,2,FALSE)</f>
        <v>Public</v>
      </c>
      <c r="N254" s="4">
        <f>VLOOKUP(Survey[[#This Row],[Q6]],conference_lookup,2, TRUE)</f>
        <v>0</v>
      </c>
    </row>
    <row r="255" spans="1:14" x14ac:dyDescent="0.25">
      <c r="A255" t="s">
        <v>295</v>
      </c>
      <c r="B255" s="2" t="s">
        <v>41</v>
      </c>
      <c r="C255" s="2" t="s">
        <v>42</v>
      </c>
      <c r="D255" s="2" t="s">
        <v>41</v>
      </c>
      <c r="E255" s="2" t="s">
        <v>42</v>
      </c>
      <c r="F255" s="2" t="s">
        <v>42</v>
      </c>
      <c r="G255" s="2">
        <v>2</v>
      </c>
      <c r="H255" t="s">
        <v>328</v>
      </c>
      <c r="I255" t="str">
        <f>VLOOKUP(Survey[[#This Row],[Q1]],survey_lookup,2, FALSE)</f>
        <v>4-Very Satisfied</v>
      </c>
      <c r="J255" t="str">
        <f>VLOOKUP(Survey[[#This Row],[Q2]],survey_lookup,2, FALSE)</f>
        <v>3-Satisfied</v>
      </c>
      <c r="K255" t="str">
        <f>VLOOKUP(Survey[[#This Row],[Q3]],survey_lookup,2, FALSE)</f>
        <v>4-Very Satisfied</v>
      </c>
      <c r="L255" t="str">
        <f>VLOOKUP(Survey[[#This Row],[Q4]],survey_lookup,2, FALSE)</f>
        <v>3-Satisfied</v>
      </c>
      <c r="M255" t="str">
        <f>VLOOKUP(Survey[[#This Row],[Q5]],school_lookup,2,FALSE)</f>
        <v>Private</v>
      </c>
      <c r="N255" s="4">
        <f>VLOOKUP(Survey[[#This Row],[Q6]],conference_lookup,2, TRUE)</f>
        <v>2</v>
      </c>
    </row>
    <row r="256" spans="1:14" x14ac:dyDescent="0.25">
      <c r="A256" t="s">
        <v>296</v>
      </c>
      <c r="B256" s="2" t="s">
        <v>44</v>
      </c>
      <c r="C256" s="2" t="s">
        <v>43</v>
      </c>
      <c r="D256" s="2" t="s">
        <v>42</v>
      </c>
      <c r="E256" s="2" t="s">
        <v>41</v>
      </c>
      <c r="F256" s="2" t="s">
        <v>41</v>
      </c>
      <c r="G256" s="2">
        <v>0</v>
      </c>
      <c r="H256" t="s">
        <v>329</v>
      </c>
      <c r="I256" t="str">
        <f>VLOOKUP(Survey[[#This Row],[Q1]],survey_lookup,2, FALSE)</f>
        <v>1-Very Dissatisfied</v>
      </c>
      <c r="J256" t="str">
        <f>VLOOKUP(Survey[[#This Row],[Q2]],survey_lookup,2, FALSE)</f>
        <v>2-Dissatisfied</v>
      </c>
      <c r="K256" t="str">
        <f>VLOOKUP(Survey[[#This Row],[Q3]],survey_lookup,2, FALSE)</f>
        <v>3-Satisfied</v>
      </c>
      <c r="L256" t="str">
        <f>VLOOKUP(Survey[[#This Row],[Q4]],survey_lookup,2, FALSE)</f>
        <v>4-Very Satisfied</v>
      </c>
      <c r="M256" t="str">
        <f>VLOOKUP(Survey[[#This Row],[Q5]],school_lookup,2,FALSE)</f>
        <v>Public</v>
      </c>
      <c r="N256" s="4">
        <f>VLOOKUP(Survey[[#This Row],[Q6]],conference_lookup,2, TRUE)</f>
        <v>0</v>
      </c>
    </row>
    <row r="257" spans="1:14" x14ac:dyDescent="0.25">
      <c r="A257" t="s">
        <v>297</v>
      </c>
      <c r="B257" s="2" t="s">
        <v>41</v>
      </c>
      <c r="C257" s="2" t="s">
        <v>42</v>
      </c>
      <c r="D257" s="2" t="s">
        <v>41</v>
      </c>
      <c r="E257" s="2" t="s">
        <v>41</v>
      </c>
      <c r="F257" s="2" t="s">
        <v>42</v>
      </c>
      <c r="G257" s="2">
        <v>2</v>
      </c>
      <c r="H257" t="s">
        <v>328</v>
      </c>
      <c r="I257" t="str">
        <f>VLOOKUP(Survey[[#This Row],[Q1]],survey_lookup,2, FALSE)</f>
        <v>4-Very Satisfied</v>
      </c>
      <c r="J257" t="str">
        <f>VLOOKUP(Survey[[#This Row],[Q2]],survey_lookup,2, FALSE)</f>
        <v>3-Satisfied</v>
      </c>
      <c r="K257" t="str">
        <f>VLOOKUP(Survey[[#This Row],[Q3]],survey_lookup,2, FALSE)</f>
        <v>4-Very Satisfied</v>
      </c>
      <c r="L257" t="str">
        <f>VLOOKUP(Survey[[#This Row],[Q4]],survey_lookup,2, FALSE)</f>
        <v>4-Very Satisfied</v>
      </c>
      <c r="M257" t="str">
        <f>VLOOKUP(Survey[[#This Row],[Q5]],school_lookup,2,FALSE)</f>
        <v>Private</v>
      </c>
      <c r="N257" s="4">
        <f>VLOOKUP(Survey[[#This Row],[Q6]],conference_lookup,2, TRUE)</f>
        <v>2</v>
      </c>
    </row>
    <row r="258" spans="1:14" x14ac:dyDescent="0.25">
      <c r="A258" t="s">
        <v>298</v>
      </c>
      <c r="B258" s="2" t="s">
        <v>44</v>
      </c>
      <c r="C258" s="2" t="s">
        <v>42</v>
      </c>
      <c r="D258" s="2" t="s">
        <v>41</v>
      </c>
      <c r="E258" s="2" t="s">
        <v>42</v>
      </c>
      <c r="F258" s="2" t="s">
        <v>44</v>
      </c>
      <c r="G258" s="2">
        <v>1</v>
      </c>
      <c r="H258" t="s">
        <v>329</v>
      </c>
      <c r="I258" t="str">
        <f>VLOOKUP(Survey[[#This Row],[Q1]],survey_lookup,2, FALSE)</f>
        <v>1-Very Dissatisfied</v>
      </c>
      <c r="J258" t="str">
        <f>VLOOKUP(Survey[[#This Row],[Q2]],survey_lookup,2, FALSE)</f>
        <v>3-Satisfied</v>
      </c>
      <c r="K258" t="str">
        <f>VLOOKUP(Survey[[#This Row],[Q3]],survey_lookup,2, FALSE)</f>
        <v>4-Very Satisfied</v>
      </c>
      <c r="L258" t="str">
        <f>VLOOKUP(Survey[[#This Row],[Q4]],survey_lookup,2, FALSE)</f>
        <v>3-Satisfied</v>
      </c>
      <c r="M258" t="str">
        <f>VLOOKUP(Survey[[#This Row],[Q5]],school_lookup,2,FALSE)</f>
        <v>Tutor</v>
      </c>
      <c r="N258" s="4">
        <f>VLOOKUP(Survey[[#This Row],[Q6]],conference_lookup,2, TRUE)</f>
        <v>1</v>
      </c>
    </row>
    <row r="259" spans="1:14" x14ac:dyDescent="0.25">
      <c r="A259" t="s">
        <v>299</v>
      </c>
      <c r="B259" s="2" t="s">
        <v>42</v>
      </c>
      <c r="C259" s="2" t="s">
        <v>42</v>
      </c>
      <c r="D259" s="2" t="s">
        <v>43</v>
      </c>
      <c r="E259" s="2" t="s">
        <v>42</v>
      </c>
      <c r="F259" s="2" t="s">
        <v>41</v>
      </c>
      <c r="G259" s="2">
        <v>2</v>
      </c>
      <c r="H259" t="s">
        <v>328</v>
      </c>
      <c r="I259" t="str">
        <f>VLOOKUP(Survey[[#This Row],[Q1]],survey_lookup,2, FALSE)</f>
        <v>3-Satisfied</v>
      </c>
      <c r="J259" t="str">
        <f>VLOOKUP(Survey[[#This Row],[Q2]],survey_lookup,2, FALSE)</f>
        <v>3-Satisfied</v>
      </c>
      <c r="K259" t="str">
        <f>VLOOKUP(Survey[[#This Row],[Q3]],survey_lookup,2, FALSE)</f>
        <v>2-Dissatisfied</v>
      </c>
      <c r="L259" t="str">
        <f>VLOOKUP(Survey[[#This Row],[Q4]],survey_lookup,2, FALSE)</f>
        <v>3-Satisfied</v>
      </c>
      <c r="M259" t="str">
        <f>VLOOKUP(Survey[[#This Row],[Q5]],school_lookup,2,FALSE)</f>
        <v>Public</v>
      </c>
      <c r="N259" s="4">
        <f>VLOOKUP(Survey[[#This Row],[Q6]],conference_lookup,2, TRUE)</f>
        <v>2</v>
      </c>
    </row>
    <row r="260" spans="1:14" x14ac:dyDescent="0.25">
      <c r="A260" t="s">
        <v>300</v>
      </c>
      <c r="B260" s="2" t="s">
        <v>43</v>
      </c>
      <c r="C260" s="2" t="s">
        <v>41</v>
      </c>
      <c r="D260" s="2" t="s">
        <v>42</v>
      </c>
      <c r="E260" s="2" t="s">
        <v>42</v>
      </c>
      <c r="F260" s="2" t="s">
        <v>41</v>
      </c>
      <c r="G260" s="2">
        <v>2</v>
      </c>
      <c r="H260" t="s">
        <v>328</v>
      </c>
      <c r="I260" t="str">
        <f>VLOOKUP(Survey[[#This Row],[Q1]],survey_lookup,2, FALSE)</f>
        <v>2-Dissatisfied</v>
      </c>
      <c r="J260" t="str">
        <f>VLOOKUP(Survey[[#This Row],[Q2]],survey_lookup,2, FALSE)</f>
        <v>4-Very Satisfied</v>
      </c>
      <c r="K260" t="str">
        <f>VLOOKUP(Survey[[#This Row],[Q3]],survey_lookup,2, FALSE)</f>
        <v>3-Satisfied</v>
      </c>
      <c r="L260" t="str">
        <f>VLOOKUP(Survey[[#This Row],[Q4]],survey_lookup,2, FALSE)</f>
        <v>3-Satisfied</v>
      </c>
      <c r="M260" t="str">
        <f>VLOOKUP(Survey[[#This Row],[Q5]],school_lookup,2,FALSE)</f>
        <v>Public</v>
      </c>
      <c r="N260" s="4">
        <f>VLOOKUP(Survey[[#This Row],[Q6]],conference_lookup,2, TRUE)</f>
        <v>2</v>
      </c>
    </row>
    <row r="261" spans="1:14" x14ac:dyDescent="0.25">
      <c r="A261" t="s">
        <v>301</v>
      </c>
      <c r="B261" s="2" t="s">
        <v>41</v>
      </c>
      <c r="C261" s="2" t="s">
        <v>41</v>
      </c>
      <c r="D261" s="2" t="s">
        <v>42</v>
      </c>
      <c r="E261" s="2" t="s">
        <v>42</v>
      </c>
      <c r="F261" s="2" t="s">
        <v>41</v>
      </c>
      <c r="G261" s="2">
        <v>3</v>
      </c>
      <c r="H261" t="s">
        <v>328</v>
      </c>
      <c r="I261" t="str">
        <f>VLOOKUP(Survey[[#This Row],[Q1]],survey_lookup,2, FALSE)</f>
        <v>4-Very Satisfied</v>
      </c>
      <c r="J261" t="str">
        <f>VLOOKUP(Survey[[#This Row],[Q2]],survey_lookup,2, FALSE)</f>
        <v>4-Very Satisfied</v>
      </c>
      <c r="K261" t="str">
        <f>VLOOKUP(Survey[[#This Row],[Q3]],survey_lookup,2, FALSE)</f>
        <v>3-Satisfied</v>
      </c>
      <c r="L261" t="str">
        <f>VLOOKUP(Survey[[#This Row],[Q4]],survey_lookup,2, FALSE)</f>
        <v>3-Satisfied</v>
      </c>
      <c r="M261" t="str">
        <f>VLOOKUP(Survey[[#This Row],[Q5]],school_lookup,2,FALSE)</f>
        <v>Public</v>
      </c>
      <c r="N261" s="4" t="str">
        <f>VLOOKUP(Survey[[#This Row],[Q6]],conference_lookup,2, TRUE)</f>
        <v>3+</v>
      </c>
    </row>
    <row r="262" spans="1:14" x14ac:dyDescent="0.25">
      <c r="A262" t="s">
        <v>302</v>
      </c>
      <c r="B262" s="2" t="s">
        <v>43</v>
      </c>
      <c r="C262" s="2" t="s">
        <v>41</v>
      </c>
      <c r="D262" s="2" t="s">
        <v>43</v>
      </c>
      <c r="E262" s="2" t="s">
        <v>42</v>
      </c>
      <c r="F262" s="2" t="s">
        <v>42</v>
      </c>
      <c r="G262" s="2">
        <v>3</v>
      </c>
      <c r="H262" t="s">
        <v>328</v>
      </c>
      <c r="I262" t="str">
        <f>VLOOKUP(Survey[[#This Row],[Q1]],survey_lookup,2, FALSE)</f>
        <v>2-Dissatisfied</v>
      </c>
      <c r="J262" t="str">
        <f>VLOOKUP(Survey[[#This Row],[Q2]],survey_lookup,2, FALSE)</f>
        <v>4-Very Satisfied</v>
      </c>
      <c r="K262" t="str">
        <f>VLOOKUP(Survey[[#This Row],[Q3]],survey_lookup,2, FALSE)</f>
        <v>2-Dissatisfied</v>
      </c>
      <c r="L262" t="str">
        <f>VLOOKUP(Survey[[#This Row],[Q4]],survey_lookup,2, FALSE)</f>
        <v>3-Satisfied</v>
      </c>
      <c r="M262" t="str">
        <f>VLOOKUP(Survey[[#This Row],[Q5]],school_lookup,2,FALSE)</f>
        <v>Private</v>
      </c>
      <c r="N262" s="4" t="str">
        <f>VLOOKUP(Survey[[#This Row],[Q6]],conference_lookup,2, TRUE)</f>
        <v>3+</v>
      </c>
    </row>
  </sheetData>
  <mergeCells count="2">
    <mergeCell ref="I4:N4"/>
    <mergeCell ref="A4:H4"/>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BF01-3EE7-46C0-9A32-D3D7CC7A0F47}">
  <dimension ref="A1:F26"/>
  <sheetViews>
    <sheetView zoomScale="120" zoomScaleNormal="120" workbookViewId="0">
      <selection activeCell="A4" sqref="A4"/>
    </sheetView>
  </sheetViews>
  <sheetFormatPr defaultRowHeight="15" x14ac:dyDescent="0.25"/>
  <cols>
    <col min="1" max="1" width="13.85546875" bestFit="1" customWidth="1"/>
    <col min="2" max="2" width="17.85546875" bestFit="1" customWidth="1"/>
    <col min="3" max="3" width="13.140625" bestFit="1" customWidth="1"/>
    <col min="4" max="4" width="10.5703125" bestFit="1" customWidth="1"/>
    <col min="5" max="5" width="15.28515625" bestFit="1" customWidth="1"/>
    <col min="6" max="6" width="11.5703125" bestFit="1" customWidth="1"/>
  </cols>
  <sheetData>
    <row r="1" spans="1:6" ht="28.5" x14ac:dyDescent="0.45">
      <c r="A1" s="5" t="s">
        <v>0</v>
      </c>
    </row>
    <row r="2" spans="1:6" x14ac:dyDescent="0.25">
      <c r="A2" s="6" t="s">
        <v>315</v>
      </c>
    </row>
    <row r="4" spans="1:6" x14ac:dyDescent="0.25">
      <c r="A4" s="25" t="s">
        <v>339</v>
      </c>
      <c r="B4" s="25" t="s">
        <v>338</v>
      </c>
    </row>
    <row r="5" spans="1:6" x14ac:dyDescent="0.25">
      <c r="A5" s="25" t="s">
        <v>336</v>
      </c>
      <c r="B5" t="s">
        <v>334</v>
      </c>
      <c r="C5" t="s">
        <v>333</v>
      </c>
      <c r="D5" t="s">
        <v>332</v>
      </c>
      <c r="E5" t="s">
        <v>331</v>
      </c>
      <c r="F5" t="s">
        <v>337</v>
      </c>
    </row>
    <row r="6" spans="1:6" x14ac:dyDescent="0.25">
      <c r="A6" s="4" t="s">
        <v>329</v>
      </c>
      <c r="B6" s="26">
        <v>7</v>
      </c>
      <c r="C6" s="26">
        <v>10</v>
      </c>
      <c r="D6" s="26">
        <v>9</v>
      </c>
      <c r="E6" s="26">
        <v>4</v>
      </c>
      <c r="F6" s="26">
        <v>30</v>
      </c>
    </row>
    <row r="7" spans="1:6" x14ac:dyDescent="0.25">
      <c r="A7" s="4" t="s">
        <v>328</v>
      </c>
      <c r="B7" s="26">
        <v>7</v>
      </c>
      <c r="C7" s="26">
        <v>6</v>
      </c>
      <c r="D7" s="26">
        <v>27</v>
      </c>
      <c r="E7" s="26">
        <v>66</v>
      </c>
      <c r="F7" s="26">
        <v>106</v>
      </c>
    </row>
    <row r="8" spans="1:6" x14ac:dyDescent="0.25">
      <c r="A8" s="4" t="s">
        <v>337</v>
      </c>
      <c r="B8" s="26">
        <v>14</v>
      </c>
      <c r="C8" s="26">
        <v>16</v>
      </c>
      <c r="D8" s="26">
        <v>36</v>
      </c>
      <c r="E8" s="26">
        <v>70</v>
      </c>
      <c r="F8" s="26">
        <v>136</v>
      </c>
    </row>
    <row r="10" spans="1:6" x14ac:dyDescent="0.25">
      <c r="A10" s="25" t="s">
        <v>339</v>
      </c>
      <c r="B10" s="25" t="s">
        <v>338</v>
      </c>
    </row>
    <row r="11" spans="1:6" x14ac:dyDescent="0.25">
      <c r="A11" s="25" t="s">
        <v>336</v>
      </c>
      <c r="B11" t="s">
        <v>334</v>
      </c>
      <c r="C11" t="s">
        <v>333</v>
      </c>
      <c r="D11" t="s">
        <v>332</v>
      </c>
      <c r="E11" t="s">
        <v>331</v>
      </c>
      <c r="F11" t="s">
        <v>337</v>
      </c>
    </row>
    <row r="12" spans="1:6" x14ac:dyDescent="0.25">
      <c r="A12" s="4" t="s">
        <v>329</v>
      </c>
      <c r="B12" s="26">
        <v>1</v>
      </c>
      <c r="C12" s="26">
        <v>8</v>
      </c>
      <c r="D12" s="26">
        <v>14</v>
      </c>
      <c r="E12" s="26">
        <v>7</v>
      </c>
      <c r="F12" s="26">
        <v>30</v>
      </c>
    </row>
    <row r="13" spans="1:6" x14ac:dyDescent="0.25">
      <c r="A13" s="4" t="s">
        <v>328</v>
      </c>
      <c r="B13" s="26">
        <v>1</v>
      </c>
      <c r="C13" s="26">
        <v>6</v>
      </c>
      <c r="D13" s="26">
        <v>29</v>
      </c>
      <c r="E13" s="26">
        <v>70</v>
      </c>
      <c r="F13" s="26">
        <v>106</v>
      </c>
    </row>
    <row r="14" spans="1:6" x14ac:dyDescent="0.25">
      <c r="A14" s="4" t="s">
        <v>337</v>
      </c>
      <c r="B14" s="26">
        <v>2</v>
      </c>
      <c r="C14" s="26">
        <v>14</v>
      </c>
      <c r="D14" s="26">
        <v>43</v>
      </c>
      <c r="E14" s="26">
        <v>77</v>
      </c>
      <c r="F14" s="26">
        <v>136</v>
      </c>
    </row>
    <row r="16" spans="1:6" x14ac:dyDescent="0.25">
      <c r="A16" s="25" t="s">
        <v>339</v>
      </c>
      <c r="B16" s="25" t="s">
        <v>338</v>
      </c>
    </row>
    <row r="17" spans="1:6" x14ac:dyDescent="0.25">
      <c r="A17" s="25" t="s">
        <v>336</v>
      </c>
      <c r="B17" t="s">
        <v>334</v>
      </c>
      <c r="C17" t="s">
        <v>333</v>
      </c>
      <c r="D17" t="s">
        <v>332</v>
      </c>
      <c r="E17" t="s">
        <v>331</v>
      </c>
      <c r="F17" t="s">
        <v>337</v>
      </c>
    </row>
    <row r="18" spans="1:6" x14ac:dyDescent="0.25">
      <c r="A18" s="4" t="s">
        <v>329</v>
      </c>
      <c r="B18" s="26">
        <v>1</v>
      </c>
      <c r="C18" s="26">
        <v>8</v>
      </c>
      <c r="D18" s="26">
        <v>16</v>
      </c>
      <c r="E18" s="26">
        <v>5</v>
      </c>
      <c r="F18" s="26">
        <v>30</v>
      </c>
    </row>
    <row r="19" spans="1:6" x14ac:dyDescent="0.25">
      <c r="A19" s="4" t="s">
        <v>328</v>
      </c>
      <c r="B19" s="26">
        <v>3</v>
      </c>
      <c r="C19" s="26">
        <v>10</v>
      </c>
      <c r="D19" s="26">
        <v>51</v>
      </c>
      <c r="E19" s="26">
        <v>42</v>
      </c>
      <c r="F19" s="26">
        <v>106</v>
      </c>
    </row>
    <row r="20" spans="1:6" x14ac:dyDescent="0.25">
      <c r="A20" s="4" t="s">
        <v>337</v>
      </c>
      <c r="B20" s="26">
        <v>4</v>
      </c>
      <c r="C20" s="26">
        <v>18</v>
      </c>
      <c r="D20" s="26">
        <v>67</v>
      </c>
      <c r="E20" s="26">
        <v>47</v>
      </c>
      <c r="F20" s="26">
        <v>136</v>
      </c>
    </row>
    <row r="22" spans="1:6" x14ac:dyDescent="0.25">
      <c r="A22" s="25" t="s">
        <v>339</v>
      </c>
      <c r="B22" s="25" t="s">
        <v>338</v>
      </c>
    </row>
    <row r="23" spans="1:6" x14ac:dyDescent="0.25">
      <c r="A23" s="25" t="s">
        <v>336</v>
      </c>
      <c r="B23" t="s">
        <v>334</v>
      </c>
      <c r="C23" t="s">
        <v>333</v>
      </c>
      <c r="D23" t="s">
        <v>332</v>
      </c>
      <c r="E23" t="s">
        <v>331</v>
      </c>
      <c r="F23" t="s">
        <v>337</v>
      </c>
    </row>
    <row r="24" spans="1:6" x14ac:dyDescent="0.25">
      <c r="A24" s="4" t="s">
        <v>329</v>
      </c>
      <c r="B24" s="26">
        <v>1</v>
      </c>
      <c r="C24" s="26">
        <v>2</v>
      </c>
      <c r="D24" s="26">
        <v>11</v>
      </c>
      <c r="E24" s="26">
        <v>16</v>
      </c>
      <c r="F24" s="26">
        <v>30</v>
      </c>
    </row>
    <row r="25" spans="1:6" x14ac:dyDescent="0.25">
      <c r="A25" s="4" t="s">
        <v>328</v>
      </c>
      <c r="B25" s="26">
        <v>4</v>
      </c>
      <c r="C25" s="26">
        <v>11</v>
      </c>
      <c r="D25" s="26">
        <v>61</v>
      </c>
      <c r="E25" s="26">
        <v>30</v>
      </c>
      <c r="F25" s="26">
        <v>106</v>
      </c>
    </row>
    <row r="26" spans="1:6" x14ac:dyDescent="0.25">
      <c r="A26" s="4" t="s">
        <v>337</v>
      </c>
      <c r="B26" s="26">
        <v>5</v>
      </c>
      <c r="C26" s="26">
        <v>13</v>
      </c>
      <c r="D26" s="26">
        <v>72</v>
      </c>
      <c r="E26" s="26">
        <v>46</v>
      </c>
      <c r="F26" s="26">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15DB-DECE-444C-B48B-DA0B223D8C0E}">
  <dimension ref="A1:B20"/>
  <sheetViews>
    <sheetView topLeftCell="A9" zoomScale="120" zoomScaleNormal="120" workbookViewId="0">
      <selection activeCell="A3" sqref="A3"/>
    </sheetView>
  </sheetViews>
  <sheetFormatPr defaultRowHeight="15" x14ac:dyDescent="0.25"/>
  <cols>
    <col min="2" max="2" width="17" customWidth="1"/>
  </cols>
  <sheetData>
    <row r="1" spans="1:2" ht="28.5" x14ac:dyDescent="0.45">
      <c r="A1" s="5" t="s">
        <v>0</v>
      </c>
    </row>
    <row r="2" spans="1:2" x14ac:dyDescent="0.25">
      <c r="A2" s="6" t="s">
        <v>324</v>
      </c>
    </row>
    <row r="4" spans="1:2" x14ac:dyDescent="0.25">
      <c r="A4" s="11" t="s">
        <v>303</v>
      </c>
      <c r="B4" s="11"/>
    </row>
    <row r="5" spans="1:2" x14ac:dyDescent="0.25">
      <c r="A5" s="1" t="s">
        <v>41</v>
      </c>
      <c r="B5" s="1" t="s">
        <v>331</v>
      </c>
    </row>
    <row r="6" spans="1:2" x14ac:dyDescent="0.25">
      <c r="A6" s="1" t="s">
        <v>42</v>
      </c>
      <c r="B6" s="1" t="s">
        <v>332</v>
      </c>
    </row>
    <row r="7" spans="1:2" x14ac:dyDescent="0.25">
      <c r="A7" s="1" t="s">
        <v>43</v>
      </c>
      <c r="B7" s="1" t="s">
        <v>333</v>
      </c>
    </row>
    <row r="8" spans="1:2" x14ac:dyDescent="0.25">
      <c r="A8" s="1" t="s">
        <v>44</v>
      </c>
      <c r="B8" s="1" t="s">
        <v>334</v>
      </c>
    </row>
    <row r="10" spans="1:2" x14ac:dyDescent="0.25">
      <c r="A10" s="11" t="s">
        <v>304</v>
      </c>
      <c r="B10" s="11"/>
    </row>
    <row r="11" spans="1:2" x14ac:dyDescent="0.25">
      <c r="A11" s="1" t="s">
        <v>41</v>
      </c>
      <c r="B11" s="1" t="s">
        <v>306</v>
      </c>
    </row>
    <row r="12" spans="1:2" x14ac:dyDescent="0.25">
      <c r="A12" s="1" t="s">
        <v>42</v>
      </c>
      <c r="B12" s="1" t="s">
        <v>307</v>
      </c>
    </row>
    <row r="13" spans="1:2" x14ac:dyDescent="0.25">
      <c r="A13" s="1" t="s">
        <v>43</v>
      </c>
      <c r="B13" s="1" t="s">
        <v>308</v>
      </c>
    </row>
    <row r="14" spans="1:2" x14ac:dyDescent="0.25">
      <c r="A14" s="1" t="s">
        <v>44</v>
      </c>
      <c r="B14" s="1" t="s">
        <v>34</v>
      </c>
    </row>
    <row r="16" spans="1:2" x14ac:dyDescent="0.25">
      <c r="A16" s="11" t="s">
        <v>310</v>
      </c>
      <c r="B16" s="11"/>
    </row>
    <row r="17" spans="1:2" x14ac:dyDescent="0.25">
      <c r="A17" s="1">
        <v>0</v>
      </c>
      <c r="B17" s="1">
        <v>0</v>
      </c>
    </row>
    <row r="18" spans="1:2" x14ac:dyDescent="0.25">
      <c r="A18" s="1">
        <v>1</v>
      </c>
      <c r="B18" s="1">
        <v>1</v>
      </c>
    </row>
    <row r="19" spans="1:2" x14ac:dyDescent="0.25">
      <c r="A19" s="1">
        <v>2</v>
      </c>
      <c r="B19" s="1">
        <v>2</v>
      </c>
    </row>
    <row r="20" spans="1:2" x14ac:dyDescent="0.25">
      <c r="A20" s="1">
        <v>3</v>
      </c>
      <c r="B20" s="1" t="s">
        <v>311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491B6-08B8-40CB-900C-8EF3BF9E9E08}">
  <dimension ref="A1:D32"/>
  <sheetViews>
    <sheetView showGridLines="0" zoomScale="120" zoomScaleNormal="120" workbookViewId="0">
      <selection activeCell="A2" sqref="A2"/>
    </sheetView>
  </sheetViews>
  <sheetFormatPr defaultRowHeight="15" x14ac:dyDescent="0.25"/>
  <cols>
    <col min="1" max="1" width="3" customWidth="1"/>
    <col min="2" max="2" width="5" customWidth="1"/>
    <col min="3" max="3" width="4.140625" customWidth="1"/>
    <col min="4" max="4" width="92.7109375" customWidth="1"/>
  </cols>
  <sheetData>
    <row r="1" spans="1:4" ht="28.5" x14ac:dyDescent="0.45">
      <c r="A1" s="5" t="s">
        <v>0</v>
      </c>
    </row>
    <row r="2" spans="1:4" x14ac:dyDescent="0.25">
      <c r="B2" s="6" t="s">
        <v>319</v>
      </c>
    </row>
    <row r="4" spans="1:4" x14ac:dyDescent="0.25">
      <c r="B4" s="13" t="s">
        <v>11</v>
      </c>
      <c r="C4" s="14" t="s">
        <v>12</v>
      </c>
      <c r="D4" s="15"/>
    </row>
    <row r="5" spans="1:4" x14ac:dyDescent="0.25">
      <c r="B5" s="16"/>
      <c r="C5" s="17" t="s">
        <v>13</v>
      </c>
      <c r="D5" s="18" t="s">
        <v>14</v>
      </c>
    </row>
    <row r="6" spans="1:4" x14ac:dyDescent="0.25">
      <c r="B6" s="16"/>
      <c r="C6" s="17" t="s">
        <v>15</v>
      </c>
      <c r="D6" s="18" t="s">
        <v>16</v>
      </c>
    </row>
    <row r="7" spans="1:4" x14ac:dyDescent="0.25">
      <c r="B7" s="16"/>
      <c r="C7" s="17" t="s">
        <v>17</v>
      </c>
      <c r="D7" s="18" t="s">
        <v>18</v>
      </c>
    </row>
    <row r="8" spans="1:4" x14ac:dyDescent="0.25">
      <c r="B8" s="16"/>
      <c r="C8" s="17" t="s">
        <v>19</v>
      </c>
      <c r="D8" s="18" t="s">
        <v>20</v>
      </c>
    </row>
    <row r="9" spans="1:4" x14ac:dyDescent="0.25">
      <c r="B9" s="16" t="s">
        <v>22</v>
      </c>
      <c r="C9" s="17" t="s">
        <v>21</v>
      </c>
      <c r="D9" s="18"/>
    </row>
    <row r="10" spans="1:4" x14ac:dyDescent="0.25">
      <c r="B10" s="16"/>
      <c r="C10" s="17" t="s">
        <v>13</v>
      </c>
      <c r="D10" s="18" t="s">
        <v>14</v>
      </c>
    </row>
    <row r="11" spans="1:4" x14ac:dyDescent="0.25">
      <c r="B11" s="16"/>
      <c r="C11" s="17" t="s">
        <v>15</v>
      </c>
      <c r="D11" s="18" t="s">
        <v>16</v>
      </c>
    </row>
    <row r="12" spans="1:4" x14ac:dyDescent="0.25">
      <c r="B12" s="16"/>
      <c r="C12" s="17" t="s">
        <v>17</v>
      </c>
      <c r="D12" s="18" t="s">
        <v>18</v>
      </c>
    </row>
    <row r="13" spans="1:4" x14ac:dyDescent="0.25">
      <c r="B13" s="16"/>
      <c r="C13" s="17" t="s">
        <v>19</v>
      </c>
      <c r="D13" s="18" t="s">
        <v>20</v>
      </c>
    </row>
    <row r="14" spans="1:4" x14ac:dyDescent="0.25">
      <c r="B14" s="16" t="s">
        <v>23</v>
      </c>
      <c r="C14" s="17" t="s">
        <v>24</v>
      </c>
      <c r="D14" s="18"/>
    </row>
    <row r="15" spans="1:4" x14ac:dyDescent="0.25">
      <c r="B15" s="16"/>
      <c r="C15" s="17" t="s">
        <v>13</v>
      </c>
      <c r="D15" s="18" t="s">
        <v>14</v>
      </c>
    </row>
    <row r="16" spans="1:4" x14ac:dyDescent="0.25">
      <c r="B16" s="16"/>
      <c r="C16" s="17" t="s">
        <v>15</v>
      </c>
      <c r="D16" s="18" t="s">
        <v>16</v>
      </c>
    </row>
    <row r="17" spans="2:4" x14ac:dyDescent="0.25">
      <c r="B17" s="16"/>
      <c r="C17" s="17" t="s">
        <v>17</v>
      </c>
      <c r="D17" s="18" t="s">
        <v>18</v>
      </c>
    </row>
    <row r="18" spans="2:4" x14ac:dyDescent="0.25">
      <c r="B18" s="16"/>
      <c r="C18" s="17" t="s">
        <v>19</v>
      </c>
      <c r="D18" s="18" t="s">
        <v>20</v>
      </c>
    </row>
    <row r="19" spans="2:4" x14ac:dyDescent="0.25">
      <c r="B19" s="16" t="s">
        <v>25</v>
      </c>
      <c r="C19" s="17" t="s">
        <v>26</v>
      </c>
      <c r="D19" s="18"/>
    </row>
    <row r="20" spans="2:4" x14ac:dyDescent="0.25">
      <c r="B20" s="16"/>
      <c r="C20" s="17" t="s">
        <v>13</v>
      </c>
      <c r="D20" s="18" t="s">
        <v>14</v>
      </c>
    </row>
    <row r="21" spans="2:4" x14ac:dyDescent="0.25">
      <c r="B21" s="16"/>
      <c r="C21" s="17" t="s">
        <v>15</v>
      </c>
      <c r="D21" s="18" t="s">
        <v>16</v>
      </c>
    </row>
    <row r="22" spans="2:4" x14ac:dyDescent="0.25">
      <c r="B22" s="16"/>
      <c r="C22" s="17" t="s">
        <v>17</v>
      </c>
      <c r="D22" s="18" t="s">
        <v>18</v>
      </c>
    </row>
    <row r="23" spans="2:4" x14ac:dyDescent="0.25">
      <c r="B23" s="16"/>
      <c r="C23" s="17" t="s">
        <v>19</v>
      </c>
      <c r="D23" s="18" t="s">
        <v>20</v>
      </c>
    </row>
    <row r="24" spans="2:4" x14ac:dyDescent="0.25">
      <c r="B24" s="16" t="s">
        <v>27</v>
      </c>
      <c r="C24" s="17" t="s">
        <v>30</v>
      </c>
      <c r="D24" s="18"/>
    </row>
    <row r="25" spans="2:4" x14ac:dyDescent="0.25">
      <c r="B25" s="16"/>
      <c r="C25" s="17" t="s">
        <v>13</v>
      </c>
      <c r="D25" s="18" t="s">
        <v>31</v>
      </c>
    </row>
    <row r="26" spans="2:4" x14ac:dyDescent="0.25">
      <c r="B26" s="16"/>
      <c r="C26" s="17" t="s">
        <v>15</v>
      </c>
      <c r="D26" s="18" t="s">
        <v>32</v>
      </c>
    </row>
    <row r="27" spans="2:4" x14ac:dyDescent="0.25">
      <c r="B27" s="16"/>
      <c r="C27" s="17" t="s">
        <v>17</v>
      </c>
      <c r="D27" s="18" t="s">
        <v>33</v>
      </c>
    </row>
    <row r="28" spans="2:4" x14ac:dyDescent="0.25">
      <c r="B28" s="16"/>
      <c r="C28" s="17" t="s">
        <v>19</v>
      </c>
      <c r="D28" s="18" t="s">
        <v>309</v>
      </c>
    </row>
    <row r="29" spans="2:4" x14ac:dyDescent="0.25">
      <c r="B29" s="16" t="s">
        <v>29</v>
      </c>
      <c r="C29" s="17" t="s">
        <v>28</v>
      </c>
      <c r="D29" s="18"/>
    </row>
    <row r="30" spans="2:4" x14ac:dyDescent="0.25">
      <c r="B30" s="16" t="s">
        <v>35</v>
      </c>
      <c r="C30" s="17" t="s">
        <v>327</v>
      </c>
      <c r="D30" s="18"/>
    </row>
    <row r="31" spans="2:4" x14ac:dyDescent="0.25">
      <c r="B31" s="16"/>
      <c r="C31" s="17" t="s">
        <v>13</v>
      </c>
      <c r="D31" s="18" t="s">
        <v>36</v>
      </c>
    </row>
    <row r="32" spans="2:4" x14ac:dyDescent="0.25">
      <c r="B32" s="19"/>
      <c r="C32" s="20" t="s">
        <v>15</v>
      </c>
      <c r="D32" s="2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Documentation</vt:lpstr>
      <vt:lpstr>Report</vt:lpstr>
      <vt:lpstr>Survey Results</vt:lpstr>
      <vt:lpstr>PivotTables</vt:lpstr>
      <vt:lpstr>Lookup Tables</vt:lpstr>
      <vt:lpstr>Survey Questions</vt:lpstr>
      <vt:lpstr>conference_lookup</vt:lpstr>
      <vt:lpstr>school_lookup</vt:lpstr>
      <vt:lpstr>survey_lookup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7, Case Problem 2</dc:title>
  <dc:creator>Your Name</dc:creator>
  <cp:lastModifiedBy>Christopher Wakeley</cp:lastModifiedBy>
  <cp:lastPrinted>2018-12-02T04:53:33Z</cp:lastPrinted>
  <dcterms:created xsi:type="dcterms:W3CDTF">2018-12-01T17:08:18Z</dcterms:created>
  <dcterms:modified xsi:type="dcterms:W3CDTF">2023-04-01T22:03:29Z</dcterms:modified>
</cp:coreProperties>
</file>