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rockman/Desktop/HOME STRETCH RSD/HOME STRETCH FOLDER/BlueSCar Spreadsheets/LASTEST REV/"/>
    </mc:Choice>
  </mc:AlternateContent>
  <xr:revisionPtr revIDLastSave="0" documentId="8_{303B8EF2-1B67-DE4E-BF28-B0328C5FAE44}" xr6:coauthVersionLast="47" xr6:coauthVersionMax="47" xr10:uidLastSave="{00000000-0000-0000-0000-000000000000}"/>
  <bookViews>
    <workbookView xWindow="5580" yWindow="2300" windowWidth="27640" windowHeight="16940" xr2:uid="{46C2A940-E27C-9C4C-9C39-B7C58C66EA0A}"/>
  </bookViews>
  <sheets>
    <sheet name="Database Statistic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C6" i="2"/>
  <c r="D6" i="2"/>
  <c r="A6" i="2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C8" i="2"/>
  <c r="A8" i="2" s="1"/>
  <c r="D8" i="2"/>
  <c r="D43" i="2" s="1"/>
  <c r="E8" i="2"/>
  <c r="F8" i="2"/>
  <c r="G8" i="2"/>
  <c r="H8" i="2"/>
  <c r="I8" i="2"/>
  <c r="J8" i="2"/>
  <c r="J43" i="2" s="1"/>
  <c r="K8" i="2"/>
  <c r="L8" i="2"/>
  <c r="M8" i="2"/>
  <c r="N8" i="2"/>
  <c r="O8" i="2"/>
  <c r="P8" i="2"/>
  <c r="P43" i="2" s="1"/>
  <c r="Q8" i="2"/>
  <c r="R8" i="2"/>
  <c r="S8" i="2"/>
  <c r="T8" i="2"/>
  <c r="U8" i="2"/>
  <c r="V8" i="2"/>
  <c r="V43" i="2" s="1"/>
  <c r="W8" i="2"/>
  <c r="X8" i="2"/>
  <c r="Y8" i="2"/>
  <c r="Z8" i="2"/>
  <c r="AA8" i="2"/>
  <c r="AB8" i="2"/>
  <c r="AB43" i="2" s="1"/>
  <c r="AC8" i="2"/>
  <c r="AD8" i="2"/>
  <c r="AE8" i="2"/>
  <c r="AF8" i="2"/>
  <c r="AG8" i="2"/>
  <c r="AH8" i="2"/>
  <c r="AH43" i="2" s="1"/>
  <c r="AI8" i="2"/>
  <c r="AJ8" i="2"/>
  <c r="AK8" i="2"/>
  <c r="AL8" i="2"/>
  <c r="AM8" i="2"/>
  <c r="AN8" i="2"/>
  <c r="AN43" i="2" s="1"/>
  <c r="AO8" i="2"/>
  <c r="AP8" i="2"/>
  <c r="AQ8" i="2"/>
  <c r="AR8" i="2"/>
  <c r="AS8" i="2"/>
  <c r="C9" i="2"/>
  <c r="D9" i="2"/>
  <c r="A9" i="2" s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C10" i="2"/>
  <c r="D10" i="2"/>
  <c r="E10" i="2"/>
  <c r="F10" i="2"/>
  <c r="G10" i="2"/>
  <c r="H10" i="2"/>
  <c r="A10" i="2" s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12" i="2"/>
  <c r="A12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13" i="2"/>
  <c r="A14" i="2"/>
  <c r="AA15" i="2"/>
  <c r="AB15" i="2"/>
  <c r="AC15" i="2"/>
  <c r="AD15" i="2"/>
  <c r="AE15" i="2"/>
  <c r="AF15" i="2"/>
  <c r="A15" i="2" s="1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C16" i="2"/>
  <c r="A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7" i="2"/>
  <c r="C18" i="2"/>
  <c r="D18" i="2"/>
  <c r="E18" i="2"/>
  <c r="E43" i="2" s="1"/>
  <c r="F18" i="2"/>
  <c r="F43" i="2" s="1"/>
  <c r="G18" i="2"/>
  <c r="H18" i="2"/>
  <c r="H43" i="2" s="1"/>
  <c r="I18" i="2"/>
  <c r="J18" i="2"/>
  <c r="K18" i="2"/>
  <c r="K43" i="2" s="1"/>
  <c r="L18" i="2"/>
  <c r="L43" i="2" s="1"/>
  <c r="M18" i="2"/>
  <c r="N18" i="2"/>
  <c r="N43" i="2" s="1"/>
  <c r="O18" i="2"/>
  <c r="P18" i="2"/>
  <c r="Q18" i="2"/>
  <c r="Q43" i="2" s="1"/>
  <c r="R18" i="2"/>
  <c r="R43" i="2" s="1"/>
  <c r="S18" i="2"/>
  <c r="T18" i="2"/>
  <c r="T43" i="2" s="1"/>
  <c r="U18" i="2"/>
  <c r="V18" i="2"/>
  <c r="W18" i="2"/>
  <c r="W43" i="2" s="1"/>
  <c r="X18" i="2"/>
  <c r="X43" i="2" s="1"/>
  <c r="Y18" i="2"/>
  <c r="Z18" i="2"/>
  <c r="Z43" i="2" s="1"/>
  <c r="AA18" i="2"/>
  <c r="AB18" i="2"/>
  <c r="AC18" i="2"/>
  <c r="AC43" i="2" s="1"/>
  <c r="AD18" i="2"/>
  <c r="AD43" i="2" s="1"/>
  <c r="AE18" i="2"/>
  <c r="AF18" i="2"/>
  <c r="AF43" i="2" s="1"/>
  <c r="AG18" i="2"/>
  <c r="AH18" i="2"/>
  <c r="AI18" i="2"/>
  <c r="AI43" i="2" s="1"/>
  <c r="AJ18" i="2"/>
  <c r="AJ43" i="2" s="1"/>
  <c r="AK18" i="2"/>
  <c r="AL18" i="2"/>
  <c r="AL43" i="2" s="1"/>
  <c r="AM18" i="2"/>
  <c r="AN18" i="2"/>
  <c r="AO18" i="2"/>
  <c r="AO43" i="2" s="1"/>
  <c r="AP18" i="2"/>
  <c r="AP43" i="2" s="1"/>
  <c r="AQ18" i="2"/>
  <c r="AR18" i="2"/>
  <c r="AR43" i="2" s="1"/>
  <c r="A19" i="2"/>
  <c r="C20" i="2"/>
  <c r="C22" i="2" s="1"/>
  <c r="D20" i="2"/>
  <c r="D22" i="2" s="1"/>
  <c r="E20" i="2"/>
  <c r="F20" i="2"/>
  <c r="F22" i="2" s="1"/>
  <c r="G20" i="2"/>
  <c r="H20" i="2"/>
  <c r="I20" i="2"/>
  <c r="I22" i="2" s="1"/>
  <c r="J20" i="2"/>
  <c r="J22" i="2" s="1"/>
  <c r="K20" i="2"/>
  <c r="L20" i="2"/>
  <c r="L22" i="2" s="1"/>
  <c r="M20" i="2"/>
  <c r="N20" i="2"/>
  <c r="O20" i="2"/>
  <c r="O22" i="2" s="1"/>
  <c r="P20" i="2"/>
  <c r="P22" i="2" s="1"/>
  <c r="Q20" i="2"/>
  <c r="R20" i="2"/>
  <c r="R22" i="2" s="1"/>
  <c r="S20" i="2"/>
  <c r="T20" i="2"/>
  <c r="U20" i="2"/>
  <c r="U22" i="2" s="1"/>
  <c r="V20" i="2"/>
  <c r="V22" i="2" s="1"/>
  <c r="W20" i="2"/>
  <c r="X20" i="2"/>
  <c r="X22" i="2" s="1"/>
  <c r="Y20" i="2"/>
  <c r="Z20" i="2"/>
  <c r="AA20" i="2"/>
  <c r="AA22" i="2" s="1"/>
  <c r="AB20" i="2"/>
  <c r="AB22" i="2" s="1"/>
  <c r="AC20" i="2"/>
  <c r="AD20" i="2"/>
  <c r="AD22" i="2" s="1"/>
  <c r="AE20" i="2"/>
  <c r="AF20" i="2"/>
  <c r="AG20" i="2"/>
  <c r="AG22" i="2" s="1"/>
  <c r="AH20" i="2"/>
  <c r="AH22" i="2" s="1"/>
  <c r="AI20" i="2"/>
  <c r="AJ20" i="2"/>
  <c r="AJ22" i="2" s="1"/>
  <c r="AK20" i="2"/>
  <c r="AL20" i="2"/>
  <c r="AM20" i="2"/>
  <c r="AM22" i="2" s="1"/>
  <c r="AN20" i="2"/>
  <c r="AN22" i="2" s="1"/>
  <c r="AO20" i="2"/>
  <c r="AP20" i="2"/>
  <c r="AP22" i="2" s="1"/>
  <c r="AQ20" i="2"/>
  <c r="AR20" i="2"/>
  <c r="AS20" i="2"/>
  <c r="AS22" i="2" s="1"/>
  <c r="C21" i="2"/>
  <c r="D21" i="2"/>
  <c r="A21" i="2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E22" i="2"/>
  <c r="G22" i="2"/>
  <c r="H22" i="2"/>
  <c r="K22" i="2"/>
  <c r="M22" i="2"/>
  <c r="N22" i="2"/>
  <c r="Q22" i="2"/>
  <c r="S22" i="2"/>
  <c r="T22" i="2"/>
  <c r="W22" i="2"/>
  <c r="Y22" i="2"/>
  <c r="Z22" i="2"/>
  <c r="AC22" i="2"/>
  <c r="AE22" i="2"/>
  <c r="AF22" i="2"/>
  <c r="AI22" i="2"/>
  <c r="AK22" i="2"/>
  <c r="AL22" i="2"/>
  <c r="AO22" i="2"/>
  <c r="AQ22" i="2"/>
  <c r="AR22" i="2"/>
  <c r="AM23" i="2"/>
  <c r="A23" i="2" s="1"/>
  <c r="AN23" i="2"/>
  <c r="AO23" i="2"/>
  <c r="AO24" i="2" s="1"/>
  <c r="AP23" i="2"/>
  <c r="AP24" i="2" s="1"/>
  <c r="AQ23" i="2"/>
  <c r="AR23" i="2"/>
  <c r="A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Q24" i="2"/>
  <c r="AR24" i="2"/>
  <c r="AS24" i="2"/>
  <c r="A25" i="2"/>
  <c r="C26" i="2"/>
  <c r="A26" i="2" s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27" i="2"/>
  <c r="A28" i="2"/>
  <c r="C29" i="2"/>
  <c r="A29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30" i="2"/>
  <c r="A31" i="2"/>
  <c r="C32" i="2"/>
  <c r="A32" i="2" s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33" i="2"/>
  <c r="A34" i="2"/>
  <c r="A35" i="2"/>
  <c r="A36" i="2"/>
  <c r="C37" i="2"/>
  <c r="A37" i="2" s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C39" i="2"/>
  <c r="D39" i="2"/>
  <c r="I39" i="2"/>
  <c r="J39" i="2"/>
  <c r="O39" i="2"/>
  <c r="P39" i="2"/>
  <c r="U39" i="2"/>
  <c r="V39" i="2"/>
  <c r="AA39" i="2"/>
  <c r="AB39" i="2"/>
  <c r="AG39" i="2"/>
  <c r="AH39" i="2"/>
  <c r="AM39" i="2"/>
  <c r="AN39" i="2"/>
  <c r="AS39" i="2"/>
  <c r="C40" i="2"/>
  <c r="D40" i="2"/>
  <c r="E40" i="2"/>
  <c r="E39" i="2" s="1"/>
  <c r="F40" i="2"/>
  <c r="F39" i="2" s="1"/>
  <c r="G40" i="2"/>
  <c r="G39" i="2" s="1"/>
  <c r="H40" i="2"/>
  <c r="H39" i="2" s="1"/>
  <c r="I40" i="2"/>
  <c r="J40" i="2"/>
  <c r="K40" i="2"/>
  <c r="K39" i="2" s="1"/>
  <c r="L40" i="2"/>
  <c r="L39" i="2" s="1"/>
  <c r="M40" i="2"/>
  <c r="M39" i="2" s="1"/>
  <c r="N40" i="2"/>
  <c r="N39" i="2" s="1"/>
  <c r="O40" i="2"/>
  <c r="P40" i="2"/>
  <c r="Q40" i="2"/>
  <c r="Q39" i="2" s="1"/>
  <c r="R40" i="2"/>
  <c r="R39" i="2" s="1"/>
  <c r="S40" i="2"/>
  <c r="S39" i="2" s="1"/>
  <c r="T40" i="2"/>
  <c r="T39" i="2" s="1"/>
  <c r="U40" i="2"/>
  <c r="V40" i="2"/>
  <c r="W40" i="2"/>
  <c r="W39" i="2" s="1"/>
  <c r="X40" i="2"/>
  <c r="X39" i="2" s="1"/>
  <c r="Y40" i="2"/>
  <c r="Y39" i="2" s="1"/>
  <c r="Z40" i="2"/>
  <c r="Z39" i="2" s="1"/>
  <c r="AA40" i="2"/>
  <c r="AB40" i="2"/>
  <c r="AC40" i="2"/>
  <c r="AC39" i="2" s="1"/>
  <c r="AD40" i="2"/>
  <c r="AD39" i="2" s="1"/>
  <c r="AE40" i="2"/>
  <c r="AE39" i="2" s="1"/>
  <c r="AF40" i="2"/>
  <c r="AF39" i="2" s="1"/>
  <c r="AG40" i="2"/>
  <c r="AH40" i="2"/>
  <c r="AI40" i="2"/>
  <c r="AI39" i="2" s="1"/>
  <c r="AJ40" i="2"/>
  <c r="AJ39" i="2" s="1"/>
  <c r="AK40" i="2"/>
  <c r="AK39" i="2" s="1"/>
  <c r="AL40" i="2"/>
  <c r="AL39" i="2" s="1"/>
  <c r="AM40" i="2"/>
  <c r="AN40" i="2"/>
  <c r="AO40" i="2"/>
  <c r="AO39" i="2" s="1"/>
  <c r="AP40" i="2"/>
  <c r="AP39" i="2" s="1"/>
  <c r="AQ40" i="2"/>
  <c r="AQ39" i="2" s="1"/>
  <c r="AR40" i="2"/>
  <c r="AR39" i="2" s="1"/>
  <c r="AS40" i="2"/>
  <c r="A41" i="2"/>
  <c r="C42" i="2"/>
  <c r="A42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C43" i="2"/>
  <c r="A43" i="2" s="1"/>
  <c r="G43" i="2"/>
  <c r="I43" i="2"/>
  <c r="M43" i="2"/>
  <c r="O43" i="2"/>
  <c r="S43" i="2"/>
  <c r="U43" i="2"/>
  <c r="Y43" i="2"/>
  <c r="AA43" i="2"/>
  <c r="AE43" i="2"/>
  <c r="AG43" i="2"/>
  <c r="AK43" i="2"/>
  <c r="AM43" i="2"/>
  <c r="AQ43" i="2"/>
  <c r="AS43" i="2"/>
  <c r="A44" i="2"/>
  <c r="A45" i="2"/>
  <c r="A47" i="2"/>
  <c r="A48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C132" i="2"/>
  <c r="A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C186" i="2"/>
  <c r="A186" i="2" s="1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C240" i="2"/>
  <c r="A240" i="2" s="1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C294" i="2"/>
  <c r="A294" i="2" s="1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C348" i="2"/>
  <c r="A348" i="2" s="1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C402" i="2"/>
  <c r="A402" i="2" s="1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39" i="2" l="1"/>
  <c r="A22" i="2"/>
  <c r="A24" i="2"/>
  <c r="A40" i="2"/>
  <c r="A18" i="2"/>
  <c r="A20" i="2"/>
</calcChain>
</file>

<file path=xl/sharedStrings.xml><?xml version="1.0" encoding="utf-8"?>
<sst xmlns="http://schemas.openxmlformats.org/spreadsheetml/2006/main" count="391" uniqueCount="390">
  <si>
    <t>CAN PREP Blue Chip</t>
  </si>
  <si>
    <t>WY PREP Blue Chip</t>
  </si>
  <si>
    <t>WI PREP Blue Chip</t>
  </si>
  <si>
    <t>WV PREP Blue Chip</t>
  </si>
  <si>
    <t>WA PREP Blue Chip</t>
  </si>
  <si>
    <t>VA PREP Blue Chip</t>
  </si>
  <si>
    <t>VT PREP Blue Chip</t>
  </si>
  <si>
    <t>UT PREP Blue Chip</t>
  </si>
  <si>
    <t>TX PREP Blue Chip</t>
  </si>
  <si>
    <t>TN PREP Blue Chip</t>
  </si>
  <si>
    <t>SD PREP Blue Chip</t>
  </si>
  <si>
    <t>SC PREP Blue Chip</t>
  </si>
  <si>
    <t>RI PREP Blue Chip</t>
  </si>
  <si>
    <t>PA PREP Blue Chip</t>
  </si>
  <si>
    <t>OR PREP Blue Chip</t>
  </si>
  <si>
    <t>OK PREP Blue Chip</t>
  </si>
  <si>
    <t>OH PREP Blue Chip</t>
  </si>
  <si>
    <t>ND PREP Blue Chip</t>
  </si>
  <si>
    <t>NC PREP Blue Chip</t>
  </si>
  <si>
    <t>NY PREP Blue Chip</t>
  </si>
  <si>
    <t>NM PREP Blue Chip</t>
  </si>
  <si>
    <t>NJ PREP Blue Chip</t>
  </si>
  <si>
    <t>NH PREP Blue Chip</t>
  </si>
  <si>
    <t>NV PREP Blue Chip</t>
  </si>
  <si>
    <t>NE PREP Blue Chip</t>
  </si>
  <si>
    <t>MT PREP Blue Chip</t>
  </si>
  <si>
    <t>MS PREP Blue Chip</t>
  </si>
  <si>
    <t>MO PREP Blue Chip</t>
  </si>
  <si>
    <t>MN PREP Blue Chip</t>
  </si>
  <si>
    <t>MI PREP Blue Chip</t>
  </si>
  <si>
    <t>MA PREP Blue Chip</t>
  </si>
  <si>
    <t>MD PREP Blue Chip</t>
  </si>
  <si>
    <t>ME PREP Blue Chip</t>
  </si>
  <si>
    <t>LA PREP Blue Chip</t>
  </si>
  <si>
    <t>KY PREP Blue Chip</t>
  </si>
  <si>
    <t>KS PREP Blue Chip</t>
  </si>
  <si>
    <t>IA PREP Blue Chip</t>
  </si>
  <si>
    <t>IN PREP Blue Chip</t>
  </si>
  <si>
    <t>IL PREP Blue Chip</t>
  </si>
  <si>
    <t>ID PREP Blue Chip</t>
  </si>
  <si>
    <t>HI PREP Blue Chip</t>
  </si>
  <si>
    <t>GA PREP Blue Chip</t>
  </si>
  <si>
    <t>FL PREP Blue Chip</t>
  </si>
  <si>
    <t>DC PREP Blue Chip</t>
  </si>
  <si>
    <t>DE PREP Blue Chip</t>
  </si>
  <si>
    <t>CT PREP Blue Chip</t>
  </si>
  <si>
    <t>CO PREP Blue Chip</t>
  </si>
  <si>
    <t>CA PREP Blue Chip</t>
  </si>
  <si>
    <t>AR PREP Blue Chip</t>
  </si>
  <si>
    <t>AZ PREP Blue Chip</t>
  </si>
  <si>
    <t>AK PREP Blue Chip</t>
  </si>
  <si>
    <t>AL PREP Blue Chip</t>
  </si>
  <si>
    <t>CAN JC Blue Chip</t>
  </si>
  <si>
    <t>WY JC Blue Chip</t>
  </si>
  <si>
    <t>WI JC Blue Chip</t>
  </si>
  <si>
    <t>WV JC Blue Chip</t>
  </si>
  <si>
    <t>WA JC Blue Chip</t>
  </si>
  <si>
    <t>VA JC Blue Chip</t>
  </si>
  <si>
    <t>VT JC Blue Chip</t>
  </si>
  <si>
    <t>UT JC Blue Chip</t>
  </si>
  <si>
    <t>TX JC Blue Chip</t>
  </si>
  <si>
    <t>TN JC Blue Chip</t>
  </si>
  <si>
    <t>SD JC Blue Chip</t>
  </si>
  <si>
    <t>SC JC Blue Chip</t>
  </si>
  <si>
    <t>RI JC Blue Chip</t>
  </si>
  <si>
    <t>PA JC Blue Chip</t>
  </si>
  <si>
    <t>OR JC Blue Chip</t>
  </si>
  <si>
    <t>OK JC Blue Chip</t>
  </si>
  <si>
    <t>OH JC Blue Chip</t>
  </si>
  <si>
    <t>ND JC Blue Chip</t>
  </si>
  <si>
    <t>NC JC Blue Chip</t>
  </si>
  <si>
    <t>NY JC Blue Chip</t>
  </si>
  <si>
    <t>NM JC Blue Chip</t>
  </si>
  <si>
    <t>NJ JC Blue Chip</t>
  </si>
  <si>
    <t>NH JC Blue Chip</t>
  </si>
  <si>
    <t>NV JC Blue Chip</t>
  </si>
  <si>
    <t>NE JC Blue Chip</t>
  </si>
  <si>
    <t>MT JC Blue Chip</t>
  </si>
  <si>
    <t>MS JC Blue Chip</t>
  </si>
  <si>
    <t>MO JC Blue Chip</t>
  </si>
  <si>
    <t>MN JC Blue Chip</t>
  </si>
  <si>
    <t>MI JC Blue Chip</t>
  </si>
  <si>
    <t>MA JC Blue Chip</t>
  </si>
  <si>
    <t>MD JC Blue Chip</t>
  </si>
  <si>
    <t>ME JC Blue Chip</t>
  </si>
  <si>
    <t>LA JC Blue Chip</t>
  </si>
  <si>
    <t>KY JC Blue Chip</t>
  </si>
  <si>
    <t>KS JC Blue Chip</t>
  </si>
  <si>
    <t>IA JC Blue Chip</t>
  </si>
  <si>
    <t>IN JC Blue Chip</t>
  </si>
  <si>
    <t>IL JC Blue Chip</t>
  </si>
  <si>
    <t>ID JC Blue Chip</t>
  </si>
  <si>
    <t>HI JC Blue Chip</t>
  </si>
  <si>
    <t>GA JC Blue Chip</t>
  </si>
  <si>
    <t>FL JC Blue Chip</t>
  </si>
  <si>
    <t>DC JC Blue Chip</t>
  </si>
  <si>
    <t>DE JC Blue Chip</t>
  </si>
  <si>
    <t>CT JC Blue Chip</t>
  </si>
  <si>
    <t>CO JC Blue Chip</t>
  </si>
  <si>
    <t>CA JC Blue Chip</t>
  </si>
  <si>
    <t>AR JC Blue Chip</t>
  </si>
  <si>
    <t>AZ JC Blue Chip</t>
  </si>
  <si>
    <t>AK JC Blue Chip</t>
  </si>
  <si>
    <t>AL JC Blue Chip</t>
  </si>
  <si>
    <t>CAN HS Blue Chip</t>
  </si>
  <si>
    <t>WY HS Blue Chip</t>
  </si>
  <si>
    <t>WI HS Blue Chip</t>
  </si>
  <si>
    <t>WV HS Blue Chip</t>
  </si>
  <si>
    <t>WA HS Blue Chip</t>
  </si>
  <si>
    <t>VA HS Blue Chip</t>
  </si>
  <si>
    <t>VT HS Blue Chip</t>
  </si>
  <si>
    <t>UT HS Blue Chip</t>
  </si>
  <si>
    <t>TX HS Blue Chip</t>
  </si>
  <si>
    <t>TN HS Blue Chip</t>
  </si>
  <si>
    <t>SD HS Blue Chip</t>
  </si>
  <si>
    <t>SC HS Blue Chip</t>
  </si>
  <si>
    <t>RI HS Blue Chip</t>
  </si>
  <si>
    <t>PA HS Blue Chip</t>
  </si>
  <si>
    <t>OR HS Blue Chip</t>
  </si>
  <si>
    <t>OK HS Blue Chip</t>
  </si>
  <si>
    <t>OH HS Blue Chip</t>
  </si>
  <si>
    <t>ND HS Blue Chip</t>
  </si>
  <si>
    <t>NC HS Blue Chip</t>
  </si>
  <si>
    <t>NY HS Blue Chip</t>
  </si>
  <si>
    <t>NM HS Blue Chip</t>
  </si>
  <si>
    <t>NJ HS Blue Chip</t>
  </si>
  <si>
    <t>NH HS Blue Chip</t>
  </si>
  <si>
    <t>NV HS Blue Chip</t>
  </si>
  <si>
    <t>NE HS Blue Chip</t>
  </si>
  <si>
    <t>MT HS Blue Chip</t>
  </si>
  <si>
    <t>MS HS Blue Chip</t>
  </si>
  <si>
    <t>MO HS Blue Chip</t>
  </si>
  <si>
    <t>MN HS Blue Chip</t>
  </si>
  <si>
    <t>MI HS Blue Chip</t>
  </si>
  <si>
    <t>MA HS Blue Chip</t>
  </si>
  <si>
    <t>MD HS Blue Chip</t>
  </si>
  <si>
    <t>ME HS Blue Chip</t>
  </si>
  <si>
    <t>LA HS Blue Chip</t>
  </si>
  <si>
    <t>KY HS Blue Chip</t>
  </si>
  <si>
    <t>KS HS Blue Chip</t>
  </si>
  <si>
    <t>IA HS Blue Chip</t>
  </si>
  <si>
    <t>IN HS Blue Chip</t>
  </si>
  <si>
    <t>IL HS Blue Chip</t>
  </si>
  <si>
    <t>ID HS Blue Chip</t>
  </si>
  <si>
    <t>HI HS Blue Chip</t>
  </si>
  <si>
    <t>GA HS Blue Chip</t>
  </si>
  <si>
    <t>FL HS Blue Chip</t>
  </si>
  <si>
    <t>DC HS Blue Chip</t>
  </si>
  <si>
    <t>DE HS Blue Chip</t>
  </si>
  <si>
    <t>CT HS Blue Chip</t>
  </si>
  <si>
    <t>CO HS Blue Chip</t>
  </si>
  <si>
    <t>CA HS Blue Chip</t>
  </si>
  <si>
    <t>AR HS Blue Chip</t>
  </si>
  <si>
    <t>AZ HS Blue Chip</t>
  </si>
  <si>
    <t>AK HS Blue Chip</t>
  </si>
  <si>
    <t>AL HS Blue Chip</t>
  </si>
  <si>
    <t>Total PREP Signees</t>
  </si>
  <si>
    <t>CAN PREP</t>
  </si>
  <si>
    <t>WY PREP</t>
  </si>
  <si>
    <t>WI PREP</t>
  </si>
  <si>
    <t>WV PREP</t>
  </si>
  <si>
    <t>WA PREP</t>
  </si>
  <si>
    <t>VA PREP</t>
  </si>
  <si>
    <t>VT PREP</t>
  </si>
  <si>
    <t>UT PREP</t>
  </si>
  <si>
    <t>TX PREP</t>
  </si>
  <si>
    <t>TN PREP</t>
  </si>
  <si>
    <t>SD PREP</t>
  </si>
  <si>
    <t>SC PREP</t>
  </si>
  <si>
    <t>RI PREP</t>
  </si>
  <si>
    <t>PA PREP</t>
  </si>
  <si>
    <t>OR PREP</t>
  </si>
  <si>
    <t>OK PREP</t>
  </si>
  <si>
    <t>OH PREP</t>
  </si>
  <si>
    <t>ND PREP</t>
  </si>
  <si>
    <t>NC PREP</t>
  </si>
  <si>
    <t>NY PREP</t>
  </si>
  <si>
    <t>NM PREP</t>
  </si>
  <si>
    <t>NJ PREP</t>
  </si>
  <si>
    <t>NH PREP</t>
  </si>
  <si>
    <t>NV PREP</t>
  </si>
  <si>
    <t>NE PREP</t>
  </si>
  <si>
    <t>MT PREP</t>
  </si>
  <si>
    <t>MS PREP</t>
  </si>
  <si>
    <t>MO PREP</t>
  </si>
  <si>
    <t>MN PREP</t>
  </si>
  <si>
    <t>MI PREP</t>
  </si>
  <si>
    <t>MA PREP</t>
  </si>
  <si>
    <t>MD PREP</t>
  </si>
  <si>
    <t>ME PREP</t>
  </si>
  <si>
    <t>LA PREP</t>
  </si>
  <si>
    <t>KY PREP</t>
  </si>
  <si>
    <t>KS PREP</t>
  </si>
  <si>
    <t>IA PREP</t>
  </si>
  <si>
    <t>IN PREP</t>
  </si>
  <si>
    <t>IL PREP</t>
  </si>
  <si>
    <t>ID PREP</t>
  </si>
  <si>
    <t>HI PREP</t>
  </si>
  <si>
    <t>GA PREP</t>
  </si>
  <si>
    <t>FL PREP</t>
  </si>
  <si>
    <t>DC PREP</t>
  </si>
  <si>
    <t>DE PREP</t>
  </si>
  <si>
    <t>CT PREP</t>
  </si>
  <si>
    <t>CO PREP</t>
  </si>
  <si>
    <t>CA PREP</t>
  </si>
  <si>
    <t>AR PREP</t>
  </si>
  <si>
    <t>AZ PREP</t>
  </si>
  <si>
    <t>AK PREP</t>
  </si>
  <si>
    <t>AL PREP</t>
  </si>
  <si>
    <t>PREP SIGNEES</t>
  </si>
  <si>
    <t>Total JUCO Signees</t>
  </si>
  <si>
    <t>CAN JUCO</t>
  </si>
  <si>
    <t>WY JUCO</t>
  </si>
  <si>
    <t>WI JUCO</t>
  </si>
  <si>
    <t>WV JUCO</t>
  </si>
  <si>
    <t>WA JUCO</t>
  </si>
  <si>
    <t>VA JUCO</t>
  </si>
  <si>
    <t>VT JUCO</t>
  </si>
  <si>
    <t>UT JUCO</t>
  </si>
  <si>
    <t>TX JUCO</t>
  </si>
  <si>
    <t>TN JUCO</t>
  </si>
  <si>
    <t>SD JUCO</t>
  </si>
  <si>
    <t>SC JUCO</t>
  </si>
  <si>
    <t>RI JUCO</t>
  </si>
  <si>
    <t>PA JUCO</t>
  </si>
  <si>
    <t>OR JUCO</t>
  </si>
  <si>
    <t>OK JUCO</t>
  </si>
  <si>
    <t>OH JUCO</t>
  </si>
  <si>
    <t>ND JUCO</t>
  </si>
  <si>
    <t>NC JUCO</t>
  </si>
  <si>
    <t>NY JUCO</t>
  </si>
  <si>
    <t>NM JUCO</t>
  </si>
  <si>
    <t>NJ JUCO</t>
  </si>
  <si>
    <t>NH JUCO</t>
  </si>
  <si>
    <t>NV JUCO</t>
  </si>
  <si>
    <t>NE JUCO</t>
  </si>
  <si>
    <t>MT JUCO</t>
  </si>
  <si>
    <t>MS JUCO</t>
  </si>
  <si>
    <t>MO JUCO</t>
  </si>
  <si>
    <t>MN JUCO</t>
  </si>
  <si>
    <t>MI JUCO</t>
  </si>
  <si>
    <t>MA JUCO</t>
  </si>
  <si>
    <t>MD JUCO</t>
  </si>
  <si>
    <t>ME JUCO</t>
  </si>
  <si>
    <t>LA JUCO</t>
  </si>
  <si>
    <t>KY JUCO</t>
  </si>
  <si>
    <t>KS JUCO</t>
  </si>
  <si>
    <t>IA JUCO</t>
  </si>
  <si>
    <t>IN JUCO</t>
  </si>
  <si>
    <t>IL JUCO</t>
  </si>
  <si>
    <t>ID JUCO</t>
  </si>
  <si>
    <t>HI JUCO</t>
  </si>
  <si>
    <t>GA JUCO</t>
  </si>
  <si>
    <t>FL JUCO</t>
  </si>
  <si>
    <t>DC JUCO</t>
  </si>
  <si>
    <t>DE JUCO</t>
  </si>
  <si>
    <t>CT JUCO</t>
  </si>
  <si>
    <t>CO JUCO</t>
  </si>
  <si>
    <t>CA JUCO</t>
  </si>
  <si>
    <t>AR JUCO</t>
  </si>
  <si>
    <t>AZ JUCO</t>
  </si>
  <si>
    <t>AK JUCO</t>
  </si>
  <si>
    <t>AL JUCO</t>
  </si>
  <si>
    <t>JUCO SIGNEES</t>
  </si>
  <si>
    <t>Total HS Signees</t>
  </si>
  <si>
    <t>ZAF - South Africa</t>
  </si>
  <si>
    <t>WSM - Samoa</t>
  </si>
  <si>
    <t>VIR - Virgin Islands</t>
  </si>
  <si>
    <t>TWN - Taiwan</t>
  </si>
  <si>
    <t>TON - Tonga</t>
  </si>
  <si>
    <t>SWE - Sweden</t>
  </si>
  <si>
    <t>RUS - Russia</t>
  </si>
  <si>
    <t>PRY - Paraguay</t>
  </si>
  <si>
    <t>PAN - Panama</t>
  </si>
  <si>
    <t>NZL - New Zealand</t>
  </si>
  <si>
    <t>NED - Netherlands</t>
  </si>
  <si>
    <t>MEX - Mexico</t>
  </si>
  <si>
    <t>JPN - Japan</t>
  </si>
  <si>
    <t>ITA - Italy</t>
  </si>
  <si>
    <t>HND - Honduras</t>
  </si>
  <si>
    <t>GUM - Guam</t>
  </si>
  <si>
    <t>GBR - Great Britian</t>
  </si>
  <si>
    <t>FRG - West Germany</t>
  </si>
  <si>
    <t>FRA - France</t>
  </si>
  <si>
    <t>FIN - Finland</t>
  </si>
  <si>
    <t>ESP - Spain</t>
  </si>
  <si>
    <t>DNK - Denmark</t>
  </si>
  <si>
    <t>DEU - Germany</t>
  </si>
  <si>
    <t>COL - Colombia</t>
  </si>
  <si>
    <t>BRB - Barbados</t>
  </si>
  <si>
    <t>BHS - Bahamas</t>
  </si>
  <si>
    <t>BEL - Belgium</t>
  </si>
  <si>
    <t>AUS - Australia</t>
  </si>
  <si>
    <t>ARG - Argentina</t>
  </si>
  <si>
    <t>CAN - CANADA</t>
  </si>
  <si>
    <t>WY HIGH SCHOOL</t>
  </si>
  <si>
    <t>WI HIGH SCHOOL</t>
  </si>
  <si>
    <t>WV HIGH SCHOOL</t>
  </si>
  <si>
    <t>WA HIGH SCHOOL</t>
  </si>
  <si>
    <t>VA HIGH SCHOOL</t>
  </si>
  <si>
    <t>VT HIGH SCHOOL</t>
  </si>
  <si>
    <t>UT HIGH SCHOOL</t>
  </si>
  <si>
    <t>TX HIGH SCHOOL</t>
  </si>
  <si>
    <t>TN HIGH SCHOOL</t>
  </si>
  <si>
    <t>SD HIGH SCHOOL</t>
  </si>
  <si>
    <t>SC HIGH SCHOOL</t>
  </si>
  <si>
    <t>RI HIGH SCHOOL</t>
  </si>
  <si>
    <t>PA HIGH SCHOOL</t>
  </si>
  <si>
    <t>OR HIGH SCHOOL</t>
  </si>
  <si>
    <t>OK HIGH SCHOOL</t>
  </si>
  <si>
    <t>OH HIGH SCHOOL</t>
  </si>
  <si>
    <t>ND HIGH SCHOOL</t>
  </si>
  <si>
    <t>NC HIGH SCHOOL</t>
  </si>
  <si>
    <t>NY HIGH SCHOOL</t>
  </si>
  <si>
    <t>NM HIGH SCHOOL</t>
  </si>
  <si>
    <t>NJ HIGH SCHOOL</t>
  </si>
  <si>
    <t>NH HIGH SCHOOL</t>
  </si>
  <si>
    <t>NV HIGH SCHOOL</t>
  </si>
  <si>
    <t>NE HIGH SCHOOL</t>
  </si>
  <si>
    <t>MT HIGH SCHOOL</t>
  </si>
  <si>
    <t>MS HIGH SCHOOL</t>
  </si>
  <si>
    <t>MO HIGH SCHOOL</t>
  </si>
  <si>
    <t>MN HIGH SCHOOL</t>
  </si>
  <si>
    <t>MI HIGH SCHOOL</t>
  </si>
  <si>
    <t>MA HIGH SCHOOL</t>
  </si>
  <si>
    <t>MD HIGH SCHOOL</t>
  </si>
  <si>
    <t>ME HIGH SCHOOL</t>
  </si>
  <si>
    <t>LA HIGH SCHOOL</t>
  </si>
  <si>
    <t>KY HIGH SCHOOL</t>
  </si>
  <si>
    <t>KS HIGH SCHOOL</t>
  </si>
  <si>
    <t>IA HIGH SCHOOL</t>
  </si>
  <si>
    <t>IN HIGH SCHOOL</t>
  </si>
  <si>
    <t>IL HIGH SCHOOL</t>
  </si>
  <si>
    <t>ID HIGH SCHOOL</t>
  </si>
  <si>
    <t>HI HIGH SCHOOL</t>
  </si>
  <si>
    <t>GA HIGH SCHOOL</t>
  </si>
  <si>
    <t>FL HIGH SCHOOL</t>
  </si>
  <si>
    <t>DC HIGH SCHOOL</t>
  </si>
  <si>
    <t>DE HIGH SCHOOL</t>
  </si>
  <si>
    <t>CT HIGH SCHOOL</t>
  </si>
  <si>
    <t>CO HIGH SCHOOL</t>
  </si>
  <si>
    <t>CA HIGH SCHOOL</t>
  </si>
  <si>
    <t>AR HIGH SCHOOL</t>
  </si>
  <si>
    <t>AZ HIGH SCHOOL</t>
  </si>
  <si>
    <t>AK HIGH SCHOOL</t>
  </si>
  <si>
    <t>AL HIGH SCHOOL</t>
  </si>
  <si>
    <t>HIGH SCHOOL SIGNEES</t>
  </si>
  <si>
    <t>Season Floor (**, NR)</t>
  </si>
  <si>
    <t>Average Recruit Score</t>
  </si>
  <si>
    <t># MIN Signees</t>
  </si>
  <si>
    <t># MAX Signees</t>
  </si>
  <si>
    <t># Signees per G5 Class</t>
  </si>
  <si>
    <t># Signees per P5 Class</t>
  </si>
  <si>
    <t># Est Signees per Class</t>
  </si>
  <si>
    <t># Actual Signees per Class</t>
  </si>
  <si>
    <t># TOTAL PROFILES</t>
  </si>
  <si>
    <t># TRANSFER</t>
  </si>
  <si>
    <t># WALK ON</t>
  </si>
  <si>
    <t># Foreign Signees</t>
  </si>
  <si>
    <t># PREP Signees</t>
  </si>
  <si>
    <t># NJCAA JUCO Signees</t>
  </si>
  <si>
    <t># CCCAA JUCO Signees</t>
  </si>
  <si>
    <t># JUCO Signees</t>
  </si>
  <si>
    <t># High School Signees</t>
  </si>
  <si>
    <t># Blue Chip PREP Signees</t>
  </si>
  <si>
    <t># Blue Chip JUCO Signees</t>
  </si>
  <si>
    <t># Blue Chip HS Signees</t>
  </si>
  <si>
    <t># Blue Chip Signees</t>
  </si>
  <si>
    <t># G5 Signees Graded (&gt;**)</t>
  </si>
  <si>
    <t># P5 Signees Graded (&gt;**)</t>
  </si>
  <si>
    <t>% G5 Two Star (**)</t>
  </si>
  <si>
    <t>% P5 Two Star (**)</t>
  </si>
  <si>
    <t># G5 Two Star (**)</t>
  </si>
  <si>
    <t># P5 Two Star (**)</t>
  </si>
  <si>
    <t># G5 Signees</t>
  </si>
  <si>
    <t># P5 Signees</t>
  </si>
  <si>
    <t># Graded Preseason</t>
  </si>
  <si>
    <t># Graded Postseason</t>
  </si>
  <si>
    <t># Graded Signees</t>
  </si>
  <si>
    <t># Actual Signees</t>
  </si>
  <si>
    <t># Estimated Signees</t>
  </si>
  <si>
    <t>% Power Conf Classes</t>
  </si>
  <si>
    <t>% SIGN Classes</t>
  </si>
  <si>
    <t># Non-Power Conf (G5) Classes</t>
  </si>
  <si>
    <t># Power Conf (P5) Classes</t>
  </si>
  <si>
    <t># ROSTER Classes</t>
  </si>
  <si>
    <t># SIGNED Classes</t>
  </si>
  <si>
    <t># Database Classes</t>
  </si>
  <si>
    <t># Total FBS Teams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</si>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</sst>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0"/>
      <name val="Helvetica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7" borderId="0" xfId="0" applyFont="1" applyFill="1"/>
    <xf numFmtId="0" fontId="3" fillId="0" borderId="0" xfId="0" applyFont="1" applyAlignment="1">
      <alignment horizontal="left"/>
    </xf>
    <xf numFmtId="0" fontId="4" fillId="0" borderId="0" xfId="0" applyFont="1"/>
    <xf numFmtId="0" fontId="4" fillId="8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3" borderId="0" xfId="0" applyFont="1" applyFill="1"/>
    <xf numFmtId="0" fontId="4" fillId="9" borderId="0" xfId="0" applyFont="1" applyFill="1" applyAlignment="1">
      <alignment horizontal="center"/>
    </xf>
    <xf numFmtId="0" fontId="3" fillId="10" borderId="0" xfId="0" applyFont="1" applyFill="1"/>
    <xf numFmtId="164" fontId="4" fillId="0" borderId="0" xfId="0" applyNumberFormat="1" applyFont="1" applyAlignment="1">
      <alignment horizontal="center"/>
    </xf>
    <xf numFmtId="0" fontId="5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14" borderId="0" xfId="0" applyFont="1" applyFill="1"/>
    <xf numFmtId="0" fontId="3" fillId="15" borderId="0" xfId="0" applyFont="1" applyFill="1"/>
    <xf numFmtId="164" fontId="3" fillId="0" borderId="0" xfId="0" applyNumberFormat="1" applyFont="1" applyAlignment="1">
      <alignment horizontal="center"/>
    </xf>
    <xf numFmtId="0" fontId="3" fillId="16" borderId="0" xfId="0" applyFont="1" applyFill="1"/>
    <xf numFmtId="0" fontId="3" fillId="12" borderId="0" xfId="0" applyFont="1" applyFill="1"/>
    <xf numFmtId="0" fontId="3" fillId="13" borderId="0" xfId="0" applyFont="1" applyFill="1"/>
    <xf numFmtId="0" fontId="4" fillId="15" borderId="0" xfId="0" applyFont="1" applyFill="1" applyAlignment="1">
      <alignment horizontal="center"/>
    </xf>
    <xf numFmtId="0" fontId="3" fillId="17" borderId="0" xfId="0" applyFont="1" applyFill="1"/>
    <xf numFmtId="164" fontId="4" fillId="8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13CF-A4A0-834E-B28C-CD3B59440343}">
  <dimension ref="A1:AS40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baseColWidth="10" defaultRowHeight="16" x14ac:dyDescent="0.2"/>
  <cols>
    <col min="1" max="1" width="10.83203125" style="1" customWidth="1"/>
    <col min="2" max="2" width="25.83203125" customWidth="1"/>
    <col min="3" max="95" width="5.83203125" customWidth="1"/>
  </cols>
  <sheetData>
    <row r="1" spans="1:45" x14ac:dyDescent="0.2">
      <c r="A1" s="5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7"/>
      <c r="AN1" s="37"/>
      <c r="AO1" s="37"/>
      <c r="AP1" s="37"/>
      <c r="AQ1" s="37"/>
      <c r="AR1" s="37"/>
      <c r="AS1" s="37"/>
    </row>
    <row r="2" spans="1:45" x14ac:dyDescent="0.2">
      <c r="A2" s="5" t="s">
        <v>389</v>
      </c>
      <c r="B2" s="4"/>
      <c r="C2" s="3">
        <v>1980</v>
      </c>
      <c r="D2" s="3">
        <v>1981</v>
      </c>
      <c r="E2" s="3">
        <v>1982</v>
      </c>
      <c r="F2" s="3">
        <v>1983</v>
      </c>
      <c r="G2" s="3">
        <v>1984</v>
      </c>
      <c r="H2" s="3">
        <v>1985</v>
      </c>
      <c r="I2" s="3">
        <v>1986</v>
      </c>
      <c r="J2" s="3">
        <v>1987</v>
      </c>
      <c r="K2" s="3">
        <v>1988</v>
      </c>
      <c r="L2" s="3">
        <v>1989</v>
      </c>
      <c r="M2" s="3">
        <v>1990</v>
      </c>
      <c r="N2" s="3">
        <v>1991</v>
      </c>
      <c r="O2" s="3">
        <v>1992</v>
      </c>
      <c r="P2" s="3">
        <v>1993</v>
      </c>
      <c r="Q2" s="3">
        <v>1994</v>
      </c>
      <c r="R2" s="3">
        <v>1995</v>
      </c>
      <c r="S2" s="3">
        <v>1996</v>
      </c>
      <c r="T2" s="3">
        <v>1997</v>
      </c>
      <c r="U2" s="3">
        <v>1998</v>
      </c>
      <c r="V2" s="3">
        <v>1999</v>
      </c>
      <c r="W2" s="3">
        <v>2000</v>
      </c>
      <c r="X2" s="3">
        <v>2001</v>
      </c>
      <c r="Y2" s="3">
        <v>2002</v>
      </c>
      <c r="Z2" s="2">
        <v>2003</v>
      </c>
      <c r="AA2" s="2">
        <v>2004</v>
      </c>
      <c r="AB2" s="2">
        <v>2005</v>
      </c>
      <c r="AC2" s="2">
        <v>2006</v>
      </c>
      <c r="AD2" s="2">
        <v>2007</v>
      </c>
      <c r="AE2" s="2">
        <v>2008</v>
      </c>
      <c r="AF2" s="2">
        <v>2009</v>
      </c>
      <c r="AG2" s="2">
        <v>2010</v>
      </c>
      <c r="AH2" s="2">
        <v>2011</v>
      </c>
      <c r="AI2" s="2">
        <v>2012</v>
      </c>
      <c r="AJ2" s="2">
        <v>2013</v>
      </c>
      <c r="AK2" s="2">
        <v>2014</v>
      </c>
      <c r="AL2" s="2">
        <v>2015</v>
      </c>
      <c r="AM2" s="36">
        <v>2016</v>
      </c>
      <c r="AN2" s="36">
        <v>2017</v>
      </c>
      <c r="AO2" s="36">
        <v>2018</v>
      </c>
      <c r="AP2" s="36">
        <v>2019</v>
      </c>
      <c r="AQ2" s="36">
        <v>2020</v>
      </c>
      <c r="AR2" s="36">
        <v>2021</v>
      </c>
      <c r="AS2" s="36">
        <v>2022</v>
      </c>
    </row>
    <row r="3" spans="1:45" x14ac:dyDescent="0.2">
      <c r="A3" s="29">
        <f>AVERAGE(C3:AS3)</f>
        <v>117.51162790697674</v>
      </c>
      <c r="B3" s="34" t="s">
        <v>388</v>
      </c>
      <c r="C3" s="6">
        <v>138</v>
      </c>
      <c r="D3" s="6">
        <v>137</v>
      </c>
      <c r="E3" s="6">
        <v>108</v>
      </c>
      <c r="F3" s="6">
        <v>107</v>
      </c>
      <c r="G3" s="6">
        <v>105</v>
      </c>
      <c r="H3" s="6">
        <v>105</v>
      </c>
      <c r="I3" s="6">
        <v>105</v>
      </c>
      <c r="J3" s="6">
        <v>104</v>
      </c>
      <c r="K3" s="6">
        <v>106</v>
      </c>
      <c r="L3" s="6">
        <v>107</v>
      </c>
      <c r="M3" s="6">
        <v>107</v>
      </c>
      <c r="N3" s="6">
        <v>107</v>
      </c>
      <c r="O3" s="6">
        <v>107</v>
      </c>
      <c r="P3" s="6">
        <v>106</v>
      </c>
      <c r="Q3" s="6">
        <v>107</v>
      </c>
      <c r="R3" s="6">
        <v>108</v>
      </c>
      <c r="S3" s="6">
        <v>111</v>
      </c>
      <c r="T3" s="6">
        <v>112</v>
      </c>
      <c r="U3" s="6">
        <v>112</v>
      </c>
      <c r="V3" s="6">
        <v>114</v>
      </c>
      <c r="W3" s="6">
        <v>116</v>
      </c>
      <c r="X3" s="6">
        <v>117</v>
      </c>
      <c r="Y3" s="6">
        <v>117</v>
      </c>
      <c r="Z3" s="6">
        <v>117</v>
      </c>
      <c r="AA3" s="6">
        <v>119</v>
      </c>
      <c r="AB3" s="6">
        <v>119</v>
      </c>
      <c r="AC3" s="6">
        <v>119</v>
      </c>
      <c r="AD3" s="6">
        <v>120</v>
      </c>
      <c r="AE3" s="6">
        <v>120</v>
      </c>
      <c r="AF3" s="6">
        <v>120</v>
      </c>
      <c r="AG3" s="6">
        <v>120</v>
      </c>
      <c r="AH3" s="6">
        <v>120</v>
      </c>
      <c r="AI3" s="6">
        <v>124</v>
      </c>
      <c r="AJ3" s="6">
        <v>125</v>
      </c>
      <c r="AK3" s="6">
        <v>128</v>
      </c>
      <c r="AL3" s="6">
        <v>128</v>
      </c>
      <c r="AM3" s="6">
        <v>128</v>
      </c>
      <c r="AN3" s="6">
        <v>130</v>
      </c>
      <c r="AO3" s="6">
        <v>130</v>
      </c>
      <c r="AP3" s="6">
        <v>130</v>
      </c>
      <c r="AQ3" s="6">
        <v>130</v>
      </c>
      <c r="AR3" s="6">
        <v>130</v>
      </c>
      <c r="AS3" s="6">
        <v>133</v>
      </c>
    </row>
    <row r="4" spans="1:45" x14ac:dyDescent="0.2">
      <c r="A4" s="29">
        <f>AVERAGE(C4:AS4)</f>
        <v>114.13953488372093</v>
      </c>
      <c r="B4" s="34" t="s">
        <v>387</v>
      </c>
      <c r="C4" s="6">
        <v>127</v>
      </c>
      <c r="D4" s="6">
        <v>126</v>
      </c>
      <c r="E4" s="6">
        <v>105</v>
      </c>
      <c r="F4" s="6">
        <v>104</v>
      </c>
      <c r="G4" s="6">
        <v>102</v>
      </c>
      <c r="H4" s="6">
        <v>102</v>
      </c>
      <c r="I4" s="6">
        <v>102</v>
      </c>
      <c r="J4" s="6">
        <v>101</v>
      </c>
      <c r="K4" s="6">
        <v>103</v>
      </c>
      <c r="L4" s="6">
        <v>104</v>
      </c>
      <c r="M4" s="6">
        <v>104</v>
      </c>
      <c r="N4" s="6">
        <v>104</v>
      </c>
      <c r="O4" s="6">
        <v>104</v>
      </c>
      <c r="P4" s="6">
        <v>103</v>
      </c>
      <c r="Q4" s="6">
        <v>104</v>
      </c>
      <c r="R4" s="6">
        <v>105</v>
      </c>
      <c r="S4" s="6">
        <v>108</v>
      </c>
      <c r="T4" s="6">
        <v>109</v>
      </c>
      <c r="U4" s="6">
        <v>109</v>
      </c>
      <c r="V4" s="6">
        <v>111</v>
      </c>
      <c r="W4" s="6">
        <v>113</v>
      </c>
      <c r="X4" s="6">
        <v>114</v>
      </c>
      <c r="Y4" s="6">
        <v>114</v>
      </c>
      <c r="Z4" s="6">
        <v>114</v>
      </c>
      <c r="AA4" s="6">
        <v>116</v>
      </c>
      <c r="AB4" s="6">
        <v>116</v>
      </c>
      <c r="AC4" s="6">
        <v>116</v>
      </c>
      <c r="AD4" s="6">
        <v>117</v>
      </c>
      <c r="AE4" s="6">
        <v>117</v>
      </c>
      <c r="AF4" s="6">
        <v>117</v>
      </c>
      <c r="AG4" s="6">
        <v>117</v>
      </c>
      <c r="AH4" s="6">
        <v>117</v>
      </c>
      <c r="AI4" s="6">
        <v>121</v>
      </c>
      <c r="AJ4" s="6">
        <v>122</v>
      </c>
      <c r="AK4" s="6">
        <v>125</v>
      </c>
      <c r="AL4" s="6">
        <v>125</v>
      </c>
      <c r="AM4" s="6">
        <v>125</v>
      </c>
      <c r="AN4" s="6">
        <v>127</v>
      </c>
      <c r="AO4" s="6">
        <v>127</v>
      </c>
      <c r="AP4" s="6">
        <v>127</v>
      </c>
      <c r="AQ4" s="6">
        <v>127</v>
      </c>
      <c r="AR4" s="6">
        <v>127</v>
      </c>
      <c r="AS4" s="6">
        <v>130</v>
      </c>
    </row>
    <row r="5" spans="1:45" x14ac:dyDescent="0.2">
      <c r="A5" s="29">
        <f>AVERAGE(C5:AS5)</f>
        <v>105.67441860465117</v>
      </c>
      <c r="B5" s="34" t="s">
        <v>386</v>
      </c>
      <c r="C5" s="6">
        <v>77</v>
      </c>
      <c r="D5" s="6">
        <v>113</v>
      </c>
      <c r="E5" s="6">
        <v>81</v>
      </c>
      <c r="F5" s="6">
        <v>99</v>
      </c>
      <c r="G5" s="6">
        <v>101</v>
      </c>
      <c r="H5" s="6">
        <v>88</v>
      </c>
      <c r="I5" s="6">
        <v>89</v>
      </c>
      <c r="J5" s="6">
        <v>88</v>
      </c>
      <c r="K5" s="6">
        <v>80</v>
      </c>
      <c r="L5" s="6">
        <v>95</v>
      </c>
      <c r="M5" s="6">
        <v>87</v>
      </c>
      <c r="N5" s="6">
        <v>81</v>
      </c>
      <c r="O5" s="6">
        <v>91</v>
      </c>
      <c r="P5" s="6">
        <v>91</v>
      </c>
      <c r="Q5" s="6">
        <v>94</v>
      </c>
      <c r="R5" s="6">
        <v>90</v>
      </c>
      <c r="S5" s="6">
        <v>91</v>
      </c>
      <c r="T5" s="6">
        <v>99</v>
      </c>
      <c r="U5" s="6">
        <v>83</v>
      </c>
      <c r="V5" s="6">
        <v>97</v>
      </c>
      <c r="W5" s="6">
        <v>99</v>
      </c>
      <c r="X5" s="6">
        <v>93</v>
      </c>
      <c r="Y5" s="6">
        <v>110</v>
      </c>
      <c r="Z5" s="6">
        <v>114</v>
      </c>
      <c r="AA5" s="6">
        <v>115</v>
      </c>
      <c r="AB5" s="6">
        <v>115</v>
      </c>
      <c r="AC5" s="6">
        <v>116</v>
      </c>
      <c r="AD5" s="6">
        <v>117</v>
      </c>
      <c r="AE5" s="6">
        <v>117</v>
      </c>
      <c r="AF5" s="6">
        <v>117</v>
      </c>
      <c r="AG5" s="6">
        <v>117</v>
      </c>
      <c r="AH5" s="6">
        <v>117</v>
      </c>
      <c r="AI5" s="6">
        <v>121</v>
      </c>
      <c r="AJ5" s="6">
        <v>122</v>
      </c>
      <c r="AK5" s="6">
        <v>125</v>
      </c>
      <c r="AL5" s="6">
        <v>125</v>
      </c>
      <c r="AM5" s="6">
        <v>125</v>
      </c>
      <c r="AN5" s="6">
        <v>127</v>
      </c>
      <c r="AO5" s="6">
        <v>127</v>
      </c>
      <c r="AP5" s="6">
        <v>127</v>
      </c>
      <c r="AQ5" s="6">
        <v>127</v>
      </c>
      <c r="AR5" s="6">
        <v>127</v>
      </c>
      <c r="AS5" s="6">
        <v>129</v>
      </c>
    </row>
    <row r="6" spans="1:45" x14ac:dyDescent="0.2">
      <c r="A6" s="29">
        <f>AVERAGE(C6:AS6)</f>
        <v>13.961538461538462</v>
      </c>
      <c r="B6" s="34" t="s">
        <v>385</v>
      </c>
      <c r="C6" s="6">
        <f>C4-C5</f>
        <v>50</v>
      </c>
      <c r="D6" s="6">
        <f>D4-D5</f>
        <v>13</v>
      </c>
      <c r="E6" s="6">
        <f>E4-E5</f>
        <v>24</v>
      </c>
      <c r="F6" s="6">
        <f>F4-F5</f>
        <v>5</v>
      </c>
      <c r="G6" s="6">
        <f>G4-G5</f>
        <v>1</v>
      </c>
      <c r="H6" s="6">
        <f>H4-H5</f>
        <v>14</v>
      </c>
      <c r="I6" s="6">
        <f>I4-I5</f>
        <v>13</v>
      </c>
      <c r="J6" s="6">
        <f>J4-J5</f>
        <v>13</v>
      </c>
      <c r="K6" s="6">
        <f>K4-K5</f>
        <v>23</v>
      </c>
      <c r="L6" s="6">
        <f>L4-L5</f>
        <v>9</v>
      </c>
      <c r="M6" s="6">
        <f>M4-M5</f>
        <v>17</v>
      </c>
      <c r="N6" s="6">
        <f>N4-N5</f>
        <v>23</v>
      </c>
      <c r="O6" s="6">
        <f>O4-O5</f>
        <v>13</v>
      </c>
      <c r="P6" s="6">
        <f>P4-P5</f>
        <v>12</v>
      </c>
      <c r="Q6" s="6">
        <f>Q4-Q5</f>
        <v>10</v>
      </c>
      <c r="R6" s="6">
        <f>R4-R5</f>
        <v>15</v>
      </c>
      <c r="S6" s="6">
        <f>S4-S5</f>
        <v>17</v>
      </c>
      <c r="T6" s="6">
        <f>T4-T5</f>
        <v>10</v>
      </c>
      <c r="U6" s="6">
        <f>U4-U5</f>
        <v>26</v>
      </c>
      <c r="V6" s="6">
        <f>V4-V5</f>
        <v>14</v>
      </c>
      <c r="W6" s="6">
        <f>W4-W5</f>
        <v>14</v>
      </c>
      <c r="X6" s="6">
        <f>X4-X5</f>
        <v>21</v>
      </c>
      <c r="Y6" s="6">
        <f>Y4-Y5</f>
        <v>4</v>
      </c>
      <c r="Z6" s="15">
        <f>Z4-Z5</f>
        <v>0</v>
      </c>
      <c r="AA6" s="6">
        <f>AA4-AA5</f>
        <v>1</v>
      </c>
      <c r="AB6" s="6">
        <f>AB4-AB5</f>
        <v>1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">
      <c r="A7" s="29">
        <f>AVERAGE(C7:AS7)</f>
        <v>65.232558139534888</v>
      </c>
      <c r="B7" s="34" t="s">
        <v>384</v>
      </c>
      <c r="C7" s="6">
        <v>64</v>
      </c>
      <c r="D7" s="6">
        <v>64</v>
      </c>
      <c r="E7" s="6">
        <v>64</v>
      </c>
      <c r="F7" s="6">
        <v>64</v>
      </c>
      <c r="G7" s="6">
        <v>64</v>
      </c>
      <c r="H7" s="6">
        <v>64</v>
      </c>
      <c r="I7" s="6">
        <v>64</v>
      </c>
      <c r="J7" s="6">
        <v>63</v>
      </c>
      <c r="K7" s="6">
        <v>64</v>
      </c>
      <c r="L7" s="6">
        <v>64</v>
      </c>
      <c r="M7" s="6">
        <v>64</v>
      </c>
      <c r="N7" s="6">
        <v>68</v>
      </c>
      <c r="O7" s="6">
        <v>68</v>
      </c>
      <c r="P7" s="6">
        <v>68</v>
      </c>
      <c r="Q7" s="6">
        <v>68</v>
      </c>
      <c r="R7" s="6">
        <v>68</v>
      </c>
      <c r="S7" s="6">
        <v>63</v>
      </c>
      <c r="T7" s="6">
        <v>63</v>
      </c>
      <c r="U7" s="6">
        <v>63</v>
      </c>
      <c r="V7" s="6">
        <v>63</v>
      </c>
      <c r="W7" s="6">
        <v>63</v>
      </c>
      <c r="X7" s="6">
        <v>63</v>
      </c>
      <c r="Y7" s="6">
        <v>63</v>
      </c>
      <c r="Z7" s="6">
        <v>63</v>
      </c>
      <c r="AA7" s="6">
        <v>64</v>
      </c>
      <c r="AB7" s="6">
        <v>66</v>
      </c>
      <c r="AC7" s="6">
        <v>66</v>
      </c>
      <c r="AD7" s="6">
        <v>66</v>
      </c>
      <c r="AE7" s="6">
        <v>66</v>
      </c>
      <c r="AF7" s="6">
        <v>66</v>
      </c>
      <c r="AG7" s="6">
        <v>66</v>
      </c>
      <c r="AH7" s="6">
        <v>67</v>
      </c>
      <c r="AI7" s="6">
        <v>69</v>
      </c>
      <c r="AJ7" s="6">
        <v>69</v>
      </c>
      <c r="AK7" s="6">
        <v>73</v>
      </c>
      <c r="AL7" s="6">
        <v>65</v>
      </c>
      <c r="AM7" s="6">
        <v>65</v>
      </c>
      <c r="AN7" s="6">
        <v>65</v>
      </c>
      <c r="AO7" s="6">
        <v>65</v>
      </c>
      <c r="AP7" s="6">
        <v>65</v>
      </c>
      <c r="AQ7" s="6">
        <v>65</v>
      </c>
      <c r="AR7" s="6">
        <v>65</v>
      </c>
      <c r="AS7" s="6">
        <v>65</v>
      </c>
    </row>
    <row r="8" spans="1:45" x14ac:dyDescent="0.2">
      <c r="A8" s="29">
        <f>AVERAGE(C8:AS8)</f>
        <v>48.906976744186046</v>
      </c>
      <c r="B8" s="34" t="s">
        <v>383</v>
      </c>
      <c r="C8" s="6">
        <f>C4-C7</f>
        <v>63</v>
      </c>
      <c r="D8" s="6">
        <f>D4-D7</f>
        <v>62</v>
      </c>
      <c r="E8" s="6">
        <f>E4-E7</f>
        <v>41</v>
      </c>
      <c r="F8" s="6">
        <f>F4-F7</f>
        <v>40</v>
      </c>
      <c r="G8" s="6">
        <f>G4-G7</f>
        <v>38</v>
      </c>
      <c r="H8" s="6">
        <f>H4-H7</f>
        <v>38</v>
      </c>
      <c r="I8" s="6">
        <f>I4-I7</f>
        <v>38</v>
      </c>
      <c r="J8" s="6">
        <f>J4-J7</f>
        <v>38</v>
      </c>
      <c r="K8" s="6">
        <f>K4-K7</f>
        <v>39</v>
      </c>
      <c r="L8" s="6">
        <f>L4-L7</f>
        <v>40</v>
      </c>
      <c r="M8" s="6">
        <f>M4-M7</f>
        <v>40</v>
      </c>
      <c r="N8" s="6">
        <f>N4-N7</f>
        <v>36</v>
      </c>
      <c r="O8" s="6">
        <f>O4-O7</f>
        <v>36</v>
      </c>
      <c r="P8" s="6">
        <f>P4-P7</f>
        <v>35</v>
      </c>
      <c r="Q8" s="6">
        <f>Q4-Q7</f>
        <v>36</v>
      </c>
      <c r="R8" s="6">
        <f>R4-R7</f>
        <v>37</v>
      </c>
      <c r="S8" s="6">
        <f>S4-S7</f>
        <v>45</v>
      </c>
      <c r="T8" s="6">
        <f>T4-T7</f>
        <v>46</v>
      </c>
      <c r="U8" s="6">
        <f>U4-U7</f>
        <v>46</v>
      </c>
      <c r="V8" s="6">
        <f>V4-V7</f>
        <v>48</v>
      </c>
      <c r="W8" s="6">
        <f>W4-W7</f>
        <v>50</v>
      </c>
      <c r="X8" s="6">
        <f>X4-X7</f>
        <v>51</v>
      </c>
      <c r="Y8" s="6">
        <f>Y4-Y7</f>
        <v>51</v>
      </c>
      <c r="Z8" s="6">
        <f>Z4-Z7</f>
        <v>51</v>
      </c>
      <c r="AA8" s="6">
        <f>AA4-AA7</f>
        <v>52</v>
      </c>
      <c r="AB8" s="6">
        <f>AB4-AB7</f>
        <v>50</v>
      </c>
      <c r="AC8" s="6">
        <f>AC4-AC7</f>
        <v>50</v>
      </c>
      <c r="AD8" s="6">
        <f>AD4-AD7</f>
        <v>51</v>
      </c>
      <c r="AE8" s="6">
        <f>AE4-AE7</f>
        <v>51</v>
      </c>
      <c r="AF8" s="6">
        <f>AF4-AF7</f>
        <v>51</v>
      </c>
      <c r="AG8" s="6">
        <f>AG4-AG7</f>
        <v>51</v>
      </c>
      <c r="AH8" s="6">
        <f>AH4-AH7</f>
        <v>50</v>
      </c>
      <c r="AI8" s="6">
        <f>AI4-AI7</f>
        <v>52</v>
      </c>
      <c r="AJ8" s="6">
        <f>AJ4-AJ7</f>
        <v>53</v>
      </c>
      <c r="AK8" s="6">
        <f>AK4-AK7</f>
        <v>52</v>
      </c>
      <c r="AL8" s="6">
        <f>AL4-AL7</f>
        <v>60</v>
      </c>
      <c r="AM8" s="6">
        <f>AM4-AM7</f>
        <v>60</v>
      </c>
      <c r="AN8" s="6">
        <f>AN4-AN7</f>
        <v>62</v>
      </c>
      <c r="AO8" s="6">
        <f>AO4-AO7</f>
        <v>62</v>
      </c>
      <c r="AP8" s="6">
        <f>AP4-AP7</f>
        <v>62</v>
      </c>
      <c r="AQ8" s="6">
        <f>AQ4-AQ7</f>
        <v>62</v>
      </c>
      <c r="AR8" s="6">
        <f>AR4-AR7</f>
        <v>62</v>
      </c>
      <c r="AS8" s="6">
        <f>AS4-AS7</f>
        <v>65</v>
      </c>
    </row>
    <row r="9" spans="1:45" x14ac:dyDescent="0.2">
      <c r="A9" s="29">
        <f>AVERAGE(C9:AS9)</f>
        <v>92.247321910096431</v>
      </c>
      <c r="B9" s="34" t="s">
        <v>382</v>
      </c>
      <c r="C9" s="22">
        <f>(C5/C4)*100</f>
        <v>60.629921259842526</v>
      </c>
      <c r="D9" s="22">
        <f>(D5/D4)*100</f>
        <v>89.682539682539684</v>
      </c>
      <c r="E9" s="22">
        <f>(E5/E4)*100</f>
        <v>77.142857142857153</v>
      </c>
      <c r="F9" s="22">
        <f>(F5/F4)*100</f>
        <v>95.192307692307693</v>
      </c>
      <c r="G9" s="22">
        <f>(G5/G4)*100</f>
        <v>99.019607843137265</v>
      </c>
      <c r="H9" s="22">
        <f>(H5/H4)*100</f>
        <v>86.274509803921575</v>
      </c>
      <c r="I9" s="22">
        <f>(I5/I4)*100</f>
        <v>87.254901960784309</v>
      </c>
      <c r="J9" s="22">
        <f>(J5/J4)*100</f>
        <v>87.128712871287135</v>
      </c>
      <c r="K9" s="22">
        <f>(K5/K4)*100</f>
        <v>77.669902912621353</v>
      </c>
      <c r="L9" s="22">
        <f>(L5/L4)*100</f>
        <v>91.34615384615384</v>
      </c>
      <c r="M9" s="22">
        <f>(M5/M4)*100</f>
        <v>83.65384615384616</v>
      </c>
      <c r="N9" s="22">
        <f>(N5/N4)*100</f>
        <v>77.884615384615387</v>
      </c>
      <c r="O9" s="22">
        <f>(O5/O4)*100</f>
        <v>87.5</v>
      </c>
      <c r="P9" s="22">
        <f>(P5/P4)*100</f>
        <v>88.349514563106794</v>
      </c>
      <c r="Q9" s="22">
        <f>(Q5/Q4)*100</f>
        <v>90.384615384615387</v>
      </c>
      <c r="R9" s="22">
        <f>(R5/R4)*100</f>
        <v>85.714285714285708</v>
      </c>
      <c r="S9" s="22">
        <f>(S5/S4)*100</f>
        <v>84.259259259259252</v>
      </c>
      <c r="T9" s="22">
        <f>(T5/T4)*100</f>
        <v>90.825688073394488</v>
      </c>
      <c r="U9" s="22">
        <f>(U5/U4)*100</f>
        <v>76.146788990825684</v>
      </c>
      <c r="V9" s="22">
        <f>(V5/V4)*100</f>
        <v>87.387387387387378</v>
      </c>
      <c r="W9" s="22">
        <f>(W5/W4)*100</f>
        <v>87.610619469026545</v>
      </c>
      <c r="X9" s="22">
        <f>(X5/X4)*100</f>
        <v>81.578947368421055</v>
      </c>
      <c r="Y9" s="22">
        <f>(Y5/Y4)*100</f>
        <v>96.491228070175438</v>
      </c>
      <c r="Z9" s="35">
        <f>(Z5/Z4)*100</f>
        <v>100</v>
      </c>
      <c r="AA9" s="22">
        <f>(AA5/AA4)*100</f>
        <v>99.137931034482762</v>
      </c>
      <c r="AB9" s="22">
        <f>(AB5/AB4)*100</f>
        <v>99.137931034482762</v>
      </c>
      <c r="AC9" s="35">
        <f>(AC5/AC4)*100</f>
        <v>100</v>
      </c>
      <c r="AD9" s="35">
        <f>(AD5/AD4)*100</f>
        <v>100</v>
      </c>
      <c r="AE9" s="35">
        <f>(AE5/AE4)*100</f>
        <v>100</v>
      </c>
      <c r="AF9" s="35">
        <f>(AF5/AF4)*100</f>
        <v>100</v>
      </c>
      <c r="AG9" s="35">
        <f>(AG5/AG4)*100</f>
        <v>100</v>
      </c>
      <c r="AH9" s="35">
        <f>(AH5/AH4)*100</f>
        <v>100</v>
      </c>
      <c r="AI9" s="35">
        <f>(AI5/AI4)*100</f>
        <v>100</v>
      </c>
      <c r="AJ9" s="35">
        <f>(AJ5/AJ4)*100</f>
        <v>100</v>
      </c>
      <c r="AK9" s="35">
        <f>(AK5/AK4)*100</f>
        <v>100</v>
      </c>
      <c r="AL9" s="35">
        <f>(AL5/AL4)*100</f>
        <v>100</v>
      </c>
      <c r="AM9" s="35">
        <f>(AM5/AM4)*100</f>
        <v>100</v>
      </c>
      <c r="AN9" s="35">
        <f>(AN5/AN4)*100</f>
        <v>100</v>
      </c>
      <c r="AO9" s="35">
        <f>(AO5/AO4)*100</f>
        <v>100</v>
      </c>
      <c r="AP9" s="35">
        <f>(AP5/AP4)*100</f>
        <v>100</v>
      </c>
      <c r="AQ9" s="35">
        <f>(AQ5/AQ4)*100</f>
        <v>100</v>
      </c>
      <c r="AR9" s="35">
        <f>(AR5/AR4)*100</f>
        <v>100</v>
      </c>
      <c r="AS9" s="35">
        <f>(AS5/AS4)*100</f>
        <v>99.230769230769226</v>
      </c>
    </row>
    <row r="10" spans="1:45" x14ac:dyDescent="0.2">
      <c r="A10" s="29">
        <f>AVERAGE(C10:AS10)</f>
        <v>57.498256475504888</v>
      </c>
      <c r="B10" s="34" t="s">
        <v>381</v>
      </c>
      <c r="C10" s="22">
        <f>(C7/C4)*100</f>
        <v>50.393700787401571</v>
      </c>
      <c r="D10" s="22">
        <f>(D7/D4)*100</f>
        <v>50.793650793650791</v>
      </c>
      <c r="E10" s="22">
        <f>(E7/E4)*100</f>
        <v>60.952380952380956</v>
      </c>
      <c r="F10" s="22">
        <f>(F7/F4)*100</f>
        <v>61.53846153846154</v>
      </c>
      <c r="G10" s="22">
        <f>(G7/G4)*100</f>
        <v>62.745098039215684</v>
      </c>
      <c r="H10" s="22">
        <f>(H7/H4)*100</f>
        <v>62.745098039215684</v>
      </c>
      <c r="I10" s="22">
        <f>(I7/I4)*100</f>
        <v>62.745098039215684</v>
      </c>
      <c r="J10" s="22">
        <f>(J7/J4)*100</f>
        <v>62.376237623762378</v>
      </c>
      <c r="K10" s="22">
        <f>(K7/K4)*100</f>
        <v>62.135922330097081</v>
      </c>
      <c r="L10" s="22">
        <f>(L7/L4)*100</f>
        <v>61.53846153846154</v>
      </c>
      <c r="M10" s="22">
        <f>(M7/M4)*100</f>
        <v>61.53846153846154</v>
      </c>
      <c r="N10" s="22">
        <f>(N7/N4)*100</f>
        <v>65.384615384615387</v>
      </c>
      <c r="O10" s="22">
        <f>(O7/O4)*100</f>
        <v>65.384615384615387</v>
      </c>
      <c r="P10" s="22">
        <f>(P7/P4)*100</f>
        <v>66.019417475728162</v>
      </c>
      <c r="Q10" s="22">
        <f>(Q7/Q4)*100</f>
        <v>65.384615384615387</v>
      </c>
      <c r="R10" s="22">
        <f>(R7/R4)*100</f>
        <v>64.761904761904759</v>
      </c>
      <c r="S10" s="22">
        <f>(S7/S4)*100</f>
        <v>58.333333333333336</v>
      </c>
      <c r="T10" s="22">
        <f>(T7/T4)*100</f>
        <v>57.798165137614674</v>
      </c>
      <c r="U10" s="22">
        <f>(U7/U4)*100</f>
        <v>57.798165137614674</v>
      </c>
      <c r="V10" s="22">
        <f>(V7/V4)*100</f>
        <v>56.756756756756758</v>
      </c>
      <c r="W10" s="22">
        <f>(W7/W4)*100</f>
        <v>55.752212389380531</v>
      </c>
      <c r="X10" s="22">
        <f>(X7/X4)*100</f>
        <v>55.26315789473685</v>
      </c>
      <c r="Y10" s="22">
        <f>(Y7/Y4)*100</f>
        <v>55.26315789473685</v>
      </c>
      <c r="Z10" s="22">
        <f>(Z7/Z4)*100</f>
        <v>55.26315789473685</v>
      </c>
      <c r="AA10" s="22">
        <f>(AA7/AA4)*100</f>
        <v>55.172413793103445</v>
      </c>
      <c r="AB10" s="22">
        <f>(AB7/AB4)*100</f>
        <v>56.896551724137936</v>
      </c>
      <c r="AC10" s="22">
        <f>(AC7/AC4)*100</f>
        <v>56.896551724137936</v>
      </c>
      <c r="AD10" s="22">
        <f>(AD7/AD4)*100</f>
        <v>56.410256410256409</v>
      </c>
      <c r="AE10" s="22">
        <f>(AE7/AE4)*100</f>
        <v>56.410256410256409</v>
      </c>
      <c r="AF10" s="22">
        <f>(AF7/AF4)*100</f>
        <v>56.410256410256409</v>
      </c>
      <c r="AG10" s="22">
        <f>(AG7/AG4)*100</f>
        <v>56.410256410256409</v>
      </c>
      <c r="AH10" s="22">
        <f>(AH7/AH4)*100</f>
        <v>57.26495726495726</v>
      </c>
      <c r="AI10" s="22">
        <f>(AI7/AI4)*100</f>
        <v>57.02479338842975</v>
      </c>
      <c r="AJ10" s="22">
        <f>(AJ7/AJ4)*100</f>
        <v>56.557377049180324</v>
      </c>
      <c r="AK10" s="22">
        <f>(AK7/AK4)*100</f>
        <v>58.4</v>
      </c>
      <c r="AL10" s="22">
        <f>(AL7/AL4)*100</f>
        <v>52</v>
      </c>
      <c r="AM10" s="22">
        <f>(AM7/AM4)*100</f>
        <v>52</v>
      </c>
      <c r="AN10" s="22">
        <f>(AN7/AN4)*100</f>
        <v>51.181102362204726</v>
      </c>
      <c r="AO10" s="22">
        <f>(AO7/AO4)*100</f>
        <v>51.181102362204726</v>
      </c>
      <c r="AP10" s="22">
        <f>(AP7/AP4)*100</f>
        <v>51.181102362204726</v>
      </c>
      <c r="AQ10" s="22">
        <f>(AQ7/AQ4)*100</f>
        <v>51.181102362204726</v>
      </c>
      <c r="AR10" s="22">
        <f>(AR7/AR4)*100</f>
        <v>51.181102362204726</v>
      </c>
      <c r="AS10" s="22">
        <f>(AS7/AS4)*100</f>
        <v>50</v>
      </c>
    </row>
    <row r="11" spans="1:45" x14ac:dyDescent="0.2">
      <c r="A11" s="7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x14ac:dyDescent="0.2">
      <c r="A12" s="29">
        <f>AVERAGE(C12:AS12)</f>
        <v>2599.4418604651164</v>
      </c>
      <c r="B12" s="31" t="s">
        <v>380</v>
      </c>
      <c r="C12" s="6">
        <f>C4*25</f>
        <v>3175</v>
      </c>
      <c r="D12" s="6">
        <f>D4*25</f>
        <v>3150</v>
      </c>
      <c r="E12" s="6">
        <f>E4*25</f>
        <v>2625</v>
      </c>
      <c r="F12" s="6">
        <f>F4*25</f>
        <v>2600</v>
      </c>
      <c r="G12" s="6">
        <f>G4*25</f>
        <v>2550</v>
      </c>
      <c r="H12" s="6">
        <f>H4*25</f>
        <v>2550</v>
      </c>
      <c r="I12" s="6">
        <f>I4*25</f>
        <v>2550</v>
      </c>
      <c r="J12" s="6">
        <f>J4*25</f>
        <v>2525</v>
      </c>
      <c r="K12" s="6">
        <f>K4*25</f>
        <v>2575</v>
      </c>
      <c r="L12" s="6">
        <f>L4*24.375</f>
        <v>2535</v>
      </c>
      <c r="M12" s="6">
        <f>M4*23.75</f>
        <v>2470</v>
      </c>
      <c r="N12" s="6">
        <f>N4*23.125</f>
        <v>2405</v>
      </c>
      <c r="O12" s="6">
        <f>O4*22.5</f>
        <v>2340</v>
      </c>
      <c r="P12" s="6">
        <f>P4*22.5</f>
        <v>2317.5</v>
      </c>
      <c r="Q12" s="6">
        <f>Q4*22.5</f>
        <v>2340</v>
      </c>
      <c r="R12" s="6">
        <f>R4*22.5</f>
        <v>2362.5</v>
      </c>
      <c r="S12" s="6">
        <f>S4*22.5</f>
        <v>2430</v>
      </c>
      <c r="T12" s="6">
        <f>T4*22.5</f>
        <v>2452.5</v>
      </c>
      <c r="U12" s="6">
        <f>U4*22.5</f>
        <v>2452.5</v>
      </c>
      <c r="V12" s="6">
        <f>V4*22.5</f>
        <v>2497.5</v>
      </c>
      <c r="W12" s="6">
        <f>W4*22.5</f>
        <v>2542.5</v>
      </c>
      <c r="X12" s="6">
        <f>X4*22.5</f>
        <v>2565</v>
      </c>
      <c r="Y12" s="6">
        <f>Y4*22.5</f>
        <v>2565</v>
      </c>
      <c r="Z12" s="6">
        <f>Z4*22.5</f>
        <v>2565</v>
      </c>
      <c r="AA12" s="6">
        <f>AA4*22.5</f>
        <v>2610</v>
      </c>
      <c r="AB12" s="6">
        <f>AB4*22.5</f>
        <v>2610</v>
      </c>
      <c r="AC12" s="6">
        <f>AC4*22.5</f>
        <v>2610</v>
      </c>
      <c r="AD12" s="6">
        <f>AD4*22.5</f>
        <v>2632.5</v>
      </c>
      <c r="AE12" s="6">
        <f>AE4*22.5</f>
        <v>2632.5</v>
      </c>
      <c r="AF12" s="6">
        <f>AF4*22.5</f>
        <v>2632.5</v>
      </c>
      <c r="AG12" s="6">
        <f>AG4*22.5</f>
        <v>2632.5</v>
      </c>
      <c r="AH12" s="6">
        <f>AH4*22.5</f>
        <v>2632.5</v>
      </c>
      <c r="AI12" s="6">
        <f>AI4*22.5</f>
        <v>2722.5</v>
      </c>
      <c r="AJ12" s="6">
        <f>AJ4*22.5</f>
        <v>2745</v>
      </c>
      <c r="AK12" s="6">
        <f>AK4*22.5</f>
        <v>2812.5</v>
      </c>
      <c r="AL12" s="6">
        <f>AL4*22.5</f>
        <v>2812.5</v>
      </c>
      <c r="AM12" s="6">
        <f>AM4*22.5</f>
        <v>2812.5</v>
      </c>
      <c r="AN12" s="6">
        <f>AN4*22.5</f>
        <v>2857.5</v>
      </c>
      <c r="AO12" s="6">
        <f>AO4*22.5</f>
        <v>2857.5</v>
      </c>
      <c r="AP12" s="6">
        <f>AP4*22.5</f>
        <v>2857.5</v>
      </c>
      <c r="AQ12" s="6">
        <f>AQ4*20</f>
        <v>2540</v>
      </c>
      <c r="AR12" s="6">
        <f>AR4*18</f>
        <v>2286</v>
      </c>
      <c r="AS12" s="6">
        <f>AS4*18</f>
        <v>2340</v>
      </c>
    </row>
    <row r="13" spans="1:45" x14ac:dyDescent="0.2">
      <c r="A13" s="29">
        <f>AVERAGE(C13:AS13)</f>
        <v>2607.046511627907</v>
      </c>
      <c r="B13" s="31" t="s">
        <v>379</v>
      </c>
      <c r="C13" s="6">
        <v>3326</v>
      </c>
      <c r="D13" s="6">
        <v>3229</v>
      </c>
      <c r="E13" s="6">
        <v>2501</v>
      </c>
      <c r="F13" s="6">
        <v>2584</v>
      </c>
      <c r="G13" s="6">
        <v>2614</v>
      </c>
      <c r="H13" s="6">
        <v>2483</v>
      </c>
      <c r="I13" s="6">
        <v>2458</v>
      </c>
      <c r="J13" s="6">
        <v>2478</v>
      </c>
      <c r="K13" s="6">
        <v>2506</v>
      </c>
      <c r="L13" s="6">
        <v>2393</v>
      </c>
      <c r="M13" s="6">
        <v>2330</v>
      </c>
      <c r="N13" s="6">
        <v>2436</v>
      </c>
      <c r="O13" s="6">
        <v>2337</v>
      </c>
      <c r="P13" s="6">
        <v>2172</v>
      </c>
      <c r="Q13" s="6">
        <v>2218</v>
      </c>
      <c r="R13" s="6">
        <v>2399</v>
      </c>
      <c r="S13" s="6">
        <v>2392</v>
      </c>
      <c r="T13" s="6">
        <v>2448</v>
      </c>
      <c r="U13" s="6">
        <v>2439</v>
      </c>
      <c r="V13" s="6">
        <v>2536</v>
      </c>
      <c r="W13" s="6">
        <v>2673</v>
      </c>
      <c r="X13" s="6">
        <v>2635</v>
      </c>
      <c r="Y13" s="6">
        <v>2574</v>
      </c>
      <c r="Z13" s="6">
        <v>2572</v>
      </c>
      <c r="AA13" s="6">
        <v>2665</v>
      </c>
      <c r="AB13" s="6">
        <v>2669</v>
      </c>
      <c r="AC13" s="6">
        <v>2684</v>
      </c>
      <c r="AD13" s="6">
        <v>2717</v>
      </c>
      <c r="AE13" s="6">
        <v>2668</v>
      </c>
      <c r="AF13" s="6">
        <v>2699</v>
      </c>
      <c r="AG13" s="6">
        <v>2654</v>
      </c>
      <c r="AH13" s="6">
        <v>2621</v>
      </c>
      <c r="AI13" s="6">
        <v>2646</v>
      </c>
      <c r="AJ13" s="6">
        <v>2818</v>
      </c>
      <c r="AK13" s="6">
        <v>2983</v>
      </c>
      <c r="AL13" s="6">
        <v>2896</v>
      </c>
      <c r="AM13" s="6">
        <v>2849</v>
      </c>
      <c r="AN13" s="6">
        <v>2917</v>
      </c>
      <c r="AO13" s="6">
        <v>2886</v>
      </c>
      <c r="AP13" s="6">
        <v>2868</v>
      </c>
      <c r="AQ13" s="6">
        <v>2778</v>
      </c>
      <c r="AR13" s="6">
        <v>2306</v>
      </c>
      <c r="AS13" s="6">
        <v>2046</v>
      </c>
    </row>
    <row r="14" spans="1:45" x14ac:dyDescent="0.2">
      <c r="A14" s="29">
        <f>AVERAGE(C14:AS14)</f>
        <v>1692.4883720930231</v>
      </c>
      <c r="B14" s="31" t="s">
        <v>378</v>
      </c>
      <c r="C14" s="6">
        <v>1736</v>
      </c>
      <c r="D14" s="6">
        <v>1356</v>
      </c>
      <c r="E14" s="6">
        <v>1300</v>
      </c>
      <c r="F14" s="6">
        <v>1296</v>
      </c>
      <c r="G14" s="6">
        <v>1529</v>
      </c>
      <c r="H14" s="6">
        <v>636</v>
      </c>
      <c r="I14" s="6">
        <v>1189</v>
      </c>
      <c r="J14" s="6">
        <v>1697</v>
      </c>
      <c r="K14" s="6">
        <v>1599</v>
      </c>
      <c r="L14" s="6">
        <v>1059</v>
      </c>
      <c r="M14" s="6">
        <v>1213</v>
      </c>
      <c r="N14" s="6">
        <v>1205</v>
      </c>
      <c r="O14" s="6">
        <v>1362</v>
      </c>
      <c r="P14" s="6">
        <v>1382</v>
      </c>
      <c r="Q14" s="6">
        <v>1346</v>
      </c>
      <c r="R14" s="6">
        <v>1524</v>
      </c>
      <c r="S14" s="6">
        <v>1264</v>
      </c>
      <c r="T14" s="6">
        <v>1106</v>
      </c>
      <c r="U14" s="6">
        <v>1139</v>
      </c>
      <c r="V14" s="6">
        <v>1311</v>
      </c>
      <c r="W14" s="6">
        <v>1388</v>
      </c>
      <c r="X14" s="6">
        <v>1324</v>
      </c>
      <c r="Y14" s="6">
        <v>1266</v>
      </c>
      <c r="Z14" s="6">
        <v>1297</v>
      </c>
      <c r="AA14" s="6">
        <v>2175</v>
      </c>
      <c r="AB14" s="6">
        <v>2082</v>
      </c>
      <c r="AC14" s="6">
        <v>2083</v>
      </c>
      <c r="AD14" s="6">
        <v>2135</v>
      </c>
      <c r="AE14" s="6">
        <v>1961</v>
      </c>
      <c r="AF14" s="6">
        <v>2113</v>
      </c>
      <c r="AG14" s="6">
        <v>2061</v>
      </c>
      <c r="AH14" s="6">
        <v>2040</v>
      </c>
      <c r="AI14" s="6">
        <v>2066</v>
      </c>
      <c r="AJ14" s="6">
        <v>2193</v>
      </c>
      <c r="AK14" s="6">
        <v>2322</v>
      </c>
      <c r="AL14" s="6">
        <v>2260</v>
      </c>
      <c r="AM14" s="6">
        <v>2237</v>
      </c>
      <c r="AN14" s="6">
        <v>2275</v>
      </c>
      <c r="AO14" s="6">
        <v>2218</v>
      </c>
      <c r="AP14" s="6">
        <v>2342</v>
      </c>
      <c r="AQ14" s="6">
        <v>2522</v>
      </c>
      <c r="AR14" s="6">
        <v>2204</v>
      </c>
      <c r="AS14" s="6">
        <v>1964</v>
      </c>
    </row>
    <row r="15" spans="1:45" x14ac:dyDescent="0.2">
      <c r="A15" s="29">
        <f>AVERAGE(C15:AS15)</f>
        <v>1799.5813953488373</v>
      </c>
      <c r="B15" s="31" t="s">
        <v>377</v>
      </c>
      <c r="C15" s="6">
        <v>851</v>
      </c>
      <c r="D15" s="6">
        <v>922</v>
      </c>
      <c r="E15" s="6">
        <v>1002</v>
      </c>
      <c r="F15" s="6">
        <v>1032</v>
      </c>
      <c r="G15" s="6">
        <v>1386</v>
      </c>
      <c r="H15" s="6">
        <v>422</v>
      </c>
      <c r="I15" s="6">
        <v>1040</v>
      </c>
      <c r="J15" s="6">
        <v>1419</v>
      </c>
      <c r="K15" s="6">
        <v>1500</v>
      </c>
      <c r="L15" s="6">
        <v>586</v>
      </c>
      <c r="M15" s="6">
        <v>1122</v>
      </c>
      <c r="N15" s="6">
        <v>1093</v>
      </c>
      <c r="O15" s="6">
        <v>1113</v>
      </c>
      <c r="P15" s="6">
        <v>1134</v>
      </c>
      <c r="Q15" s="6">
        <v>951</v>
      </c>
      <c r="R15" s="6">
        <v>1279</v>
      </c>
      <c r="S15" s="6">
        <v>1039</v>
      </c>
      <c r="T15" s="6">
        <v>755</v>
      </c>
      <c r="U15" s="6">
        <v>926</v>
      </c>
      <c r="V15" s="6">
        <v>1174</v>
      </c>
      <c r="W15" s="6">
        <v>1379</v>
      </c>
      <c r="X15" s="6">
        <v>1324</v>
      </c>
      <c r="Y15" s="6">
        <v>1266</v>
      </c>
      <c r="Z15" s="6">
        <v>1297</v>
      </c>
      <c r="AA15" s="6">
        <f>AA13</f>
        <v>2665</v>
      </c>
      <c r="AB15" s="6">
        <f>AB13</f>
        <v>2669</v>
      </c>
      <c r="AC15" s="6">
        <f>AC13</f>
        <v>2684</v>
      </c>
      <c r="AD15" s="6">
        <f>AD13</f>
        <v>2717</v>
      </c>
      <c r="AE15" s="6">
        <f>AE13</f>
        <v>2668</v>
      </c>
      <c r="AF15" s="6">
        <f>AF13</f>
        <v>2699</v>
      </c>
      <c r="AG15" s="6">
        <f>AG13</f>
        <v>2654</v>
      </c>
      <c r="AH15" s="6">
        <f>AH13</f>
        <v>2621</v>
      </c>
      <c r="AI15" s="6">
        <f>AI13</f>
        <v>2646</v>
      </c>
      <c r="AJ15" s="6">
        <f>AJ13</f>
        <v>2818</v>
      </c>
      <c r="AK15" s="6">
        <f>AK13</f>
        <v>2983</v>
      </c>
      <c r="AL15" s="6">
        <f>AL13</f>
        <v>2896</v>
      </c>
      <c r="AM15" s="6">
        <f>AM13</f>
        <v>2849</v>
      </c>
      <c r="AN15" s="6">
        <f>AN13</f>
        <v>2917</v>
      </c>
      <c r="AO15" s="6">
        <f>AO13</f>
        <v>2886</v>
      </c>
      <c r="AP15" s="6">
        <f>AP13</f>
        <v>2868</v>
      </c>
      <c r="AQ15" s="6">
        <f>AQ13</f>
        <v>2778</v>
      </c>
      <c r="AR15" s="6">
        <f>AR13</f>
        <v>2306</v>
      </c>
      <c r="AS15" s="6">
        <f>AS13</f>
        <v>2046</v>
      </c>
    </row>
    <row r="16" spans="1:45" x14ac:dyDescent="0.2">
      <c r="A16" s="29">
        <f>AVERAGE(C16:AS16)</f>
        <v>275.14999999999998</v>
      </c>
      <c r="B16" s="31" t="s">
        <v>376</v>
      </c>
      <c r="C16" s="6">
        <f>C14-C15</f>
        <v>885</v>
      </c>
      <c r="D16" s="6">
        <f>D14-D15</f>
        <v>434</v>
      </c>
      <c r="E16" s="6">
        <f>E14-E15</f>
        <v>298</v>
      </c>
      <c r="F16" s="6">
        <f>F14-F15</f>
        <v>264</v>
      </c>
      <c r="G16" s="6">
        <f>G14-G15</f>
        <v>143</v>
      </c>
      <c r="H16" s="6">
        <f>H14-H15</f>
        <v>214</v>
      </c>
      <c r="I16" s="6">
        <f>I14-I15</f>
        <v>149</v>
      </c>
      <c r="J16" s="6">
        <f>J14-J15</f>
        <v>278</v>
      </c>
      <c r="K16" s="6">
        <f>K14-K15</f>
        <v>99</v>
      </c>
      <c r="L16" s="6">
        <f>L14-L15</f>
        <v>473</v>
      </c>
      <c r="M16" s="6">
        <f>M14-M15</f>
        <v>91</v>
      </c>
      <c r="N16" s="6">
        <f>N14-N15</f>
        <v>112</v>
      </c>
      <c r="O16" s="6">
        <f>O14-O15</f>
        <v>249</v>
      </c>
      <c r="P16" s="6">
        <f>P14-P15</f>
        <v>248</v>
      </c>
      <c r="Q16" s="6">
        <f>Q14-Q15</f>
        <v>395</v>
      </c>
      <c r="R16" s="6">
        <f>R14-R15</f>
        <v>245</v>
      </c>
      <c r="S16" s="6">
        <f>S14-S15</f>
        <v>225</v>
      </c>
      <c r="T16" s="6">
        <f>T14-T15</f>
        <v>351</v>
      </c>
      <c r="U16" s="6">
        <f>U14-U15</f>
        <v>213</v>
      </c>
      <c r="V16" s="6">
        <f>V14-V15</f>
        <v>137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 x14ac:dyDescent="0.2">
      <c r="A17" s="29">
        <f>AVERAGE(C17:AS17)</f>
        <v>1511.5348837209303</v>
      </c>
      <c r="B17" s="31" t="s">
        <v>375</v>
      </c>
      <c r="C17" s="6">
        <v>1715</v>
      </c>
      <c r="D17" s="6">
        <v>1724</v>
      </c>
      <c r="E17" s="6">
        <v>1579</v>
      </c>
      <c r="F17" s="6">
        <v>1663</v>
      </c>
      <c r="G17" s="6">
        <v>1703</v>
      </c>
      <c r="H17" s="6">
        <v>1583</v>
      </c>
      <c r="I17" s="6">
        <v>1569</v>
      </c>
      <c r="J17" s="6">
        <v>1565</v>
      </c>
      <c r="K17" s="6">
        <v>1610</v>
      </c>
      <c r="L17" s="6">
        <v>1465</v>
      </c>
      <c r="M17" s="6">
        <v>1432</v>
      </c>
      <c r="N17" s="6">
        <v>1599</v>
      </c>
      <c r="O17" s="6">
        <v>1522</v>
      </c>
      <c r="P17" s="6">
        <v>1412</v>
      </c>
      <c r="Q17" s="6">
        <v>1432</v>
      </c>
      <c r="R17" s="6">
        <v>1548</v>
      </c>
      <c r="S17" s="6">
        <v>1390</v>
      </c>
      <c r="T17" s="6">
        <v>1386</v>
      </c>
      <c r="U17" s="6">
        <v>1400</v>
      </c>
      <c r="V17" s="6">
        <v>1396</v>
      </c>
      <c r="W17" s="6">
        <v>1487</v>
      </c>
      <c r="X17" s="6">
        <v>1417</v>
      </c>
      <c r="Y17" s="6">
        <v>1492</v>
      </c>
      <c r="Z17" s="6">
        <v>1438</v>
      </c>
      <c r="AA17" s="6">
        <v>1509</v>
      </c>
      <c r="AB17" s="6">
        <v>1495</v>
      </c>
      <c r="AC17" s="6">
        <v>1579</v>
      </c>
      <c r="AD17" s="6">
        <v>1543</v>
      </c>
      <c r="AE17" s="6">
        <v>1555</v>
      </c>
      <c r="AF17" s="6">
        <v>1524</v>
      </c>
      <c r="AG17" s="6">
        <v>1524</v>
      </c>
      <c r="AH17" s="6">
        <v>1500</v>
      </c>
      <c r="AI17" s="6">
        <v>1564</v>
      </c>
      <c r="AJ17" s="6">
        <v>1714</v>
      </c>
      <c r="AK17" s="6">
        <v>1579</v>
      </c>
      <c r="AL17" s="6">
        <v>1540</v>
      </c>
      <c r="AM17" s="6">
        <v>1486</v>
      </c>
      <c r="AN17" s="6">
        <v>1523</v>
      </c>
      <c r="AO17" s="6">
        <v>1468</v>
      </c>
      <c r="AP17" s="6">
        <v>1453</v>
      </c>
      <c r="AQ17" s="6">
        <v>1421</v>
      </c>
      <c r="AR17" s="6">
        <v>1275</v>
      </c>
      <c r="AS17" s="6">
        <v>1217</v>
      </c>
    </row>
    <row r="18" spans="1:45" x14ac:dyDescent="0.2">
      <c r="A18" s="29">
        <f>AVERAGE(C18:AS18)</f>
        <v>1098.9069767441861</v>
      </c>
      <c r="B18" s="31" t="s">
        <v>374</v>
      </c>
      <c r="C18" s="6">
        <f>C13-C17</f>
        <v>1611</v>
      </c>
      <c r="D18" s="6">
        <f>D13-D17</f>
        <v>1505</v>
      </c>
      <c r="E18" s="6">
        <f>E13-E17</f>
        <v>922</v>
      </c>
      <c r="F18" s="6">
        <f>F13-F17</f>
        <v>921</v>
      </c>
      <c r="G18" s="6">
        <f>G13-G17</f>
        <v>911</v>
      </c>
      <c r="H18" s="6">
        <f>H13-H17</f>
        <v>900</v>
      </c>
      <c r="I18" s="6">
        <f>I13-I17</f>
        <v>889</v>
      </c>
      <c r="J18" s="6">
        <f>J13-J17</f>
        <v>913</v>
      </c>
      <c r="K18" s="6">
        <f>K13-K17</f>
        <v>896</v>
      </c>
      <c r="L18" s="6">
        <f>L13-L17</f>
        <v>928</v>
      </c>
      <c r="M18" s="6">
        <f>M13-M17</f>
        <v>898</v>
      </c>
      <c r="N18" s="6">
        <f>N13-N17</f>
        <v>837</v>
      </c>
      <c r="O18" s="6">
        <f>O13-O17</f>
        <v>815</v>
      </c>
      <c r="P18" s="6">
        <f>P13-P17</f>
        <v>760</v>
      </c>
      <c r="Q18" s="6">
        <f>Q13-Q17</f>
        <v>786</v>
      </c>
      <c r="R18" s="6">
        <f>R13-R17</f>
        <v>851</v>
      </c>
      <c r="S18" s="6">
        <f>S13-S17</f>
        <v>1002</v>
      </c>
      <c r="T18" s="6">
        <f>T13-T17</f>
        <v>1062</v>
      </c>
      <c r="U18" s="6">
        <f>U13-U17</f>
        <v>1039</v>
      </c>
      <c r="V18" s="6">
        <f>V13-V17</f>
        <v>1140</v>
      </c>
      <c r="W18" s="6">
        <f>W13-W17</f>
        <v>1186</v>
      </c>
      <c r="X18" s="6">
        <f>X13-X17</f>
        <v>1218</v>
      </c>
      <c r="Y18" s="6">
        <f>Y13-Y17</f>
        <v>1082</v>
      </c>
      <c r="Z18" s="6">
        <f>Z13-Z17</f>
        <v>1134</v>
      </c>
      <c r="AA18" s="6">
        <f>AA13-AA17</f>
        <v>1156</v>
      </c>
      <c r="AB18" s="6">
        <f>AB13-AB17</f>
        <v>1174</v>
      </c>
      <c r="AC18" s="6">
        <f>AC13-AC17</f>
        <v>1105</v>
      </c>
      <c r="AD18" s="6">
        <f>AD13-AD17</f>
        <v>1174</v>
      </c>
      <c r="AE18" s="6">
        <f>AE13-AE17</f>
        <v>1113</v>
      </c>
      <c r="AF18" s="6">
        <f>AF13-AF17</f>
        <v>1175</v>
      </c>
      <c r="AG18" s="6">
        <f>AG13-AG17</f>
        <v>1130</v>
      </c>
      <c r="AH18" s="6">
        <f>AH13-AH17</f>
        <v>1121</v>
      </c>
      <c r="AI18" s="6">
        <f>AI13-AI17</f>
        <v>1082</v>
      </c>
      <c r="AJ18" s="6">
        <f>AJ13-AJ17</f>
        <v>1104</v>
      </c>
      <c r="AK18" s="6">
        <f>AK13-AK17</f>
        <v>1404</v>
      </c>
      <c r="AL18" s="6">
        <f>AL13-AL17</f>
        <v>1356</v>
      </c>
      <c r="AM18" s="6">
        <f>AM13-AM17</f>
        <v>1363</v>
      </c>
      <c r="AN18" s="6">
        <f>AN13-AN17</f>
        <v>1394</v>
      </c>
      <c r="AO18" s="6">
        <f>AO13-AO17</f>
        <v>1418</v>
      </c>
      <c r="AP18" s="6">
        <f>AP13-AP17</f>
        <v>1415</v>
      </c>
      <c r="AQ18" s="6">
        <f>AQ13-AQ17</f>
        <v>1357</v>
      </c>
      <c r="AR18" s="6">
        <f>AR13-AR17</f>
        <v>1031</v>
      </c>
      <c r="AS18" s="6">
        <v>975</v>
      </c>
    </row>
    <row r="19" spans="1:45" x14ac:dyDescent="0.2">
      <c r="A19" s="29">
        <f>AVERAGE(C19:AS19)</f>
        <v>274.30232558139534</v>
      </c>
      <c r="B19" s="31" t="s">
        <v>373</v>
      </c>
      <c r="C19" s="6">
        <v>523</v>
      </c>
      <c r="D19" s="6">
        <v>678</v>
      </c>
      <c r="E19" s="6">
        <v>468</v>
      </c>
      <c r="F19" s="6">
        <v>532</v>
      </c>
      <c r="G19" s="6">
        <v>357</v>
      </c>
      <c r="H19" s="6">
        <v>1018</v>
      </c>
      <c r="I19" s="6">
        <v>486</v>
      </c>
      <c r="J19" s="6">
        <v>175</v>
      </c>
      <c r="K19" s="6">
        <v>228</v>
      </c>
      <c r="L19" s="6">
        <v>622</v>
      </c>
      <c r="M19" s="6">
        <v>356</v>
      </c>
      <c r="N19" s="6">
        <v>523</v>
      </c>
      <c r="O19" s="6">
        <v>330</v>
      </c>
      <c r="P19" s="6">
        <v>246</v>
      </c>
      <c r="Q19" s="6">
        <v>364</v>
      </c>
      <c r="R19" s="6">
        <v>278</v>
      </c>
      <c r="S19" s="6">
        <v>375</v>
      </c>
      <c r="T19" s="6">
        <v>501</v>
      </c>
      <c r="U19" s="6">
        <v>462</v>
      </c>
      <c r="V19" s="6">
        <v>374</v>
      </c>
      <c r="W19" s="6">
        <v>341</v>
      </c>
      <c r="X19" s="6">
        <v>311</v>
      </c>
      <c r="Y19" s="6">
        <v>426</v>
      </c>
      <c r="Z19" s="6">
        <v>360</v>
      </c>
      <c r="AA19" s="6">
        <v>233</v>
      </c>
      <c r="AB19" s="6">
        <v>129</v>
      </c>
      <c r="AC19" s="6">
        <v>120</v>
      </c>
      <c r="AD19" s="6">
        <v>105</v>
      </c>
      <c r="AE19" s="6">
        <v>146</v>
      </c>
      <c r="AF19" s="6">
        <v>89</v>
      </c>
      <c r="AG19" s="6">
        <v>121</v>
      </c>
      <c r="AH19" s="6">
        <v>20</v>
      </c>
      <c r="AI19" s="6">
        <v>95</v>
      </c>
      <c r="AJ19" s="6">
        <v>118</v>
      </c>
      <c r="AK19" s="6">
        <v>71</v>
      </c>
      <c r="AL19" s="6">
        <v>68</v>
      </c>
      <c r="AM19" s="6">
        <v>40</v>
      </c>
      <c r="AN19" s="6">
        <v>36</v>
      </c>
      <c r="AO19" s="6">
        <v>25</v>
      </c>
      <c r="AP19" s="6">
        <v>17</v>
      </c>
      <c r="AQ19" s="6">
        <v>18</v>
      </c>
      <c r="AR19" s="6">
        <v>7</v>
      </c>
      <c r="AS19" s="6">
        <v>3</v>
      </c>
    </row>
    <row r="20" spans="1:45" x14ac:dyDescent="0.2">
      <c r="A20" s="29">
        <f>AVERAGE(C20:AS20)</f>
        <v>640.25581395348843</v>
      </c>
      <c r="B20" s="31" t="s">
        <v>372</v>
      </c>
      <c r="C20" s="6">
        <f>C13-C14-C19</f>
        <v>1067</v>
      </c>
      <c r="D20" s="6">
        <f>D13-D14-D19</f>
        <v>1195</v>
      </c>
      <c r="E20" s="6">
        <f>E13-E14-E19</f>
        <v>733</v>
      </c>
      <c r="F20" s="6">
        <f>F13-F14-F19</f>
        <v>756</v>
      </c>
      <c r="G20" s="6">
        <f>G13-G14-G19</f>
        <v>728</v>
      </c>
      <c r="H20" s="6">
        <f>H13-H14-H19</f>
        <v>829</v>
      </c>
      <c r="I20" s="6">
        <f>I13-I14-I19</f>
        <v>783</v>
      </c>
      <c r="J20" s="6">
        <f>J13-J14-J19</f>
        <v>606</v>
      </c>
      <c r="K20" s="6">
        <f>K13-K14-K19</f>
        <v>679</v>
      </c>
      <c r="L20" s="6">
        <f>L13-L14-L19</f>
        <v>712</v>
      </c>
      <c r="M20" s="6">
        <f>M13-M14-M19</f>
        <v>761</v>
      </c>
      <c r="N20" s="6">
        <f>N13-N14-N19</f>
        <v>708</v>
      </c>
      <c r="O20" s="6">
        <f>O13-O14-O19</f>
        <v>645</v>
      </c>
      <c r="P20" s="6">
        <f>P13-P14-P19</f>
        <v>544</v>
      </c>
      <c r="Q20" s="6">
        <f>Q13-Q14-Q19</f>
        <v>508</v>
      </c>
      <c r="R20" s="6">
        <f>R13-R14-R19</f>
        <v>597</v>
      </c>
      <c r="S20" s="6">
        <f>S13-S14-S19</f>
        <v>753</v>
      </c>
      <c r="T20" s="6">
        <f>T13-T14-T19</f>
        <v>841</v>
      </c>
      <c r="U20" s="6">
        <f>U13-U14-U19</f>
        <v>838</v>
      </c>
      <c r="V20" s="6">
        <f>V13-V14-V19</f>
        <v>851</v>
      </c>
      <c r="W20" s="6">
        <f>W13-W14-W19</f>
        <v>944</v>
      </c>
      <c r="X20" s="6">
        <f>X13-X14-X19</f>
        <v>1000</v>
      </c>
      <c r="Y20" s="6">
        <f>Y13-Y14-Y19</f>
        <v>882</v>
      </c>
      <c r="Z20" s="6">
        <f>Z13-Z14-Z19</f>
        <v>915</v>
      </c>
      <c r="AA20" s="6">
        <f>AA13-AA14-AA19</f>
        <v>257</v>
      </c>
      <c r="AB20" s="6">
        <f>AB13-AB14-AB19</f>
        <v>458</v>
      </c>
      <c r="AC20" s="6">
        <f>AC13-AC14-AC19</f>
        <v>481</v>
      </c>
      <c r="AD20" s="6">
        <f>AD13-AD14-AD19</f>
        <v>477</v>
      </c>
      <c r="AE20" s="6">
        <f>AE13-AE14-AE19</f>
        <v>561</v>
      </c>
      <c r="AF20" s="6">
        <f>AF13-AF14-AF19</f>
        <v>497</v>
      </c>
      <c r="AG20" s="6">
        <f>AG13-AG14-AG19</f>
        <v>472</v>
      </c>
      <c r="AH20" s="6">
        <f>AH13-AH14-AH19</f>
        <v>561</v>
      </c>
      <c r="AI20" s="6">
        <f>AI13-AI14-AI19</f>
        <v>485</v>
      </c>
      <c r="AJ20" s="6">
        <f>AJ13-AJ14-AJ19</f>
        <v>507</v>
      </c>
      <c r="AK20" s="6">
        <f>AK13-AK14-AK19</f>
        <v>590</v>
      </c>
      <c r="AL20" s="6">
        <f>AL13-AL14-AL19</f>
        <v>568</v>
      </c>
      <c r="AM20" s="6">
        <f>AM13-AM14-AM19</f>
        <v>572</v>
      </c>
      <c r="AN20" s="6">
        <f>AN13-AN14-AN19</f>
        <v>606</v>
      </c>
      <c r="AO20" s="6">
        <f>AO13-AO14-AO19</f>
        <v>643</v>
      </c>
      <c r="AP20" s="6">
        <f>AP13-AP14-AP19</f>
        <v>509</v>
      </c>
      <c r="AQ20" s="6">
        <f>AQ13-AQ14-AQ19</f>
        <v>238</v>
      </c>
      <c r="AR20" s="6">
        <f>AR13-AR14-AR19</f>
        <v>95</v>
      </c>
      <c r="AS20" s="6">
        <f>AS13-AS14-AS19</f>
        <v>79</v>
      </c>
    </row>
    <row r="21" spans="1:45" x14ac:dyDescent="0.2">
      <c r="A21" s="29">
        <f>AVERAGE(C21:AS21)</f>
        <v>17.948150403522138</v>
      </c>
      <c r="B21" s="31" t="s">
        <v>371</v>
      </c>
      <c r="C21" s="22">
        <f>(C19/C17)*100</f>
        <v>30.495626822157433</v>
      </c>
      <c r="D21" s="22">
        <f>(D19/D17)*100</f>
        <v>39.327146171693734</v>
      </c>
      <c r="E21" s="22">
        <f>(E19/E17)*100</f>
        <v>29.639012032932239</v>
      </c>
      <c r="F21" s="22">
        <f>(F19/F17)*100</f>
        <v>31.990378833433553</v>
      </c>
      <c r="G21" s="22">
        <f>(G19/G17)*100</f>
        <v>20.963006459189664</v>
      </c>
      <c r="H21" s="22">
        <f>(H19/H17)*100</f>
        <v>64.308275426405558</v>
      </c>
      <c r="I21" s="22">
        <f>(I19/I17)*100</f>
        <v>30.975143403441685</v>
      </c>
      <c r="J21" s="22">
        <f>(J19/J17)*100</f>
        <v>11.182108626198083</v>
      </c>
      <c r="K21" s="22">
        <f>(K19/K17)*100</f>
        <v>14.161490683229813</v>
      </c>
      <c r="L21" s="22">
        <f>(L19/L17)*100</f>
        <v>42.457337883959042</v>
      </c>
      <c r="M21" s="22">
        <f>(M19/M17)*100</f>
        <v>24.860335195530723</v>
      </c>
      <c r="N21" s="22">
        <f>(N19/N17)*100</f>
        <v>32.707942464040023</v>
      </c>
      <c r="O21" s="22">
        <f>(O19/O17)*100</f>
        <v>21.681997371879106</v>
      </c>
      <c r="P21" s="22">
        <f>(P19/P17)*100</f>
        <v>17.422096317280452</v>
      </c>
      <c r="Q21" s="22">
        <f>(Q19/Q17)*100</f>
        <v>25.41899441340782</v>
      </c>
      <c r="R21" s="22">
        <f>(R19/R17)*100</f>
        <v>17.958656330749353</v>
      </c>
      <c r="S21" s="22">
        <f>(S19/S17)*100</f>
        <v>26.978417266187048</v>
      </c>
      <c r="T21" s="22">
        <f>(T19/T17)*100</f>
        <v>36.147186147186147</v>
      </c>
      <c r="U21" s="22">
        <f>(U19/U17)*100</f>
        <v>33</v>
      </c>
      <c r="V21" s="22">
        <f>(V19/V17)*100</f>
        <v>26.790830945558742</v>
      </c>
      <c r="W21" s="22">
        <f>(W19/W17)*100</f>
        <v>22.93207800941493</v>
      </c>
      <c r="X21" s="22">
        <f>(X19/X17)*100</f>
        <v>21.947776993648553</v>
      </c>
      <c r="Y21" s="22">
        <f>(Y19/Y17)*100</f>
        <v>28.552278820375339</v>
      </c>
      <c r="Z21" s="22">
        <f>(Z19/Z17)*100</f>
        <v>25.034770514603615</v>
      </c>
      <c r="AA21" s="22">
        <f>(AA19/AA17)*100</f>
        <v>15.440689198144467</v>
      </c>
      <c r="AB21" s="22">
        <f>(AB19/AB17)*100</f>
        <v>8.6287625418060205</v>
      </c>
      <c r="AC21" s="22">
        <f>(AC19/AC17)*100</f>
        <v>7.59974667511083</v>
      </c>
      <c r="AD21" s="22">
        <f>(AD19/AD17)*100</f>
        <v>6.8049254698639015</v>
      </c>
      <c r="AE21" s="22">
        <f>(AE19/AE17)*100</f>
        <v>9.389067524115756</v>
      </c>
      <c r="AF21" s="22">
        <f>(AF19/AF17)*100</f>
        <v>5.8398950131233596</v>
      </c>
      <c r="AG21" s="22">
        <f>(AG19/AG17)*100</f>
        <v>7.9396325459317589</v>
      </c>
      <c r="AH21" s="22">
        <f>(AH19/AH17)*100</f>
        <v>1.3333333333333335</v>
      </c>
      <c r="AI21" s="22">
        <f>(AI19/AI17)*100</f>
        <v>6.0741687979539636</v>
      </c>
      <c r="AJ21" s="22">
        <f>(AJ19/AJ17)*100</f>
        <v>6.8844807467911311</v>
      </c>
      <c r="AK21" s="22">
        <f>(AK19/AK17)*100</f>
        <v>4.4965167827739077</v>
      </c>
      <c r="AL21" s="22">
        <f>(AL19/AL17)*100</f>
        <v>4.4155844155844157</v>
      </c>
      <c r="AM21" s="22">
        <f>(AM19/AM17)*100</f>
        <v>2.6917900403768504</v>
      </c>
      <c r="AN21" s="22">
        <f>(AN19/AN17)*100</f>
        <v>2.3637557452396587</v>
      </c>
      <c r="AO21" s="22">
        <f>(AO19/AO17)*100</f>
        <v>1.7029972752043598</v>
      </c>
      <c r="AP21" s="22">
        <f>(AP19/AP17)*100</f>
        <v>1.1699931176875429</v>
      </c>
      <c r="AQ21" s="22">
        <f>(AQ19/AQ17)*100</f>
        <v>1.2667135819845179</v>
      </c>
      <c r="AR21" s="22">
        <f>(AR19/AR17)*100</f>
        <v>0.5490196078431373</v>
      </c>
      <c r="AS21" s="22">
        <f>(AS19/AS17)*100</f>
        <v>0.24650780608052586</v>
      </c>
    </row>
    <row r="22" spans="1:45" x14ac:dyDescent="0.2">
      <c r="A22" s="29">
        <f>AVERAGE(C22:AS22)</f>
        <v>60.017900870296124</v>
      </c>
      <c r="B22" s="31" t="s">
        <v>370</v>
      </c>
      <c r="C22" s="22">
        <f>(C20/C18)*100</f>
        <v>66.232153941651148</v>
      </c>
      <c r="D22" s="22">
        <f>(D20/D18)*100</f>
        <v>79.401993355481721</v>
      </c>
      <c r="E22" s="22">
        <f>(E20/E18)*100</f>
        <v>79.501084598698483</v>
      </c>
      <c r="F22" s="22">
        <f>(F20/F18)*100</f>
        <v>82.084690553745929</v>
      </c>
      <c r="G22" s="22">
        <f>(G20/G18)*100</f>
        <v>79.912184412733254</v>
      </c>
      <c r="H22" s="22">
        <f>(H20/H18)*100</f>
        <v>92.111111111111114</v>
      </c>
      <c r="I22" s="22">
        <f>(I20/I18)*100</f>
        <v>88.07649043869516</v>
      </c>
      <c r="J22" s="22">
        <f>(J20/J18)*100</f>
        <v>66.374589266155525</v>
      </c>
      <c r="K22" s="22">
        <f>(K20/K18)*100</f>
        <v>75.78125</v>
      </c>
      <c r="L22" s="22">
        <f>(L20/L18)*100</f>
        <v>76.724137931034491</v>
      </c>
      <c r="M22" s="22">
        <f>(M20/M18)*100</f>
        <v>84.743875278396445</v>
      </c>
      <c r="N22" s="22">
        <f>(N20/N18)*100</f>
        <v>84.587813620071685</v>
      </c>
      <c r="O22" s="22">
        <f>(O20/O18)*100</f>
        <v>79.141104294478524</v>
      </c>
      <c r="P22" s="22">
        <f>(P20/P18)*100</f>
        <v>71.578947368421055</v>
      </c>
      <c r="Q22" s="22">
        <f>(Q20/Q18)*100</f>
        <v>64.631043256997458</v>
      </c>
      <c r="R22" s="22">
        <f>(R20/R18)*100</f>
        <v>70.152761457109278</v>
      </c>
      <c r="S22" s="22">
        <f>(S20/S18)*100</f>
        <v>75.149700598802397</v>
      </c>
      <c r="T22" s="22">
        <f>(T20/T18)*100</f>
        <v>79.190207156308858</v>
      </c>
      <c r="U22" s="22">
        <f>(U20/U18)*100</f>
        <v>80.654475457170363</v>
      </c>
      <c r="V22" s="22">
        <f>(V20/V18)*100</f>
        <v>74.649122807017548</v>
      </c>
      <c r="W22" s="22">
        <f>(W20/W18)*100</f>
        <v>79.595278246205737</v>
      </c>
      <c r="X22" s="22">
        <f>(X20/X18)*100</f>
        <v>82.101806239737272</v>
      </c>
      <c r="Y22" s="22">
        <f>(Y20/Y18)*100</f>
        <v>81.515711645101661</v>
      </c>
      <c r="Z22" s="22">
        <f>(Z20/Z18)*100</f>
        <v>80.687830687830683</v>
      </c>
      <c r="AA22" s="22">
        <f>(AA20/AA18)*100</f>
        <v>22.231833910034602</v>
      </c>
      <c r="AB22" s="22">
        <f>(AB20/AB18)*100</f>
        <v>39.011925042589439</v>
      </c>
      <c r="AC22" s="22">
        <f>(AC20/AC18)*100</f>
        <v>43.529411764705884</v>
      </c>
      <c r="AD22" s="22">
        <f>(AD20/AD18)*100</f>
        <v>40.630323679727425</v>
      </c>
      <c r="AE22" s="22">
        <f>(AE20/AE18)*100</f>
        <v>50.404312668463611</v>
      </c>
      <c r="AF22" s="22">
        <f>(AF20/AF18)*100</f>
        <v>42.297872340425528</v>
      </c>
      <c r="AG22" s="22">
        <f>(AG20/AG18)*100</f>
        <v>41.769911504424776</v>
      </c>
      <c r="AH22" s="22">
        <f>(AH20/AH18)*100</f>
        <v>50.04460303300624</v>
      </c>
      <c r="AI22" s="22">
        <f>(AI20/AI18)*100</f>
        <v>44.824399260628468</v>
      </c>
      <c r="AJ22" s="22">
        <f>(AJ20/AJ18)*100</f>
        <v>45.923913043478258</v>
      </c>
      <c r="AK22" s="22">
        <f>(AK20/AK18)*100</f>
        <v>42.022792022792018</v>
      </c>
      <c r="AL22" s="22">
        <f>(AL20/AL18)*100</f>
        <v>41.887905604719769</v>
      </c>
      <c r="AM22" s="22">
        <f>(AM20/AM18)*100</f>
        <v>41.966250917094641</v>
      </c>
      <c r="AN22" s="22">
        <f>(AN20/AN18)*100</f>
        <v>43.47202295552367</v>
      </c>
      <c r="AO22" s="22">
        <f>(AO20/AO18)*100</f>
        <v>45.345557122708044</v>
      </c>
      <c r="AP22" s="22">
        <f>(AP20/AP18)*100</f>
        <v>35.971731448763251</v>
      </c>
      <c r="AQ22" s="22">
        <f>(AQ20/AQ18)*100</f>
        <v>17.538688282977155</v>
      </c>
      <c r="AR22" s="22">
        <f>(AR20/AR18)*100</f>
        <v>9.2143549951503392</v>
      </c>
      <c r="AS22" s="22">
        <f>(AS20/AS18)*100</f>
        <v>8.1025641025641022</v>
      </c>
    </row>
    <row r="23" spans="1:45" x14ac:dyDescent="0.2">
      <c r="A23" s="29">
        <f>AVERAGE(C23:AS23)</f>
        <v>1237.2325581395348</v>
      </c>
      <c r="B23" s="31" t="s">
        <v>369</v>
      </c>
      <c r="C23" s="6">
        <v>1192</v>
      </c>
      <c r="D23" s="6">
        <v>1046</v>
      </c>
      <c r="E23" s="6">
        <v>1111</v>
      </c>
      <c r="F23" s="6">
        <v>1131</v>
      </c>
      <c r="G23" s="6">
        <v>1346</v>
      </c>
      <c r="H23" s="6">
        <v>565</v>
      </c>
      <c r="I23" s="6">
        <v>1083</v>
      </c>
      <c r="J23" s="6">
        <v>1390</v>
      </c>
      <c r="K23" s="6">
        <v>1382</v>
      </c>
      <c r="L23" s="6">
        <v>843</v>
      </c>
      <c r="M23" s="6">
        <v>1076</v>
      </c>
      <c r="N23" s="6">
        <v>1076</v>
      </c>
      <c r="O23" s="6">
        <v>1192</v>
      </c>
      <c r="P23" s="6">
        <v>1166</v>
      </c>
      <c r="Q23" s="6">
        <v>1068</v>
      </c>
      <c r="R23" s="6">
        <v>1270</v>
      </c>
      <c r="S23" s="6">
        <v>1015</v>
      </c>
      <c r="T23" s="6">
        <v>885</v>
      </c>
      <c r="U23" s="6">
        <v>938</v>
      </c>
      <c r="V23" s="6">
        <v>1022</v>
      </c>
      <c r="W23" s="6">
        <v>1146</v>
      </c>
      <c r="X23" s="6">
        <v>1106</v>
      </c>
      <c r="Y23" s="6">
        <v>1066</v>
      </c>
      <c r="Z23" s="6">
        <v>1078</v>
      </c>
      <c r="AA23" s="6">
        <v>1276</v>
      </c>
      <c r="AB23" s="6">
        <v>1366</v>
      </c>
      <c r="AC23" s="6">
        <v>1459</v>
      </c>
      <c r="AD23" s="6">
        <v>1438</v>
      </c>
      <c r="AE23" s="6">
        <v>1409</v>
      </c>
      <c r="AF23" s="6">
        <v>1435</v>
      </c>
      <c r="AG23" s="6">
        <v>1403</v>
      </c>
      <c r="AH23" s="6">
        <v>1480</v>
      </c>
      <c r="AI23" s="6">
        <v>1469</v>
      </c>
      <c r="AJ23" s="6">
        <v>1596</v>
      </c>
      <c r="AK23" s="6">
        <v>1508</v>
      </c>
      <c r="AL23" s="6">
        <v>1472</v>
      </c>
      <c r="AM23" s="6">
        <f>AM17-AM19</f>
        <v>1446</v>
      </c>
      <c r="AN23" s="6">
        <f>AN17-AN19</f>
        <v>1487</v>
      </c>
      <c r="AO23" s="6">
        <f>AO17-AO19</f>
        <v>1443</v>
      </c>
      <c r="AP23" s="6">
        <f>AP17-AP19</f>
        <v>1436</v>
      </c>
      <c r="AQ23" s="6">
        <f>AQ17-AQ19</f>
        <v>1403</v>
      </c>
      <c r="AR23" s="6">
        <f>AR17-AR19</f>
        <v>1268</v>
      </c>
      <c r="AS23" s="6">
        <f>AS17-AS19</f>
        <v>1214</v>
      </c>
    </row>
    <row r="24" spans="1:45" x14ac:dyDescent="0.2">
      <c r="A24" s="29">
        <f>AVERAGE(C24:AS24)</f>
        <v>455.25581395348837</v>
      </c>
      <c r="B24" s="31" t="s">
        <v>368</v>
      </c>
      <c r="C24" s="6">
        <f>C14-C23</f>
        <v>544</v>
      </c>
      <c r="D24" s="6">
        <f>D14-D23</f>
        <v>310</v>
      </c>
      <c r="E24" s="6">
        <f>E14-E23</f>
        <v>189</v>
      </c>
      <c r="F24" s="6">
        <f>F14-F23</f>
        <v>165</v>
      </c>
      <c r="G24" s="6">
        <f>G14-G23</f>
        <v>183</v>
      </c>
      <c r="H24" s="6">
        <f>H14-H23</f>
        <v>71</v>
      </c>
      <c r="I24" s="6">
        <f>I14-I23</f>
        <v>106</v>
      </c>
      <c r="J24" s="6">
        <f>J14-J23</f>
        <v>307</v>
      </c>
      <c r="K24" s="6">
        <f>K14-K23</f>
        <v>217</v>
      </c>
      <c r="L24" s="6">
        <f>L14-L23</f>
        <v>216</v>
      </c>
      <c r="M24" s="6">
        <f>M14-M23</f>
        <v>137</v>
      </c>
      <c r="N24" s="6">
        <f>N14-N23</f>
        <v>129</v>
      </c>
      <c r="O24" s="6">
        <f>O14-O23</f>
        <v>170</v>
      </c>
      <c r="P24" s="6">
        <f>P14-P23</f>
        <v>216</v>
      </c>
      <c r="Q24" s="6">
        <f>Q14-Q23</f>
        <v>278</v>
      </c>
      <c r="R24" s="6">
        <f>R14-R23</f>
        <v>254</v>
      </c>
      <c r="S24" s="6">
        <f>S14-S23</f>
        <v>249</v>
      </c>
      <c r="T24" s="6">
        <f>T14-T23</f>
        <v>221</v>
      </c>
      <c r="U24" s="6">
        <f>U14-U23</f>
        <v>201</v>
      </c>
      <c r="V24" s="6">
        <f>V14-V23</f>
        <v>289</v>
      </c>
      <c r="W24" s="6">
        <f>W14-W23</f>
        <v>242</v>
      </c>
      <c r="X24" s="6">
        <f>X14-X23</f>
        <v>218</v>
      </c>
      <c r="Y24" s="6">
        <f>Y14-Y23</f>
        <v>200</v>
      </c>
      <c r="Z24" s="33">
        <f>Z14-Z23</f>
        <v>219</v>
      </c>
      <c r="AA24" s="33">
        <f>AA14-AA23</f>
        <v>899</v>
      </c>
      <c r="AB24" s="33">
        <f>AB14-AB23</f>
        <v>716</v>
      </c>
      <c r="AC24" s="33">
        <f>AC14-AC23</f>
        <v>624</v>
      </c>
      <c r="AD24" s="33">
        <f>AD14-AD23</f>
        <v>697</v>
      </c>
      <c r="AE24" s="33">
        <f>AE14-AE23</f>
        <v>552</v>
      </c>
      <c r="AF24" s="33">
        <f>AF14-AF23</f>
        <v>678</v>
      </c>
      <c r="AG24" s="33">
        <f>AG14-AG23</f>
        <v>658</v>
      </c>
      <c r="AH24" s="33">
        <f>AH14-AH23</f>
        <v>560</v>
      </c>
      <c r="AI24" s="33">
        <f>AI14-AI23</f>
        <v>597</v>
      </c>
      <c r="AJ24" s="33">
        <f>AJ14-AJ23</f>
        <v>597</v>
      </c>
      <c r="AK24" s="33">
        <f>AK14-AK23</f>
        <v>814</v>
      </c>
      <c r="AL24" s="33">
        <f>AL14-AL23</f>
        <v>788</v>
      </c>
      <c r="AM24" s="33">
        <f>AM14-AM23</f>
        <v>791</v>
      </c>
      <c r="AN24" s="33">
        <f>AN14-AN23</f>
        <v>788</v>
      </c>
      <c r="AO24" s="33">
        <f>AO14-AO23</f>
        <v>775</v>
      </c>
      <c r="AP24" s="33">
        <f>AP14-AP23</f>
        <v>906</v>
      </c>
      <c r="AQ24" s="33">
        <f>AQ14-AQ23</f>
        <v>1119</v>
      </c>
      <c r="AR24" s="33">
        <f>AR14-AR23</f>
        <v>936</v>
      </c>
      <c r="AS24" s="33">
        <f>AS14-AS23</f>
        <v>750</v>
      </c>
    </row>
    <row r="25" spans="1:45" x14ac:dyDescent="0.2">
      <c r="A25" s="29">
        <f>AVERAGE(C25:AS25)</f>
        <v>349.02325581395348</v>
      </c>
      <c r="B25" s="32" t="s">
        <v>367</v>
      </c>
      <c r="C25" s="6">
        <v>443</v>
      </c>
      <c r="D25" s="6">
        <v>441</v>
      </c>
      <c r="E25" s="6">
        <v>330</v>
      </c>
      <c r="F25" s="6">
        <v>339</v>
      </c>
      <c r="G25" s="6">
        <v>342</v>
      </c>
      <c r="H25" s="6">
        <v>324</v>
      </c>
      <c r="I25" s="6">
        <v>322</v>
      </c>
      <c r="J25" s="6">
        <v>330</v>
      </c>
      <c r="K25" s="6">
        <v>333</v>
      </c>
      <c r="L25" s="6">
        <v>312</v>
      </c>
      <c r="M25" s="6">
        <v>310</v>
      </c>
      <c r="N25" s="6">
        <v>321</v>
      </c>
      <c r="O25" s="6">
        <v>312</v>
      </c>
      <c r="P25" s="6">
        <v>292</v>
      </c>
      <c r="Q25" s="6">
        <v>296</v>
      </c>
      <c r="R25" s="6">
        <v>318</v>
      </c>
      <c r="S25" s="6">
        <v>321</v>
      </c>
      <c r="T25" s="6">
        <v>323</v>
      </c>
      <c r="U25" s="6">
        <v>324</v>
      </c>
      <c r="V25" s="6">
        <v>333</v>
      </c>
      <c r="W25" s="6">
        <v>357</v>
      </c>
      <c r="X25" s="6">
        <v>350</v>
      </c>
      <c r="Y25" s="6">
        <v>336</v>
      </c>
      <c r="Z25" s="6">
        <v>329</v>
      </c>
      <c r="AA25" s="6">
        <v>353</v>
      </c>
      <c r="AB25" s="6">
        <v>366</v>
      </c>
      <c r="AC25" s="6">
        <v>352</v>
      </c>
      <c r="AD25" s="6">
        <v>352</v>
      </c>
      <c r="AE25" s="6">
        <v>349</v>
      </c>
      <c r="AF25" s="6">
        <v>356</v>
      </c>
      <c r="AG25" s="6">
        <v>352</v>
      </c>
      <c r="AH25" s="6">
        <v>339</v>
      </c>
      <c r="AI25" s="6">
        <v>345</v>
      </c>
      <c r="AJ25" s="6">
        <v>368</v>
      </c>
      <c r="AK25" s="6">
        <v>388</v>
      </c>
      <c r="AL25" s="6">
        <v>376</v>
      </c>
      <c r="AM25" s="6">
        <v>371</v>
      </c>
      <c r="AN25" s="6">
        <v>381</v>
      </c>
      <c r="AO25" s="6">
        <v>393</v>
      </c>
      <c r="AP25" s="6">
        <v>399</v>
      </c>
      <c r="AQ25" s="6">
        <v>383</v>
      </c>
      <c r="AR25" s="6">
        <v>365</v>
      </c>
      <c r="AS25" s="6">
        <v>382</v>
      </c>
    </row>
    <row r="26" spans="1:45" x14ac:dyDescent="0.2">
      <c r="A26" s="29">
        <f>AVERAGE(C26:AS26)</f>
        <v>328.72093023255815</v>
      </c>
      <c r="B26" s="32" t="s">
        <v>366</v>
      </c>
      <c r="C26" s="6">
        <f>C25-C27-C28</f>
        <v>429</v>
      </c>
      <c r="D26" s="6">
        <f>D25-D27-D28</f>
        <v>417</v>
      </c>
      <c r="E26" s="6">
        <f>E25-E27-E28</f>
        <v>306</v>
      </c>
      <c r="F26" s="6">
        <f>F25-F27-F28</f>
        <v>321</v>
      </c>
      <c r="G26" s="6">
        <f>G25-G27-G28</f>
        <v>320</v>
      </c>
      <c r="H26" s="6">
        <f>H25-H27-H28</f>
        <v>314</v>
      </c>
      <c r="I26" s="6">
        <f>I25-I27-I28</f>
        <v>303</v>
      </c>
      <c r="J26" s="6">
        <f>J25-J27-J28</f>
        <v>310</v>
      </c>
      <c r="K26" s="6">
        <f>K25-K27-K28</f>
        <v>317</v>
      </c>
      <c r="L26" s="6">
        <f>L25-L27-L28</f>
        <v>291</v>
      </c>
      <c r="M26" s="6">
        <f>M25-M27-M28</f>
        <v>291</v>
      </c>
      <c r="N26" s="6">
        <f>N25-N27-N28</f>
        <v>303</v>
      </c>
      <c r="O26" s="6">
        <f>O25-O27-O28</f>
        <v>292</v>
      </c>
      <c r="P26" s="6">
        <f>P25-P27-P28</f>
        <v>275</v>
      </c>
      <c r="Q26" s="6">
        <f>Q25-Q27-Q28</f>
        <v>279</v>
      </c>
      <c r="R26" s="6">
        <f>R25-R27-R28</f>
        <v>301</v>
      </c>
      <c r="S26" s="6">
        <f>S25-S27-S28</f>
        <v>302</v>
      </c>
      <c r="T26" s="6">
        <f>T25-T27-T28</f>
        <v>304</v>
      </c>
      <c r="U26" s="6">
        <f>U25-U27-U28</f>
        <v>305</v>
      </c>
      <c r="V26" s="6">
        <f>V25-V27-V28</f>
        <v>315</v>
      </c>
      <c r="W26" s="6">
        <f>W25-W27-W28</f>
        <v>332</v>
      </c>
      <c r="X26" s="6">
        <f>X25-X27-X28</f>
        <v>330</v>
      </c>
      <c r="Y26" s="6">
        <f>Y25-Y27-Y28</f>
        <v>315</v>
      </c>
      <c r="Z26" s="6">
        <f>Z25-Z27-Z28</f>
        <v>312</v>
      </c>
      <c r="AA26" s="6">
        <f>AA25-AA27-AA28</f>
        <v>326</v>
      </c>
      <c r="AB26" s="6">
        <f>AB25-AB27-AB28</f>
        <v>342</v>
      </c>
      <c r="AC26" s="6">
        <f>AC25-AC27-AC28</f>
        <v>315</v>
      </c>
      <c r="AD26" s="6">
        <f>AD25-AD27-AD28</f>
        <v>318</v>
      </c>
      <c r="AE26" s="6">
        <f>AE25-AE27-AE28</f>
        <v>318</v>
      </c>
      <c r="AF26" s="6">
        <f>AF25-AF27-AF28</f>
        <v>328</v>
      </c>
      <c r="AG26" s="6">
        <f>AG25-AG27-AG28</f>
        <v>329</v>
      </c>
      <c r="AH26" s="6">
        <f>AH25-AH27-AH28</f>
        <v>315</v>
      </c>
      <c r="AI26" s="6">
        <f>AI25-AI27-AI28</f>
        <v>331</v>
      </c>
      <c r="AJ26" s="6">
        <f>AJ25-AJ27-AJ28</f>
        <v>341</v>
      </c>
      <c r="AK26" s="6">
        <f>AK25-AK27-AK28</f>
        <v>358</v>
      </c>
      <c r="AL26" s="6">
        <f>AL25-AL27-AL28</f>
        <v>351</v>
      </c>
      <c r="AM26" s="6">
        <f>AM25-AM27-AM28</f>
        <v>347</v>
      </c>
      <c r="AN26" s="6">
        <f>AN25-AN27-AN28</f>
        <v>363</v>
      </c>
      <c r="AO26" s="6">
        <f>AO25-AO27-AO28</f>
        <v>374</v>
      </c>
      <c r="AP26" s="6">
        <f>AP25-AP27-AP28</f>
        <v>382</v>
      </c>
      <c r="AQ26" s="6">
        <f>AQ25-AQ27-AQ28</f>
        <v>372</v>
      </c>
      <c r="AR26" s="6">
        <f>AR25-AR27-AR28</f>
        <v>363</v>
      </c>
      <c r="AS26" s="6">
        <f>AS25-AS27-AS28</f>
        <v>378</v>
      </c>
    </row>
    <row r="27" spans="1:45" x14ac:dyDescent="0.2">
      <c r="A27" s="29">
        <f>AVERAGE(C27:AS27)</f>
        <v>17.209302325581394</v>
      </c>
      <c r="B27" s="32" t="s">
        <v>365</v>
      </c>
      <c r="C27" s="6">
        <v>13</v>
      </c>
      <c r="D27" s="6">
        <v>23</v>
      </c>
      <c r="E27" s="6">
        <v>19</v>
      </c>
      <c r="F27" s="6">
        <v>18</v>
      </c>
      <c r="G27" s="6">
        <v>22</v>
      </c>
      <c r="H27" s="6">
        <v>10</v>
      </c>
      <c r="I27" s="6">
        <v>19</v>
      </c>
      <c r="J27" s="6">
        <v>20</v>
      </c>
      <c r="K27" s="6">
        <v>16</v>
      </c>
      <c r="L27" s="6">
        <v>21</v>
      </c>
      <c r="M27" s="6">
        <v>18</v>
      </c>
      <c r="N27" s="6">
        <v>18</v>
      </c>
      <c r="O27" s="6">
        <v>18</v>
      </c>
      <c r="P27" s="6">
        <v>15</v>
      </c>
      <c r="Q27" s="6">
        <v>16</v>
      </c>
      <c r="R27" s="6">
        <v>16</v>
      </c>
      <c r="S27" s="6">
        <v>18</v>
      </c>
      <c r="T27" s="6">
        <v>19</v>
      </c>
      <c r="U27" s="6">
        <v>18</v>
      </c>
      <c r="V27" s="6">
        <v>18</v>
      </c>
      <c r="W27" s="6">
        <v>22</v>
      </c>
      <c r="X27" s="6">
        <v>19</v>
      </c>
      <c r="Y27" s="6">
        <v>19</v>
      </c>
      <c r="Z27" s="6">
        <v>10</v>
      </c>
      <c r="AA27" s="6">
        <v>24</v>
      </c>
      <c r="AB27" s="6">
        <v>18</v>
      </c>
      <c r="AC27" s="6">
        <v>19</v>
      </c>
      <c r="AD27" s="6">
        <v>17</v>
      </c>
      <c r="AE27" s="6">
        <v>18</v>
      </c>
      <c r="AF27" s="6">
        <v>14</v>
      </c>
      <c r="AG27" s="6">
        <v>16</v>
      </c>
      <c r="AH27" s="6">
        <v>18</v>
      </c>
      <c r="AI27" s="6">
        <v>11</v>
      </c>
      <c r="AJ27" s="6">
        <v>17</v>
      </c>
      <c r="AK27" s="6">
        <v>26</v>
      </c>
      <c r="AL27" s="6">
        <v>23</v>
      </c>
      <c r="AM27" s="6">
        <v>24</v>
      </c>
      <c r="AN27" s="6">
        <v>18</v>
      </c>
      <c r="AO27" s="6">
        <v>19</v>
      </c>
      <c r="AP27" s="6">
        <v>16</v>
      </c>
      <c r="AQ27" s="6">
        <v>11</v>
      </c>
      <c r="AR27" s="6">
        <v>2</v>
      </c>
      <c r="AS27" s="6">
        <v>4</v>
      </c>
    </row>
    <row r="28" spans="1:45" x14ac:dyDescent="0.2">
      <c r="A28" s="29">
        <f>AVERAGE(C28:AS28)</f>
        <v>3.0930232558139537</v>
      </c>
      <c r="B28" s="32" t="s">
        <v>364</v>
      </c>
      <c r="C28" s="6">
        <v>1</v>
      </c>
      <c r="D28" s="6">
        <v>1</v>
      </c>
      <c r="E28" s="6">
        <v>5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2</v>
      </c>
      <c r="P28" s="6">
        <v>2</v>
      </c>
      <c r="Q28" s="6">
        <v>1</v>
      </c>
      <c r="R28" s="6">
        <v>1</v>
      </c>
      <c r="S28" s="6">
        <v>1</v>
      </c>
      <c r="T28" s="6">
        <v>0</v>
      </c>
      <c r="U28" s="6">
        <v>1</v>
      </c>
      <c r="V28" s="6">
        <v>0</v>
      </c>
      <c r="W28" s="6">
        <v>3</v>
      </c>
      <c r="X28" s="6">
        <v>1</v>
      </c>
      <c r="Y28" s="6">
        <v>2</v>
      </c>
      <c r="Z28" s="6">
        <v>7</v>
      </c>
      <c r="AA28" s="6">
        <v>3</v>
      </c>
      <c r="AB28" s="6">
        <v>6</v>
      </c>
      <c r="AC28" s="6">
        <v>18</v>
      </c>
      <c r="AD28" s="6">
        <v>17</v>
      </c>
      <c r="AE28" s="6">
        <v>13</v>
      </c>
      <c r="AF28" s="6">
        <v>14</v>
      </c>
      <c r="AG28" s="6">
        <v>7</v>
      </c>
      <c r="AH28" s="6">
        <v>6</v>
      </c>
      <c r="AI28" s="6">
        <v>3</v>
      </c>
      <c r="AJ28" s="6">
        <v>10</v>
      </c>
      <c r="AK28" s="6">
        <v>4</v>
      </c>
      <c r="AL28" s="6">
        <v>2</v>
      </c>
      <c r="AM28" s="6">
        <v>0</v>
      </c>
      <c r="AN28" s="6">
        <v>0</v>
      </c>
      <c r="AO28" s="6">
        <v>0</v>
      </c>
      <c r="AP28" s="6">
        <v>1</v>
      </c>
      <c r="AQ28" s="6">
        <v>0</v>
      </c>
      <c r="AR28" s="6">
        <v>0</v>
      </c>
      <c r="AS28" s="6">
        <v>0</v>
      </c>
    </row>
    <row r="29" spans="1:45" x14ac:dyDescent="0.2">
      <c r="A29" s="29">
        <f>AVERAGE(C29:AS29)</f>
        <v>2287.9302325581393</v>
      </c>
      <c r="B29" s="31" t="s">
        <v>363</v>
      </c>
      <c r="C29" s="6">
        <f>C13-C30-C33</f>
        <v>3162</v>
      </c>
      <c r="D29" s="6">
        <f>D13-D30-D33</f>
        <v>2878</v>
      </c>
      <c r="E29" s="6">
        <f>E13-E30-E33</f>
        <v>2198</v>
      </c>
      <c r="F29" s="6">
        <f>F13-F30-F33</f>
        <v>2265</v>
      </c>
      <c r="G29" s="6">
        <f>G13-G30-G33</f>
        <v>2281</v>
      </c>
      <c r="H29" s="6">
        <f>H13-H30-H33</f>
        <v>2187</v>
      </c>
      <c r="I29" s="6">
        <f>I13-I30-I33</f>
        <v>2129</v>
      </c>
      <c r="J29" s="6">
        <f>J13-J30-J33</f>
        <v>2158</v>
      </c>
      <c r="K29" s="6">
        <f>K13-K30-K33</f>
        <v>2251</v>
      </c>
      <c r="L29" s="6">
        <f>L13-L30-L33</f>
        <v>2114</v>
      </c>
      <c r="M29" s="6">
        <f>M13-M30-M33</f>
        <v>2045</v>
      </c>
      <c r="N29" s="6">
        <f>N13-N30-N33</f>
        <v>2178</v>
      </c>
      <c r="O29" s="6">
        <f>O13-O30-O33</f>
        <v>2016</v>
      </c>
      <c r="P29" s="6">
        <f>P13-P30-P33</f>
        <v>1870</v>
      </c>
      <c r="Q29" s="6">
        <f>Q13-Q30-Q33</f>
        <v>1913</v>
      </c>
      <c r="R29" s="6">
        <f>R13-R30-R33</f>
        <v>2034</v>
      </c>
      <c r="S29" s="6">
        <f>S13-S30-S33</f>
        <v>2074</v>
      </c>
      <c r="T29" s="6">
        <f>T13-T30-T33</f>
        <v>2161</v>
      </c>
      <c r="U29" s="6">
        <f>U13-U30-U33</f>
        <v>2104</v>
      </c>
      <c r="V29" s="6">
        <f>V13-V30-V33</f>
        <v>2216</v>
      </c>
      <c r="W29" s="6">
        <f>W13-W30-W33</f>
        <v>2331</v>
      </c>
      <c r="X29" s="6">
        <f>X13-X30-X33</f>
        <v>2283</v>
      </c>
      <c r="Y29" s="6">
        <f>Y13-Y30-Y33</f>
        <v>2232</v>
      </c>
      <c r="Z29" s="6">
        <f>Z13-Z30-Z33</f>
        <v>2263</v>
      </c>
      <c r="AA29" s="6">
        <f>AA13-AA30-AA33</f>
        <v>2326</v>
      </c>
      <c r="AB29" s="6">
        <f>AB13-AB30-AB33</f>
        <v>2364</v>
      </c>
      <c r="AC29" s="6">
        <f>AC13-AC30-AC33</f>
        <v>2356</v>
      </c>
      <c r="AD29" s="6">
        <f>AD13-AD30-AD33</f>
        <v>2384</v>
      </c>
      <c r="AE29" s="6">
        <f>AE13-AE30-AE33</f>
        <v>2305</v>
      </c>
      <c r="AF29" s="6">
        <f>AF13-AF30-AF33</f>
        <v>2361</v>
      </c>
      <c r="AG29" s="6">
        <f>AG13-AG30-AG33</f>
        <v>2353</v>
      </c>
      <c r="AH29" s="6">
        <f>AH13-AH30-AH33</f>
        <v>2314</v>
      </c>
      <c r="AI29" s="6">
        <f>AI13-AI30-AI33</f>
        <v>2359</v>
      </c>
      <c r="AJ29" s="6">
        <f>AJ13-AJ30-AJ33</f>
        <v>2400</v>
      </c>
      <c r="AK29" s="6">
        <f>AK13-AK30-AK33</f>
        <v>2564</v>
      </c>
      <c r="AL29" s="6">
        <f>AL13-AL30-AL33</f>
        <v>2541</v>
      </c>
      <c r="AM29" s="6">
        <f>AM13-AM30-AM33</f>
        <v>2450</v>
      </c>
      <c r="AN29" s="6">
        <f>AN13-AN30-AN33</f>
        <v>2531</v>
      </c>
      <c r="AO29" s="6">
        <f>AO13-AO30-AO33</f>
        <v>2516</v>
      </c>
      <c r="AP29" s="6">
        <f>AP13-AP30-AP33</f>
        <v>2470</v>
      </c>
      <c r="AQ29" s="6">
        <f>AQ13-AQ30-AQ33</f>
        <v>2429</v>
      </c>
      <c r="AR29" s="6">
        <f>AR13-AR30-AR33</f>
        <v>2167</v>
      </c>
      <c r="AS29" s="6">
        <f>AS13-AS30-AS33</f>
        <v>1848</v>
      </c>
    </row>
    <row r="30" spans="1:45" x14ac:dyDescent="0.2">
      <c r="A30" s="29">
        <f>AVERAGE(C30:AS30)</f>
        <v>295.2093023255814</v>
      </c>
      <c r="B30" s="31" t="s">
        <v>362</v>
      </c>
      <c r="C30" s="6">
        <v>148</v>
      </c>
      <c r="D30" s="6">
        <v>337</v>
      </c>
      <c r="E30" s="6">
        <v>276</v>
      </c>
      <c r="F30" s="6">
        <v>309</v>
      </c>
      <c r="G30" s="6">
        <v>325</v>
      </c>
      <c r="H30" s="6">
        <v>293</v>
      </c>
      <c r="I30" s="6">
        <v>325</v>
      </c>
      <c r="J30" s="6">
        <v>319</v>
      </c>
      <c r="K30" s="6">
        <v>248</v>
      </c>
      <c r="L30" s="6">
        <v>271</v>
      </c>
      <c r="M30" s="6">
        <v>272</v>
      </c>
      <c r="N30" s="6">
        <v>242</v>
      </c>
      <c r="O30" s="6">
        <v>305</v>
      </c>
      <c r="P30" s="6">
        <v>273</v>
      </c>
      <c r="Q30" s="6">
        <v>283</v>
      </c>
      <c r="R30" s="6">
        <v>325</v>
      </c>
      <c r="S30" s="6">
        <v>303</v>
      </c>
      <c r="T30" s="6">
        <v>271</v>
      </c>
      <c r="U30" s="6">
        <v>299</v>
      </c>
      <c r="V30" s="6">
        <v>294</v>
      </c>
      <c r="W30" s="6">
        <v>307</v>
      </c>
      <c r="X30" s="6">
        <v>316</v>
      </c>
      <c r="Y30" s="6">
        <v>314</v>
      </c>
      <c r="Z30" s="6">
        <v>274</v>
      </c>
      <c r="AA30" s="6">
        <v>304</v>
      </c>
      <c r="AB30" s="6">
        <v>250</v>
      </c>
      <c r="AC30" s="6">
        <v>277</v>
      </c>
      <c r="AD30" s="6">
        <v>275</v>
      </c>
      <c r="AE30" s="6">
        <v>317</v>
      </c>
      <c r="AF30" s="6">
        <v>289</v>
      </c>
      <c r="AG30" s="6">
        <v>257</v>
      </c>
      <c r="AH30" s="6">
        <v>275</v>
      </c>
      <c r="AI30" s="6">
        <v>259</v>
      </c>
      <c r="AJ30" s="6">
        <v>375</v>
      </c>
      <c r="AK30" s="6">
        <v>385</v>
      </c>
      <c r="AL30" s="6">
        <v>335</v>
      </c>
      <c r="AM30" s="6">
        <v>382</v>
      </c>
      <c r="AN30" s="6">
        <v>371</v>
      </c>
      <c r="AO30" s="6">
        <v>363</v>
      </c>
      <c r="AP30" s="6">
        <v>389</v>
      </c>
      <c r="AQ30" s="6">
        <v>339</v>
      </c>
      <c r="AR30" s="6">
        <v>133</v>
      </c>
      <c r="AS30" s="6">
        <v>190</v>
      </c>
    </row>
    <row r="31" spans="1:45" x14ac:dyDescent="0.2">
      <c r="A31" s="29">
        <f>AVERAGE(C31:AS31)</f>
        <v>133.6046511627907</v>
      </c>
      <c r="B31" s="31" t="s">
        <v>361</v>
      </c>
      <c r="C31" s="6">
        <v>77</v>
      </c>
      <c r="D31" s="6">
        <v>189</v>
      </c>
      <c r="E31" s="6">
        <v>151</v>
      </c>
      <c r="F31" s="6">
        <v>193</v>
      </c>
      <c r="G31" s="6">
        <v>191</v>
      </c>
      <c r="H31" s="6">
        <v>176</v>
      </c>
      <c r="I31" s="6">
        <v>185</v>
      </c>
      <c r="J31" s="6">
        <v>177</v>
      </c>
      <c r="K31" s="6">
        <v>140</v>
      </c>
      <c r="L31" s="6">
        <v>121</v>
      </c>
      <c r="M31" s="6">
        <v>148</v>
      </c>
      <c r="N31" s="6">
        <v>118</v>
      </c>
      <c r="O31" s="6">
        <v>158</v>
      </c>
      <c r="P31" s="6">
        <v>139</v>
      </c>
      <c r="Q31" s="6">
        <v>138</v>
      </c>
      <c r="R31" s="6">
        <v>153</v>
      </c>
      <c r="S31" s="6">
        <v>141</v>
      </c>
      <c r="T31" s="6">
        <v>139</v>
      </c>
      <c r="U31" s="6">
        <v>129</v>
      </c>
      <c r="V31" s="6">
        <v>139</v>
      </c>
      <c r="W31" s="6">
        <v>152</v>
      </c>
      <c r="X31" s="6">
        <v>141</v>
      </c>
      <c r="Y31" s="6">
        <v>147</v>
      </c>
      <c r="Z31" s="6">
        <v>116</v>
      </c>
      <c r="AA31" s="6">
        <v>141</v>
      </c>
      <c r="AB31" s="6">
        <v>120</v>
      </c>
      <c r="AC31" s="6">
        <v>146</v>
      </c>
      <c r="AD31" s="6">
        <v>129</v>
      </c>
      <c r="AE31" s="6">
        <v>151</v>
      </c>
      <c r="AF31" s="6">
        <v>135</v>
      </c>
      <c r="AG31" s="6">
        <v>108</v>
      </c>
      <c r="AH31" s="6">
        <v>116</v>
      </c>
      <c r="AI31" s="6">
        <v>105</v>
      </c>
      <c r="AJ31" s="6">
        <v>166</v>
      </c>
      <c r="AK31" s="6">
        <v>141</v>
      </c>
      <c r="AL31" s="6">
        <v>111</v>
      </c>
      <c r="AM31" s="6">
        <v>124</v>
      </c>
      <c r="AN31" s="6">
        <v>118</v>
      </c>
      <c r="AO31" s="6">
        <v>115</v>
      </c>
      <c r="AP31" s="6">
        <v>115</v>
      </c>
      <c r="AQ31" s="6">
        <v>83</v>
      </c>
      <c r="AR31" s="6">
        <v>16</v>
      </c>
      <c r="AS31" s="6">
        <v>47</v>
      </c>
    </row>
    <row r="32" spans="1:45" x14ac:dyDescent="0.2">
      <c r="A32" s="29">
        <f>AVERAGE(C32:AS32)</f>
        <v>161.58139534883722</v>
      </c>
      <c r="B32" s="31" t="s">
        <v>360</v>
      </c>
      <c r="C32" s="6">
        <f>C30-C31</f>
        <v>71</v>
      </c>
      <c r="D32" s="6">
        <f>D30-D31</f>
        <v>148</v>
      </c>
      <c r="E32" s="6">
        <f>E30-E31</f>
        <v>125</v>
      </c>
      <c r="F32" s="6">
        <f>F30-F31</f>
        <v>116</v>
      </c>
      <c r="G32" s="6">
        <f>G30-G31</f>
        <v>134</v>
      </c>
      <c r="H32" s="6">
        <f>H30-H31</f>
        <v>117</v>
      </c>
      <c r="I32" s="6">
        <f>I30-I31</f>
        <v>140</v>
      </c>
      <c r="J32" s="6">
        <f>J30-J31</f>
        <v>142</v>
      </c>
      <c r="K32" s="6">
        <f>K30-K31</f>
        <v>108</v>
      </c>
      <c r="L32" s="6">
        <f>L30-L31</f>
        <v>150</v>
      </c>
      <c r="M32" s="6">
        <f>M30-M31</f>
        <v>124</v>
      </c>
      <c r="N32" s="6">
        <f>N30-N31</f>
        <v>124</v>
      </c>
      <c r="O32" s="6">
        <f>O30-O31</f>
        <v>147</v>
      </c>
      <c r="P32" s="6">
        <f>P30-P31</f>
        <v>134</v>
      </c>
      <c r="Q32" s="6">
        <f>Q30-Q31</f>
        <v>145</v>
      </c>
      <c r="R32" s="6">
        <f>R30-R31</f>
        <v>172</v>
      </c>
      <c r="S32" s="6">
        <f>S30-S31</f>
        <v>162</v>
      </c>
      <c r="T32" s="6">
        <f>T30-T31</f>
        <v>132</v>
      </c>
      <c r="U32" s="6">
        <f>U30-U31</f>
        <v>170</v>
      </c>
      <c r="V32" s="6">
        <f>V30-V31</f>
        <v>155</v>
      </c>
      <c r="W32" s="6">
        <f>W30-W31</f>
        <v>155</v>
      </c>
      <c r="X32" s="6">
        <f>X30-X31</f>
        <v>175</v>
      </c>
      <c r="Y32" s="6">
        <f>Y30-Y31</f>
        <v>167</v>
      </c>
      <c r="Z32" s="6">
        <f>Z30-Z31</f>
        <v>158</v>
      </c>
      <c r="AA32" s="6">
        <f>AA30-AA31</f>
        <v>163</v>
      </c>
      <c r="AB32" s="6">
        <f>AB30-AB31</f>
        <v>130</v>
      </c>
      <c r="AC32" s="6">
        <f>AC30-AC31</f>
        <v>131</v>
      </c>
      <c r="AD32" s="6">
        <v>145</v>
      </c>
      <c r="AE32" s="6">
        <f>AE30-AE31</f>
        <v>166</v>
      </c>
      <c r="AF32" s="6">
        <f>AF30-AF31</f>
        <v>154</v>
      </c>
      <c r="AG32" s="6">
        <f>AG30-AG31</f>
        <v>149</v>
      </c>
      <c r="AH32" s="6">
        <f>AH30-AH31</f>
        <v>159</v>
      </c>
      <c r="AI32" s="6">
        <f>AI30-AI31</f>
        <v>154</v>
      </c>
      <c r="AJ32" s="6">
        <f>AJ30-AJ31</f>
        <v>209</v>
      </c>
      <c r="AK32" s="6">
        <f>AK30-AK31</f>
        <v>244</v>
      </c>
      <c r="AL32" s="6">
        <f>AL30-AL31</f>
        <v>224</v>
      </c>
      <c r="AM32" s="6">
        <f>AM30-AM31</f>
        <v>258</v>
      </c>
      <c r="AN32" s="6">
        <f>AN30-AN31</f>
        <v>253</v>
      </c>
      <c r="AO32" s="6">
        <f>AO30-AO31</f>
        <v>248</v>
      </c>
      <c r="AP32" s="6">
        <f>AP30-AP31</f>
        <v>274</v>
      </c>
      <c r="AQ32" s="6">
        <f>AQ30-AQ31</f>
        <v>256</v>
      </c>
      <c r="AR32" s="6">
        <f>AR30-AR31</f>
        <v>117</v>
      </c>
      <c r="AS32" s="6">
        <f>AS30-AS31</f>
        <v>143</v>
      </c>
    </row>
    <row r="33" spans="1:45" x14ac:dyDescent="0.2">
      <c r="A33" s="29">
        <f>AVERAGE(C33:AS33)</f>
        <v>23.906976744186046</v>
      </c>
      <c r="B33" s="31" t="s">
        <v>359</v>
      </c>
      <c r="C33" s="6">
        <v>16</v>
      </c>
      <c r="D33" s="6">
        <v>14</v>
      </c>
      <c r="E33" s="6">
        <v>27</v>
      </c>
      <c r="F33" s="6">
        <v>10</v>
      </c>
      <c r="G33" s="6">
        <v>8</v>
      </c>
      <c r="H33" s="6">
        <v>3</v>
      </c>
      <c r="I33" s="6">
        <v>4</v>
      </c>
      <c r="J33" s="6">
        <v>1</v>
      </c>
      <c r="K33" s="6">
        <v>7</v>
      </c>
      <c r="L33" s="6">
        <v>8</v>
      </c>
      <c r="M33" s="6">
        <v>13</v>
      </c>
      <c r="N33" s="6">
        <v>16</v>
      </c>
      <c r="O33" s="6">
        <v>16</v>
      </c>
      <c r="P33" s="6">
        <v>29</v>
      </c>
      <c r="Q33" s="6">
        <v>22</v>
      </c>
      <c r="R33" s="6">
        <v>40</v>
      </c>
      <c r="S33" s="6">
        <v>15</v>
      </c>
      <c r="T33" s="6">
        <v>16</v>
      </c>
      <c r="U33" s="6">
        <v>36</v>
      </c>
      <c r="V33" s="6">
        <v>26</v>
      </c>
      <c r="W33" s="6">
        <v>35</v>
      </c>
      <c r="X33" s="6">
        <v>36</v>
      </c>
      <c r="Y33" s="6">
        <v>28</v>
      </c>
      <c r="Z33" s="6">
        <v>35</v>
      </c>
      <c r="AA33" s="6">
        <v>35</v>
      </c>
      <c r="AB33" s="6">
        <v>55</v>
      </c>
      <c r="AC33" s="6">
        <v>51</v>
      </c>
      <c r="AD33" s="6">
        <v>58</v>
      </c>
      <c r="AE33" s="6">
        <v>46</v>
      </c>
      <c r="AF33" s="6">
        <v>49</v>
      </c>
      <c r="AG33" s="6">
        <v>44</v>
      </c>
      <c r="AH33" s="6">
        <v>32</v>
      </c>
      <c r="AI33" s="6">
        <v>28</v>
      </c>
      <c r="AJ33" s="6">
        <v>43</v>
      </c>
      <c r="AK33" s="6">
        <v>34</v>
      </c>
      <c r="AL33" s="6">
        <v>20</v>
      </c>
      <c r="AM33" s="6">
        <v>17</v>
      </c>
      <c r="AN33" s="6">
        <v>15</v>
      </c>
      <c r="AO33" s="6">
        <v>7</v>
      </c>
      <c r="AP33" s="6">
        <v>9</v>
      </c>
      <c r="AQ33" s="6">
        <v>10</v>
      </c>
      <c r="AR33" s="6">
        <v>6</v>
      </c>
      <c r="AS33" s="6">
        <v>8</v>
      </c>
    </row>
    <row r="34" spans="1:45" x14ac:dyDescent="0.2">
      <c r="A34" s="29">
        <f>AVERAGE(C34:AS34)</f>
        <v>13.953488372093023</v>
      </c>
      <c r="B34" s="31" t="s">
        <v>358</v>
      </c>
      <c r="C34" s="6">
        <v>12</v>
      </c>
      <c r="D34" s="6">
        <v>9</v>
      </c>
      <c r="E34" s="6">
        <v>10</v>
      </c>
      <c r="F34" s="6">
        <v>5</v>
      </c>
      <c r="G34" s="6">
        <v>10</v>
      </c>
      <c r="H34" s="6">
        <v>9</v>
      </c>
      <c r="I34" s="6">
        <v>10</v>
      </c>
      <c r="J34" s="6">
        <v>9</v>
      </c>
      <c r="K34" s="6">
        <v>16</v>
      </c>
      <c r="L34" s="6">
        <v>11</v>
      </c>
      <c r="M34" s="6">
        <v>14</v>
      </c>
      <c r="N34" s="6">
        <v>17</v>
      </c>
      <c r="O34" s="6">
        <v>17</v>
      </c>
      <c r="P34" s="6">
        <v>12</v>
      </c>
      <c r="Q34" s="6">
        <v>18</v>
      </c>
      <c r="R34" s="6">
        <v>17</v>
      </c>
      <c r="S34" s="6">
        <v>18</v>
      </c>
      <c r="T34" s="6">
        <v>15</v>
      </c>
      <c r="U34" s="6">
        <v>19</v>
      </c>
      <c r="V34" s="6">
        <v>14</v>
      </c>
      <c r="W34" s="6">
        <v>31</v>
      </c>
      <c r="X34" s="6">
        <v>17</v>
      </c>
      <c r="Y34" s="6">
        <v>24</v>
      </c>
      <c r="Z34" s="6">
        <v>12</v>
      </c>
      <c r="AA34" s="6">
        <v>13</v>
      </c>
      <c r="AB34" s="6">
        <v>8</v>
      </c>
      <c r="AC34" s="6">
        <v>10</v>
      </c>
      <c r="AD34" s="6">
        <v>9</v>
      </c>
      <c r="AE34" s="6">
        <v>7</v>
      </c>
      <c r="AF34" s="6">
        <v>6</v>
      </c>
      <c r="AG34" s="6">
        <v>3</v>
      </c>
      <c r="AH34" s="6">
        <v>6</v>
      </c>
      <c r="AI34" s="6">
        <v>8</v>
      </c>
      <c r="AJ34" s="6">
        <v>11</v>
      </c>
      <c r="AK34" s="6">
        <v>4</v>
      </c>
      <c r="AL34" s="6">
        <v>11</v>
      </c>
      <c r="AM34" s="6">
        <v>8</v>
      </c>
      <c r="AN34" s="6">
        <v>19</v>
      </c>
      <c r="AO34" s="6">
        <v>22</v>
      </c>
      <c r="AP34" s="6">
        <v>24</v>
      </c>
      <c r="AQ34" s="6">
        <v>42</v>
      </c>
      <c r="AR34" s="6">
        <v>25</v>
      </c>
      <c r="AS34" s="6">
        <v>18</v>
      </c>
    </row>
    <row r="35" spans="1:45" x14ac:dyDescent="0.2">
      <c r="A35" s="29">
        <f>AVERAGE(C35:AS35)</f>
        <v>26.813953488372093</v>
      </c>
      <c r="B35" s="30" t="s">
        <v>357</v>
      </c>
      <c r="C35" s="6">
        <v>39</v>
      </c>
      <c r="D35" s="6">
        <v>51</v>
      </c>
      <c r="E35" s="6">
        <v>43</v>
      </c>
      <c r="F35" s="6">
        <v>35</v>
      </c>
      <c r="G35" s="6">
        <v>18</v>
      </c>
      <c r="H35" s="6">
        <v>14</v>
      </c>
      <c r="I35" s="6">
        <v>13</v>
      </c>
      <c r="J35" s="6">
        <v>11</v>
      </c>
      <c r="K35" s="6">
        <v>21</v>
      </c>
      <c r="L35" s="6">
        <v>18</v>
      </c>
      <c r="M35" s="6">
        <v>18</v>
      </c>
      <c r="N35" s="6">
        <v>16</v>
      </c>
      <c r="O35" s="6">
        <v>15</v>
      </c>
      <c r="P35" s="6">
        <v>11</v>
      </c>
      <c r="Q35" s="6">
        <v>14</v>
      </c>
      <c r="R35" s="6">
        <v>29</v>
      </c>
      <c r="S35" s="6">
        <v>23</v>
      </c>
      <c r="T35" s="6">
        <v>31</v>
      </c>
      <c r="U35" s="6">
        <v>33</v>
      </c>
      <c r="V35" s="6">
        <v>27</v>
      </c>
      <c r="W35" s="6">
        <v>19</v>
      </c>
      <c r="X35" s="6">
        <v>18</v>
      </c>
      <c r="Y35" s="6">
        <v>17</v>
      </c>
      <c r="Z35" s="6">
        <v>12</v>
      </c>
      <c r="AA35" s="6">
        <v>16</v>
      </c>
      <c r="AB35" s="6">
        <v>27</v>
      </c>
      <c r="AC35" s="6">
        <v>19</v>
      </c>
      <c r="AD35" s="6">
        <v>16</v>
      </c>
      <c r="AE35" s="6">
        <v>20</v>
      </c>
      <c r="AF35" s="6">
        <v>11</v>
      </c>
      <c r="AG35" s="6">
        <v>12</v>
      </c>
      <c r="AH35" s="6">
        <v>17</v>
      </c>
      <c r="AI35" s="6">
        <v>26</v>
      </c>
      <c r="AJ35" s="6">
        <v>22</v>
      </c>
      <c r="AK35" s="6">
        <v>28</v>
      </c>
      <c r="AL35" s="6">
        <v>16</v>
      </c>
      <c r="AM35" s="6">
        <v>26</v>
      </c>
      <c r="AN35" s="6">
        <v>58</v>
      </c>
      <c r="AO35" s="6">
        <v>75</v>
      </c>
      <c r="AP35" s="6">
        <v>136</v>
      </c>
      <c r="AQ35" s="6">
        <v>54</v>
      </c>
      <c r="AR35" s="6">
        <v>17</v>
      </c>
      <c r="AS35" s="6">
        <v>11</v>
      </c>
    </row>
    <row r="36" spans="1:45" x14ac:dyDescent="0.2">
      <c r="A36" s="29">
        <f>AVERAGE(C36:AS36)</f>
        <v>80.976744186046517</v>
      </c>
      <c r="B36" s="30" t="s">
        <v>356</v>
      </c>
      <c r="C36" s="6">
        <v>15</v>
      </c>
      <c r="D36" s="6">
        <v>22</v>
      </c>
      <c r="E36" s="6">
        <v>16</v>
      </c>
      <c r="F36" s="6">
        <v>32</v>
      </c>
      <c r="G36" s="6">
        <v>25</v>
      </c>
      <c r="H36" s="6">
        <v>11</v>
      </c>
      <c r="I36" s="6">
        <v>37</v>
      </c>
      <c r="J36" s="6">
        <v>38</v>
      </c>
      <c r="K36" s="6">
        <v>29</v>
      </c>
      <c r="L36" s="6">
        <v>20</v>
      </c>
      <c r="M36" s="6">
        <v>25</v>
      </c>
      <c r="N36" s="6">
        <v>19</v>
      </c>
      <c r="O36" s="6">
        <v>32</v>
      </c>
      <c r="P36" s="6">
        <v>19</v>
      </c>
      <c r="Q36" s="6">
        <v>21</v>
      </c>
      <c r="R36" s="6">
        <v>29</v>
      </c>
      <c r="S36" s="6">
        <v>39</v>
      </c>
      <c r="T36" s="6">
        <v>15</v>
      </c>
      <c r="U36" s="6">
        <v>36</v>
      </c>
      <c r="V36" s="6">
        <v>20</v>
      </c>
      <c r="W36" s="6">
        <v>22</v>
      </c>
      <c r="X36" s="6">
        <v>32</v>
      </c>
      <c r="Y36" s="6">
        <v>11</v>
      </c>
      <c r="Z36" s="6">
        <v>6</v>
      </c>
      <c r="AA36" s="6">
        <v>8</v>
      </c>
      <c r="AB36" s="6">
        <v>9</v>
      </c>
      <c r="AC36" s="6">
        <v>6</v>
      </c>
      <c r="AD36" s="6">
        <v>14</v>
      </c>
      <c r="AE36" s="6">
        <v>10</v>
      </c>
      <c r="AF36" s="6">
        <v>9</v>
      </c>
      <c r="AG36" s="6">
        <v>14</v>
      </c>
      <c r="AH36" s="6">
        <v>15</v>
      </c>
      <c r="AI36" s="6">
        <v>24</v>
      </c>
      <c r="AJ36" s="6">
        <v>11</v>
      </c>
      <c r="AK36" s="6">
        <v>21</v>
      </c>
      <c r="AL36" s="6">
        <v>20</v>
      </c>
      <c r="AM36" s="6">
        <v>29</v>
      </c>
      <c r="AN36" s="6">
        <v>30</v>
      </c>
      <c r="AO36" s="6">
        <v>42</v>
      </c>
      <c r="AP36" s="6">
        <v>460</v>
      </c>
      <c r="AQ36" s="6">
        <v>498</v>
      </c>
      <c r="AR36" s="16">
        <v>831</v>
      </c>
      <c r="AS36" s="16">
        <v>860</v>
      </c>
    </row>
    <row r="37" spans="1:45" x14ac:dyDescent="0.2">
      <c r="A37" s="29">
        <f>AVERAGE(C37:AS37)</f>
        <v>2714.8372093023254</v>
      </c>
      <c r="B37" s="28" t="s">
        <v>355</v>
      </c>
      <c r="C37" s="6">
        <f>C13+C35+C36</f>
        <v>3380</v>
      </c>
      <c r="D37" s="6">
        <f>D13+D35+D36</f>
        <v>3302</v>
      </c>
      <c r="E37" s="6">
        <f>E13+E35+E36</f>
        <v>2560</v>
      </c>
      <c r="F37" s="6">
        <f>F13+F35+F36</f>
        <v>2651</v>
      </c>
      <c r="G37" s="6">
        <f>G13+G35+G36</f>
        <v>2657</v>
      </c>
      <c r="H37" s="6">
        <f>H13+H35+H36</f>
        <v>2508</v>
      </c>
      <c r="I37" s="6">
        <f>I13+I35+I36</f>
        <v>2508</v>
      </c>
      <c r="J37" s="6">
        <f>J13+J35+J36</f>
        <v>2527</v>
      </c>
      <c r="K37" s="6">
        <f>K13+K35+K36</f>
        <v>2556</v>
      </c>
      <c r="L37" s="6">
        <f>L13+L35+L36</f>
        <v>2431</v>
      </c>
      <c r="M37" s="6">
        <f>M13+M35+M36</f>
        <v>2373</v>
      </c>
      <c r="N37" s="6">
        <f>N13+N35+N36</f>
        <v>2471</v>
      </c>
      <c r="O37" s="6">
        <f>O13+O35+O36</f>
        <v>2384</v>
      </c>
      <c r="P37" s="6">
        <f>P13+P35+P36</f>
        <v>2202</v>
      </c>
      <c r="Q37" s="6">
        <f>Q13+Q35+Q36</f>
        <v>2253</v>
      </c>
      <c r="R37" s="6">
        <f>R13+R35+R36</f>
        <v>2457</v>
      </c>
      <c r="S37" s="6">
        <f>S13+S35+S36</f>
        <v>2454</v>
      </c>
      <c r="T37" s="6">
        <f>T13+T35+T36</f>
        <v>2494</v>
      </c>
      <c r="U37" s="6">
        <f>U13+U35+U36</f>
        <v>2508</v>
      </c>
      <c r="V37" s="6">
        <f>V13+V35+V36</f>
        <v>2583</v>
      </c>
      <c r="W37" s="6">
        <f>W13+W35+W36</f>
        <v>2714</v>
      </c>
      <c r="X37" s="6">
        <f>X13+X35+X36</f>
        <v>2685</v>
      </c>
      <c r="Y37" s="6">
        <f>Y13+Y35+Y36</f>
        <v>2602</v>
      </c>
      <c r="Z37" s="6">
        <f>Z13+Z35+Z36</f>
        <v>2590</v>
      </c>
      <c r="AA37" s="6">
        <f>AA13+AA35+AA36</f>
        <v>2689</v>
      </c>
      <c r="AB37" s="6">
        <f>AB13+AB35+AB36</f>
        <v>2705</v>
      </c>
      <c r="AC37" s="6">
        <f>AC13+AC35+AC36</f>
        <v>2709</v>
      </c>
      <c r="AD37" s="6">
        <f>AD13+AD35+AD36</f>
        <v>2747</v>
      </c>
      <c r="AE37" s="6">
        <f>AE13+AE35+AE36</f>
        <v>2698</v>
      </c>
      <c r="AF37" s="6">
        <f>AF13+AF35+AF36</f>
        <v>2719</v>
      </c>
      <c r="AG37" s="6">
        <f>AG13+AG35+AG36</f>
        <v>2680</v>
      </c>
      <c r="AH37" s="6">
        <f>AH13+AH35+AH36</f>
        <v>2653</v>
      </c>
      <c r="AI37" s="6">
        <f>AI13+AI35+AI36</f>
        <v>2696</v>
      </c>
      <c r="AJ37" s="6">
        <f>AJ13+AJ35+AJ36</f>
        <v>2851</v>
      </c>
      <c r="AK37" s="6">
        <f>AK13+AK35+AK36</f>
        <v>3032</v>
      </c>
      <c r="AL37" s="6">
        <f>AL13+AL35+AL36</f>
        <v>2932</v>
      </c>
      <c r="AM37" s="6">
        <f>AM13+AM35+AM36</f>
        <v>2904</v>
      </c>
      <c r="AN37" s="6">
        <f>AN13+AN35+AN36</f>
        <v>3005</v>
      </c>
      <c r="AO37" s="6">
        <f>AO13+AO35+AO36</f>
        <v>3003</v>
      </c>
      <c r="AP37" s="6">
        <f>AP13+AP35+AP36</f>
        <v>3464</v>
      </c>
      <c r="AQ37" s="6">
        <f>AQ13+AQ35+AQ36</f>
        <v>3330</v>
      </c>
      <c r="AR37" s="6">
        <f>AR13+AR35+AR36</f>
        <v>3154</v>
      </c>
      <c r="AS37" s="6">
        <f>AS13+AS35+AS36</f>
        <v>2917</v>
      </c>
    </row>
    <row r="38" spans="1:45" x14ac:dyDescent="0.2">
      <c r="A38" s="7"/>
      <c r="B38" s="4"/>
      <c r="C38" s="1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spans="1:45" x14ac:dyDescent="0.2">
      <c r="A39" s="7">
        <f>AVERAGE(C39:AS39)</f>
        <v>22.880444602018464</v>
      </c>
      <c r="B39" s="27" t="s">
        <v>354</v>
      </c>
      <c r="C39" s="26">
        <f>C40</f>
        <v>26.188976377952756</v>
      </c>
      <c r="D39" s="26">
        <f>D40</f>
        <v>25.626984126984127</v>
      </c>
      <c r="E39" s="26">
        <f>E40</f>
        <v>23.81904761904762</v>
      </c>
      <c r="F39" s="26">
        <f>F40</f>
        <v>24.846153846153847</v>
      </c>
      <c r="G39" s="26">
        <f>G40</f>
        <v>25.627450980392158</v>
      </c>
      <c r="H39" s="26">
        <f>H40</f>
        <v>24.343137254901961</v>
      </c>
      <c r="I39" s="26">
        <f>I40</f>
        <v>24.098039215686274</v>
      </c>
      <c r="J39" s="26">
        <f>J40</f>
        <v>24.534653465346533</v>
      </c>
      <c r="K39" s="26">
        <f>K40</f>
        <v>24.33009708737864</v>
      </c>
      <c r="L39" s="26">
        <f>L40</f>
        <v>23.009615384615383</v>
      </c>
      <c r="M39" s="26">
        <f>M40</f>
        <v>22.403846153846153</v>
      </c>
      <c r="N39" s="26">
        <f>N40</f>
        <v>23.423076923076923</v>
      </c>
      <c r="O39" s="26">
        <f>O40</f>
        <v>22.471153846153847</v>
      </c>
      <c r="P39" s="26">
        <f>P40</f>
        <v>21.087378640776699</v>
      </c>
      <c r="Q39" s="26">
        <f>Q40</f>
        <v>21.326923076923077</v>
      </c>
      <c r="R39" s="26">
        <f>R40</f>
        <v>22.847619047619048</v>
      </c>
      <c r="S39" s="26">
        <f>S40</f>
        <v>22.148148148148149</v>
      </c>
      <c r="T39" s="26">
        <f>T40</f>
        <v>22.458715596330276</v>
      </c>
      <c r="U39" s="26">
        <f>U40</f>
        <v>22.376146788990827</v>
      </c>
      <c r="V39" s="26">
        <f>V40</f>
        <v>22.846846846846848</v>
      </c>
      <c r="W39" s="26">
        <f>W40</f>
        <v>23.654867256637168</v>
      </c>
      <c r="X39" s="26">
        <f>X40</f>
        <v>23.114035087719298</v>
      </c>
      <c r="Y39" s="26">
        <f>Y40</f>
        <v>22.578947368421051</v>
      </c>
      <c r="Z39" s="26">
        <f>Z40</f>
        <v>22.561403508771932</v>
      </c>
      <c r="AA39" s="26">
        <f>AA40</f>
        <v>22.974137931034484</v>
      </c>
      <c r="AB39" s="26">
        <f>AB40</f>
        <v>23.008620689655171</v>
      </c>
      <c r="AC39" s="26">
        <f>AC40</f>
        <v>23.137931034482758</v>
      </c>
      <c r="AD39" s="26">
        <f>AD40</f>
        <v>23.222222222222221</v>
      </c>
      <c r="AE39" s="26">
        <f>AE40</f>
        <v>22.803418803418804</v>
      </c>
      <c r="AF39" s="26">
        <f>AF40</f>
        <v>23.068376068376068</v>
      </c>
      <c r="AG39" s="26">
        <f>AG40</f>
        <v>22.683760683760685</v>
      </c>
      <c r="AH39" s="26">
        <f>AH40</f>
        <v>22.4017094017094</v>
      </c>
      <c r="AI39" s="26">
        <f>AI40</f>
        <v>21.867768595041323</v>
      </c>
      <c r="AJ39" s="26">
        <f>AJ40</f>
        <v>23.098360655737704</v>
      </c>
      <c r="AK39" s="26">
        <f>AK40</f>
        <v>23.864000000000001</v>
      </c>
      <c r="AL39" s="26">
        <f>AL40</f>
        <v>23.167999999999999</v>
      </c>
      <c r="AM39" s="26">
        <f>AM40</f>
        <v>22.792000000000002</v>
      </c>
      <c r="AN39" s="26">
        <f>AN40</f>
        <v>22.968503937007874</v>
      </c>
      <c r="AO39" s="26">
        <f>AO40</f>
        <v>22.724409448818896</v>
      </c>
      <c r="AP39" s="26">
        <f>AP40</f>
        <v>22.58267716535433</v>
      </c>
      <c r="AQ39" s="26">
        <f>AQ40</f>
        <v>21.874015748031496</v>
      </c>
      <c r="AR39" s="26">
        <f>AR40</f>
        <v>18.15748031496063</v>
      </c>
      <c r="AS39" s="26">
        <f>AS40</f>
        <v>15.738461538461538</v>
      </c>
    </row>
    <row r="40" spans="1:45" x14ac:dyDescent="0.2">
      <c r="A40" s="7">
        <f>AVERAGE(C40:AS40)</f>
        <v>22.880444602018464</v>
      </c>
      <c r="B40" s="21" t="s">
        <v>354</v>
      </c>
      <c r="C40" s="6">
        <f>C13/C4</f>
        <v>26.188976377952756</v>
      </c>
      <c r="D40" s="6">
        <f>D13/D4</f>
        <v>25.626984126984127</v>
      </c>
      <c r="E40" s="6">
        <f>E13/E4</f>
        <v>23.81904761904762</v>
      </c>
      <c r="F40" s="6">
        <f>F13/F4</f>
        <v>24.846153846153847</v>
      </c>
      <c r="G40" s="6">
        <f>G13/G4</f>
        <v>25.627450980392158</v>
      </c>
      <c r="H40" s="6">
        <f>H13/H4</f>
        <v>24.343137254901961</v>
      </c>
      <c r="I40" s="6">
        <f>I13/I4</f>
        <v>24.098039215686274</v>
      </c>
      <c r="J40" s="6">
        <f>J13/J4</f>
        <v>24.534653465346533</v>
      </c>
      <c r="K40" s="6">
        <f>K13/K4</f>
        <v>24.33009708737864</v>
      </c>
      <c r="L40" s="6">
        <f>L13/L4</f>
        <v>23.009615384615383</v>
      </c>
      <c r="M40" s="6">
        <f>M13/M4</f>
        <v>22.403846153846153</v>
      </c>
      <c r="N40" s="6">
        <f>N13/N4</f>
        <v>23.423076923076923</v>
      </c>
      <c r="O40" s="6">
        <f>O13/O4</f>
        <v>22.471153846153847</v>
      </c>
      <c r="P40" s="6">
        <f>P13/P4</f>
        <v>21.087378640776699</v>
      </c>
      <c r="Q40" s="6">
        <f>Q13/Q4</f>
        <v>21.326923076923077</v>
      </c>
      <c r="R40" s="6">
        <f>R13/R4</f>
        <v>22.847619047619048</v>
      </c>
      <c r="S40" s="6">
        <f>S13/S4</f>
        <v>22.148148148148149</v>
      </c>
      <c r="T40" s="6">
        <f>T13/T4</f>
        <v>22.458715596330276</v>
      </c>
      <c r="U40" s="6">
        <f>U13/U4</f>
        <v>22.376146788990827</v>
      </c>
      <c r="V40" s="6">
        <f>V13/V4</f>
        <v>22.846846846846848</v>
      </c>
      <c r="W40" s="6">
        <f>W13/W4</f>
        <v>23.654867256637168</v>
      </c>
      <c r="X40" s="6">
        <f>X13/X4</f>
        <v>23.114035087719298</v>
      </c>
      <c r="Y40" s="6">
        <f>Y13/Y4</f>
        <v>22.578947368421051</v>
      </c>
      <c r="Z40" s="6">
        <f>Z13/Z4</f>
        <v>22.561403508771932</v>
      </c>
      <c r="AA40" s="6">
        <f>AA13/AA4</f>
        <v>22.974137931034484</v>
      </c>
      <c r="AB40" s="6">
        <f>AB13/AB4</f>
        <v>23.008620689655171</v>
      </c>
      <c r="AC40" s="6">
        <f>AC13/AC4</f>
        <v>23.137931034482758</v>
      </c>
      <c r="AD40" s="6">
        <f>AD13/AD4</f>
        <v>23.222222222222221</v>
      </c>
      <c r="AE40" s="6">
        <f>AE13/AE4</f>
        <v>22.803418803418804</v>
      </c>
      <c r="AF40" s="6">
        <f>AF13/AF4</f>
        <v>23.068376068376068</v>
      </c>
      <c r="AG40" s="6">
        <f>AG13/AG4</f>
        <v>22.683760683760685</v>
      </c>
      <c r="AH40" s="6">
        <f>AH13/AH4</f>
        <v>22.4017094017094</v>
      </c>
      <c r="AI40" s="6">
        <f>AI13/AI4</f>
        <v>21.867768595041323</v>
      </c>
      <c r="AJ40" s="6">
        <f>AJ13/AJ4</f>
        <v>23.098360655737704</v>
      </c>
      <c r="AK40" s="6">
        <f>AK13/AK4</f>
        <v>23.864000000000001</v>
      </c>
      <c r="AL40" s="6">
        <f>AL13/AL4</f>
        <v>23.167999999999999</v>
      </c>
      <c r="AM40" s="6">
        <f>AM13/AM4</f>
        <v>22.792000000000002</v>
      </c>
      <c r="AN40" s="6">
        <f>AN13/AN4</f>
        <v>22.968503937007874</v>
      </c>
      <c r="AO40" s="6">
        <f>AO13/AO4</f>
        <v>22.724409448818896</v>
      </c>
      <c r="AP40" s="6">
        <f>AP13/AP4</f>
        <v>22.58267716535433</v>
      </c>
      <c r="AQ40" s="6">
        <f>AQ13/AQ4</f>
        <v>21.874015748031496</v>
      </c>
      <c r="AR40" s="6">
        <f>AR13/AR4</f>
        <v>18.15748031496063</v>
      </c>
      <c r="AS40" s="6">
        <f>AS13/AS4</f>
        <v>15.738461538461538</v>
      </c>
    </row>
    <row r="41" spans="1:45" x14ac:dyDescent="0.2">
      <c r="A41" s="7">
        <f>AVERAGE(C41:AS41)</f>
        <v>22.88953488372093</v>
      </c>
      <c r="B41" s="21" t="s">
        <v>353</v>
      </c>
      <c r="C41" s="25">
        <v>25</v>
      </c>
      <c r="D41" s="25">
        <v>25</v>
      </c>
      <c r="E41" s="25">
        <v>25</v>
      </c>
      <c r="F41" s="25">
        <v>25</v>
      </c>
      <c r="G41" s="25">
        <v>25</v>
      </c>
      <c r="H41" s="25">
        <v>25</v>
      </c>
      <c r="I41" s="25">
        <v>25</v>
      </c>
      <c r="J41" s="25">
        <v>25</v>
      </c>
      <c r="K41" s="25">
        <v>25</v>
      </c>
      <c r="L41" s="20">
        <v>24.375</v>
      </c>
      <c r="M41" s="20">
        <v>23.75</v>
      </c>
      <c r="N41" s="20">
        <v>23.125</v>
      </c>
      <c r="O41" s="24">
        <v>22.5</v>
      </c>
      <c r="P41" s="24">
        <v>22.5</v>
      </c>
      <c r="Q41" s="24">
        <v>22.5</v>
      </c>
      <c r="R41" s="24">
        <v>22.5</v>
      </c>
      <c r="S41" s="24">
        <v>22.5</v>
      </c>
      <c r="T41" s="24">
        <v>22.5</v>
      </c>
      <c r="U41" s="24">
        <v>22.5</v>
      </c>
      <c r="V41" s="24">
        <v>22.5</v>
      </c>
      <c r="W41" s="24">
        <v>22.5</v>
      </c>
      <c r="X41" s="24">
        <v>22.5</v>
      </c>
      <c r="Y41" s="24">
        <v>22.5</v>
      </c>
      <c r="Z41" s="24">
        <v>22.5</v>
      </c>
      <c r="AA41" s="24">
        <v>22.5</v>
      </c>
      <c r="AB41" s="24">
        <v>22.5</v>
      </c>
      <c r="AC41" s="24">
        <v>22.5</v>
      </c>
      <c r="AD41" s="24">
        <v>22.5</v>
      </c>
      <c r="AE41" s="24">
        <v>22.5</v>
      </c>
      <c r="AF41" s="24">
        <v>22.5</v>
      </c>
      <c r="AG41" s="24">
        <v>22.5</v>
      </c>
      <c r="AH41" s="24">
        <v>22.5</v>
      </c>
      <c r="AI41" s="24">
        <v>22.5</v>
      </c>
      <c r="AJ41" s="24">
        <v>22.5</v>
      </c>
      <c r="AK41" s="24">
        <v>22.5</v>
      </c>
      <c r="AL41" s="24">
        <v>22.5</v>
      </c>
      <c r="AM41" s="24">
        <v>22.5</v>
      </c>
      <c r="AN41" s="24">
        <v>22.5</v>
      </c>
      <c r="AO41" s="24">
        <v>22.5</v>
      </c>
      <c r="AP41" s="24">
        <v>22.5</v>
      </c>
      <c r="AQ41" s="23">
        <v>22</v>
      </c>
      <c r="AR41" s="23">
        <v>18</v>
      </c>
      <c r="AS41" s="23">
        <v>18</v>
      </c>
    </row>
    <row r="42" spans="1:45" x14ac:dyDescent="0.2">
      <c r="A42" s="7">
        <f>AVERAGE(C42:AS42)</f>
        <v>23.185341225376465</v>
      </c>
      <c r="B42" s="21" t="s">
        <v>352</v>
      </c>
      <c r="C42" s="22">
        <f>C17/C7</f>
        <v>26.796875</v>
      </c>
      <c r="D42" s="22">
        <f>D17/D7</f>
        <v>26.9375</v>
      </c>
      <c r="E42" s="22">
        <f>E17/E7</f>
        <v>24.671875</v>
      </c>
      <c r="F42" s="22">
        <f>F17/F7</f>
        <v>25.984375</v>
      </c>
      <c r="G42" s="22">
        <f>G17/G7</f>
        <v>26.609375</v>
      </c>
      <c r="H42" s="22">
        <f>H17/H7</f>
        <v>24.734375</v>
      </c>
      <c r="I42" s="22">
        <f>I17/I7</f>
        <v>24.515625</v>
      </c>
      <c r="J42" s="22">
        <f>J17/J7</f>
        <v>24.841269841269842</v>
      </c>
      <c r="K42" s="22">
        <f>K17/K7</f>
        <v>25.15625</v>
      </c>
      <c r="L42" s="22">
        <f>L17/L7</f>
        <v>22.890625</v>
      </c>
      <c r="M42" s="22">
        <f>M17/M7</f>
        <v>22.375</v>
      </c>
      <c r="N42" s="22">
        <f>N17/N7</f>
        <v>23.514705882352942</v>
      </c>
      <c r="O42" s="22">
        <f>O17/O7</f>
        <v>22.382352941176471</v>
      </c>
      <c r="P42" s="22">
        <f>P17/P7</f>
        <v>20.764705882352942</v>
      </c>
      <c r="Q42" s="22">
        <f>Q17/Q7</f>
        <v>21.058823529411764</v>
      </c>
      <c r="R42" s="22">
        <f>R17/R7</f>
        <v>22.764705882352942</v>
      </c>
      <c r="S42" s="22">
        <f>S17/S7</f>
        <v>22.063492063492063</v>
      </c>
      <c r="T42" s="22">
        <f>T17/T7</f>
        <v>22</v>
      </c>
      <c r="U42" s="22">
        <f>U17/U7</f>
        <v>22.222222222222221</v>
      </c>
      <c r="V42" s="22">
        <f>V17/V7</f>
        <v>22.158730158730158</v>
      </c>
      <c r="W42" s="22">
        <f>W17/W7</f>
        <v>23.603174603174605</v>
      </c>
      <c r="X42" s="22">
        <f>X17/X7</f>
        <v>22.49206349206349</v>
      </c>
      <c r="Y42" s="22">
        <f>Y17/Y7</f>
        <v>23.682539682539684</v>
      </c>
      <c r="Z42" s="22">
        <f>Z17/Z7</f>
        <v>22.825396825396826</v>
      </c>
      <c r="AA42" s="22">
        <f>AA17/AA7</f>
        <v>23.578125</v>
      </c>
      <c r="AB42" s="22">
        <f>AB17/AB7</f>
        <v>22.651515151515152</v>
      </c>
      <c r="AC42" s="22">
        <f>AC17/AC7</f>
        <v>23.924242424242426</v>
      </c>
      <c r="AD42" s="22">
        <f>AD17/AD7</f>
        <v>23.378787878787879</v>
      </c>
      <c r="AE42" s="22">
        <f>AE17/AE7</f>
        <v>23.560606060606062</v>
      </c>
      <c r="AF42" s="22">
        <f>AF17/AF7</f>
        <v>23.09090909090909</v>
      </c>
      <c r="AG42" s="22">
        <f>AG17/AG7</f>
        <v>23.09090909090909</v>
      </c>
      <c r="AH42" s="22">
        <f>AH17/AH7</f>
        <v>22.388059701492537</v>
      </c>
      <c r="AI42" s="22">
        <f>AI17/AI7</f>
        <v>22.666666666666668</v>
      </c>
      <c r="AJ42" s="22">
        <f>AJ17/AJ7</f>
        <v>24.840579710144926</v>
      </c>
      <c r="AK42" s="22">
        <f>AK17/AK7</f>
        <v>21.63013698630137</v>
      </c>
      <c r="AL42" s="22">
        <f>AL17/AL7</f>
        <v>23.692307692307693</v>
      </c>
      <c r="AM42" s="22">
        <f>AM17/AM7</f>
        <v>22.861538461538462</v>
      </c>
      <c r="AN42" s="6">
        <f>AN17/AN7</f>
        <v>23.430769230769229</v>
      </c>
      <c r="AO42" s="6">
        <f>AO17/AO7</f>
        <v>22.584615384615386</v>
      </c>
      <c r="AP42" s="6">
        <f>AP17/AP7</f>
        <v>22.353846153846153</v>
      </c>
      <c r="AQ42" s="6">
        <f>AQ17/AQ7</f>
        <v>21.861538461538462</v>
      </c>
      <c r="AR42" s="6">
        <f>AR17/AR7</f>
        <v>19.615384615384617</v>
      </c>
      <c r="AS42" s="6">
        <f>AS17/AS7</f>
        <v>18.723076923076924</v>
      </c>
    </row>
    <row r="43" spans="1:45" x14ac:dyDescent="0.2">
      <c r="A43" s="7">
        <f>AVERAGE(C43:AS43)</f>
        <v>22.561865936706408</v>
      </c>
      <c r="B43" s="21" t="s">
        <v>351</v>
      </c>
      <c r="C43" s="22">
        <f>C18/C8</f>
        <v>25.571428571428573</v>
      </c>
      <c r="D43" s="22">
        <f>D18/D8</f>
        <v>24.274193548387096</v>
      </c>
      <c r="E43" s="22">
        <f>E18/E8</f>
        <v>22.487804878048781</v>
      </c>
      <c r="F43" s="22">
        <f>F18/F8</f>
        <v>23.024999999999999</v>
      </c>
      <c r="G43" s="22">
        <f>G18/G8</f>
        <v>23.973684210526315</v>
      </c>
      <c r="H43" s="22">
        <f>H18/H8</f>
        <v>23.684210526315791</v>
      </c>
      <c r="I43" s="22">
        <f>I18/I8</f>
        <v>23.394736842105264</v>
      </c>
      <c r="J43" s="22">
        <f>J18/J8</f>
        <v>24.026315789473685</v>
      </c>
      <c r="K43" s="22">
        <f>K18/K8</f>
        <v>22.974358974358974</v>
      </c>
      <c r="L43" s="22">
        <f>L18/L8</f>
        <v>23.2</v>
      </c>
      <c r="M43" s="22">
        <f>M18/M8</f>
        <v>22.45</v>
      </c>
      <c r="N43" s="22">
        <f>N18/N8</f>
        <v>23.25</v>
      </c>
      <c r="O43" s="22">
        <f>O18/O8</f>
        <v>22.638888888888889</v>
      </c>
      <c r="P43" s="22">
        <f>P18/P8</f>
        <v>21.714285714285715</v>
      </c>
      <c r="Q43" s="22">
        <f>Q18/Q8</f>
        <v>21.833333333333332</v>
      </c>
      <c r="R43" s="22">
        <f>R18/R8</f>
        <v>23</v>
      </c>
      <c r="S43" s="22">
        <f>S18/S8</f>
        <v>22.266666666666666</v>
      </c>
      <c r="T43" s="22">
        <f>T18/T8</f>
        <v>23.086956521739129</v>
      </c>
      <c r="U43" s="22">
        <f>U18/U8</f>
        <v>22.586956521739129</v>
      </c>
      <c r="V43" s="22">
        <f>V18/V8</f>
        <v>23.75</v>
      </c>
      <c r="W43" s="22">
        <f>W18/W8</f>
        <v>23.72</v>
      </c>
      <c r="X43" s="22">
        <f>X18/X8</f>
        <v>23.882352941176471</v>
      </c>
      <c r="Y43" s="22">
        <f>Y18/Y8</f>
        <v>21.215686274509803</v>
      </c>
      <c r="Z43" s="22">
        <f>Z18/Z8</f>
        <v>22.235294117647058</v>
      </c>
      <c r="AA43" s="22">
        <f>AA18/AA8</f>
        <v>22.23076923076923</v>
      </c>
      <c r="AB43" s="22">
        <f>AB18/AB8</f>
        <v>23.48</v>
      </c>
      <c r="AC43" s="22">
        <f>AC18/AC8</f>
        <v>22.1</v>
      </c>
      <c r="AD43" s="22">
        <f>AD18/AD8</f>
        <v>23.019607843137255</v>
      </c>
      <c r="AE43" s="22">
        <f>AE18/AE8</f>
        <v>21.823529411764707</v>
      </c>
      <c r="AF43" s="22">
        <f>AF18/AF8</f>
        <v>23.03921568627451</v>
      </c>
      <c r="AG43" s="22">
        <f>AG18/AG8</f>
        <v>22.156862745098039</v>
      </c>
      <c r="AH43" s="22">
        <f>AH18/AH8</f>
        <v>22.42</v>
      </c>
      <c r="AI43" s="22">
        <f>AI18/AI8</f>
        <v>20.807692307692307</v>
      </c>
      <c r="AJ43" s="22">
        <f>AJ18/AJ8</f>
        <v>20.830188679245282</v>
      </c>
      <c r="AK43" s="22">
        <f>AK18/AK8</f>
        <v>27</v>
      </c>
      <c r="AL43" s="22">
        <f>AL18/AL8</f>
        <v>22.6</v>
      </c>
      <c r="AM43" s="22">
        <f>AM18/AM8</f>
        <v>22.716666666666665</v>
      </c>
      <c r="AN43" s="6">
        <f>AN18/AN8</f>
        <v>22.483870967741936</v>
      </c>
      <c r="AO43" s="6">
        <f>AO18/AO8</f>
        <v>22.870967741935484</v>
      </c>
      <c r="AP43" s="6">
        <f>AP18/AP8</f>
        <v>22.822580645161292</v>
      </c>
      <c r="AQ43" s="6">
        <f>AQ18/AQ8</f>
        <v>21.887096774193548</v>
      </c>
      <c r="AR43" s="6">
        <f>AR18/AR8</f>
        <v>16.629032258064516</v>
      </c>
      <c r="AS43" s="6">
        <f>AS18/AS8</f>
        <v>15</v>
      </c>
    </row>
    <row r="44" spans="1:45" x14ac:dyDescent="0.2">
      <c r="A44" s="7">
        <f>AVERAGE(C44:AS44)</f>
        <v>33.744186046511629</v>
      </c>
      <c r="B44" s="21" t="s">
        <v>350</v>
      </c>
      <c r="C44" s="20">
        <v>38</v>
      </c>
      <c r="D44" s="20">
        <v>38</v>
      </c>
      <c r="E44" s="20">
        <v>33</v>
      </c>
      <c r="F44" s="20">
        <v>37</v>
      </c>
      <c r="G44" s="20">
        <v>35</v>
      </c>
      <c r="H44" s="20">
        <v>36</v>
      </c>
      <c r="I44" s="20">
        <v>34</v>
      </c>
      <c r="J44" s="20">
        <v>35</v>
      </c>
      <c r="K44" s="20">
        <v>34</v>
      </c>
      <c r="L44" s="20">
        <v>34</v>
      </c>
      <c r="M44" s="20">
        <v>33</v>
      </c>
      <c r="N44" s="20">
        <v>37</v>
      </c>
      <c r="O44" s="20">
        <v>30</v>
      </c>
      <c r="P44" s="20">
        <v>33</v>
      </c>
      <c r="Q44" s="20">
        <v>33</v>
      </c>
      <c r="R44" s="20">
        <v>34</v>
      </c>
      <c r="S44" s="20">
        <v>36</v>
      </c>
      <c r="T44" s="20">
        <v>32</v>
      </c>
      <c r="U44" s="20">
        <v>33</v>
      </c>
      <c r="V44" s="20">
        <v>34</v>
      </c>
      <c r="W44" s="20">
        <v>35</v>
      </c>
      <c r="X44" s="20">
        <v>33</v>
      </c>
      <c r="Y44" s="20">
        <v>34</v>
      </c>
      <c r="Z44" s="20">
        <v>31</v>
      </c>
      <c r="AA44" s="20">
        <v>33</v>
      </c>
      <c r="AB44" s="20">
        <v>32</v>
      </c>
      <c r="AC44" s="20">
        <v>34</v>
      </c>
      <c r="AD44" s="20">
        <v>34</v>
      </c>
      <c r="AE44" s="20">
        <v>33</v>
      </c>
      <c r="AF44" s="20">
        <v>39</v>
      </c>
      <c r="AG44" s="20">
        <v>33</v>
      </c>
      <c r="AH44" s="20">
        <v>33</v>
      </c>
      <c r="AI44" s="20">
        <v>33</v>
      </c>
      <c r="AJ44" s="20">
        <v>35</v>
      </c>
      <c r="AK44" s="20">
        <v>35</v>
      </c>
      <c r="AL44" s="20">
        <v>35</v>
      </c>
      <c r="AM44" s="20">
        <v>29</v>
      </c>
      <c r="AN44" s="20">
        <v>31</v>
      </c>
      <c r="AO44" s="20">
        <v>36</v>
      </c>
      <c r="AP44" s="20">
        <v>34</v>
      </c>
      <c r="AQ44" s="20">
        <v>32</v>
      </c>
      <c r="AR44" s="20">
        <v>29</v>
      </c>
      <c r="AS44" s="20">
        <v>29</v>
      </c>
    </row>
    <row r="45" spans="1:45" x14ac:dyDescent="0.2">
      <c r="A45" s="7">
        <f>AVERAGE(C45:AS45)</f>
        <v>11.279069767441861</v>
      </c>
      <c r="B45" s="21" t="s">
        <v>349</v>
      </c>
      <c r="C45" s="20">
        <v>11</v>
      </c>
      <c r="D45" s="20">
        <v>12</v>
      </c>
      <c r="E45" s="20">
        <v>8</v>
      </c>
      <c r="F45" s="20">
        <v>13</v>
      </c>
      <c r="G45" s="20">
        <v>16</v>
      </c>
      <c r="H45" s="20">
        <v>13</v>
      </c>
      <c r="I45" s="20">
        <v>10</v>
      </c>
      <c r="J45" s="20">
        <v>12</v>
      </c>
      <c r="K45" s="20">
        <v>8</v>
      </c>
      <c r="L45" s="20">
        <v>13</v>
      </c>
      <c r="M45" s="20">
        <v>11</v>
      </c>
      <c r="N45" s="20">
        <v>14</v>
      </c>
      <c r="O45" s="20">
        <v>12</v>
      </c>
      <c r="P45" s="20">
        <v>8</v>
      </c>
      <c r="Q45" s="20">
        <v>13</v>
      </c>
      <c r="R45" s="20">
        <v>14</v>
      </c>
      <c r="S45" s="20">
        <v>13</v>
      </c>
      <c r="T45" s="20">
        <v>14</v>
      </c>
      <c r="U45" s="20">
        <v>13</v>
      </c>
      <c r="V45" s="20">
        <v>10</v>
      </c>
      <c r="W45" s="20">
        <v>11</v>
      </c>
      <c r="X45" s="20">
        <v>13</v>
      </c>
      <c r="Y45" s="20">
        <v>8</v>
      </c>
      <c r="Z45" s="20">
        <v>11</v>
      </c>
      <c r="AA45" s="20">
        <v>12</v>
      </c>
      <c r="AB45" s="20">
        <v>12</v>
      </c>
      <c r="AC45" s="20">
        <v>14</v>
      </c>
      <c r="AD45" s="20">
        <v>11</v>
      </c>
      <c r="AE45" s="20">
        <v>13</v>
      </c>
      <c r="AF45" s="20">
        <v>12</v>
      </c>
      <c r="AG45" s="20">
        <v>9</v>
      </c>
      <c r="AH45" s="20">
        <v>14</v>
      </c>
      <c r="AI45" s="20">
        <v>13</v>
      </c>
      <c r="AJ45" s="20">
        <v>12</v>
      </c>
      <c r="AK45" s="20">
        <v>15</v>
      </c>
      <c r="AL45" s="20">
        <v>13</v>
      </c>
      <c r="AM45" s="20">
        <v>8</v>
      </c>
      <c r="AN45" s="20">
        <v>14</v>
      </c>
      <c r="AO45" s="20">
        <v>10</v>
      </c>
      <c r="AP45" s="20">
        <v>12</v>
      </c>
      <c r="AQ45" s="20">
        <v>6</v>
      </c>
      <c r="AR45" s="20">
        <v>2</v>
      </c>
      <c r="AS45" s="20">
        <v>2</v>
      </c>
    </row>
    <row r="46" spans="1:45" x14ac:dyDescent="0.2">
      <c r="A46" s="7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R46" s="6"/>
      <c r="AS46" s="6"/>
    </row>
    <row r="47" spans="1:45" x14ac:dyDescent="0.2">
      <c r="A47" s="7">
        <f>AVERAGE(C47:AS47)</f>
        <v>84.03209302325584</v>
      </c>
      <c r="B47" s="19" t="s">
        <v>348</v>
      </c>
      <c r="C47" s="18">
        <v>83.88</v>
      </c>
      <c r="D47" s="18">
        <v>83.92</v>
      </c>
      <c r="E47" s="18">
        <v>83.93</v>
      </c>
      <c r="F47" s="18">
        <v>83.93</v>
      </c>
      <c r="G47" s="18">
        <v>83.92</v>
      </c>
      <c r="H47" s="18">
        <v>83.96</v>
      </c>
      <c r="I47" s="18">
        <v>83.94</v>
      </c>
      <c r="J47" s="18">
        <v>83.95</v>
      </c>
      <c r="K47" s="18">
        <v>83.95</v>
      </c>
      <c r="L47" s="18">
        <v>83.95</v>
      </c>
      <c r="M47" s="18">
        <v>83.93</v>
      </c>
      <c r="N47" s="6">
        <v>83.93</v>
      </c>
      <c r="O47" s="6">
        <v>83.98</v>
      </c>
      <c r="P47" s="18">
        <v>83.97</v>
      </c>
      <c r="Q47" s="18">
        <v>83.96</v>
      </c>
      <c r="R47" s="18">
        <v>83.94</v>
      </c>
      <c r="S47" s="18">
        <v>83.97</v>
      </c>
      <c r="T47" s="18">
        <v>83.93</v>
      </c>
      <c r="U47" s="18">
        <v>83.97</v>
      </c>
      <c r="V47" s="18">
        <v>83.93</v>
      </c>
      <c r="W47" s="18">
        <v>83.96</v>
      </c>
      <c r="X47" s="6">
        <v>83.95</v>
      </c>
      <c r="Y47" s="18">
        <v>83.92</v>
      </c>
      <c r="Z47" s="18">
        <v>83.9</v>
      </c>
      <c r="AA47" s="18">
        <v>83.93</v>
      </c>
      <c r="AB47" s="18">
        <v>83.9</v>
      </c>
      <c r="AC47" s="18">
        <v>83.91</v>
      </c>
      <c r="AD47" s="18">
        <v>83.9</v>
      </c>
      <c r="AE47" s="18">
        <v>83.91</v>
      </c>
      <c r="AF47" s="18">
        <v>83.9</v>
      </c>
      <c r="AG47" s="6">
        <v>83.89</v>
      </c>
      <c r="AH47" s="18">
        <v>83.89</v>
      </c>
      <c r="AI47" s="18">
        <v>83.9</v>
      </c>
      <c r="AJ47" s="18">
        <v>83.9</v>
      </c>
      <c r="AK47" s="18">
        <v>83.9</v>
      </c>
      <c r="AL47" s="18">
        <v>83.9</v>
      </c>
      <c r="AM47" s="6">
        <v>83.89</v>
      </c>
      <c r="AN47" s="18">
        <v>83.9</v>
      </c>
      <c r="AO47" s="6">
        <v>83.89</v>
      </c>
      <c r="AP47" s="6">
        <v>84.26</v>
      </c>
      <c r="AQ47" s="6">
        <v>84.66</v>
      </c>
      <c r="AR47" s="18">
        <v>85.36</v>
      </c>
      <c r="AS47" s="18">
        <v>86.02</v>
      </c>
    </row>
    <row r="48" spans="1:45" x14ac:dyDescent="0.2">
      <c r="A48" s="7">
        <f>AVERAGE(C48:AS48)</f>
        <v>79.750000000000014</v>
      </c>
      <c r="B48" s="19" t="s">
        <v>347</v>
      </c>
      <c r="C48" s="18">
        <v>79.569999999999993</v>
      </c>
      <c r="D48" s="18">
        <v>80.37</v>
      </c>
      <c r="E48" s="18">
        <v>79.75</v>
      </c>
      <c r="F48" s="18">
        <v>79.900000000000006</v>
      </c>
      <c r="G48" s="17">
        <v>79.3</v>
      </c>
      <c r="H48" s="17">
        <v>81.680000000000007</v>
      </c>
      <c r="I48" s="17">
        <v>80.040000000000006</v>
      </c>
      <c r="J48" s="17">
        <v>78.5</v>
      </c>
      <c r="K48" s="17">
        <v>78.900000000000006</v>
      </c>
      <c r="L48" s="17">
        <v>80.400000000000006</v>
      </c>
      <c r="M48" s="17">
        <v>79.72</v>
      </c>
      <c r="N48" s="16">
        <v>79.95</v>
      </c>
      <c r="O48" s="16">
        <v>79.349999999999994</v>
      </c>
      <c r="P48" s="17">
        <v>78.92</v>
      </c>
      <c r="Q48" s="17">
        <v>79.099999999999994</v>
      </c>
      <c r="R48" s="17">
        <v>78.92</v>
      </c>
      <c r="S48" s="17">
        <v>79.7</v>
      </c>
      <c r="T48" s="17">
        <v>80.25</v>
      </c>
      <c r="U48" s="17">
        <v>80.17</v>
      </c>
      <c r="V48" s="17">
        <v>79.8</v>
      </c>
      <c r="W48" s="17">
        <v>79.8</v>
      </c>
      <c r="X48" s="17">
        <v>79.900000000000006</v>
      </c>
      <c r="Y48" s="16">
        <v>79.98</v>
      </c>
      <c r="Z48" s="16">
        <v>80.03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 spans="1:45" x14ac:dyDescent="0.2">
      <c r="A49" s="7"/>
      <c r="B49" s="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1:45" x14ac:dyDescent="0.2">
      <c r="A50" s="7"/>
      <c r="B50" s="12" t="s">
        <v>346</v>
      </c>
      <c r="C50" s="3">
        <v>1980</v>
      </c>
      <c r="D50" s="3">
        <v>1981</v>
      </c>
      <c r="E50" s="3">
        <v>1982</v>
      </c>
      <c r="F50" s="3">
        <v>1983</v>
      </c>
      <c r="G50" s="3">
        <v>1984</v>
      </c>
      <c r="H50" s="3">
        <v>1985</v>
      </c>
      <c r="I50" s="3">
        <v>1986</v>
      </c>
      <c r="J50" s="3">
        <v>1987</v>
      </c>
      <c r="K50" s="3">
        <v>1988</v>
      </c>
      <c r="L50" s="3">
        <v>1989</v>
      </c>
      <c r="M50" s="3">
        <v>1990</v>
      </c>
      <c r="N50" s="3">
        <v>1991</v>
      </c>
      <c r="O50" s="3">
        <v>1992</v>
      </c>
      <c r="P50" s="3">
        <v>1993</v>
      </c>
      <c r="Q50" s="3">
        <v>1994</v>
      </c>
      <c r="R50" s="3">
        <v>1995</v>
      </c>
      <c r="S50" s="3">
        <v>1996</v>
      </c>
      <c r="T50" s="3">
        <v>1997</v>
      </c>
      <c r="U50" s="3">
        <v>1998</v>
      </c>
      <c r="V50" s="3">
        <v>1999</v>
      </c>
      <c r="W50" s="3">
        <v>2000</v>
      </c>
      <c r="X50" s="3">
        <v>2001</v>
      </c>
      <c r="Y50" s="3">
        <v>2002</v>
      </c>
      <c r="Z50" s="2">
        <v>2003</v>
      </c>
      <c r="AA50" s="2">
        <v>2004</v>
      </c>
      <c r="AB50" s="2">
        <v>2005</v>
      </c>
      <c r="AC50" s="2">
        <v>2006</v>
      </c>
      <c r="AD50" s="2">
        <v>2007</v>
      </c>
      <c r="AE50" s="2">
        <v>2008</v>
      </c>
      <c r="AF50" s="2">
        <v>2009</v>
      </c>
      <c r="AG50" s="2">
        <v>2010</v>
      </c>
      <c r="AH50" s="2">
        <v>2011</v>
      </c>
      <c r="AI50" s="2">
        <v>2012</v>
      </c>
      <c r="AJ50" s="2">
        <v>2013</v>
      </c>
      <c r="AK50" s="2">
        <v>2014</v>
      </c>
      <c r="AL50" s="2">
        <v>2015</v>
      </c>
      <c r="AM50" s="2">
        <v>2016</v>
      </c>
      <c r="AN50" s="2">
        <v>2017</v>
      </c>
      <c r="AO50" s="2">
        <v>2018</v>
      </c>
      <c r="AP50" s="2">
        <v>2019</v>
      </c>
      <c r="AQ50" s="2">
        <v>2020</v>
      </c>
      <c r="AR50" s="2">
        <v>2021</v>
      </c>
      <c r="AS50" s="2">
        <v>2022</v>
      </c>
    </row>
    <row r="51" spans="1:45" x14ac:dyDescent="0.2">
      <c r="A51" s="7">
        <f>AVERAGE(C51:AS51)</f>
        <v>71.767441860465112</v>
      </c>
      <c r="B51" s="11" t="s">
        <v>345</v>
      </c>
      <c r="C51" s="6">
        <v>62</v>
      </c>
      <c r="D51" s="6">
        <v>60</v>
      </c>
      <c r="E51" s="6">
        <v>54</v>
      </c>
      <c r="F51" s="6">
        <v>62</v>
      </c>
      <c r="G51" s="6">
        <v>67</v>
      </c>
      <c r="H51" s="6">
        <v>60</v>
      </c>
      <c r="I51" s="6">
        <v>72</v>
      </c>
      <c r="J51" s="6">
        <v>54</v>
      </c>
      <c r="K51" s="6">
        <v>59</v>
      </c>
      <c r="L51" s="6">
        <v>58</v>
      </c>
      <c r="M51" s="6">
        <v>59</v>
      </c>
      <c r="N51" s="6">
        <v>53</v>
      </c>
      <c r="O51" s="6">
        <v>59</v>
      </c>
      <c r="P51" s="6">
        <v>40</v>
      </c>
      <c r="Q51" s="6">
        <v>51</v>
      </c>
      <c r="R51" s="6">
        <v>43</v>
      </c>
      <c r="S51" s="6">
        <v>68</v>
      </c>
      <c r="T51" s="6">
        <v>62</v>
      </c>
      <c r="U51" s="6">
        <v>59</v>
      </c>
      <c r="V51" s="6">
        <v>66</v>
      </c>
      <c r="W51" s="6">
        <v>75</v>
      </c>
      <c r="X51" s="6">
        <v>84</v>
      </c>
      <c r="Y51" s="6">
        <v>76</v>
      </c>
      <c r="Z51" s="6">
        <v>83</v>
      </c>
      <c r="AA51" s="6">
        <v>76</v>
      </c>
      <c r="AB51" s="6">
        <v>71</v>
      </c>
      <c r="AC51" s="6">
        <v>79</v>
      </c>
      <c r="AD51" s="6">
        <v>77</v>
      </c>
      <c r="AE51" s="6">
        <v>81</v>
      </c>
      <c r="AF51" s="6">
        <v>68</v>
      </c>
      <c r="AG51" s="6">
        <v>80</v>
      </c>
      <c r="AH51" s="6">
        <v>77</v>
      </c>
      <c r="AI51" s="6">
        <v>92</v>
      </c>
      <c r="AJ51" s="6">
        <v>97</v>
      </c>
      <c r="AK51" s="6">
        <v>85</v>
      </c>
      <c r="AL51" s="6">
        <v>77</v>
      </c>
      <c r="AM51" s="6">
        <v>98</v>
      </c>
      <c r="AN51" s="6">
        <v>103</v>
      </c>
      <c r="AO51" s="6">
        <v>87</v>
      </c>
      <c r="AP51" s="6">
        <v>96</v>
      </c>
      <c r="AQ51" s="6">
        <v>80</v>
      </c>
      <c r="AR51" s="6">
        <v>95</v>
      </c>
      <c r="AS51" s="6">
        <v>81</v>
      </c>
    </row>
    <row r="52" spans="1:45" x14ac:dyDescent="0.2">
      <c r="A52" s="7">
        <f>AVERAGE(C52:AS52)</f>
        <v>0.7441860465116279</v>
      </c>
      <c r="B52" s="11" t="s">
        <v>344</v>
      </c>
      <c r="C52" s="6">
        <v>1</v>
      </c>
      <c r="D52" s="6">
        <v>0</v>
      </c>
      <c r="E52" s="6">
        <v>0</v>
      </c>
      <c r="F52" s="6">
        <v>2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</v>
      </c>
      <c r="M52" s="6">
        <v>2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1</v>
      </c>
      <c r="T52" s="6">
        <v>1</v>
      </c>
      <c r="U52" s="6">
        <v>4</v>
      </c>
      <c r="V52" s="6">
        <v>0</v>
      </c>
      <c r="W52" s="6">
        <v>2</v>
      </c>
      <c r="X52" s="6">
        <v>6</v>
      </c>
      <c r="Y52" s="6">
        <v>0</v>
      </c>
      <c r="Z52" s="6">
        <v>2</v>
      </c>
      <c r="AA52" s="6">
        <v>0</v>
      </c>
      <c r="AB52" s="6">
        <v>1</v>
      </c>
      <c r="AC52" s="6">
        <v>1</v>
      </c>
      <c r="AD52" s="6">
        <v>0</v>
      </c>
      <c r="AE52" s="6">
        <v>0</v>
      </c>
      <c r="AF52" s="6">
        <v>1</v>
      </c>
      <c r="AG52" s="6">
        <v>0</v>
      </c>
      <c r="AH52" s="6">
        <v>1</v>
      </c>
      <c r="AI52" s="6">
        <v>1</v>
      </c>
      <c r="AJ52" s="6">
        <v>0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1</v>
      </c>
      <c r="AR52" s="6">
        <v>1</v>
      </c>
      <c r="AS52" s="6">
        <v>0</v>
      </c>
    </row>
    <row r="53" spans="1:45" x14ac:dyDescent="0.2">
      <c r="A53" s="7">
        <f>AVERAGE(C53:AS53)</f>
        <v>30.813953488372093</v>
      </c>
      <c r="B53" s="11" t="s">
        <v>343</v>
      </c>
      <c r="C53" s="6">
        <v>34</v>
      </c>
      <c r="D53" s="6">
        <v>23</v>
      </c>
      <c r="E53" s="6">
        <v>24</v>
      </c>
      <c r="F53" s="6">
        <v>22</v>
      </c>
      <c r="G53" s="6">
        <v>28</v>
      </c>
      <c r="H53" s="6">
        <v>24</v>
      </c>
      <c r="I53" s="6">
        <v>31</v>
      </c>
      <c r="J53" s="6">
        <v>27</v>
      </c>
      <c r="K53" s="6">
        <v>31</v>
      </c>
      <c r="L53" s="6">
        <v>19</v>
      </c>
      <c r="M53" s="6">
        <v>17</v>
      </c>
      <c r="N53" s="6">
        <v>27</v>
      </c>
      <c r="O53" s="6">
        <v>29</v>
      </c>
      <c r="P53" s="6">
        <v>28</v>
      </c>
      <c r="Q53" s="6">
        <v>29</v>
      </c>
      <c r="R53" s="6">
        <v>30</v>
      </c>
      <c r="S53" s="6">
        <v>33</v>
      </c>
      <c r="T53" s="6">
        <v>26</v>
      </c>
      <c r="U53" s="6">
        <v>34</v>
      </c>
      <c r="V53" s="6">
        <v>29</v>
      </c>
      <c r="W53" s="6">
        <v>31</v>
      </c>
      <c r="X53" s="6">
        <v>31</v>
      </c>
      <c r="Y53" s="6">
        <v>29</v>
      </c>
      <c r="Z53" s="6">
        <v>18</v>
      </c>
      <c r="AA53" s="6">
        <v>26</v>
      </c>
      <c r="AB53" s="6">
        <v>37</v>
      </c>
      <c r="AC53" s="6">
        <v>36</v>
      </c>
      <c r="AD53" s="6">
        <v>27</v>
      </c>
      <c r="AE53" s="6">
        <v>34</v>
      </c>
      <c r="AF53" s="6">
        <v>33</v>
      </c>
      <c r="AG53" s="6">
        <v>25</v>
      </c>
      <c r="AH53" s="6">
        <v>35</v>
      </c>
      <c r="AI53" s="6">
        <v>41</v>
      </c>
      <c r="AJ53" s="6">
        <v>35</v>
      </c>
      <c r="AK53" s="6">
        <v>36</v>
      </c>
      <c r="AL53" s="6">
        <v>29</v>
      </c>
      <c r="AM53" s="6">
        <v>28</v>
      </c>
      <c r="AN53" s="6">
        <v>37</v>
      </c>
      <c r="AO53" s="6">
        <v>35</v>
      </c>
      <c r="AP53" s="6">
        <v>49</v>
      </c>
      <c r="AQ53" s="6">
        <v>56</v>
      </c>
      <c r="AR53" s="6">
        <v>38</v>
      </c>
      <c r="AS53" s="6">
        <v>34</v>
      </c>
    </row>
    <row r="54" spans="1:45" x14ac:dyDescent="0.2">
      <c r="A54" s="7">
        <f>AVERAGE(C54:AS54)</f>
        <v>22.372093023255815</v>
      </c>
      <c r="B54" s="11" t="s">
        <v>342</v>
      </c>
      <c r="C54" s="6">
        <v>41</v>
      </c>
      <c r="D54" s="6">
        <v>32</v>
      </c>
      <c r="E54" s="6">
        <v>18</v>
      </c>
      <c r="F54" s="6">
        <v>21</v>
      </c>
      <c r="G54" s="6">
        <v>17</v>
      </c>
      <c r="H54" s="6">
        <v>15</v>
      </c>
      <c r="I54" s="6">
        <v>16</v>
      </c>
      <c r="J54" s="6">
        <v>17</v>
      </c>
      <c r="K54" s="6">
        <v>14</v>
      </c>
      <c r="L54" s="6">
        <v>25</v>
      </c>
      <c r="M54" s="6">
        <v>29</v>
      </c>
      <c r="N54" s="6">
        <v>17</v>
      </c>
      <c r="O54" s="6">
        <v>23</v>
      </c>
      <c r="P54" s="6">
        <v>18</v>
      </c>
      <c r="Q54" s="6">
        <v>21</v>
      </c>
      <c r="R54" s="6">
        <v>26</v>
      </c>
      <c r="S54" s="6">
        <v>18</v>
      </c>
      <c r="T54" s="6">
        <v>20</v>
      </c>
      <c r="U54" s="6">
        <v>22</v>
      </c>
      <c r="V54" s="6">
        <v>20</v>
      </c>
      <c r="W54" s="6">
        <v>24</v>
      </c>
      <c r="X54" s="6">
        <v>28</v>
      </c>
      <c r="Y54" s="6">
        <v>21</v>
      </c>
      <c r="Z54" s="6">
        <v>28</v>
      </c>
      <c r="AA54" s="6">
        <v>31</v>
      </c>
      <c r="AB54" s="6">
        <v>28</v>
      </c>
      <c r="AC54" s="6">
        <v>23</v>
      </c>
      <c r="AD54" s="6">
        <v>32</v>
      </c>
      <c r="AE54" s="6">
        <v>26</v>
      </c>
      <c r="AF54" s="6">
        <v>19</v>
      </c>
      <c r="AG54" s="6">
        <v>24</v>
      </c>
      <c r="AH54" s="6">
        <v>27</v>
      </c>
      <c r="AI54" s="6">
        <v>26</v>
      </c>
      <c r="AJ54" s="6">
        <v>17</v>
      </c>
      <c r="AK54" s="6">
        <v>20</v>
      </c>
      <c r="AL54" s="6">
        <v>33</v>
      </c>
      <c r="AM54" s="6">
        <v>17</v>
      </c>
      <c r="AN54" s="6">
        <v>17</v>
      </c>
      <c r="AO54" s="6">
        <v>19</v>
      </c>
      <c r="AP54" s="6">
        <v>18</v>
      </c>
      <c r="AQ54" s="6">
        <v>19</v>
      </c>
      <c r="AR54" s="6">
        <v>18</v>
      </c>
      <c r="AS54" s="6">
        <v>17</v>
      </c>
    </row>
    <row r="55" spans="1:45" x14ac:dyDescent="0.2">
      <c r="A55" s="7">
        <f>AVERAGE(C55:AS55)</f>
        <v>250.18604651162789</v>
      </c>
      <c r="B55" s="11" t="s">
        <v>341</v>
      </c>
      <c r="C55" s="6">
        <v>320</v>
      </c>
      <c r="D55" s="6">
        <v>282</v>
      </c>
      <c r="E55" s="6">
        <v>268</v>
      </c>
      <c r="F55" s="6">
        <v>273</v>
      </c>
      <c r="G55" s="6">
        <v>284</v>
      </c>
      <c r="H55" s="6">
        <v>264</v>
      </c>
      <c r="I55" s="6">
        <v>273</v>
      </c>
      <c r="J55" s="6">
        <v>256</v>
      </c>
      <c r="K55" s="6">
        <v>268</v>
      </c>
      <c r="L55" s="6">
        <v>256</v>
      </c>
      <c r="M55" s="6">
        <v>254</v>
      </c>
      <c r="N55" s="6">
        <v>245</v>
      </c>
      <c r="O55" s="6">
        <v>239</v>
      </c>
      <c r="P55" s="6">
        <v>236</v>
      </c>
      <c r="Q55" s="6">
        <v>252</v>
      </c>
      <c r="R55" s="6">
        <v>243</v>
      </c>
      <c r="S55" s="6">
        <v>238</v>
      </c>
      <c r="T55" s="6">
        <v>287</v>
      </c>
      <c r="U55" s="6">
        <v>267</v>
      </c>
      <c r="V55" s="6">
        <v>265</v>
      </c>
      <c r="W55" s="6">
        <v>262</v>
      </c>
      <c r="X55" s="6">
        <v>246</v>
      </c>
      <c r="Y55" s="6">
        <v>258</v>
      </c>
      <c r="Z55" s="6">
        <v>300</v>
      </c>
      <c r="AA55" s="6">
        <v>261</v>
      </c>
      <c r="AB55" s="6">
        <v>253</v>
      </c>
      <c r="AC55" s="6">
        <v>247</v>
      </c>
      <c r="AD55" s="6">
        <v>245</v>
      </c>
      <c r="AE55" s="6">
        <v>250</v>
      </c>
      <c r="AF55" s="6">
        <v>220</v>
      </c>
      <c r="AG55" s="6">
        <v>257</v>
      </c>
      <c r="AH55" s="6">
        <v>243</v>
      </c>
      <c r="AI55" s="6">
        <v>234</v>
      </c>
      <c r="AJ55" s="6">
        <v>247</v>
      </c>
      <c r="AK55" s="6">
        <v>255</v>
      </c>
      <c r="AL55" s="6">
        <v>233</v>
      </c>
      <c r="AM55" s="6">
        <v>241</v>
      </c>
      <c r="AN55" s="6">
        <v>225</v>
      </c>
      <c r="AO55" s="6">
        <v>249</v>
      </c>
      <c r="AP55" s="6">
        <v>226</v>
      </c>
      <c r="AQ55" s="6">
        <v>219</v>
      </c>
      <c r="AR55" s="6">
        <v>166</v>
      </c>
      <c r="AS55" s="6">
        <v>151</v>
      </c>
    </row>
    <row r="56" spans="1:45" x14ac:dyDescent="0.2">
      <c r="A56" s="7">
        <f>AVERAGE(C56:AS56)</f>
        <v>28.767441860465116</v>
      </c>
      <c r="B56" s="11" t="s">
        <v>340</v>
      </c>
      <c r="C56" s="6">
        <v>36</v>
      </c>
      <c r="D56" s="6">
        <v>40</v>
      </c>
      <c r="E56" s="6">
        <v>41</v>
      </c>
      <c r="F56" s="6">
        <v>34</v>
      </c>
      <c r="G56" s="6">
        <v>50</v>
      </c>
      <c r="H56" s="6">
        <v>33</v>
      </c>
      <c r="I56" s="6">
        <v>28</v>
      </c>
      <c r="J56" s="6">
        <v>30</v>
      </c>
      <c r="K56" s="6">
        <v>25</v>
      </c>
      <c r="L56" s="6">
        <v>29</v>
      </c>
      <c r="M56" s="6">
        <v>31</v>
      </c>
      <c r="N56" s="6">
        <v>38</v>
      </c>
      <c r="O56" s="6">
        <v>33</v>
      </c>
      <c r="P56" s="6">
        <v>25</v>
      </c>
      <c r="Q56" s="6">
        <v>30</v>
      </c>
      <c r="R56" s="6">
        <v>33</v>
      </c>
      <c r="S56" s="6">
        <v>31</v>
      </c>
      <c r="T56" s="6">
        <v>37</v>
      </c>
      <c r="U56" s="6">
        <v>34</v>
      </c>
      <c r="V56" s="6">
        <v>35</v>
      </c>
      <c r="W56" s="6">
        <v>37</v>
      </c>
      <c r="X56" s="6">
        <v>32</v>
      </c>
      <c r="Y56" s="6">
        <v>23</v>
      </c>
      <c r="Z56" s="6">
        <v>23</v>
      </c>
      <c r="AA56" s="6">
        <v>22</v>
      </c>
      <c r="AB56" s="6">
        <v>36</v>
      </c>
      <c r="AC56" s="6">
        <v>33</v>
      </c>
      <c r="AD56" s="6">
        <v>33</v>
      </c>
      <c r="AE56" s="6">
        <v>32</v>
      </c>
      <c r="AF56" s="6">
        <v>22</v>
      </c>
      <c r="AG56" s="6">
        <v>23</v>
      </c>
      <c r="AH56" s="6">
        <v>17</v>
      </c>
      <c r="AI56" s="6">
        <v>25</v>
      </c>
      <c r="AJ56" s="6">
        <v>21</v>
      </c>
      <c r="AK56" s="6">
        <v>25</v>
      </c>
      <c r="AL56" s="6">
        <v>17</v>
      </c>
      <c r="AM56" s="6">
        <v>17</v>
      </c>
      <c r="AN56" s="6">
        <v>16</v>
      </c>
      <c r="AO56" s="6">
        <v>16</v>
      </c>
      <c r="AP56" s="6">
        <v>23</v>
      </c>
      <c r="AQ56" s="6">
        <v>27</v>
      </c>
      <c r="AR56" s="6">
        <v>27</v>
      </c>
      <c r="AS56" s="6">
        <v>17</v>
      </c>
    </row>
    <row r="57" spans="1:45" x14ac:dyDescent="0.2">
      <c r="A57" s="7">
        <f>AVERAGE(C57:AS57)</f>
        <v>9.8139534883720927</v>
      </c>
      <c r="B57" s="11" t="s">
        <v>339</v>
      </c>
      <c r="C57" s="6">
        <v>19</v>
      </c>
      <c r="D57" s="6">
        <v>10</v>
      </c>
      <c r="E57" s="6">
        <v>14</v>
      </c>
      <c r="F57" s="6">
        <v>8</v>
      </c>
      <c r="G57" s="6">
        <v>10</v>
      </c>
      <c r="H57" s="6">
        <v>9</v>
      </c>
      <c r="I57" s="6">
        <v>6</v>
      </c>
      <c r="J57" s="6">
        <v>6</v>
      </c>
      <c r="K57" s="6">
        <v>8</v>
      </c>
      <c r="L57" s="6">
        <v>4</v>
      </c>
      <c r="M57" s="6">
        <v>2</v>
      </c>
      <c r="N57" s="6">
        <v>7</v>
      </c>
      <c r="O57" s="6">
        <v>2</v>
      </c>
      <c r="P57" s="6">
        <v>7</v>
      </c>
      <c r="Q57" s="6">
        <v>3</v>
      </c>
      <c r="R57" s="6">
        <v>8</v>
      </c>
      <c r="S57" s="6">
        <v>6</v>
      </c>
      <c r="T57" s="6">
        <v>9</v>
      </c>
      <c r="U57" s="6">
        <v>5</v>
      </c>
      <c r="V57" s="6">
        <v>8</v>
      </c>
      <c r="W57" s="6">
        <v>10</v>
      </c>
      <c r="X57" s="6">
        <v>16</v>
      </c>
      <c r="Y57" s="6">
        <v>13</v>
      </c>
      <c r="Z57" s="6">
        <v>12</v>
      </c>
      <c r="AA57" s="6">
        <v>14</v>
      </c>
      <c r="AB57" s="6">
        <v>13</v>
      </c>
      <c r="AC57" s="6">
        <v>16</v>
      </c>
      <c r="AD57" s="6">
        <v>5</v>
      </c>
      <c r="AE57" s="6">
        <v>11</v>
      </c>
      <c r="AF57" s="6">
        <v>13</v>
      </c>
      <c r="AG57" s="6">
        <v>12</v>
      </c>
      <c r="AH57" s="6">
        <v>7</v>
      </c>
      <c r="AI57" s="6">
        <v>4</v>
      </c>
      <c r="AJ57" s="6">
        <v>10</v>
      </c>
      <c r="AK57" s="6">
        <v>11</v>
      </c>
      <c r="AL57" s="6">
        <v>13</v>
      </c>
      <c r="AM57" s="6">
        <v>10</v>
      </c>
      <c r="AN57" s="6">
        <v>16</v>
      </c>
      <c r="AO57" s="6">
        <v>14</v>
      </c>
      <c r="AP57" s="6">
        <v>15</v>
      </c>
      <c r="AQ57" s="6">
        <v>11</v>
      </c>
      <c r="AR57" s="6">
        <v>13</v>
      </c>
      <c r="AS57" s="6">
        <v>12</v>
      </c>
    </row>
    <row r="58" spans="1:45" x14ac:dyDescent="0.2">
      <c r="A58" s="7">
        <f>AVERAGE(C58:AS58)</f>
        <v>2.5116279069767442</v>
      </c>
      <c r="B58" s="11" t="s">
        <v>338</v>
      </c>
      <c r="C58" s="6">
        <v>5</v>
      </c>
      <c r="D58" s="6">
        <v>3</v>
      </c>
      <c r="E58" s="6">
        <v>2</v>
      </c>
      <c r="F58" s="6">
        <v>1</v>
      </c>
      <c r="G58" s="6">
        <v>1</v>
      </c>
      <c r="H58" s="6">
        <v>2</v>
      </c>
      <c r="I58" s="6">
        <v>3</v>
      </c>
      <c r="J58" s="6">
        <v>1</v>
      </c>
      <c r="K58" s="6">
        <v>0</v>
      </c>
      <c r="L58" s="6">
        <v>1</v>
      </c>
      <c r="M58" s="6">
        <v>3</v>
      </c>
      <c r="N58" s="6">
        <v>5</v>
      </c>
      <c r="O58" s="6">
        <v>2</v>
      </c>
      <c r="P58" s="6">
        <v>5</v>
      </c>
      <c r="Q58" s="6">
        <v>1</v>
      </c>
      <c r="R58" s="6">
        <v>0</v>
      </c>
      <c r="S58" s="6">
        <v>0</v>
      </c>
      <c r="T58" s="6">
        <v>0</v>
      </c>
      <c r="U58" s="6">
        <v>2</v>
      </c>
      <c r="V58" s="6">
        <v>0</v>
      </c>
      <c r="W58" s="6">
        <v>3</v>
      </c>
      <c r="X58" s="6">
        <v>3</v>
      </c>
      <c r="Y58" s="6">
        <v>6</v>
      </c>
      <c r="Z58" s="6">
        <v>2</v>
      </c>
      <c r="AA58" s="6">
        <v>1</v>
      </c>
      <c r="AB58" s="6">
        <v>1</v>
      </c>
      <c r="AC58" s="6">
        <v>3</v>
      </c>
      <c r="AD58" s="6">
        <v>3</v>
      </c>
      <c r="AE58" s="6">
        <v>1</v>
      </c>
      <c r="AF58" s="6">
        <v>4</v>
      </c>
      <c r="AG58" s="6">
        <v>3</v>
      </c>
      <c r="AH58" s="6">
        <v>7</v>
      </c>
      <c r="AI58" s="6">
        <v>5</v>
      </c>
      <c r="AJ58" s="6">
        <v>7</v>
      </c>
      <c r="AK58" s="6">
        <v>4</v>
      </c>
      <c r="AL58" s="6">
        <v>3</v>
      </c>
      <c r="AM58" s="6">
        <v>2</v>
      </c>
      <c r="AN58" s="6">
        <v>4</v>
      </c>
      <c r="AO58" s="6">
        <v>2</v>
      </c>
      <c r="AP58" s="6">
        <v>2</v>
      </c>
      <c r="AQ58" s="6">
        <v>0</v>
      </c>
      <c r="AR58" s="6">
        <v>0</v>
      </c>
      <c r="AS58" s="6">
        <v>5</v>
      </c>
    </row>
    <row r="59" spans="1:45" x14ac:dyDescent="0.2">
      <c r="A59" s="7">
        <f>AVERAGE(C59:AS59)</f>
        <v>8.4186046511627914</v>
      </c>
      <c r="B59" s="11" t="s">
        <v>337</v>
      </c>
      <c r="C59" s="6">
        <v>14</v>
      </c>
      <c r="D59" s="6">
        <v>15</v>
      </c>
      <c r="E59" s="6">
        <v>10</v>
      </c>
      <c r="F59" s="6">
        <v>6</v>
      </c>
      <c r="G59" s="6">
        <v>10</v>
      </c>
      <c r="H59" s="6">
        <v>11</v>
      </c>
      <c r="I59" s="6">
        <v>6</v>
      </c>
      <c r="J59" s="6">
        <v>7</v>
      </c>
      <c r="K59" s="6">
        <v>4</v>
      </c>
      <c r="L59" s="6">
        <v>4</v>
      </c>
      <c r="M59" s="6">
        <v>6</v>
      </c>
      <c r="N59" s="6">
        <v>5</v>
      </c>
      <c r="O59" s="6">
        <v>9</v>
      </c>
      <c r="P59" s="6">
        <v>6</v>
      </c>
      <c r="Q59" s="6">
        <v>7</v>
      </c>
      <c r="R59" s="6">
        <v>2</v>
      </c>
      <c r="S59" s="6">
        <v>10</v>
      </c>
      <c r="T59" s="6">
        <v>3</v>
      </c>
      <c r="U59" s="6">
        <v>7</v>
      </c>
      <c r="V59" s="6">
        <v>7</v>
      </c>
      <c r="W59" s="6">
        <v>5</v>
      </c>
      <c r="X59" s="6">
        <v>3</v>
      </c>
      <c r="Y59" s="6">
        <v>5</v>
      </c>
      <c r="Z59" s="6">
        <v>6</v>
      </c>
      <c r="AA59" s="6">
        <v>3</v>
      </c>
      <c r="AB59" s="6">
        <v>7</v>
      </c>
      <c r="AC59" s="6">
        <v>5</v>
      </c>
      <c r="AD59" s="6">
        <v>7</v>
      </c>
      <c r="AE59" s="6">
        <v>12</v>
      </c>
      <c r="AF59" s="6">
        <v>7</v>
      </c>
      <c r="AG59" s="6">
        <v>10</v>
      </c>
      <c r="AH59" s="6">
        <v>12</v>
      </c>
      <c r="AI59" s="6">
        <v>10</v>
      </c>
      <c r="AJ59" s="6">
        <v>7</v>
      </c>
      <c r="AK59" s="6">
        <v>9</v>
      </c>
      <c r="AL59" s="6">
        <v>16</v>
      </c>
      <c r="AM59" s="6">
        <v>9</v>
      </c>
      <c r="AN59" s="6">
        <v>16</v>
      </c>
      <c r="AO59" s="6">
        <v>13</v>
      </c>
      <c r="AP59" s="6">
        <v>15</v>
      </c>
      <c r="AQ59" s="6">
        <v>19</v>
      </c>
      <c r="AR59" s="6">
        <v>13</v>
      </c>
      <c r="AS59" s="6">
        <v>4</v>
      </c>
    </row>
    <row r="60" spans="1:45" x14ac:dyDescent="0.2">
      <c r="A60" s="7">
        <f>AVERAGE(C60:AS60)</f>
        <v>238.95348837209303</v>
      </c>
      <c r="B60" s="11" t="s">
        <v>336</v>
      </c>
      <c r="C60" s="6">
        <v>175</v>
      </c>
      <c r="D60" s="6">
        <v>179</v>
      </c>
      <c r="E60" s="6">
        <v>133</v>
      </c>
      <c r="F60" s="6">
        <v>145</v>
      </c>
      <c r="G60" s="6">
        <v>169</v>
      </c>
      <c r="H60" s="6">
        <v>157</v>
      </c>
      <c r="I60" s="6">
        <v>137</v>
      </c>
      <c r="J60" s="6">
        <v>158</v>
      </c>
      <c r="K60" s="6">
        <v>169</v>
      </c>
      <c r="L60" s="6">
        <v>167</v>
      </c>
      <c r="M60" s="6">
        <v>155</v>
      </c>
      <c r="N60" s="6">
        <v>159</v>
      </c>
      <c r="O60" s="6">
        <v>165</v>
      </c>
      <c r="P60" s="6">
        <v>169</v>
      </c>
      <c r="Q60" s="6">
        <v>167</v>
      </c>
      <c r="R60" s="6">
        <v>191</v>
      </c>
      <c r="S60" s="6">
        <v>200</v>
      </c>
      <c r="T60" s="6">
        <v>180</v>
      </c>
      <c r="U60" s="6">
        <v>161</v>
      </c>
      <c r="V60" s="6">
        <v>187</v>
      </c>
      <c r="W60" s="6">
        <v>220</v>
      </c>
      <c r="X60" s="6">
        <v>227</v>
      </c>
      <c r="Y60" s="6">
        <v>209</v>
      </c>
      <c r="Z60" s="6">
        <v>273</v>
      </c>
      <c r="AA60" s="6">
        <v>282</v>
      </c>
      <c r="AB60" s="6">
        <v>309</v>
      </c>
      <c r="AC60" s="6">
        <v>334</v>
      </c>
      <c r="AD60" s="6">
        <v>294</v>
      </c>
      <c r="AE60" s="6">
        <v>314</v>
      </c>
      <c r="AF60" s="6">
        <v>302</v>
      </c>
      <c r="AG60" s="6">
        <v>330</v>
      </c>
      <c r="AH60" s="6">
        <v>335</v>
      </c>
      <c r="AI60" s="6">
        <v>316</v>
      </c>
      <c r="AJ60" s="6">
        <v>337</v>
      </c>
      <c r="AK60" s="6">
        <v>364</v>
      </c>
      <c r="AL60" s="6">
        <v>358</v>
      </c>
      <c r="AM60" s="6">
        <v>340</v>
      </c>
      <c r="AN60" s="6">
        <v>367</v>
      </c>
      <c r="AO60" s="6">
        <v>353</v>
      </c>
      <c r="AP60" s="6">
        <v>314</v>
      </c>
      <c r="AQ60" s="6">
        <v>278</v>
      </c>
      <c r="AR60" s="6">
        <v>254</v>
      </c>
      <c r="AS60" s="6">
        <v>242</v>
      </c>
    </row>
    <row r="61" spans="1:45" x14ac:dyDescent="0.2">
      <c r="A61" s="7">
        <f>AVERAGE(C61:AS61)</f>
        <v>129.93023255813952</v>
      </c>
      <c r="B61" s="11" t="s">
        <v>335</v>
      </c>
      <c r="C61" s="6">
        <v>141</v>
      </c>
      <c r="D61" s="6">
        <v>137</v>
      </c>
      <c r="E61" s="6">
        <v>84</v>
      </c>
      <c r="F61" s="6">
        <v>85</v>
      </c>
      <c r="G61" s="6">
        <v>96</v>
      </c>
      <c r="H61" s="6">
        <v>91</v>
      </c>
      <c r="I61" s="6">
        <v>83</v>
      </c>
      <c r="J61" s="6">
        <v>80</v>
      </c>
      <c r="K61" s="6">
        <v>79</v>
      </c>
      <c r="L61" s="6">
        <v>72</v>
      </c>
      <c r="M61" s="6">
        <v>58</v>
      </c>
      <c r="N61" s="6">
        <v>77</v>
      </c>
      <c r="O61" s="6">
        <v>68</v>
      </c>
      <c r="P61" s="6">
        <v>80</v>
      </c>
      <c r="Q61" s="6">
        <v>71</v>
      </c>
      <c r="R61" s="6">
        <v>59</v>
      </c>
      <c r="S61" s="6">
        <v>76</v>
      </c>
      <c r="T61" s="6">
        <v>86</v>
      </c>
      <c r="U61" s="6">
        <v>80</v>
      </c>
      <c r="V61" s="6">
        <v>95</v>
      </c>
      <c r="W61" s="6">
        <v>102</v>
      </c>
      <c r="X61" s="6">
        <v>104</v>
      </c>
      <c r="Y61" s="6">
        <v>129</v>
      </c>
      <c r="Z61" s="6">
        <v>126</v>
      </c>
      <c r="AA61" s="6">
        <v>136</v>
      </c>
      <c r="AB61" s="6">
        <v>143</v>
      </c>
      <c r="AC61" s="6">
        <v>137</v>
      </c>
      <c r="AD61" s="6">
        <v>128</v>
      </c>
      <c r="AE61" s="6">
        <v>154</v>
      </c>
      <c r="AF61" s="6">
        <v>151</v>
      </c>
      <c r="AG61" s="6">
        <v>163</v>
      </c>
      <c r="AH61" s="6">
        <v>156</v>
      </c>
      <c r="AI61" s="6">
        <v>155</v>
      </c>
      <c r="AJ61" s="6">
        <v>183</v>
      </c>
      <c r="AK61" s="6">
        <v>200</v>
      </c>
      <c r="AL61" s="6">
        <v>208</v>
      </c>
      <c r="AM61" s="6">
        <v>222</v>
      </c>
      <c r="AN61" s="6">
        <v>241</v>
      </c>
      <c r="AO61" s="6">
        <v>224</v>
      </c>
      <c r="AP61" s="6">
        <v>221</v>
      </c>
      <c r="AQ61" s="6">
        <v>224</v>
      </c>
      <c r="AR61" s="6">
        <v>198</v>
      </c>
      <c r="AS61" s="6">
        <v>184</v>
      </c>
    </row>
    <row r="62" spans="1:45" x14ac:dyDescent="0.2">
      <c r="A62" s="7">
        <f>AVERAGE(C62:AS62)</f>
        <v>17.767441860465116</v>
      </c>
      <c r="B62" s="11" t="s">
        <v>334</v>
      </c>
      <c r="C62" s="6">
        <v>20</v>
      </c>
      <c r="D62" s="6">
        <v>17</v>
      </c>
      <c r="E62" s="6">
        <v>11</v>
      </c>
      <c r="F62" s="6">
        <v>11</v>
      </c>
      <c r="G62" s="6">
        <v>13</v>
      </c>
      <c r="H62" s="6">
        <v>11</v>
      </c>
      <c r="I62" s="6">
        <v>11</v>
      </c>
      <c r="J62" s="6">
        <v>13</v>
      </c>
      <c r="K62" s="6">
        <v>10</v>
      </c>
      <c r="L62" s="6">
        <v>13</v>
      </c>
      <c r="M62" s="6">
        <v>9</v>
      </c>
      <c r="N62" s="6">
        <v>24</v>
      </c>
      <c r="O62" s="6">
        <v>15</v>
      </c>
      <c r="P62" s="6">
        <v>11</v>
      </c>
      <c r="Q62" s="6">
        <v>11</v>
      </c>
      <c r="R62" s="6">
        <v>21</v>
      </c>
      <c r="S62" s="6">
        <v>17</v>
      </c>
      <c r="T62" s="6">
        <v>14</v>
      </c>
      <c r="U62" s="6">
        <v>21</v>
      </c>
      <c r="V62" s="6">
        <v>21</v>
      </c>
      <c r="W62" s="6">
        <v>17</v>
      </c>
      <c r="X62" s="6">
        <v>17</v>
      </c>
      <c r="Y62" s="6">
        <v>20</v>
      </c>
      <c r="Z62" s="6">
        <v>17</v>
      </c>
      <c r="AA62" s="6">
        <v>13</v>
      </c>
      <c r="AB62" s="6">
        <v>23</v>
      </c>
      <c r="AC62" s="6">
        <v>29</v>
      </c>
      <c r="AD62" s="6">
        <v>30</v>
      </c>
      <c r="AE62" s="6">
        <v>19</v>
      </c>
      <c r="AF62" s="6">
        <v>27</v>
      </c>
      <c r="AG62" s="6">
        <v>31</v>
      </c>
      <c r="AH62" s="6">
        <v>16</v>
      </c>
      <c r="AI62" s="6">
        <v>16</v>
      </c>
      <c r="AJ62" s="6">
        <v>19</v>
      </c>
      <c r="AK62" s="6">
        <v>17</v>
      </c>
      <c r="AL62" s="6">
        <v>18</v>
      </c>
      <c r="AM62" s="6">
        <v>21</v>
      </c>
      <c r="AN62" s="6">
        <v>19</v>
      </c>
      <c r="AO62" s="6">
        <v>19</v>
      </c>
      <c r="AP62" s="6">
        <v>25</v>
      </c>
      <c r="AQ62" s="6">
        <v>27</v>
      </c>
      <c r="AR62" s="6">
        <v>16</v>
      </c>
      <c r="AS62" s="6">
        <v>14</v>
      </c>
    </row>
    <row r="63" spans="1:45" x14ac:dyDescent="0.2">
      <c r="A63" s="7">
        <f>AVERAGE(C63:AS63)</f>
        <v>6.8372093023255811</v>
      </c>
      <c r="B63" s="11" t="s">
        <v>333</v>
      </c>
      <c r="C63" s="6">
        <v>10</v>
      </c>
      <c r="D63" s="6">
        <v>7</v>
      </c>
      <c r="E63" s="6">
        <v>4</v>
      </c>
      <c r="F63" s="6">
        <v>3</v>
      </c>
      <c r="G63" s="6">
        <v>6</v>
      </c>
      <c r="H63" s="6">
        <v>6</v>
      </c>
      <c r="I63" s="6">
        <v>4</v>
      </c>
      <c r="J63" s="6">
        <v>8</v>
      </c>
      <c r="K63" s="6">
        <v>8</v>
      </c>
      <c r="L63" s="6">
        <v>8</v>
      </c>
      <c r="M63" s="6">
        <v>3</v>
      </c>
      <c r="N63" s="6">
        <v>4</v>
      </c>
      <c r="O63" s="6">
        <v>4</v>
      </c>
      <c r="P63" s="6">
        <v>4</v>
      </c>
      <c r="Q63" s="6">
        <v>3</v>
      </c>
      <c r="R63" s="6">
        <v>4</v>
      </c>
      <c r="S63" s="6">
        <v>13</v>
      </c>
      <c r="T63" s="6">
        <v>11</v>
      </c>
      <c r="U63" s="6">
        <v>15</v>
      </c>
      <c r="V63" s="6">
        <v>12</v>
      </c>
      <c r="W63" s="6">
        <v>18</v>
      </c>
      <c r="X63" s="6">
        <v>9</v>
      </c>
      <c r="Y63" s="6">
        <v>8</v>
      </c>
      <c r="Z63" s="6">
        <v>11</v>
      </c>
      <c r="AA63" s="6">
        <v>10</v>
      </c>
      <c r="AB63" s="6">
        <v>3</v>
      </c>
      <c r="AC63" s="6">
        <v>6</v>
      </c>
      <c r="AD63" s="6">
        <v>11</v>
      </c>
      <c r="AE63" s="6">
        <v>6</v>
      </c>
      <c r="AF63" s="6">
        <v>6</v>
      </c>
      <c r="AG63" s="6">
        <v>7</v>
      </c>
      <c r="AH63" s="6">
        <v>3</v>
      </c>
      <c r="AI63" s="6">
        <v>6</v>
      </c>
      <c r="AJ63" s="6">
        <v>8</v>
      </c>
      <c r="AK63" s="6">
        <v>8</v>
      </c>
      <c r="AL63" s="6">
        <v>8</v>
      </c>
      <c r="AM63" s="6">
        <v>5</v>
      </c>
      <c r="AN63" s="6">
        <v>8</v>
      </c>
      <c r="AO63" s="6">
        <v>5</v>
      </c>
      <c r="AP63" s="6">
        <v>1</v>
      </c>
      <c r="AQ63" s="6">
        <v>4</v>
      </c>
      <c r="AR63" s="6">
        <v>2</v>
      </c>
      <c r="AS63" s="6">
        <v>4</v>
      </c>
    </row>
    <row r="64" spans="1:45" x14ac:dyDescent="0.2">
      <c r="A64" s="7">
        <f>AVERAGE(C64:AS64)</f>
        <v>76.186046511627907</v>
      </c>
      <c r="B64" s="11" t="s">
        <v>332</v>
      </c>
      <c r="C64" s="6">
        <v>158</v>
      </c>
      <c r="D64" s="6">
        <v>143</v>
      </c>
      <c r="E64" s="6">
        <v>88</v>
      </c>
      <c r="F64" s="6">
        <v>91</v>
      </c>
      <c r="G64" s="6">
        <v>99</v>
      </c>
      <c r="H64" s="6">
        <v>87</v>
      </c>
      <c r="I64" s="6">
        <v>92</v>
      </c>
      <c r="J64" s="6">
        <v>112</v>
      </c>
      <c r="K64" s="6">
        <v>85</v>
      </c>
      <c r="L64" s="6">
        <v>81</v>
      </c>
      <c r="M64" s="6">
        <v>79</v>
      </c>
      <c r="N64" s="6">
        <v>99</v>
      </c>
      <c r="O64" s="6">
        <v>91</v>
      </c>
      <c r="P64" s="6">
        <v>76</v>
      </c>
      <c r="Q64" s="6">
        <v>63</v>
      </c>
      <c r="R64" s="6">
        <v>78</v>
      </c>
      <c r="S64" s="6">
        <v>74</v>
      </c>
      <c r="T64" s="6">
        <v>72</v>
      </c>
      <c r="U64" s="6">
        <v>66</v>
      </c>
      <c r="V64" s="6">
        <v>78</v>
      </c>
      <c r="W64" s="6">
        <v>76</v>
      </c>
      <c r="X64" s="6">
        <v>54</v>
      </c>
      <c r="Y64" s="6">
        <v>60</v>
      </c>
      <c r="Z64" s="6">
        <v>56</v>
      </c>
      <c r="AA64" s="6">
        <v>57</v>
      </c>
      <c r="AB64" s="6">
        <v>68</v>
      </c>
      <c r="AC64" s="6">
        <v>57</v>
      </c>
      <c r="AD64" s="6">
        <v>66</v>
      </c>
      <c r="AE64" s="6">
        <v>56</v>
      </c>
      <c r="AF64" s="6">
        <v>53</v>
      </c>
      <c r="AG64" s="6">
        <v>64</v>
      </c>
      <c r="AH64" s="6">
        <v>65</v>
      </c>
      <c r="AI64" s="6">
        <v>67</v>
      </c>
      <c r="AJ64" s="6">
        <v>76</v>
      </c>
      <c r="AK64" s="6">
        <v>72</v>
      </c>
      <c r="AL64" s="6">
        <v>68</v>
      </c>
      <c r="AM64" s="6">
        <v>67</v>
      </c>
      <c r="AN64" s="6">
        <v>71</v>
      </c>
      <c r="AO64" s="6">
        <v>67</v>
      </c>
      <c r="AP64" s="6">
        <v>63</v>
      </c>
      <c r="AQ64" s="6">
        <v>57</v>
      </c>
      <c r="AR64" s="6">
        <v>76</v>
      </c>
      <c r="AS64" s="6">
        <v>48</v>
      </c>
    </row>
    <row r="65" spans="1:45" x14ac:dyDescent="0.2">
      <c r="A65" s="7">
        <f>AVERAGE(C65:AS65)</f>
        <v>36.627906976744185</v>
      </c>
      <c r="B65" s="11" t="s">
        <v>331</v>
      </c>
      <c r="C65" s="6">
        <v>60</v>
      </c>
      <c r="D65" s="6">
        <v>48</v>
      </c>
      <c r="E65" s="6">
        <v>36</v>
      </c>
      <c r="F65" s="6">
        <v>41</v>
      </c>
      <c r="G65" s="6">
        <v>38</v>
      </c>
      <c r="H65" s="6">
        <v>36</v>
      </c>
      <c r="I65" s="6">
        <v>32</v>
      </c>
      <c r="J65" s="6">
        <v>41</v>
      </c>
      <c r="K65" s="6">
        <v>30</v>
      </c>
      <c r="L65" s="6">
        <v>47</v>
      </c>
      <c r="M65" s="6">
        <v>37</v>
      </c>
      <c r="N65" s="6">
        <v>40</v>
      </c>
      <c r="O65" s="6">
        <v>34</v>
      </c>
      <c r="P65" s="6">
        <v>35</v>
      </c>
      <c r="Q65" s="6">
        <v>32</v>
      </c>
      <c r="R65" s="6">
        <v>32</v>
      </c>
      <c r="S65" s="6">
        <v>42</v>
      </c>
      <c r="T65" s="6">
        <v>43</v>
      </c>
      <c r="U65" s="6">
        <v>53</v>
      </c>
      <c r="V65" s="6">
        <v>30</v>
      </c>
      <c r="W65" s="6">
        <v>31</v>
      </c>
      <c r="X65" s="6">
        <v>29</v>
      </c>
      <c r="Y65" s="6">
        <v>26</v>
      </c>
      <c r="Z65" s="6">
        <v>38</v>
      </c>
      <c r="AA65" s="6">
        <v>27</v>
      </c>
      <c r="AB65" s="6">
        <v>28</v>
      </c>
      <c r="AC65" s="6">
        <v>27</v>
      </c>
      <c r="AD65" s="6">
        <v>24</v>
      </c>
      <c r="AE65" s="6">
        <v>37</v>
      </c>
      <c r="AF65" s="6">
        <v>40</v>
      </c>
      <c r="AG65" s="6">
        <v>25</v>
      </c>
      <c r="AH65" s="6">
        <v>32</v>
      </c>
      <c r="AI65" s="6">
        <v>44</v>
      </c>
      <c r="AJ65" s="6">
        <v>37</v>
      </c>
      <c r="AK65" s="6">
        <v>33</v>
      </c>
      <c r="AL65" s="6">
        <v>37</v>
      </c>
      <c r="AM65" s="6">
        <v>40</v>
      </c>
      <c r="AN65" s="6">
        <v>40</v>
      </c>
      <c r="AO65" s="6">
        <v>34</v>
      </c>
      <c r="AP65" s="6">
        <v>35</v>
      </c>
      <c r="AQ65" s="6">
        <v>43</v>
      </c>
      <c r="AR65" s="6">
        <v>38</v>
      </c>
      <c r="AS65" s="6">
        <v>43</v>
      </c>
    </row>
    <row r="66" spans="1:45" x14ac:dyDescent="0.2">
      <c r="A66" s="7">
        <f>AVERAGE(C66:AS66)</f>
        <v>15.511627906976743</v>
      </c>
      <c r="B66" s="11" t="s">
        <v>330</v>
      </c>
      <c r="C66" s="6">
        <v>34</v>
      </c>
      <c r="D66" s="6">
        <v>33</v>
      </c>
      <c r="E66" s="6">
        <v>24</v>
      </c>
      <c r="F66" s="6">
        <v>21</v>
      </c>
      <c r="G66" s="6">
        <v>25</v>
      </c>
      <c r="H66" s="6">
        <v>10</v>
      </c>
      <c r="I66" s="6">
        <v>17</v>
      </c>
      <c r="J66" s="6">
        <v>12</v>
      </c>
      <c r="K66" s="6">
        <v>16</v>
      </c>
      <c r="L66" s="6">
        <v>16</v>
      </c>
      <c r="M66" s="6">
        <v>14</v>
      </c>
      <c r="N66" s="6">
        <v>21</v>
      </c>
      <c r="O66" s="6">
        <v>9</v>
      </c>
      <c r="P66" s="6">
        <v>17</v>
      </c>
      <c r="Q66" s="6">
        <v>6</v>
      </c>
      <c r="R66" s="6">
        <v>10</v>
      </c>
      <c r="S66" s="6">
        <v>7</v>
      </c>
      <c r="T66" s="6">
        <v>21</v>
      </c>
      <c r="U66" s="6">
        <v>10</v>
      </c>
      <c r="V66" s="6">
        <v>16</v>
      </c>
      <c r="W66" s="6">
        <v>14</v>
      </c>
      <c r="X66" s="6">
        <v>17</v>
      </c>
      <c r="Y66" s="6">
        <v>14</v>
      </c>
      <c r="Z66" s="6">
        <v>19</v>
      </c>
      <c r="AA66" s="6">
        <v>21</v>
      </c>
      <c r="AB66" s="6">
        <v>14</v>
      </c>
      <c r="AC66" s="6">
        <v>10</v>
      </c>
      <c r="AD66" s="6">
        <v>9</v>
      </c>
      <c r="AE66" s="6">
        <v>14</v>
      </c>
      <c r="AF66" s="6">
        <v>14</v>
      </c>
      <c r="AG66" s="6">
        <v>13</v>
      </c>
      <c r="AH66" s="6">
        <v>10</v>
      </c>
      <c r="AI66" s="6">
        <v>8</v>
      </c>
      <c r="AJ66" s="6">
        <v>9</v>
      </c>
      <c r="AK66" s="6">
        <v>11</v>
      </c>
      <c r="AL66" s="6">
        <v>17</v>
      </c>
      <c r="AM66" s="6">
        <v>12</v>
      </c>
      <c r="AN66" s="6">
        <v>26</v>
      </c>
      <c r="AO66" s="6">
        <v>11</v>
      </c>
      <c r="AP66" s="6">
        <v>11</v>
      </c>
      <c r="AQ66" s="6">
        <v>14</v>
      </c>
      <c r="AR66" s="6">
        <v>26</v>
      </c>
      <c r="AS66" s="6">
        <v>14</v>
      </c>
    </row>
    <row r="67" spans="1:45" x14ac:dyDescent="0.2">
      <c r="A67" s="7">
        <f>AVERAGE(C67:AS67)</f>
        <v>18.069767441860463</v>
      </c>
      <c r="B67" s="11" t="s">
        <v>329</v>
      </c>
      <c r="C67" s="6">
        <v>45</v>
      </c>
      <c r="D67" s="6">
        <v>27</v>
      </c>
      <c r="E67" s="6">
        <v>33</v>
      </c>
      <c r="F67" s="6">
        <v>38</v>
      </c>
      <c r="G67" s="6">
        <v>46</v>
      </c>
      <c r="H67" s="6">
        <v>28</v>
      </c>
      <c r="I67" s="6">
        <v>22</v>
      </c>
      <c r="J67" s="6">
        <v>26</v>
      </c>
      <c r="K67" s="6">
        <v>23</v>
      </c>
      <c r="L67" s="6">
        <v>21</v>
      </c>
      <c r="M67" s="6">
        <v>18</v>
      </c>
      <c r="N67" s="6">
        <v>24</v>
      </c>
      <c r="O67" s="6">
        <v>15</v>
      </c>
      <c r="P67" s="6">
        <v>6</v>
      </c>
      <c r="Q67" s="6">
        <v>16</v>
      </c>
      <c r="R67" s="6">
        <v>10</v>
      </c>
      <c r="S67" s="6">
        <v>8</v>
      </c>
      <c r="T67" s="6">
        <v>20</v>
      </c>
      <c r="U67" s="6">
        <v>11</v>
      </c>
      <c r="V67" s="6">
        <v>10</v>
      </c>
      <c r="W67" s="6">
        <v>8</v>
      </c>
      <c r="X67" s="6">
        <v>13</v>
      </c>
      <c r="Y67" s="6">
        <v>10</v>
      </c>
      <c r="Z67" s="6">
        <v>15</v>
      </c>
      <c r="AA67" s="6">
        <v>14</v>
      </c>
      <c r="AB67" s="6">
        <v>14</v>
      </c>
      <c r="AC67" s="6">
        <v>9</v>
      </c>
      <c r="AD67" s="6">
        <v>22</v>
      </c>
      <c r="AE67" s="6">
        <v>19</v>
      </c>
      <c r="AF67" s="6">
        <v>14</v>
      </c>
      <c r="AG67" s="6">
        <v>17</v>
      </c>
      <c r="AH67" s="6">
        <v>21</v>
      </c>
      <c r="AI67" s="6">
        <v>10</v>
      </c>
      <c r="AJ67" s="6">
        <v>9</v>
      </c>
      <c r="AK67" s="6">
        <v>16</v>
      </c>
      <c r="AL67" s="6">
        <v>18</v>
      </c>
      <c r="AM67" s="6">
        <v>17</v>
      </c>
      <c r="AN67" s="6">
        <v>16</v>
      </c>
      <c r="AO67" s="6">
        <v>9</v>
      </c>
      <c r="AP67" s="6">
        <v>15</v>
      </c>
      <c r="AQ67" s="6">
        <v>17</v>
      </c>
      <c r="AR67" s="6">
        <v>14</v>
      </c>
      <c r="AS67" s="6">
        <v>13</v>
      </c>
    </row>
    <row r="68" spans="1:45" x14ac:dyDescent="0.2">
      <c r="A68" s="7">
        <f>AVERAGE(C68:AS68)</f>
        <v>22.627906976744185</v>
      </c>
      <c r="B68" s="11" t="s">
        <v>328</v>
      </c>
      <c r="C68" s="6">
        <v>27</v>
      </c>
      <c r="D68" s="6">
        <v>28</v>
      </c>
      <c r="E68" s="6">
        <v>24</v>
      </c>
      <c r="F68" s="6">
        <v>39</v>
      </c>
      <c r="G68" s="6">
        <v>20</v>
      </c>
      <c r="H68" s="6">
        <v>18</v>
      </c>
      <c r="I68" s="6">
        <v>11</v>
      </c>
      <c r="J68" s="6">
        <v>28</v>
      </c>
      <c r="K68" s="6">
        <v>29</v>
      </c>
      <c r="L68" s="6">
        <v>28</v>
      </c>
      <c r="M68" s="6">
        <v>28</v>
      </c>
      <c r="N68" s="6">
        <v>24</v>
      </c>
      <c r="O68" s="6">
        <v>17</v>
      </c>
      <c r="P68" s="6">
        <v>19</v>
      </c>
      <c r="Q68" s="6">
        <v>19</v>
      </c>
      <c r="R68" s="6">
        <v>20</v>
      </c>
      <c r="S68" s="6">
        <v>23</v>
      </c>
      <c r="T68" s="6">
        <v>19</v>
      </c>
      <c r="U68" s="6">
        <v>29</v>
      </c>
      <c r="V68" s="6">
        <v>21</v>
      </c>
      <c r="W68" s="6">
        <v>26</v>
      </c>
      <c r="X68" s="6">
        <v>28</v>
      </c>
      <c r="Y68" s="6">
        <v>30</v>
      </c>
      <c r="Z68" s="6">
        <v>23</v>
      </c>
      <c r="AA68" s="6">
        <v>22</v>
      </c>
      <c r="AB68" s="6">
        <v>26</v>
      </c>
      <c r="AC68" s="6">
        <v>24</v>
      </c>
      <c r="AD68" s="6">
        <v>26</v>
      </c>
      <c r="AE68" s="6">
        <v>16</v>
      </c>
      <c r="AF68" s="6">
        <v>23</v>
      </c>
      <c r="AG68" s="6">
        <v>14</v>
      </c>
      <c r="AH68" s="6">
        <v>17</v>
      </c>
      <c r="AI68" s="6">
        <v>18</v>
      </c>
      <c r="AJ68" s="6">
        <v>18</v>
      </c>
      <c r="AK68" s="6">
        <v>19</v>
      </c>
      <c r="AL68" s="6">
        <v>19</v>
      </c>
      <c r="AM68" s="6">
        <v>20</v>
      </c>
      <c r="AN68" s="6">
        <v>21</v>
      </c>
      <c r="AO68" s="6">
        <v>25</v>
      </c>
      <c r="AP68" s="6">
        <v>29</v>
      </c>
      <c r="AQ68" s="6">
        <v>21</v>
      </c>
      <c r="AR68" s="6">
        <v>21</v>
      </c>
      <c r="AS68" s="6">
        <v>16</v>
      </c>
    </row>
    <row r="69" spans="1:45" x14ac:dyDescent="0.2">
      <c r="A69" s="7">
        <f>AVERAGE(C69:AS69)</f>
        <v>84.162790697674424</v>
      </c>
      <c r="B69" s="11" t="s">
        <v>327</v>
      </c>
      <c r="C69" s="6">
        <v>122</v>
      </c>
      <c r="D69" s="6">
        <v>101</v>
      </c>
      <c r="E69" s="6">
        <v>56</v>
      </c>
      <c r="F69" s="6">
        <v>65</v>
      </c>
      <c r="G69" s="6">
        <v>60</v>
      </c>
      <c r="H69" s="6">
        <v>44</v>
      </c>
      <c r="I69" s="6">
        <v>48</v>
      </c>
      <c r="J69" s="6">
        <v>55</v>
      </c>
      <c r="K69" s="6">
        <v>64</v>
      </c>
      <c r="L69" s="6">
        <v>61</v>
      </c>
      <c r="M69" s="6">
        <v>65</v>
      </c>
      <c r="N69" s="6">
        <v>88</v>
      </c>
      <c r="O69" s="6">
        <v>78</v>
      </c>
      <c r="P69" s="6">
        <v>81</v>
      </c>
      <c r="Q69" s="6">
        <v>92</v>
      </c>
      <c r="R69" s="6">
        <v>106</v>
      </c>
      <c r="S69" s="6">
        <v>97</v>
      </c>
      <c r="T69" s="6">
        <v>108</v>
      </c>
      <c r="U69" s="6">
        <v>105</v>
      </c>
      <c r="V69" s="6">
        <v>113</v>
      </c>
      <c r="W69" s="6">
        <v>101</v>
      </c>
      <c r="X69" s="6">
        <v>82</v>
      </c>
      <c r="Y69" s="6">
        <v>102</v>
      </c>
      <c r="Z69" s="6">
        <v>92</v>
      </c>
      <c r="AA69" s="6">
        <v>103</v>
      </c>
      <c r="AB69" s="6">
        <v>93</v>
      </c>
      <c r="AC69" s="6">
        <v>73</v>
      </c>
      <c r="AD69" s="6">
        <v>86</v>
      </c>
      <c r="AE69" s="6">
        <v>76</v>
      </c>
      <c r="AF69" s="6">
        <v>85</v>
      </c>
      <c r="AG69" s="6">
        <v>84</v>
      </c>
      <c r="AH69" s="6">
        <v>85</v>
      </c>
      <c r="AI69" s="6">
        <v>88</v>
      </c>
      <c r="AJ69" s="6">
        <v>82</v>
      </c>
      <c r="AK69" s="6">
        <v>90</v>
      </c>
      <c r="AL69" s="6">
        <v>114</v>
      </c>
      <c r="AM69" s="6">
        <v>109</v>
      </c>
      <c r="AN69" s="6">
        <v>90</v>
      </c>
      <c r="AO69" s="6">
        <v>94</v>
      </c>
      <c r="AP69" s="6">
        <v>77</v>
      </c>
      <c r="AQ69" s="6">
        <v>82</v>
      </c>
      <c r="AR69" s="6">
        <v>58</v>
      </c>
      <c r="AS69" s="6">
        <v>64</v>
      </c>
    </row>
    <row r="70" spans="1:45" x14ac:dyDescent="0.2">
      <c r="A70" s="7">
        <f>AVERAGE(C70:AS70)</f>
        <v>0.32558139534883723</v>
      </c>
      <c r="B70" s="11" t="s">
        <v>326</v>
      </c>
      <c r="C70" s="6">
        <v>0</v>
      </c>
      <c r="D70" s="6">
        <v>1</v>
      </c>
      <c r="E70" s="6">
        <v>0</v>
      </c>
      <c r="F70" s="6">
        <v>0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1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1</v>
      </c>
      <c r="AA70" s="6">
        <v>1</v>
      </c>
      <c r="AB70" s="6">
        <v>1</v>
      </c>
      <c r="AC70" s="6">
        <v>0</v>
      </c>
      <c r="AD70" s="6">
        <v>1</v>
      </c>
      <c r="AE70" s="6">
        <v>1</v>
      </c>
      <c r="AF70" s="6">
        <v>0</v>
      </c>
      <c r="AG70" s="6">
        <v>0</v>
      </c>
      <c r="AH70" s="6">
        <v>1</v>
      </c>
      <c r="AI70" s="6">
        <v>0</v>
      </c>
      <c r="AJ70" s="6">
        <v>0</v>
      </c>
      <c r="AK70" s="6">
        <v>0</v>
      </c>
      <c r="AL70" s="6">
        <v>1</v>
      </c>
      <c r="AM70" s="6">
        <v>0</v>
      </c>
      <c r="AN70" s="6">
        <v>0</v>
      </c>
      <c r="AO70" s="6">
        <v>0</v>
      </c>
      <c r="AP70" s="6">
        <v>1</v>
      </c>
      <c r="AQ70" s="6">
        <v>0</v>
      </c>
      <c r="AR70" s="6">
        <v>0</v>
      </c>
      <c r="AS70" s="6">
        <v>1</v>
      </c>
    </row>
    <row r="71" spans="1:45" x14ac:dyDescent="0.2">
      <c r="A71" s="7">
        <f>AVERAGE(C71:AS71)</f>
        <v>33.232558139534881</v>
      </c>
      <c r="B71" s="11" t="s">
        <v>325</v>
      </c>
      <c r="C71" s="6">
        <v>35</v>
      </c>
      <c r="D71" s="6">
        <v>26</v>
      </c>
      <c r="E71" s="6">
        <v>30</v>
      </c>
      <c r="F71" s="6">
        <v>34</v>
      </c>
      <c r="G71" s="6">
        <v>29</v>
      </c>
      <c r="H71" s="6">
        <v>24</v>
      </c>
      <c r="I71" s="6">
        <v>22</v>
      </c>
      <c r="J71" s="6">
        <v>23</v>
      </c>
      <c r="K71" s="6">
        <v>25</v>
      </c>
      <c r="L71" s="6">
        <v>30</v>
      </c>
      <c r="M71" s="6">
        <v>23</v>
      </c>
      <c r="N71" s="6">
        <v>33</v>
      </c>
      <c r="O71" s="6">
        <v>21</v>
      </c>
      <c r="P71" s="6">
        <v>14</v>
      </c>
      <c r="Q71" s="6">
        <v>23</v>
      </c>
      <c r="R71" s="6">
        <v>20</v>
      </c>
      <c r="S71" s="6">
        <v>24</v>
      </c>
      <c r="T71" s="6">
        <v>19</v>
      </c>
      <c r="U71" s="6">
        <v>24</v>
      </c>
      <c r="V71" s="6">
        <v>29</v>
      </c>
      <c r="W71" s="6">
        <v>31</v>
      </c>
      <c r="X71" s="6">
        <v>42</v>
      </c>
      <c r="Y71" s="6">
        <v>31</v>
      </c>
      <c r="Z71" s="6">
        <v>27</v>
      </c>
      <c r="AA71" s="6">
        <v>31</v>
      </c>
      <c r="AB71" s="6">
        <v>43</v>
      </c>
      <c r="AC71" s="6">
        <v>46</v>
      </c>
      <c r="AD71" s="6">
        <v>27</v>
      </c>
      <c r="AE71" s="6">
        <v>34</v>
      </c>
      <c r="AF71" s="6">
        <v>49</v>
      </c>
      <c r="AG71" s="6">
        <v>41</v>
      </c>
      <c r="AH71" s="6">
        <v>32</v>
      </c>
      <c r="AI71" s="6">
        <v>41</v>
      </c>
      <c r="AJ71" s="6">
        <v>39</v>
      </c>
      <c r="AK71" s="6">
        <v>42</v>
      </c>
      <c r="AL71" s="6">
        <v>47</v>
      </c>
      <c r="AM71" s="6">
        <v>51</v>
      </c>
      <c r="AN71" s="6">
        <v>43</v>
      </c>
      <c r="AO71" s="6">
        <v>41</v>
      </c>
      <c r="AP71" s="6">
        <v>38</v>
      </c>
      <c r="AQ71" s="6">
        <v>57</v>
      </c>
      <c r="AR71" s="6">
        <v>51</v>
      </c>
      <c r="AS71" s="6">
        <v>37</v>
      </c>
    </row>
    <row r="72" spans="1:45" x14ac:dyDescent="0.2">
      <c r="A72" s="7">
        <f>AVERAGE(C72:AS72)</f>
        <v>12.13953488372093</v>
      </c>
      <c r="B72" s="11" t="s">
        <v>324</v>
      </c>
      <c r="C72" s="6">
        <v>26</v>
      </c>
      <c r="D72" s="6">
        <v>31</v>
      </c>
      <c r="E72" s="6">
        <v>18</v>
      </c>
      <c r="F72" s="6">
        <v>17</v>
      </c>
      <c r="G72" s="6">
        <v>10</v>
      </c>
      <c r="H72" s="6">
        <v>14</v>
      </c>
      <c r="I72" s="6">
        <v>11</v>
      </c>
      <c r="J72" s="6">
        <v>12</v>
      </c>
      <c r="K72" s="6">
        <v>11</v>
      </c>
      <c r="L72" s="6">
        <v>15</v>
      </c>
      <c r="M72" s="6">
        <v>16</v>
      </c>
      <c r="N72" s="6">
        <v>19</v>
      </c>
      <c r="O72" s="6">
        <v>9</v>
      </c>
      <c r="P72" s="6">
        <v>6</v>
      </c>
      <c r="Q72" s="6">
        <v>8</v>
      </c>
      <c r="R72" s="6">
        <v>8</v>
      </c>
      <c r="S72" s="6">
        <v>8</v>
      </c>
      <c r="T72" s="6">
        <v>9</v>
      </c>
      <c r="U72" s="6">
        <v>12</v>
      </c>
      <c r="V72" s="6">
        <v>10</v>
      </c>
      <c r="W72" s="6">
        <v>5</v>
      </c>
      <c r="X72" s="6">
        <v>4</v>
      </c>
      <c r="Y72" s="6">
        <v>6</v>
      </c>
      <c r="Z72" s="6">
        <v>10</v>
      </c>
      <c r="AA72" s="6">
        <v>8</v>
      </c>
      <c r="AB72" s="6">
        <v>9</v>
      </c>
      <c r="AC72" s="6">
        <v>13</v>
      </c>
      <c r="AD72" s="6">
        <v>12</v>
      </c>
      <c r="AE72" s="6">
        <v>6</v>
      </c>
      <c r="AF72" s="6">
        <v>10</v>
      </c>
      <c r="AG72" s="6">
        <v>10</v>
      </c>
      <c r="AH72" s="6">
        <v>12</v>
      </c>
      <c r="AI72" s="6">
        <v>12</v>
      </c>
      <c r="AJ72" s="6">
        <v>10</v>
      </c>
      <c r="AK72" s="6">
        <v>13</v>
      </c>
      <c r="AL72" s="6">
        <v>18</v>
      </c>
      <c r="AM72" s="6">
        <v>10</v>
      </c>
      <c r="AN72" s="6">
        <v>14</v>
      </c>
      <c r="AO72" s="6">
        <v>14</v>
      </c>
      <c r="AP72" s="6">
        <v>10</v>
      </c>
      <c r="AQ72" s="6">
        <v>16</v>
      </c>
      <c r="AR72" s="6">
        <v>14</v>
      </c>
      <c r="AS72" s="6">
        <v>16</v>
      </c>
    </row>
    <row r="73" spans="1:45" x14ac:dyDescent="0.2">
      <c r="A73" s="7">
        <f>AVERAGE(C73:AS73)</f>
        <v>79.674418604651166</v>
      </c>
      <c r="B73" s="11" t="s">
        <v>323</v>
      </c>
      <c r="C73" s="6">
        <v>130</v>
      </c>
      <c r="D73" s="6">
        <v>109</v>
      </c>
      <c r="E73" s="6">
        <v>92</v>
      </c>
      <c r="F73" s="6">
        <v>109</v>
      </c>
      <c r="G73" s="6">
        <v>113</v>
      </c>
      <c r="H73" s="6">
        <v>86</v>
      </c>
      <c r="I73" s="6">
        <v>96</v>
      </c>
      <c r="J73" s="6">
        <v>102</v>
      </c>
      <c r="K73" s="6">
        <v>107</v>
      </c>
      <c r="L73" s="6">
        <v>87</v>
      </c>
      <c r="M73" s="6">
        <v>98</v>
      </c>
      <c r="N73" s="6">
        <v>97</v>
      </c>
      <c r="O73" s="6">
        <v>103</v>
      </c>
      <c r="P73" s="6">
        <v>86</v>
      </c>
      <c r="Q73" s="6">
        <v>96</v>
      </c>
      <c r="R73" s="6">
        <v>86</v>
      </c>
      <c r="S73" s="6">
        <v>74</v>
      </c>
      <c r="T73" s="6">
        <v>80</v>
      </c>
      <c r="U73" s="6">
        <v>74</v>
      </c>
      <c r="V73" s="6">
        <v>75</v>
      </c>
      <c r="W73" s="6">
        <v>86</v>
      </c>
      <c r="X73" s="6">
        <v>93</v>
      </c>
      <c r="Y73" s="6">
        <v>69</v>
      </c>
      <c r="Z73" s="6">
        <v>63</v>
      </c>
      <c r="AA73" s="6">
        <v>70</v>
      </c>
      <c r="AB73" s="6">
        <v>55</v>
      </c>
      <c r="AC73" s="6">
        <v>52</v>
      </c>
      <c r="AD73" s="6">
        <v>64</v>
      </c>
      <c r="AE73" s="6">
        <v>61</v>
      </c>
      <c r="AF73" s="6">
        <v>61</v>
      </c>
      <c r="AG73" s="6">
        <v>58</v>
      </c>
      <c r="AH73" s="6">
        <v>58</v>
      </c>
      <c r="AI73" s="6">
        <v>72</v>
      </c>
      <c r="AJ73" s="6">
        <v>62</v>
      </c>
      <c r="AK73" s="6">
        <v>72</v>
      </c>
      <c r="AL73" s="6">
        <v>70</v>
      </c>
      <c r="AM73" s="6">
        <v>77</v>
      </c>
      <c r="AN73" s="6">
        <v>73</v>
      </c>
      <c r="AO73" s="6">
        <v>59</v>
      </c>
      <c r="AP73" s="6">
        <v>73</v>
      </c>
      <c r="AQ73" s="6">
        <v>60</v>
      </c>
      <c r="AR73" s="6">
        <v>67</v>
      </c>
      <c r="AS73" s="6">
        <v>51</v>
      </c>
    </row>
    <row r="74" spans="1:45" x14ac:dyDescent="0.2">
      <c r="A74" s="7">
        <f>AVERAGE(C74:AS74)</f>
        <v>13.418604651162791</v>
      </c>
      <c r="B74" s="11" t="s">
        <v>322</v>
      </c>
      <c r="C74" s="6">
        <v>18</v>
      </c>
      <c r="D74" s="6">
        <v>14</v>
      </c>
      <c r="E74" s="6">
        <v>9</v>
      </c>
      <c r="F74" s="6">
        <v>14</v>
      </c>
      <c r="G74" s="6">
        <v>17</v>
      </c>
      <c r="H74" s="6">
        <v>16</v>
      </c>
      <c r="I74" s="6">
        <v>13</v>
      </c>
      <c r="J74" s="6">
        <v>15</v>
      </c>
      <c r="K74" s="6">
        <v>13</v>
      </c>
      <c r="L74" s="6">
        <v>11</v>
      </c>
      <c r="M74" s="6">
        <v>18</v>
      </c>
      <c r="N74" s="6">
        <v>10</v>
      </c>
      <c r="O74" s="6">
        <v>11</v>
      </c>
      <c r="P74" s="6">
        <v>14</v>
      </c>
      <c r="Q74" s="6">
        <v>12</v>
      </c>
      <c r="R74" s="6">
        <v>14</v>
      </c>
      <c r="S74" s="6">
        <v>14</v>
      </c>
      <c r="T74" s="6">
        <v>21</v>
      </c>
      <c r="U74" s="6">
        <v>11</v>
      </c>
      <c r="V74" s="6">
        <v>11</v>
      </c>
      <c r="W74" s="6">
        <v>13</v>
      </c>
      <c r="X74" s="6">
        <v>13</v>
      </c>
      <c r="Y74" s="6">
        <v>17</v>
      </c>
      <c r="Z74" s="6">
        <v>14</v>
      </c>
      <c r="AA74" s="6">
        <v>19</v>
      </c>
      <c r="AB74" s="6">
        <v>15</v>
      </c>
      <c r="AC74" s="6">
        <v>17</v>
      </c>
      <c r="AD74" s="6">
        <v>18</v>
      </c>
      <c r="AE74" s="6">
        <v>11</v>
      </c>
      <c r="AF74" s="6">
        <v>9</v>
      </c>
      <c r="AG74" s="6">
        <v>9</v>
      </c>
      <c r="AH74" s="6">
        <v>9</v>
      </c>
      <c r="AI74" s="6">
        <v>18</v>
      </c>
      <c r="AJ74" s="6">
        <v>10</v>
      </c>
      <c r="AK74" s="6">
        <v>14</v>
      </c>
      <c r="AL74" s="6">
        <v>12</v>
      </c>
      <c r="AM74" s="6">
        <v>17</v>
      </c>
      <c r="AN74" s="6">
        <v>10</v>
      </c>
      <c r="AO74" s="6">
        <v>9</v>
      </c>
      <c r="AP74" s="6">
        <v>9</v>
      </c>
      <c r="AQ74" s="6">
        <v>13</v>
      </c>
      <c r="AR74" s="6">
        <v>9</v>
      </c>
      <c r="AS74" s="6">
        <v>16</v>
      </c>
    </row>
    <row r="75" spans="1:45" x14ac:dyDescent="0.2">
      <c r="A75" s="7">
        <f>AVERAGE(C75:AS75)</f>
        <v>32.046511627906973</v>
      </c>
      <c r="B75" s="11" t="s">
        <v>321</v>
      </c>
      <c r="C75" s="6">
        <v>61</v>
      </c>
      <c r="D75" s="6">
        <v>62</v>
      </c>
      <c r="E75" s="6">
        <v>45</v>
      </c>
      <c r="F75" s="6">
        <v>39</v>
      </c>
      <c r="G75" s="6">
        <v>33</v>
      </c>
      <c r="H75" s="6">
        <v>35</v>
      </c>
      <c r="I75" s="6">
        <v>38</v>
      </c>
      <c r="J75" s="6">
        <v>33</v>
      </c>
      <c r="K75" s="6">
        <v>34</v>
      </c>
      <c r="L75" s="6">
        <v>34</v>
      </c>
      <c r="M75" s="6">
        <v>36</v>
      </c>
      <c r="N75" s="6">
        <v>33</v>
      </c>
      <c r="O75" s="6">
        <v>37</v>
      </c>
      <c r="P75" s="6">
        <v>29</v>
      </c>
      <c r="Q75" s="6">
        <v>34</v>
      </c>
      <c r="R75" s="6">
        <v>30</v>
      </c>
      <c r="S75" s="6">
        <v>29</v>
      </c>
      <c r="T75" s="6">
        <v>27</v>
      </c>
      <c r="U75" s="6">
        <v>18</v>
      </c>
      <c r="V75" s="6">
        <v>33</v>
      </c>
      <c r="W75" s="6">
        <v>27</v>
      </c>
      <c r="X75" s="6">
        <v>28</v>
      </c>
      <c r="Y75" s="6">
        <v>29</v>
      </c>
      <c r="Z75" s="6">
        <v>29</v>
      </c>
      <c r="AA75" s="6">
        <v>34</v>
      </c>
      <c r="AB75" s="6">
        <v>25</v>
      </c>
      <c r="AC75" s="6">
        <v>30</v>
      </c>
      <c r="AD75" s="6">
        <v>32</v>
      </c>
      <c r="AE75" s="6">
        <v>27</v>
      </c>
      <c r="AF75" s="6">
        <v>22</v>
      </c>
      <c r="AG75" s="6">
        <v>25</v>
      </c>
      <c r="AH75" s="6">
        <v>17</v>
      </c>
      <c r="AI75" s="6">
        <v>22</v>
      </c>
      <c r="AJ75" s="6">
        <v>33</v>
      </c>
      <c r="AK75" s="6">
        <v>44</v>
      </c>
      <c r="AL75" s="6">
        <v>26</v>
      </c>
      <c r="AM75" s="6">
        <v>28</v>
      </c>
      <c r="AN75" s="6">
        <v>20</v>
      </c>
      <c r="AO75" s="6">
        <v>28</v>
      </c>
      <c r="AP75" s="6">
        <v>39</v>
      </c>
      <c r="AQ75" s="6">
        <v>37</v>
      </c>
      <c r="AR75" s="6">
        <v>29</v>
      </c>
      <c r="AS75" s="6">
        <v>27</v>
      </c>
    </row>
    <row r="76" spans="1:45" x14ac:dyDescent="0.2">
      <c r="A76" s="7">
        <f>AVERAGE(C76:AS76)</f>
        <v>44.953488372093027</v>
      </c>
      <c r="B76" s="11" t="s">
        <v>320</v>
      </c>
      <c r="C76" s="6">
        <v>38</v>
      </c>
      <c r="D76" s="6">
        <v>44</v>
      </c>
      <c r="E76" s="6">
        <v>39</v>
      </c>
      <c r="F76" s="6">
        <v>42</v>
      </c>
      <c r="G76" s="6">
        <v>46</v>
      </c>
      <c r="H76" s="6">
        <v>52</v>
      </c>
      <c r="I76" s="6">
        <v>48</v>
      </c>
      <c r="J76" s="6">
        <v>37</v>
      </c>
      <c r="K76" s="6">
        <v>47</v>
      </c>
      <c r="L76" s="6">
        <v>50</v>
      </c>
      <c r="M76" s="6">
        <v>31</v>
      </c>
      <c r="N76" s="6">
        <v>39</v>
      </c>
      <c r="O76" s="6">
        <v>42</v>
      </c>
      <c r="P76" s="6">
        <v>45</v>
      </c>
      <c r="Q76" s="6">
        <v>40</v>
      </c>
      <c r="R76" s="6">
        <v>46</v>
      </c>
      <c r="S76" s="6">
        <v>58</v>
      </c>
      <c r="T76" s="6">
        <v>46</v>
      </c>
      <c r="U76" s="6">
        <v>40</v>
      </c>
      <c r="V76" s="6">
        <v>47</v>
      </c>
      <c r="W76" s="6">
        <v>55</v>
      </c>
      <c r="X76" s="6">
        <v>41</v>
      </c>
      <c r="Y76" s="6">
        <v>45</v>
      </c>
      <c r="Z76" s="6">
        <v>50</v>
      </c>
      <c r="AA76" s="6">
        <v>42</v>
      </c>
      <c r="AB76" s="6">
        <v>38</v>
      </c>
      <c r="AC76" s="6">
        <v>47</v>
      </c>
      <c r="AD76" s="6">
        <v>45</v>
      </c>
      <c r="AE76" s="6">
        <v>37</v>
      </c>
      <c r="AF76" s="6">
        <v>51</v>
      </c>
      <c r="AG76" s="6">
        <v>43</v>
      </c>
      <c r="AH76" s="6">
        <v>50</v>
      </c>
      <c r="AI76" s="6">
        <v>37</v>
      </c>
      <c r="AJ76" s="6">
        <v>34</v>
      </c>
      <c r="AK76" s="6">
        <v>58</v>
      </c>
      <c r="AL76" s="6">
        <v>48</v>
      </c>
      <c r="AM76" s="6">
        <v>41</v>
      </c>
      <c r="AN76" s="6">
        <v>50</v>
      </c>
      <c r="AO76" s="6">
        <v>46</v>
      </c>
      <c r="AP76" s="6">
        <v>65</v>
      </c>
      <c r="AQ76" s="6">
        <v>56</v>
      </c>
      <c r="AR76" s="6">
        <v>36</v>
      </c>
      <c r="AS76" s="6">
        <v>41</v>
      </c>
    </row>
    <row r="77" spans="1:45" x14ac:dyDescent="0.2">
      <c r="A77" s="7">
        <f>AVERAGE(C77:AS77)</f>
        <v>1.558139534883721</v>
      </c>
      <c r="B77" s="11" t="s">
        <v>319</v>
      </c>
      <c r="C77" s="6">
        <v>1</v>
      </c>
      <c r="D77" s="6">
        <v>2</v>
      </c>
      <c r="E77" s="6">
        <v>3</v>
      </c>
      <c r="F77" s="6">
        <v>2</v>
      </c>
      <c r="G77" s="6">
        <v>2</v>
      </c>
      <c r="H77" s="6">
        <v>1</v>
      </c>
      <c r="I77" s="6">
        <v>2</v>
      </c>
      <c r="J77" s="6">
        <v>3</v>
      </c>
      <c r="K77" s="6">
        <v>2</v>
      </c>
      <c r="L77" s="6">
        <v>3</v>
      </c>
      <c r="M77" s="6">
        <v>2</v>
      </c>
      <c r="N77" s="6">
        <v>3</v>
      </c>
      <c r="O77" s="6">
        <v>2</v>
      </c>
      <c r="P77" s="6">
        <v>2</v>
      </c>
      <c r="Q77" s="6">
        <v>2</v>
      </c>
      <c r="R77" s="6">
        <v>1</v>
      </c>
      <c r="S77" s="6">
        <v>1</v>
      </c>
      <c r="T77" s="6">
        <v>0</v>
      </c>
      <c r="U77" s="6">
        <v>3</v>
      </c>
      <c r="V77" s="6">
        <v>3</v>
      </c>
      <c r="W77" s="6">
        <v>3</v>
      </c>
      <c r="X77" s="6">
        <v>3</v>
      </c>
      <c r="Y77" s="6">
        <v>2</v>
      </c>
      <c r="Z77" s="6">
        <v>2</v>
      </c>
      <c r="AA77" s="6">
        <v>3</v>
      </c>
      <c r="AB77" s="6">
        <v>0</v>
      </c>
      <c r="AC77" s="6">
        <v>0</v>
      </c>
      <c r="AD77" s="6">
        <v>2</v>
      </c>
      <c r="AE77" s="6">
        <v>3</v>
      </c>
      <c r="AF77" s="6">
        <v>3</v>
      </c>
      <c r="AG77" s="6">
        <v>1</v>
      </c>
      <c r="AH77" s="6">
        <v>1</v>
      </c>
      <c r="AI77" s="6">
        <v>1</v>
      </c>
      <c r="AJ77" s="6">
        <v>1</v>
      </c>
      <c r="AK77" s="6">
        <v>1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1</v>
      </c>
      <c r="AS77" s="6">
        <v>0</v>
      </c>
    </row>
    <row r="78" spans="1:45" x14ac:dyDescent="0.2">
      <c r="A78" s="7">
        <f>AVERAGE(C78:AS78)</f>
        <v>11.627906976744185</v>
      </c>
      <c r="B78" s="11" t="s">
        <v>318</v>
      </c>
      <c r="C78" s="6">
        <v>17</v>
      </c>
      <c r="D78" s="6">
        <v>15</v>
      </c>
      <c r="E78" s="6">
        <v>17</v>
      </c>
      <c r="F78" s="6">
        <v>21</v>
      </c>
      <c r="G78" s="6">
        <v>14</v>
      </c>
      <c r="H78" s="6">
        <v>17</v>
      </c>
      <c r="I78" s="6">
        <v>15</v>
      </c>
      <c r="J78" s="6">
        <v>21</v>
      </c>
      <c r="K78" s="6">
        <v>24</v>
      </c>
      <c r="L78" s="6">
        <v>14</v>
      </c>
      <c r="M78" s="6">
        <v>20</v>
      </c>
      <c r="N78" s="6">
        <v>13</v>
      </c>
      <c r="O78" s="6">
        <v>14</v>
      </c>
      <c r="P78" s="6">
        <v>12</v>
      </c>
      <c r="Q78" s="6">
        <v>5</v>
      </c>
      <c r="R78" s="6">
        <v>11</v>
      </c>
      <c r="S78" s="6">
        <v>6</v>
      </c>
      <c r="T78" s="6">
        <v>12</v>
      </c>
      <c r="U78" s="6">
        <v>17</v>
      </c>
      <c r="V78" s="6">
        <v>11</v>
      </c>
      <c r="W78" s="6">
        <v>10</v>
      </c>
      <c r="X78" s="6">
        <v>8</v>
      </c>
      <c r="Y78" s="6">
        <v>13</v>
      </c>
      <c r="Z78" s="6">
        <v>10</v>
      </c>
      <c r="AA78" s="6">
        <v>14</v>
      </c>
      <c r="AB78" s="6">
        <v>10</v>
      </c>
      <c r="AC78" s="6">
        <v>11</v>
      </c>
      <c r="AD78" s="6">
        <v>12</v>
      </c>
      <c r="AE78" s="6">
        <v>10</v>
      </c>
      <c r="AF78" s="6">
        <v>7</v>
      </c>
      <c r="AG78" s="6">
        <v>6</v>
      </c>
      <c r="AH78" s="6">
        <v>9</v>
      </c>
      <c r="AI78" s="6">
        <v>4</v>
      </c>
      <c r="AJ78" s="6">
        <v>6</v>
      </c>
      <c r="AK78" s="6">
        <v>6</v>
      </c>
      <c r="AL78" s="6">
        <v>6</v>
      </c>
      <c r="AM78" s="6">
        <v>6</v>
      </c>
      <c r="AN78" s="6">
        <v>9</v>
      </c>
      <c r="AO78" s="6">
        <v>5</v>
      </c>
      <c r="AP78" s="6">
        <v>7</v>
      </c>
      <c r="AQ78" s="6">
        <v>10</v>
      </c>
      <c r="AR78" s="6">
        <v>13</v>
      </c>
      <c r="AS78" s="6">
        <v>12</v>
      </c>
    </row>
    <row r="79" spans="1:45" x14ac:dyDescent="0.2">
      <c r="A79" s="7">
        <f>AVERAGE(C79:AS79)</f>
        <v>12.279069767441861</v>
      </c>
      <c r="B79" s="11" t="s">
        <v>317</v>
      </c>
      <c r="C79" s="6">
        <v>9</v>
      </c>
      <c r="D79" s="6">
        <v>5</v>
      </c>
      <c r="E79" s="6">
        <v>10</v>
      </c>
      <c r="F79" s="6">
        <v>5</v>
      </c>
      <c r="G79" s="6">
        <v>9</v>
      </c>
      <c r="H79" s="6">
        <v>9</v>
      </c>
      <c r="I79" s="6">
        <v>8</v>
      </c>
      <c r="J79" s="6">
        <v>10</v>
      </c>
      <c r="K79" s="6">
        <v>6</v>
      </c>
      <c r="L79" s="6">
        <v>6</v>
      </c>
      <c r="M79" s="6">
        <v>4</v>
      </c>
      <c r="N79" s="6">
        <v>4</v>
      </c>
      <c r="O79" s="6">
        <v>9</v>
      </c>
      <c r="P79" s="6">
        <v>12</v>
      </c>
      <c r="Q79" s="6">
        <v>14</v>
      </c>
      <c r="R79" s="6">
        <v>12</v>
      </c>
      <c r="S79" s="6">
        <v>17</v>
      </c>
      <c r="T79" s="6">
        <v>10</v>
      </c>
      <c r="U79" s="6">
        <v>12</v>
      </c>
      <c r="V79" s="6">
        <v>18</v>
      </c>
      <c r="W79" s="6">
        <v>11</v>
      </c>
      <c r="X79" s="6">
        <v>12</v>
      </c>
      <c r="Y79" s="6">
        <v>6</v>
      </c>
      <c r="Z79" s="6">
        <v>17</v>
      </c>
      <c r="AA79" s="6">
        <v>16</v>
      </c>
      <c r="AB79" s="6">
        <v>13</v>
      </c>
      <c r="AC79" s="6">
        <v>15</v>
      </c>
      <c r="AD79" s="6">
        <v>15</v>
      </c>
      <c r="AE79" s="6">
        <v>14</v>
      </c>
      <c r="AF79" s="6">
        <v>19</v>
      </c>
      <c r="AG79" s="6">
        <v>14</v>
      </c>
      <c r="AH79" s="6">
        <v>8</v>
      </c>
      <c r="AI79" s="6">
        <v>9</v>
      </c>
      <c r="AJ79" s="6">
        <v>13</v>
      </c>
      <c r="AK79" s="6">
        <v>14</v>
      </c>
      <c r="AL79" s="6">
        <v>11</v>
      </c>
      <c r="AM79" s="6">
        <v>15</v>
      </c>
      <c r="AN79" s="6">
        <v>22</v>
      </c>
      <c r="AO79" s="6">
        <v>23</v>
      </c>
      <c r="AP79" s="6">
        <v>18</v>
      </c>
      <c r="AQ79" s="6">
        <v>13</v>
      </c>
      <c r="AR79" s="6">
        <v>20</v>
      </c>
      <c r="AS79" s="6">
        <v>21</v>
      </c>
    </row>
    <row r="80" spans="1:45" x14ac:dyDescent="0.2">
      <c r="A80" s="7">
        <f>AVERAGE(C80:AS80)</f>
        <v>1</v>
      </c>
      <c r="B80" s="11" t="s">
        <v>316</v>
      </c>
      <c r="C80" s="6">
        <v>1</v>
      </c>
      <c r="D80" s="6">
        <v>2</v>
      </c>
      <c r="E80" s="6">
        <v>1</v>
      </c>
      <c r="F80" s="6">
        <v>2</v>
      </c>
      <c r="G80" s="6">
        <v>0</v>
      </c>
      <c r="H80" s="6">
        <v>0</v>
      </c>
      <c r="I80" s="6">
        <v>0</v>
      </c>
      <c r="J80" s="6">
        <v>1</v>
      </c>
      <c r="K80" s="6">
        <v>1</v>
      </c>
      <c r="L80" s="6">
        <v>1</v>
      </c>
      <c r="M80" s="6">
        <v>3</v>
      </c>
      <c r="N80" s="6">
        <v>1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0</v>
      </c>
      <c r="W80" s="6">
        <v>0</v>
      </c>
      <c r="X80" s="6">
        <v>0</v>
      </c>
      <c r="Y80" s="6">
        <v>2</v>
      </c>
      <c r="Z80" s="6">
        <v>0</v>
      </c>
      <c r="AA80" s="6">
        <v>2</v>
      </c>
      <c r="AB80" s="6">
        <v>2</v>
      </c>
      <c r="AC80" s="6">
        <v>2</v>
      </c>
      <c r="AD80" s="6">
        <v>3</v>
      </c>
      <c r="AE80" s="6">
        <v>3</v>
      </c>
      <c r="AF80" s="6">
        <v>4</v>
      </c>
      <c r="AG80" s="6">
        <v>2</v>
      </c>
      <c r="AH80" s="6">
        <v>0</v>
      </c>
      <c r="AI80" s="6">
        <v>1</v>
      </c>
      <c r="AJ80" s="6">
        <v>0</v>
      </c>
      <c r="AK80" s="6">
        <v>0</v>
      </c>
      <c r="AL80" s="6">
        <v>1</v>
      </c>
      <c r="AM80" s="6">
        <v>0</v>
      </c>
      <c r="AN80" s="6">
        <v>2</v>
      </c>
      <c r="AO80" s="6">
        <v>1</v>
      </c>
      <c r="AP80" s="6">
        <v>0</v>
      </c>
      <c r="AQ80" s="6">
        <v>2</v>
      </c>
      <c r="AR80" s="6">
        <v>0</v>
      </c>
      <c r="AS80" s="6">
        <v>2</v>
      </c>
    </row>
    <row r="81" spans="1:45" x14ac:dyDescent="0.2">
      <c r="A81" s="7">
        <f>AVERAGE(C81:AS81)</f>
        <v>55.720930232558139</v>
      </c>
      <c r="B81" s="11" t="s">
        <v>315</v>
      </c>
      <c r="C81" s="6">
        <v>87</v>
      </c>
      <c r="D81" s="6">
        <v>70</v>
      </c>
      <c r="E81" s="6">
        <v>62</v>
      </c>
      <c r="F81" s="6">
        <v>70</v>
      </c>
      <c r="G81" s="6">
        <v>65</v>
      </c>
      <c r="H81" s="6">
        <v>74</v>
      </c>
      <c r="I81" s="6">
        <v>74</v>
      </c>
      <c r="J81" s="6">
        <v>65</v>
      </c>
      <c r="K81" s="6">
        <v>78</v>
      </c>
      <c r="L81" s="6">
        <v>55</v>
      </c>
      <c r="M81" s="6">
        <v>43</v>
      </c>
      <c r="N81" s="6">
        <v>51</v>
      </c>
      <c r="O81" s="6">
        <v>53</v>
      </c>
      <c r="P81" s="6">
        <v>47</v>
      </c>
      <c r="Q81" s="6">
        <v>56</v>
      </c>
      <c r="R81" s="6">
        <v>41</v>
      </c>
      <c r="S81" s="6">
        <v>49</v>
      </c>
      <c r="T81" s="6">
        <v>50</v>
      </c>
      <c r="U81" s="6">
        <v>58</v>
      </c>
      <c r="V81" s="6">
        <v>60</v>
      </c>
      <c r="W81" s="6">
        <v>59</v>
      </c>
      <c r="X81" s="6">
        <v>46</v>
      </c>
      <c r="Y81" s="6">
        <v>51</v>
      </c>
      <c r="Z81" s="6">
        <v>52</v>
      </c>
      <c r="AA81" s="6">
        <v>62</v>
      </c>
      <c r="AB81" s="6">
        <v>70</v>
      </c>
      <c r="AC81" s="6">
        <v>45</v>
      </c>
      <c r="AD81" s="6">
        <v>55</v>
      </c>
      <c r="AE81" s="6">
        <v>47</v>
      </c>
      <c r="AF81" s="6">
        <v>50</v>
      </c>
      <c r="AG81" s="6">
        <v>48</v>
      </c>
      <c r="AH81" s="6">
        <v>41</v>
      </c>
      <c r="AI81" s="6">
        <v>49</v>
      </c>
      <c r="AJ81" s="6">
        <v>58</v>
      </c>
      <c r="AK81" s="6">
        <v>57</v>
      </c>
      <c r="AL81" s="6">
        <v>56</v>
      </c>
      <c r="AM81" s="6">
        <v>57</v>
      </c>
      <c r="AN81" s="6">
        <v>49</v>
      </c>
      <c r="AO81" s="6">
        <v>43</v>
      </c>
      <c r="AP81" s="6">
        <v>57</v>
      </c>
      <c r="AQ81" s="6">
        <v>61</v>
      </c>
      <c r="AR81" s="6">
        <v>40</v>
      </c>
      <c r="AS81" s="6">
        <v>35</v>
      </c>
    </row>
    <row r="82" spans="1:45" x14ac:dyDescent="0.2">
      <c r="A82" s="7">
        <f>AVERAGE(C82:AS82)</f>
        <v>7.5116279069767442</v>
      </c>
      <c r="B82" s="11" t="s">
        <v>314</v>
      </c>
      <c r="C82" s="6">
        <v>21</v>
      </c>
      <c r="D82" s="6">
        <v>13</v>
      </c>
      <c r="E82" s="6">
        <v>9</v>
      </c>
      <c r="F82" s="6">
        <v>9</v>
      </c>
      <c r="G82" s="6">
        <v>13</v>
      </c>
      <c r="H82" s="6">
        <v>5</v>
      </c>
      <c r="I82" s="6">
        <v>6</v>
      </c>
      <c r="J82" s="6">
        <v>11</v>
      </c>
      <c r="K82" s="6">
        <v>6</v>
      </c>
      <c r="L82" s="6">
        <v>18</v>
      </c>
      <c r="M82" s="6">
        <v>4</v>
      </c>
      <c r="N82" s="6">
        <v>17</v>
      </c>
      <c r="O82" s="6">
        <v>6</v>
      </c>
      <c r="P82" s="6">
        <v>3</v>
      </c>
      <c r="Q82" s="6">
        <v>7</v>
      </c>
      <c r="R82" s="6">
        <v>2</v>
      </c>
      <c r="S82" s="6">
        <v>10</v>
      </c>
      <c r="T82" s="6">
        <v>10</v>
      </c>
      <c r="U82" s="6">
        <v>12</v>
      </c>
      <c r="V82" s="6">
        <v>11</v>
      </c>
      <c r="W82" s="6">
        <v>10</v>
      </c>
      <c r="X82" s="6">
        <v>5</v>
      </c>
      <c r="Y82" s="6">
        <v>6</v>
      </c>
      <c r="Z82" s="6">
        <v>3</v>
      </c>
      <c r="AA82" s="6">
        <v>8</v>
      </c>
      <c r="AB82" s="6">
        <v>8</v>
      </c>
      <c r="AC82" s="6">
        <v>7</v>
      </c>
      <c r="AD82" s="6">
        <v>6</v>
      </c>
      <c r="AE82" s="6">
        <v>5</v>
      </c>
      <c r="AF82" s="6">
        <v>4</v>
      </c>
      <c r="AG82" s="6">
        <v>2</v>
      </c>
      <c r="AH82" s="6">
        <v>8</v>
      </c>
      <c r="AI82" s="6">
        <v>2</v>
      </c>
      <c r="AJ82" s="6">
        <v>2</v>
      </c>
      <c r="AK82" s="6">
        <v>6</v>
      </c>
      <c r="AL82" s="6">
        <v>5</v>
      </c>
      <c r="AM82" s="6">
        <v>6</v>
      </c>
      <c r="AN82" s="6">
        <v>10</v>
      </c>
      <c r="AO82" s="6">
        <v>4</v>
      </c>
      <c r="AP82" s="6">
        <v>2</v>
      </c>
      <c r="AQ82" s="6">
        <v>7</v>
      </c>
      <c r="AR82" s="6">
        <v>9</v>
      </c>
      <c r="AS82" s="6">
        <v>5</v>
      </c>
    </row>
    <row r="83" spans="1:45" x14ac:dyDescent="0.2">
      <c r="A83" s="7">
        <f>AVERAGE(C83:AS83)</f>
        <v>29.11627906976744</v>
      </c>
      <c r="B83" s="11" t="s">
        <v>313</v>
      </c>
      <c r="C83" s="6">
        <v>70</v>
      </c>
      <c r="D83" s="6">
        <v>68</v>
      </c>
      <c r="E83" s="6">
        <v>30</v>
      </c>
      <c r="F83" s="6">
        <v>48</v>
      </c>
      <c r="G83" s="6">
        <v>44</v>
      </c>
      <c r="H83" s="6">
        <v>38</v>
      </c>
      <c r="I83" s="6">
        <v>34</v>
      </c>
      <c r="J83" s="6">
        <v>28</v>
      </c>
      <c r="K83" s="6">
        <v>35</v>
      </c>
      <c r="L83" s="6">
        <v>35</v>
      </c>
      <c r="M83" s="6">
        <v>38</v>
      </c>
      <c r="N83" s="6">
        <v>38</v>
      </c>
      <c r="O83" s="6">
        <v>28</v>
      </c>
      <c r="P83" s="6">
        <v>23</v>
      </c>
      <c r="Q83" s="6">
        <v>18</v>
      </c>
      <c r="R83" s="6">
        <v>42</v>
      </c>
      <c r="S83" s="6">
        <v>25</v>
      </c>
      <c r="T83" s="6">
        <v>22</v>
      </c>
      <c r="U83" s="6">
        <v>25</v>
      </c>
      <c r="V83" s="6">
        <v>34</v>
      </c>
      <c r="W83" s="6">
        <v>36</v>
      </c>
      <c r="X83" s="6">
        <v>34</v>
      </c>
      <c r="Y83" s="6">
        <v>28</v>
      </c>
      <c r="Z83" s="6">
        <v>20</v>
      </c>
      <c r="AA83" s="6">
        <v>33</v>
      </c>
      <c r="AB83" s="6">
        <v>34</v>
      </c>
      <c r="AC83" s="6">
        <v>28</v>
      </c>
      <c r="AD83" s="6">
        <v>20</v>
      </c>
      <c r="AE83" s="6">
        <v>18</v>
      </c>
      <c r="AF83" s="6">
        <v>22</v>
      </c>
      <c r="AG83" s="6">
        <v>25</v>
      </c>
      <c r="AH83" s="6">
        <v>26</v>
      </c>
      <c r="AI83" s="6">
        <v>21</v>
      </c>
      <c r="AJ83" s="6">
        <v>18</v>
      </c>
      <c r="AK83" s="6">
        <v>17</v>
      </c>
      <c r="AL83" s="6">
        <v>20</v>
      </c>
      <c r="AM83" s="6">
        <v>20</v>
      </c>
      <c r="AN83" s="6">
        <v>18</v>
      </c>
      <c r="AO83" s="6">
        <v>32</v>
      </c>
      <c r="AP83" s="6">
        <v>13</v>
      </c>
      <c r="AQ83" s="6">
        <v>21</v>
      </c>
      <c r="AR83" s="6">
        <v>11</v>
      </c>
      <c r="AS83" s="6">
        <v>14</v>
      </c>
    </row>
    <row r="84" spans="1:45" x14ac:dyDescent="0.2">
      <c r="A84" s="7">
        <f>AVERAGE(C84:AS84)</f>
        <v>62.651162790697676</v>
      </c>
      <c r="B84" s="11" t="s">
        <v>312</v>
      </c>
      <c r="C84" s="6">
        <v>120</v>
      </c>
      <c r="D84" s="6">
        <v>108</v>
      </c>
      <c r="E84" s="6">
        <v>64</v>
      </c>
      <c r="F84" s="6">
        <v>65</v>
      </c>
      <c r="G84" s="6">
        <v>80</v>
      </c>
      <c r="H84" s="6">
        <v>53</v>
      </c>
      <c r="I84" s="6">
        <v>49</v>
      </c>
      <c r="J84" s="6">
        <v>51</v>
      </c>
      <c r="K84" s="6">
        <v>50</v>
      </c>
      <c r="L84" s="6">
        <v>53</v>
      </c>
      <c r="M84" s="6">
        <v>64</v>
      </c>
      <c r="N84" s="6">
        <v>44</v>
      </c>
      <c r="O84" s="6">
        <v>48</v>
      </c>
      <c r="P84" s="6">
        <v>38</v>
      </c>
      <c r="Q84" s="6">
        <v>44</v>
      </c>
      <c r="R84" s="6">
        <v>50</v>
      </c>
      <c r="S84" s="6">
        <v>50</v>
      </c>
      <c r="T84" s="6">
        <v>46</v>
      </c>
      <c r="U84" s="6">
        <v>53</v>
      </c>
      <c r="V84" s="6">
        <v>53</v>
      </c>
      <c r="W84" s="6">
        <v>49</v>
      </c>
      <c r="X84" s="6">
        <v>56</v>
      </c>
      <c r="Y84" s="6">
        <v>56</v>
      </c>
      <c r="Z84" s="6">
        <v>37</v>
      </c>
      <c r="AA84" s="6">
        <v>48</v>
      </c>
      <c r="AB84" s="6">
        <v>62</v>
      </c>
      <c r="AC84" s="6">
        <v>56</v>
      </c>
      <c r="AD84" s="6">
        <v>83</v>
      </c>
      <c r="AE84" s="6">
        <v>47</v>
      </c>
      <c r="AF84" s="6">
        <v>63</v>
      </c>
      <c r="AG84" s="6">
        <v>49</v>
      </c>
      <c r="AH84" s="6">
        <v>79</v>
      </c>
      <c r="AI84" s="6">
        <v>53</v>
      </c>
      <c r="AJ84" s="6">
        <v>67</v>
      </c>
      <c r="AK84" s="6">
        <v>69</v>
      </c>
      <c r="AL84" s="6">
        <v>66</v>
      </c>
      <c r="AM84" s="6">
        <v>83</v>
      </c>
      <c r="AN84" s="6">
        <v>68</v>
      </c>
      <c r="AO84" s="6">
        <v>85</v>
      </c>
      <c r="AP84" s="6">
        <v>103</v>
      </c>
      <c r="AQ84" s="6">
        <v>89</v>
      </c>
      <c r="AR84" s="6">
        <v>89</v>
      </c>
      <c r="AS84" s="6">
        <v>54</v>
      </c>
    </row>
    <row r="85" spans="1:45" x14ac:dyDescent="0.2">
      <c r="A85" s="7">
        <f>AVERAGE(C85:AS85)</f>
        <v>0.62790697674418605</v>
      </c>
      <c r="B85" s="11" t="s">
        <v>311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1</v>
      </c>
      <c r="L85" s="6">
        <v>2</v>
      </c>
      <c r="M85" s="6">
        <v>1</v>
      </c>
      <c r="N85" s="6">
        <v>3</v>
      </c>
      <c r="O85" s="6">
        <v>0</v>
      </c>
      <c r="P85" s="6">
        <v>2</v>
      </c>
      <c r="Q85" s="6">
        <v>2</v>
      </c>
      <c r="R85" s="6">
        <v>0</v>
      </c>
      <c r="S85" s="6">
        <v>2</v>
      </c>
      <c r="T85" s="6">
        <v>1</v>
      </c>
      <c r="U85" s="6">
        <v>2</v>
      </c>
      <c r="V85" s="6">
        <v>2</v>
      </c>
      <c r="W85" s="6">
        <v>0</v>
      </c>
      <c r="X85" s="6">
        <v>0</v>
      </c>
      <c r="Y85" s="6">
        <v>1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v>0</v>
      </c>
      <c r="AH85" s="6">
        <v>1</v>
      </c>
      <c r="AI85" s="6">
        <v>1</v>
      </c>
      <c r="AJ85" s="6">
        <v>0</v>
      </c>
      <c r="AK85" s="6">
        <v>0</v>
      </c>
      <c r="AL85" s="6">
        <v>1</v>
      </c>
      <c r="AM85" s="6">
        <v>1</v>
      </c>
      <c r="AN85" s="6">
        <v>0</v>
      </c>
      <c r="AO85" s="6">
        <v>0</v>
      </c>
      <c r="AP85" s="6">
        <v>0</v>
      </c>
      <c r="AQ85" s="6">
        <v>0</v>
      </c>
      <c r="AR85" s="6">
        <v>1</v>
      </c>
      <c r="AS85" s="6">
        <v>0</v>
      </c>
    </row>
    <row r="86" spans="1:45" x14ac:dyDescent="0.2">
      <c r="A86" s="7">
        <f>AVERAGE(C86:AS86)</f>
        <v>150.58139534883722</v>
      </c>
      <c r="B86" s="11" t="s">
        <v>310</v>
      </c>
      <c r="C86" s="6">
        <v>245</v>
      </c>
      <c r="D86" s="6">
        <v>198</v>
      </c>
      <c r="E86" s="6">
        <v>193</v>
      </c>
      <c r="F86" s="6">
        <v>155</v>
      </c>
      <c r="G86" s="6">
        <v>170</v>
      </c>
      <c r="H86" s="6">
        <v>204</v>
      </c>
      <c r="I86" s="6">
        <v>189</v>
      </c>
      <c r="J86" s="6">
        <v>189</v>
      </c>
      <c r="K86" s="6">
        <v>209</v>
      </c>
      <c r="L86" s="6">
        <v>196</v>
      </c>
      <c r="M86" s="6">
        <v>156</v>
      </c>
      <c r="N86" s="6">
        <v>158</v>
      </c>
      <c r="O86" s="6">
        <v>150</v>
      </c>
      <c r="P86" s="6">
        <v>122</v>
      </c>
      <c r="Q86" s="6">
        <v>121</v>
      </c>
      <c r="R86" s="6">
        <v>146</v>
      </c>
      <c r="S86" s="6">
        <v>140</v>
      </c>
      <c r="T86" s="6">
        <v>136</v>
      </c>
      <c r="U86" s="6">
        <v>138</v>
      </c>
      <c r="V86" s="6">
        <v>150</v>
      </c>
      <c r="W86" s="6">
        <v>175</v>
      </c>
      <c r="X86" s="6">
        <v>173</v>
      </c>
      <c r="Y86" s="6">
        <v>133</v>
      </c>
      <c r="Z86" s="6">
        <v>124</v>
      </c>
      <c r="AA86" s="6">
        <v>142</v>
      </c>
      <c r="AB86" s="6">
        <v>137</v>
      </c>
      <c r="AC86" s="6">
        <v>133</v>
      </c>
      <c r="AD86" s="6">
        <v>141</v>
      </c>
      <c r="AE86" s="6">
        <v>148</v>
      </c>
      <c r="AF86" s="6">
        <v>154</v>
      </c>
      <c r="AG86" s="6">
        <v>161</v>
      </c>
      <c r="AH86" s="6">
        <v>142</v>
      </c>
      <c r="AI86" s="6">
        <v>162</v>
      </c>
      <c r="AJ86" s="6">
        <v>143</v>
      </c>
      <c r="AK86" s="6">
        <v>156</v>
      </c>
      <c r="AL86" s="6">
        <v>128</v>
      </c>
      <c r="AM86" s="6">
        <v>128</v>
      </c>
      <c r="AN86" s="6">
        <v>125</v>
      </c>
      <c r="AO86" s="6">
        <v>103</v>
      </c>
      <c r="AP86" s="6">
        <v>117</v>
      </c>
      <c r="AQ86" s="6">
        <v>109</v>
      </c>
      <c r="AR86" s="6">
        <v>107</v>
      </c>
      <c r="AS86" s="6">
        <v>69</v>
      </c>
    </row>
    <row r="87" spans="1:45" x14ac:dyDescent="0.2">
      <c r="A87" s="7">
        <f>AVERAGE(C87:AS87)</f>
        <v>38.069767441860463</v>
      </c>
      <c r="B87" s="11" t="s">
        <v>309</v>
      </c>
      <c r="C87" s="6">
        <v>39</v>
      </c>
      <c r="D87" s="6">
        <v>47</v>
      </c>
      <c r="E87" s="6">
        <v>44</v>
      </c>
      <c r="F87" s="6">
        <v>37</v>
      </c>
      <c r="G87" s="6">
        <v>44</v>
      </c>
      <c r="H87" s="6">
        <v>50</v>
      </c>
      <c r="I87" s="6">
        <v>46</v>
      </c>
      <c r="J87" s="6">
        <v>35</v>
      </c>
      <c r="K87" s="6">
        <v>34</v>
      </c>
      <c r="L87" s="6">
        <v>35</v>
      </c>
      <c r="M87" s="6">
        <v>33</v>
      </c>
      <c r="N87" s="6">
        <v>48</v>
      </c>
      <c r="O87" s="6">
        <v>39</v>
      </c>
      <c r="P87" s="6">
        <v>43</v>
      </c>
      <c r="Q87" s="6">
        <v>30</v>
      </c>
      <c r="R87" s="6">
        <v>41</v>
      </c>
      <c r="S87" s="6">
        <v>39</v>
      </c>
      <c r="T87" s="6">
        <v>43</v>
      </c>
      <c r="U87" s="6">
        <v>42</v>
      </c>
      <c r="V87" s="6">
        <v>45</v>
      </c>
      <c r="W87" s="6">
        <v>54</v>
      </c>
      <c r="X87" s="6">
        <v>49</v>
      </c>
      <c r="Y87" s="6">
        <v>37</v>
      </c>
      <c r="Z87" s="6">
        <v>35</v>
      </c>
      <c r="AA87" s="6">
        <v>29</v>
      </c>
      <c r="AB87" s="6">
        <v>34</v>
      </c>
      <c r="AC87" s="6">
        <v>41</v>
      </c>
      <c r="AD87" s="6">
        <v>35</v>
      </c>
      <c r="AE87" s="6">
        <v>29</v>
      </c>
      <c r="AF87" s="6">
        <v>54</v>
      </c>
      <c r="AG87" s="6">
        <v>38</v>
      </c>
      <c r="AH87" s="6">
        <v>40</v>
      </c>
      <c r="AI87" s="6">
        <v>30</v>
      </c>
      <c r="AJ87" s="6">
        <v>30</v>
      </c>
      <c r="AK87" s="6">
        <v>33</v>
      </c>
      <c r="AL87" s="6">
        <v>33</v>
      </c>
      <c r="AM87" s="6">
        <v>36</v>
      </c>
      <c r="AN87" s="6">
        <v>39</v>
      </c>
      <c r="AO87" s="6">
        <v>28</v>
      </c>
      <c r="AP87" s="6">
        <v>28</v>
      </c>
      <c r="AQ87" s="6">
        <v>30</v>
      </c>
      <c r="AR87" s="6">
        <v>27</v>
      </c>
      <c r="AS87" s="6">
        <v>34</v>
      </c>
    </row>
    <row r="88" spans="1:45" x14ac:dyDescent="0.2">
      <c r="A88" s="7">
        <f>AVERAGE(C88:AS88)</f>
        <v>13.906976744186046</v>
      </c>
      <c r="B88" s="11" t="s">
        <v>308</v>
      </c>
      <c r="C88" s="6">
        <v>19</v>
      </c>
      <c r="D88" s="6">
        <v>15</v>
      </c>
      <c r="E88" s="6">
        <v>25</v>
      </c>
      <c r="F88" s="6">
        <v>21</v>
      </c>
      <c r="G88" s="6">
        <v>23</v>
      </c>
      <c r="H88" s="6">
        <v>17</v>
      </c>
      <c r="I88" s="6">
        <v>10</v>
      </c>
      <c r="J88" s="6">
        <v>20</v>
      </c>
      <c r="K88" s="6">
        <v>15</v>
      </c>
      <c r="L88" s="6">
        <v>14</v>
      </c>
      <c r="M88" s="6">
        <v>13</v>
      </c>
      <c r="N88" s="6">
        <v>22</v>
      </c>
      <c r="O88" s="6">
        <v>15</v>
      </c>
      <c r="P88" s="6">
        <v>11</v>
      </c>
      <c r="Q88" s="6">
        <v>11</v>
      </c>
      <c r="R88" s="6">
        <v>11</v>
      </c>
      <c r="S88" s="6">
        <v>10</v>
      </c>
      <c r="T88" s="6">
        <v>20</v>
      </c>
      <c r="U88" s="6">
        <v>20</v>
      </c>
      <c r="V88" s="6">
        <v>20</v>
      </c>
      <c r="W88" s="6">
        <v>13</v>
      </c>
      <c r="X88" s="6">
        <v>13</v>
      </c>
      <c r="Y88" s="6">
        <v>13</v>
      </c>
      <c r="Z88" s="6">
        <v>10</v>
      </c>
      <c r="AA88" s="6">
        <v>14</v>
      </c>
      <c r="AB88" s="6">
        <v>10</v>
      </c>
      <c r="AC88" s="6">
        <v>11</v>
      </c>
      <c r="AD88" s="6">
        <v>13</v>
      </c>
      <c r="AE88" s="6">
        <v>11</v>
      </c>
      <c r="AF88" s="6">
        <v>11</v>
      </c>
      <c r="AG88" s="6">
        <v>10</v>
      </c>
      <c r="AH88" s="6">
        <v>11</v>
      </c>
      <c r="AI88" s="6">
        <v>10</v>
      </c>
      <c r="AJ88" s="6">
        <v>13</v>
      </c>
      <c r="AK88" s="6">
        <v>6</v>
      </c>
      <c r="AL88" s="6">
        <v>7</v>
      </c>
      <c r="AM88" s="6">
        <v>14</v>
      </c>
      <c r="AN88" s="6">
        <v>14</v>
      </c>
      <c r="AO88" s="6">
        <v>21</v>
      </c>
      <c r="AP88" s="6">
        <v>12</v>
      </c>
      <c r="AQ88" s="6">
        <v>11</v>
      </c>
      <c r="AR88" s="6">
        <v>9</v>
      </c>
      <c r="AS88" s="6">
        <v>9</v>
      </c>
    </row>
    <row r="89" spans="1:45" x14ac:dyDescent="0.2">
      <c r="A89" s="7">
        <f>AVERAGE(C89:AS89)</f>
        <v>76.372093023255815</v>
      </c>
      <c r="B89" s="11" t="s">
        <v>307</v>
      </c>
      <c r="C89" s="6">
        <v>156</v>
      </c>
      <c r="D89" s="6">
        <v>139</v>
      </c>
      <c r="E89" s="6">
        <v>102</v>
      </c>
      <c r="F89" s="6">
        <v>115</v>
      </c>
      <c r="G89" s="6">
        <v>96</v>
      </c>
      <c r="H89" s="6">
        <v>97</v>
      </c>
      <c r="I89" s="6">
        <v>86</v>
      </c>
      <c r="J89" s="6">
        <v>101</v>
      </c>
      <c r="K89" s="6">
        <v>102</v>
      </c>
      <c r="L89" s="6">
        <v>82</v>
      </c>
      <c r="M89" s="6">
        <v>78</v>
      </c>
      <c r="N89" s="6">
        <v>99</v>
      </c>
      <c r="O89" s="6">
        <v>80</v>
      </c>
      <c r="P89" s="6">
        <v>78</v>
      </c>
      <c r="Q89" s="6">
        <v>68</v>
      </c>
      <c r="R89" s="6">
        <v>78</v>
      </c>
      <c r="S89" s="6">
        <v>76</v>
      </c>
      <c r="T89" s="6">
        <v>67</v>
      </c>
      <c r="U89" s="6">
        <v>58</v>
      </c>
      <c r="V89" s="6">
        <v>62</v>
      </c>
      <c r="W89" s="6">
        <v>73</v>
      </c>
      <c r="X89" s="6">
        <v>62</v>
      </c>
      <c r="Y89" s="6">
        <v>71</v>
      </c>
      <c r="Z89" s="6">
        <v>61</v>
      </c>
      <c r="AA89" s="6">
        <v>84</v>
      </c>
      <c r="AB89" s="6">
        <v>67</v>
      </c>
      <c r="AC89" s="6">
        <v>69</v>
      </c>
      <c r="AD89" s="6">
        <v>94</v>
      </c>
      <c r="AE89" s="6">
        <v>75</v>
      </c>
      <c r="AF89" s="6">
        <v>62</v>
      </c>
      <c r="AG89" s="6">
        <v>67</v>
      </c>
      <c r="AH89" s="6">
        <v>57</v>
      </c>
      <c r="AI89" s="6">
        <v>85</v>
      </c>
      <c r="AJ89" s="6">
        <v>61</v>
      </c>
      <c r="AK89" s="6">
        <v>63</v>
      </c>
      <c r="AL89" s="6">
        <v>56</v>
      </c>
      <c r="AM89" s="6">
        <v>60</v>
      </c>
      <c r="AN89" s="6">
        <v>51</v>
      </c>
      <c r="AO89" s="6">
        <v>54</v>
      </c>
      <c r="AP89" s="6">
        <v>50</v>
      </c>
      <c r="AQ89" s="6">
        <v>41</v>
      </c>
      <c r="AR89" s="6">
        <v>57</v>
      </c>
      <c r="AS89" s="6">
        <v>44</v>
      </c>
    </row>
    <row r="90" spans="1:45" x14ac:dyDescent="0.2">
      <c r="A90" s="7">
        <f>AVERAGE(C90:AS90)</f>
        <v>0.51162790697674421</v>
      </c>
      <c r="B90" s="11" t="s">
        <v>306</v>
      </c>
      <c r="C90" s="6">
        <v>0</v>
      </c>
      <c r="D90" s="6">
        <v>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1</v>
      </c>
      <c r="M90" s="6">
        <v>1</v>
      </c>
      <c r="N90" s="6">
        <v>1</v>
      </c>
      <c r="O90" s="6">
        <v>1</v>
      </c>
      <c r="P90" s="6">
        <v>0</v>
      </c>
      <c r="Q90" s="6">
        <v>2</v>
      </c>
      <c r="R90" s="6">
        <v>0</v>
      </c>
      <c r="S90" s="6">
        <v>1</v>
      </c>
      <c r="T90" s="6">
        <v>1</v>
      </c>
      <c r="U90" s="6">
        <v>0</v>
      </c>
      <c r="V90" s="6">
        <v>0</v>
      </c>
      <c r="W90" s="6">
        <v>1</v>
      </c>
      <c r="X90" s="6">
        <v>0</v>
      </c>
      <c r="Y90" s="6">
        <v>1</v>
      </c>
      <c r="Z90" s="6">
        <v>2</v>
      </c>
      <c r="AA90" s="6">
        <v>1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0</v>
      </c>
      <c r="AR90" s="6">
        <v>1</v>
      </c>
      <c r="AS90" s="6">
        <v>0</v>
      </c>
    </row>
    <row r="91" spans="1:45" x14ac:dyDescent="0.2">
      <c r="A91" s="7">
        <f>AVERAGE(C91:AS91)</f>
        <v>36.372093023255815</v>
      </c>
      <c r="B91" s="11" t="s">
        <v>305</v>
      </c>
      <c r="C91" s="6">
        <v>61</v>
      </c>
      <c r="D91" s="6">
        <v>47</v>
      </c>
      <c r="E91" s="6">
        <v>20</v>
      </c>
      <c r="F91" s="6">
        <v>18</v>
      </c>
      <c r="G91" s="6">
        <v>15</v>
      </c>
      <c r="H91" s="6">
        <v>26</v>
      </c>
      <c r="I91" s="6">
        <v>26</v>
      </c>
      <c r="J91" s="6">
        <v>27</v>
      </c>
      <c r="K91" s="6">
        <v>28</v>
      </c>
      <c r="L91" s="6">
        <v>26</v>
      </c>
      <c r="M91" s="6">
        <v>36</v>
      </c>
      <c r="N91" s="6">
        <v>31</v>
      </c>
      <c r="O91" s="6">
        <v>39</v>
      </c>
      <c r="P91" s="6">
        <v>36</v>
      </c>
      <c r="Q91" s="6">
        <v>31</v>
      </c>
      <c r="R91" s="6">
        <v>32</v>
      </c>
      <c r="S91" s="6">
        <v>26</v>
      </c>
      <c r="T91" s="6">
        <v>40</v>
      </c>
      <c r="U91" s="6">
        <v>35</v>
      </c>
      <c r="V91" s="6">
        <v>28</v>
      </c>
      <c r="W91" s="6">
        <v>31</v>
      </c>
      <c r="X91" s="6">
        <v>40</v>
      </c>
      <c r="Y91" s="6">
        <v>29</v>
      </c>
      <c r="Z91" s="6">
        <v>29</v>
      </c>
      <c r="AA91" s="6">
        <v>43</v>
      </c>
      <c r="AB91" s="6">
        <v>32</v>
      </c>
      <c r="AC91" s="6">
        <v>33</v>
      </c>
      <c r="AD91" s="6">
        <v>39</v>
      </c>
      <c r="AE91" s="6">
        <v>37</v>
      </c>
      <c r="AF91" s="6">
        <v>46</v>
      </c>
      <c r="AG91" s="6">
        <v>39</v>
      </c>
      <c r="AH91" s="6">
        <v>46</v>
      </c>
      <c r="AI91" s="6">
        <v>34</v>
      </c>
      <c r="AJ91" s="6">
        <v>23</v>
      </c>
      <c r="AK91" s="6">
        <v>43</v>
      </c>
      <c r="AL91" s="6">
        <v>43</v>
      </c>
      <c r="AM91" s="6">
        <v>39</v>
      </c>
      <c r="AN91" s="6">
        <v>49</v>
      </c>
      <c r="AO91" s="6">
        <v>66</v>
      </c>
      <c r="AP91" s="6">
        <v>57</v>
      </c>
      <c r="AQ91" s="6">
        <v>58</v>
      </c>
      <c r="AR91" s="6">
        <v>39</v>
      </c>
      <c r="AS91" s="6">
        <v>41</v>
      </c>
    </row>
    <row r="92" spans="1:45" x14ac:dyDescent="0.2">
      <c r="A92" s="7">
        <f>AVERAGE(C92:AS92)</f>
        <v>0.7441860465116279</v>
      </c>
      <c r="B92" s="11" t="s">
        <v>304</v>
      </c>
      <c r="C92" s="6">
        <v>0</v>
      </c>
      <c r="D92" s="6">
        <v>1</v>
      </c>
      <c r="E92" s="6">
        <v>1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1</v>
      </c>
      <c r="M92" s="6">
        <v>2</v>
      </c>
      <c r="N92" s="6">
        <v>1</v>
      </c>
      <c r="O92" s="6">
        <v>0</v>
      </c>
      <c r="P92" s="6">
        <v>0</v>
      </c>
      <c r="Q92" s="6">
        <v>0</v>
      </c>
      <c r="R92" s="6">
        <v>0</v>
      </c>
      <c r="S92" s="6">
        <v>3</v>
      </c>
      <c r="T92" s="6">
        <v>1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1</v>
      </c>
      <c r="AA92" s="6">
        <v>2</v>
      </c>
      <c r="AB92" s="6">
        <v>0</v>
      </c>
      <c r="AC92" s="6">
        <v>1</v>
      </c>
      <c r="AD92" s="6">
        <v>0</v>
      </c>
      <c r="AE92" s="6">
        <v>2</v>
      </c>
      <c r="AF92" s="6">
        <v>0</v>
      </c>
      <c r="AG92" s="6">
        <v>1</v>
      </c>
      <c r="AH92" s="6">
        <v>1</v>
      </c>
      <c r="AI92" s="6">
        <v>0</v>
      </c>
      <c r="AJ92" s="6">
        <v>2</v>
      </c>
      <c r="AK92" s="6">
        <v>0</v>
      </c>
      <c r="AL92" s="6">
        <v>2</v>
      </c>
      <c r="AM92" s="6">
        <v>1</v>
      </c>
      <c r="AN92" s="6">
        <v>0</v>
      </c>
      <c r="AO92" s="6">
        <v>2</v>
      </c>
      <c r="AP92" s="6">
        <v>2</v>
      </c>
      <c r="AQ92" s="6">
        <v>1</v>
      </c>
      <c r="AR92" s="6">
        <v>1</v>
      </c>
      <c r="AS92" s="6">
        <v>1</v>
      </c>
    </row>
    <row r="93" spans="1:45" x14ac:dyDescent="0.2">
      <c r="A93" s="7">
        <f>AVERAGE(C93:AS93)</f>
        <v>43.744186046511629</v>
      </c>
      <c r="B93" s="11" t="s">
        <v>303</v>
      </c>
      <c r="C93" s="6">
        <v>58</v>
      </c>
      <c r="D93" s="6">
        <v>77</v>
      </c>
      <c r="E93" s="6">
        <v>41</v>
      </c>
      <c r="F93" s="6">
        <v>48</v>
      </c>
      <c r="G93" s="6">
        <v>31</v>
      </c>
      <c r="H93" s="6">
        <v>36</v>
      </c>
      <c r="I93" s="6">
        <v>37</v>
      </c>
      <c r="J93" s="6">
        <v>29</v>
      </c>
      <c r="K93" s="6">
        <v>37</v>
      </c>
      <c r="L93" s="6">
        <v>31</v>
      </c>
      <c r="M93" s="6">
        <v>29</v>
      </c>
      <c r="N93" s="6">
        <v>32</v>
      </c>
      <c r="O93" s="6">
        <v>36</v>
      </c>
      <c r="P93" s="6">
        <v>30</v>
      </c>
      <c r="Q93" s="6">
        <v>33</v>
      </c>
      <c r="R93" s="6">
        <v>44</v>
      </c>
      <c r="S93" s="6">
        <v>31</v>
      </c>
      <c r="T93" s="6">
        <v>37</v>
      </c>
      <c r="U93" s="6">
        <v>37</v>
      </c>
      <c r="V93" s="6">
        <v>31</v>
      </c>
      <c r="W93" s="6">
        <v>41</v>
      </c>
      <c r="X93" s="6">
        <v>47</v>
      </c>
      <c r="Y93" s="6">
        <v>31</v>
      </c>
      <c r="Z93" s="6">
        <v>47</v>
      </c>
      <c r="AA93" s="6">
        <v>46</v>
      </c>
      <c r="AB93" s="6">
        <v>52</v>
      </c>
      <c r="AC93" s="6">
        <v>39</v>
      </c>
      <c r="AD93" s="6">
        <v>52</v>
      </c>
      <c r="AE93" s="6">
        <v>51</v>
      </c>
      <c r="AF93" s="6">
        <v>51</v>
      </c>
      <c r="AG93" s="6">
        <v>37</v>
      </c>
      <c r="AH93" s="6">
        <v>42</v>
      </c>
      <c r="AI93" s="6">
        <v>40</v>
      </c>
      <c r="AJ93" s="6">
        <v>46</v>
      </c>
      <c r="AK93" s="6">
        <v>39</v>
      </c>
      <c r="AL93" s="6">
        <v>57</v>
      </c>
      <c r="AM93" s="6">
        <v>40</v>
      </c>
      <c r="AN93" s="6">
        <v>61</v>
      </c>
      <c r="AO93" s="6">
        <v>59</v>
      </c>
      <c r="AP93" s="6">
        <v>63</v>
      </c>
      <c r="AQ93" s="6">
        <v>71</v>
      </c>
      <c r="AR93" s="6">
        <v>52</v>
      </c>
      <c r="AS93" s="6">
        <v>52</v>
      </c>
    </row>
    <row r="94" spans="1:45" x14ac:dyDescent="0.2">
      <c r="A94" s="7">
        <f>AVERAGE(C94:AS94)</f>
        <v>321.11627906976742</v>
      </c>
      <c r="B94" s="11" t="s">
        <v>302</v>
      </c>
      <c r="C94" s="6">
        <v>390</v>
      </c>
      <c r="D94" s="6">
        <v>390</v>
      </c>
      <c r="E94" s="6">
        <v>268</v>
      </c>
      <c r="F94" s="6">
        <v>265</v>
      </c>
      <c r="G94" s="6">
        <v>256</v>
      </c>
      <c r="H94" s="6">
        <v>271</v>
      </c>
      <c r="I94" s="6">
        <v>254</v>
      </c>
      <c r="J94" s="6">
        <v>267</v>
      </c>
      <c r="K94" s="6">
        <v>299</v>
      </c>
      <c r="L94" s="6">
        <v>275</v>
      </c>
      <c r="M94" s="6">
        <v>309</v>
      </c>
      <c r="N94" s="6">
        <v>297</v>
      </c>
      <c r="O94" s="6">
        <v>279</v>
      </c>
      <c r="P94" s="6">
        <v>259</v>
      </c>
      <c r="Q94" s="6">
        <v>287</v>
      </c>
      <c r="R94" s="6">
        <v>290</v>
      </c>
      <c r="S94" s="6">
        <v>292</v>
      </c>
      <c r="T94" s="6">
        <v>290</v>
      </c>
      <c r="U94" s="6">
        <v>277</v>
      </c>
      <c r="V94" s="6">
        <v>308</v>
      </c>
      <c r="W94" s="6">
        <v>323</v>
      </c>
      <c r="X94" s="6">
        <v>334</v>
      </c>
      <c r="Y94" s="6">
        <v>367</v>
      </c>
      <c r="Z94" s="6">
        <v>350</v>
      </c>
      <c r="AA94" s="6">
        <v>321</v>
      </c>
      <c r="AB94" s="6">
        <v>347</v>
      </c>
      <c r="AC94" s="6">
        <v>380</v>
      </c>
      <c r="AD94" s="6">
        <v>358</v>
      </c>
      <c r="AE94" s="6">
        <v>348</v>
      </c>
      <c r="AF94" s="6">
        <v>371</v>
      </c>
      <c r="AG94" s="6">
        <v>356</v>
      </c>
      <c r="AH94" s="6">
        <v>332</v>
      </c>
      <c r="AI94" s="6">
        <v>360</v>
      </c>
      <c r="AJ94" s="6">
        <v>345</v>
      </c>
      <c r="AK94" s="6">
        <v>389</v>
      </c>
      <c r="AL94" s="6">
        <v>381</v>
      </c>
      <c r="AM94" s="6">
        <v>346</v>
      </c>
      <c r="AN94" s="6">
        <v>346</v>
      </c>
      <c r="AO94" s="6">
        <v>386</v>
      </c>
      <c r="AP94" s="6">
        <v>330</v>
      </c>
      <c r="AQ94" s="6">
        <v>311</v>
      </c>
      <c r="AR94" s="6">
        <v>320</v>
      </c>
      <c r="AS94" s="6">
        <v>284</v>
      </c>
    </row>
    <row r="95" spans="1:45" x14ac:dyDescent="0.2">
      <c r="A95" s="7">
        <f>AVERAGE(C95:AS95)</f>
        <v>20.093023255813954</v>
      </c>
      <c r="B95" s="11" t="s">
        <v>301</v>
      </c>
      <c r="C95" s="6">
        <v>15</v>
      </c>
      <c r="D95" s="6">
        <v>13</v>
      </c>
      <c r="E95" s="6">
        <v>19</v>
      </c>
      <c r="F95" s="6">
        <v>13</v>
      </c>
      <c r="G95" s="6">
        <v>7</v>
      </c>
      <c r="H95" s="6">
        <v>14</v>
      </c>
      <c r="I95" s="6">
        <v>16</v>
      </c>
      <c r="J95" s="6">
        <v>13</v>
      </c>
      <c r="K95" s="6">
        <v>13</v>
      </c>
      <c r="L95" s="6">
        <v>13</v>
      </c>
      <c r="M95" s="6">
        <v>10</v>
      </c>
      <c r="N95" s="6">
        <v>15</v>
      </c>
      <c r="O95" s="6">
        <v>11</v>
      </c>
      <c r="P95" s="6">
        <v>13</v>
      </c>
      <c r="Q95" s="6">
        <v>12</v>
      </c>
      <c r="R95" s="6">
        <v>14</v>
      </c>
      <c r="S95" s="6">
        <v>7</v>
      </c>
      <c r="T95" s="6">
        <v>23</v>
      </c>
      <c r="U95" s="6">
        <v>19</v>
      </c>
      <c r="V95" s="6">
        <v>18</v>
      </c>
      <c r="W95" s="6">
        <v>27</v>
      </c>
      <c r="X95" s="6">
        <v>13</v>
      </c>
      <c r="Y95" s="6">
        <v>15</v>
      </c>
      <c r="Z95" s="6">
        <v>16</v>
      </c>
      <c r="AA95" s="6">
        <v>19</v>
      </c>
      <c r="AB95" s="6">
        <v>20</v>
      </c>
      <c r="AC95" s="6">
        <v>23</v>
      </c>
      <c r="AD95" s="6">
        <v>18</v>
      </c>
      <c r="AE95" s="6">
        <v>17</v>
      </c>
      <c r="AF95" s="6">
        <v>26</v>
      </c>
      <c r="AG95" s="6">
        <v>25</v>
      </c>
      <c r="AH95" s="6">
        <v>26</v>
      </c>
      <c r="AI95" s="6">
        <v>21</v>
      </c>
      <c r="AJ95" s="6">
        <v>42</v>
      </c>
      <c r="AK95" s="6">
        <v>25</v>
      </c>
      <c r="AL95" s="6">
        <v>29</v>
      </c>
      <c r="AM95" s="6">
        <v>34</v>
      </c>
      <c r="AN95" s="6">
        <v>26</v>
      </c>
      <c r="AO95" s="6">
        <v>41</v>
      </c>
      <c r="AP95" s="6">
        <v>23</v>
      </c>
      <c r="AQ95" s="6">
        <v>26</v>
      </c>
      <c r="AR95" s="6">
        <v>29</v>
      </c>
      <c r="AS95" s="6">
        <v>45</v>
      </c>
    </row>
    <row r="96" spans="1:45" x14ac:dyDescent="0.2">
      <c r="A96" s="7">
        <f>AVERAGE(C96:AS96)</f>
        <v>6.9767441860465115E-2</v>
      </c>
      <c r="B96" s="11" t="s">
        <v>300</v>
      </c>
      <c r="C96" s="6">
        <v>0</v>
      </c>
      <c r="D96" s="6">
        <v>2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1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</row>
    <row r="97" spans="1:45" x14ac:dyDescent="0.2">
      <c r="A97" s="7">
        <f>AVERAGE(C97:AS97)</f>
        <v>51.209302325581397</v>
      </c>
      <c r="B97" s="11" t="s">
        <v>299</v>
      </c>
      <c r="C97" s="6">
        <v>115</v>
      </c>
      <c r="D97" s="6">
        <v>91</v>
      </c>
      <c r="E97" s="6">
        <v>64</v>
      </c>
      <c r="F97" s="6">
        <v>81</v>
      </c>
      <c r="G97" s="6">
        <v>55</v>
      </c>
      <c r="H97" s="6">
        <v>48</v>
      </c>
      <c r="I97" s="6">
        <v>52</v>
      </c>
      <c r="J97" s="6">
        <v>51</v>
      </c>
      <c r="K97" s="6">
        <v>58</v>
      </c>
      <c r="L97" s="6">
        <v>40</v>
      </c>
      <c r="M97" s="6">
        <v>40</v>
      </c>
      <c r="N97" s="6">
        <v>34</v>
      </c>
      <c r="O97" s="6">
        <v>33</v>
      </c>
      <c r="P97" s="6">
        <v>25</v>
      </c>
      <c r="Q97" s="6">
        <v>27</v>
      </c>
      <c r="R97" s="6">
        <v>36</v>
      </c>
      <c r="S97" s="6">
        <v>35</v>
      </c>
      <c r="T97" s="6">
        <v>52</v>
      </c>
      <c r="U97" s="6">
        <v>40</v>
      </c>
      <c r="V97" s="6">
        <v>43</v>
      </c>
      <c r="W97" s="6">
        <v>31</v>
      </c>
      <c r="X97" s="6">
        <v>41</v>
      </c>
      <c r="Y97" s="6">
        <v>48</v>
      </c>
      <c r="Z97" s="6">
        <v>48</v>
      </c>
      <c r="AA97" s="6">
        <v>41</v>
      </c>
      <c r="AB97" s="6">
        <v>46</v>
      </c>
      <c r="AC97" s="6">
        <v>48</v>
      </c>
      <c r="AD97" s="6">
        <v>55</v>
      </c>
      <c r="AE97" s="6">
        <v>52</v>
      </c>
      <c r="AF97" s="6">
        <v>65</v>
      </c>
      <c r="AG97" s="6">
        <v>53</v>
      </c>
      <c r="AH97" s="6">
        <v>49</v>
      </c>
      <c r="AI97" s="6">
        <v>50</v>
      </c>
      <c r="AJ97" s="6">
        <v>49</v>
      </c>
      <c r="AK97" s="6">
        <v>67</v>
      </c>
      <c r="AL97" s="6">
        <v>56</v>
      </c>
      <c r="AM97" s="6">
        <v>63</v>
      </c>
      <c r="AN97" s="6">
        <v>53</v>
      </c>
      <c r="AO97" s="6">
        <v>44</v>
      </c>
      <c r="AP97" s="6">
        <v>48</v>
      </c>
      <c r="AQ97" s="6">
        <v>63</v>
      </c>
      <c r="AR97" s="6">
        <v>61</v>
      </c>
      <c r="AS97" s="6">
        <v>51</v>
      </c>
    </row>
    <row r="98" spans="1:45" x14ac:dyDescent="0.2">
      <c r="A98" s="7">
        <f>AVERAGE(C98:AS98)</f>
        <v>28.023255813953487</v>
      </c>
      <c r="B98" s="11" t="s">
        <v>298</v>
      </c>
      <c r="C98" s="6">
        <v>29</v>
      </c>
      <c r="D98" s="6">
        <v>32</v>
      </c>
      <c r="E98" s="6">
        <v>26</v>
      </c>
      <c r="F98" s="6">
        <v>25</v>
      </c>
      <c r="G98" s="6">
        <v>27</v>
      </c>
      <c r="H98" s="6">
        <v>36</v>
      </c>
      <c r="I98" s="6">
        <v>31</v>
      </c>
      <c r="J98" s="6">
        <v>24</v>
      </c>
      <c r="K98" s="6">
        <v>29</v>
      </c>
      <c r="L98" s="6">
        <v>31</v>
      </c>
      <c r="M98" s="6">
        <v>24</v>
      </c>
      <c r="N98" s="6">
        <v>32</v>
      </c>
      <c r="O98" s="6">
        <v>17</v>
      </c>
      <c r="P98" s="6">
        <v>25</v>
      </c>
      <c r="Q98" s="6">
        <v>19</v>
      </c>
      <c r="R98" s="6">
        <v>21</v>
      </c>
      <c r="S98" s="6">
        <v>45</v>
      </c>
      <c r="T98" s="6">
        <v>37</v>
      </c>
      <c r="U98" s="6">
        <v>40</v>
      </c>
      <c r="V98" s="6">
        <v>42</v>
      </c>
      <c r="W98" s="6">
        <v>38</v>
      </c>
      <c r="X98" s="6">
        <v>36</v>
      </c>
      <c r="Y98" s="6">
        <v>26</v>
      </c>
      <c r="Z98" s="6">
        <v>21</v>
      </c>
      <c r="AA98" s="6">
        <v>33</v>
      </c>
      <c r="AB98" s="6">
        <v>29</v>
      </c>
      <c r="AC98" s="6">
        <v>28</v>
      </c>
      <c r="AD98" s="6">
        <v>27</v>
      </c>
      <c r="AE98" s="6">
        <v>27</v>
      </c>
      <c r="AF98" s="6">
        <v>20</v>
      </c>
      <c r="AG98" s="6">
        <v>26</v>
      </c>
      <c r="AH98" s="6">
        <v>22</v>
      </c>
      <c r="AI98" s="6">
        <v>32</v>
      </c>
      <c r="AJ98" s="6">
        <v>28</v>
      </c>
      <c r="AK98" s="6">
        <v>17</v>
      </c>
      <c r="AL98" s="6">
        <v>27</v>
      </c>
      <c r="AM98" s="6">
        <v>38</v>
      </c>
      <c r="AN98" s="6">
        <v>23</v>
      </c>
      <c r="AO98" s="6">
        <v>18</v>
      </c>
      <c r="AP98" s="6">
        <v>19</v>
      </c>
      <c r="AQ98" s="6">
        <v>25</v>
      </c>
      <c r="AR98" s="6">
        <v>27</v>
      </c>
      <c r="AS98" s="6">
        <v>26</v>
      </c>
    </row>
    <row r="99" spans="1:45" x14ac:dyDescent="0.2">
      <c r="A99" s="7">
        <f>AVERAGE(C99:AS99)</f>
        <v>8.2558139534883725</v>
      </c>
      <c r="B99" s="11" t="s">
        <v>297</v>
      </c>
      <c r="C99" s="6">
        <v>18</v>
      </c>
      <c r="D99" s="6">
        <v>27</v>
      </c>
      <c r="E99" s="6">
        <v>9</v>
      </c>
      <c r="F99" s="6">
        <v>9</v>
      </c>
      <c r="G99" s="6">
        <v>10</v>
      </c>
      <c r="H99" s="6">
        <v>7</v>
      </c>
      <c r="I99" s="6">
        <v>10</v>
      </c>
      <c r="J99" s="6">
        <v>10</v>
      </c>
      <c r="K99" s="6">
        <v>16</v>
      </c>
      <c r="L99" s="6">
        <v>12</v>
      </c>
      <c r="M99" s="6">
        <v>6</v>
      </c>
      <c r="N99" s="6">
        <v>8</v>
      </c>
      <c r="O99" s="6">
        <v>9</v>
      </c>
      <c r="P99" s="6">
        <v>4</v>
      </c>
      <c r="Q99" s="6">
        <v>5</v>
      </c>
      <c r="R99" s="6">
        <v>6</v>
      </c>
      <c r="S99" s="6">
        <v>9</v>
      </c>
      <c r="T99" s="6">
        <v>10</v>
      </c>
      <c r="U99" s="6">
        <v>11</v>
      </c>
      <c r="V99" s="6">
        <v>18</v>
      </c>
      <c r="W99" s="6">
        <v>17</v>
      </c>
      <c r="X99" s="6">
        <v>17</v>
      </c>
      <c r="Y99" s="6">
        <v>8</v>
      </c>
      <c r="Z99" s="6">
        <v>7</v>
      </c>
      <c r="AA99" s="6">
        <v>4</v>
      </c>
      <c r="AB99" s="6">
        <v>7</v>
      </c>
      <c r="AC99" s="6">
        <v>2</v>
      </c>
      <c r="AD99" s="6">
        <v>5</v>
      </c>
      <c r="AE99" s="6">
        <v>4</v>
      </c>
      <c r="AF99" s="6">
        <v>5</v>
      </c>
      <c r="AG99" s="6">
        <v>3</v>
      </c>
      <c r="AH99" s="6">
        <v>2</v>
      </c>
      <c r="AI99" s="6">
        <v>3</v>
      </c>
      <c r="AJ99" s="6">
        <v>3</v>
      </c>
      <c r="AK99" s="6">
        <v>2</v>
      </c>
      <c r="AL99" s="6">
        <v>7</v>
      </c>
      <c r="AM99" s="6">
        <v>6</v>
      </c>
      <c r="AN99" s="6">
        <v>7</v>
      </c>
      <c r="AO99" s="6">
        <v>6</v>
      </c>
      <c r="AP99" s="6">
        <v>10</v>
      </c>
      <c r="AQ99" s="6">
        <v>6</v>
      </c>
      <c r="AR99" s="6">
        <v>6</v>
      </c>
      <c r="AS99" s="6">
        <v>4</v>
      </c>
    </row>
    <row r="100" spans="1:45" x14ac:dyDescent="0.2">
      <c r="A100" s="7">
        <f>AVERAGE(C100:AS100)</f>
        <v>18.186046511627907</v>
      </c>
      <c r="B100" s="11" t="s">
        <v>296</v>
      </c>
      <c r="C100" s="6">
        <v>23</v>
      </c>
      <c r="D100" s="6">
        <v>27</v>
      </c>
      <c r="E100" s="6">
        <v>19</v>
      </c>
      <c r="F100" s="6">
        <v>16</v>
      </c>
      <c r="G100" s="6">
        <v>19</v>
      </c>
      <c r="H100" s="6">
        <v>17</v>
      </c>
      <c r="I100" s="6">
        <v>22</v>
      </c>
      <c r="J100" s="6">
        <v>24</v>
      </c>
      <c r="K100" s="6">
        <v>17</v>
      </c>
      <c r="L100" s="6">
        <v>21</v>
      </c>
      <c r="M100" s="6">
        <v>19</v>
      </c>
      <c r="N100" s="6">
        <v>12</v>
      </c>
      <c r="O100" s="6">
        <v>13</v>
      </c>
      <c r="P100" s="6">
        <v>12</v>
      </c>
      <c r="Q100" s="6">
        <v>12</v>
      </c>
      <c r="R100" s="6">
        <v>16</v>
      </c>
      <c r="S100" s="6">
        <v>12</v>
      </c>
      <c r="T100" s="6">
        <v>13</v>
      </c>
      <c r="U100" s="6">
        <v>16</v>
      </c>
      <c r="V100" s="6">
        <v>21</v>
      </c>
      <c r="W100" s="6">
        <v>15</v>
      </c>
      <c r="X100" s="6">
        <v>24</v>
      </c>
      <c r="Y100" s="6">
        <v>25</v>
      </c>
      <c r="Z100" s="6">
        <v>17</v>
      </c>
      <c r="AA100" s="6">
        <v>21</v>
      </c>
      <c r="AB100" s="6">
        <v>20</v>
      </c>
      <c r="AC100" s="6">
        <v>17</v>
      </c>
      <c r="AD100" s="6">
        <v>17</v>
      </c>
      <c r="AE100" s="6">
        <v>12</v>
      </c>
      <c r="AF100" s="6">
        <v>12</v>
      </c>
      <c r="AG100" s="6">
        <v>18</v>
      </c>
      <c r="AH100" s="6">
        <v>19</v>
      </c>
      <c r="AI100" s="6">
        <v>14</v>
      </c>
      <c r="AJ100" s="6">
        <v>28</v>
      </c>
      <c r="AK100" s="6">
        <v>27</v>
      </c>
      <c r="AL100" s="6">
        <v>22</v>
      </c>
      <c r="AM100" s="6">
        <v>16</v>
      </c>
      <c r="AN100" s="6">
        <v>19</v>
      </c>
      <c r="AO100" s="6">
        <v>16</v>
      </c>
      <c r="AP100" s="6">
        <v>13</v>
      </c>
      <c r="AQ100" s="6">
        <v>26</v>
      </c>
      <c r="AR100" s="6">
        <v>13</v>
      </c>
      <c r="AS100" s="6">
        <v>20</v>
      </c>
    </row>
    <row r="101" spans="1:45" x14ac:dyDescent="0.2">
      <c r="A101" s="7">
        <f>AVERAGE(C101:AS101)</f>
        <v>2.6046511627906979</v>
      </c>
      <c r="B101" s="11" t="s">
        <v>295</v>
      </c>
      <c r="C101" s="6">
        <v>4</v>
      </c>
      <c r="D101" s="6">
        <v>5</v>
      </c>
      <c r="E101" s="6">
        <v>4</v>
      </c>
      <c r="F101" s="6">
        <v>7</v>
      </c>
      <c r="G101" s="6">
        <v>2</v>
      </c>
      <c r="H101" s="6">
        <v>5</v>
      </c>
      <c r="I101" s="6">
        <v>4</v>
      </c>
      <c r="J101" s="6">
        <v>2</v>
      </c>
      <c r="K101" s="6">
        <v>4</v>
      </c>
      <c r="L101" s="6">
        <v>1</v>
      </c>
      <c r="M101" s="6">
        <v>5</v>
      </c>
      <c r="N101" s="6">
        <v>7</v>
      </c>
      <c r="O101" s="6">
        <v>2</v>
      </c>
      <c r="P101" s="6">
        <v>3</v>
      </c>
      <c r="Q101" s="6">
        <v>2</v>
      </c>
      <c r="R101" s="6">
        <v>2</v>
      </c>
      <c r="S101" s="6">
        <v>1</v>
      </c>
      <c r="T101" s="6">
        <v>3</v>
      </c>
      <c r="U101" s="6">
        <v>6</v>
      </c>
      <c r="V101" s="6">
        <v>5</v>
      </c>
      <c r="W101" s="6">
        <v>4</v>
      </c>
      <c r="X101" s="6">
        <v>2</v>
      </c>
      <c r="Y101" s="6">
        <v>3</v>
      </c>
      <c r="Z101" s="6">
        <v>4</v>
      </c>
      <c r="AA101" s="6">
        <v>2</v>
      </c>
      <c r="AB101" s="6">
        <v>1</v>
      </c>
      <c r="AC101" s="6">
        <v>2</v>
      </c>
      <c r="AD101" s="6">
        <v>1</v>
      </c>
      <c r="AE101" s="6">
        <v>2</v>
      </c>
      <c r="AF101" s="6">
        <v>1</v>
      </c>
      <c r="AG101" s="6">
        <v>1</v>
      </c>
      <c r="AH101" s="6">
        <v>0</v>
      </c>
      <c r="AI101" s="6">
        <v>0</v>
      </c>
      <c r="AJ101" s="6">
        <v>1</v>
      </c>
      <c r="AK101" s="6">
        <v>2</v>
      </c>
      <c r="AL101" s="6">
        <v>4</v>
      </c>
      <c r="AM101" s="6">
        <v>2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</row>
    <row r="102" spans="1:45" x14ac:dyDescent="0.2">
      <c r="A102" s="7">
        <f>AVERAGE(C102:AS102)</f>
        <v>9.0697674418604652</v>
      </c>
      <c r="B102" s="13" t="s">
        <v>294</v>
      </c>
      <c r="C102" s="6">
        <v>9</v>
      </c>
      <c r="D102" s="6">
        <v>7</v>
      </c>
      <c r="E102" s="6">
        <v>3</v>
      </c>
      <c r="F102" s="6">
        <v>4</v>
      </c>
      <c r="G102" s="6">
        <v>9</v>
      </c>
      <c r="H102" s="6">
        <v>7</v>
      </c>
      <c r="I102" s="6">
        <v>10</v>
      </c>
      <c r="J102" s="6">
        <v>7</v>
      </c>
      <c r="K102" s="6">
        <v>15</v>
      </c>
      <c r="L102" s="6">
        <v>7</v>
      </c>
      <c r="M102" s="6">
        <v>13</v>
      </c>
      <c r="N102" s="6">
        <v>14</v>
      </c>
      <c r="O102" s="6">
        <v>14</v>
      </c>
      <c r="P102" s="6">
        <v>11</v>
      </c>
      <c r="Q102" s="6">
        <v>16</v>
      </c>
      <c r="R102" s="6">
        <v>16</v>
      </c>
      <c r="S102" s="6">
        <v>17</v>
      </c>
      <c r="T102" s="6">
        <v>14</v>
      </c>
      <c r="U102" s="6">
        <v>14</v>
      </c>
      <c r="V102" s="6">
        <v>13</v>
      </c>
      <c r="W102" s="6">
        <v>26</v>
      </c>
      <c r="X102" s="6">
        <v>14</v>
      </c>
      <c r="Y102" s="6">
        <v>21</v>
      </c>
      <c r="Z102" s="6">
        <v>9</v>
      </c>
      <c r="AA102" s="6">
        <v>10</v>
      </c>
      <c r="AB102" s="6">
        <v>7</v>
      </c>
      <c r="AC102" s="6">
        <v>6</v>
      </c>
      <c r="AD102" s="6">
        <v>4</v>
      </c>
      <c r="AE102" s="6">
        <v>7</v>
      </c>
      <c r="AF102" s="6">
        <v>4</v>
      </c>
      <c r="AG102" s="6">
        <v>2</v>
      </c>
      <c r="AH102" s="6">
        <v>3</v>
      </c>
      <c r="AI102" s="6">
        <v>3</v>
      </c>
      <c r="AJ102" s="6">
        <v>0</v>
      </c>
      <c r="AK102" s="6">
        <v>3</v>
      </c>
      <c r="AL102" s="6">
        <v>3</v>
      </c>
      <c r="AM102" s="6">
        <v>5</v>
      </c>
      <c r="AN102" s="6">
        <v>9</v>
      </c>
      <c r="AO102" s="6">
        <v>7</v>
      </c>
      <c r="AP102" s="6">
        <v>6</v>
      </c>
      <c r="AQ102" s="6">
        <v>15</v>
      </c>
      <c r="AR102" s="6">
        <v>5</v>
      </c>
      <c r="AS102" s="6">
        <v>1</v>
      </c>
    </row>
    <row r="103" spans="1:45" x14ac:dyDescent="0.2">
      <c r="A103" s="7">
        <f>AVERAGE(C103:AS103)</f>
        <v>2.3255813953488372E-2</v>
      </c>
      <c r="B103" s="4" t="s">
        <v>293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</row>
    <row r="104" spans="1:45" x14ac:dyDescent="0.2">
      <c r="A104" s="7">
        <f>AVERAGE(C104:AS104)</f>
        <v>1.6046511627906976</v>
      </c>
      <c r="B104" s="4" t="s">
        <v>292</v>
      </c>
      <c r="C104" s="6">
        <v>0</v>
      </c>
      <c r="D104" s="6">
        <v>0</v>
      </c>
      <c r="E104" s="6">
        <v>1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2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1</v>
      </c>
      <c r="AJ104" s="6">
        <v>3</v>
      </c>
      <c r="AK104" s="6">
        <v>0</v>
      </c>
      <c r="AL104" s="6">
        <v>3</v>
      </c>
      <c r="AM104" s="6">
        <v>1</v>
      </c>
      <c r="AN104" s="6">
        <v>5</v>
      </c>
      <c r="AO104" s="6">
        <v>7</v>
      </c>
      <c r="AP104" s="6">
        <v>8</v>
      </c>
      <c r="AQ104" s="6">
        <v>13</v>
      </c>
      <c r="AR104" s="6">
        <v>11</v>
      </c>
      <c r="AS104" s="6">
        <v>12</v>
      </c>
    </row>
    <row r="105" spans="1:45" x14ac:dyDescent="0.2">
      <c r="A105" s="7">
        <f>AVERAGE(C105:AS105)</f>
        <v>6.9767441860465115E-2</v>
      </c>
      <c r="B105" s="4" t="s">
        <v>291</v>
      </c>
      <c r="C105" s="6">
        <v>0</v>
      </c>
      <c r="D105" s="6">
        <v>0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1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1</v>
      </c>
      <c r="AQ105" s="6">
        <v>0</v>
      </c>
      <c r="AR105" s="6">
        <v>0</v>
      </c>
      <c r="AS105" s="6">
        <v>0</v>
      </c>
    </row>
    <row r="106" spans="1:45" x14ac:dyDescent="0.2">
      <c r="A106" s="7">
        <f>AVERAGE(C106:AS106)</f>
        <v>2.3255813953488372E-2</v>
      </c>
      <c r="B106" s="4" t="s">
        <v>290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</row>
    <row r="107" spans="1:45" x14ac:dyDescent="0.2">
      <c r="A107" s="7">
        <f>AVERAGE(C107:AS107)</f>
        <v>2.3255813953488372E-2</v>
      </c>
      <c r="B107" s="4" t="s">
        <v>289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</row>
    <row r="108" spans="1:45" x14ac:dyDescent="0.2">
      <c r="A108" s="7">
        <f>AVERAGE(C108:AS108)</f>
        <v>2.3255813953488372E-2</v>
      </c>
      <c r="B108" s="4" t="s">
        <v>288</v>
      </c>
      <c r="C108" s="6">
        <v>1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</row>
    <row r="109" spans="1:45" x14ac:dyDescent="0.2">
      <c r="A109" s="7">
        <f>AVERAGE(C109:AS109)</f>
        <v>0.7441860465116279</v>
      </c>
      <c r="B109" s="4" t="s">
        <v>287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2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1</v>
      </c>
      <c r="V109" s="6">
        <v>0</v>
      </c>
      <c r="W109" s="6">
        <v>1</v>
      </c>
      <c r="X109" s="6">
        <v>0</v>
      </c>
      <c r="Y109" s="6">
        <v>1</v>
      </c>
      <c r="Z109" s="6">
        <v>1</v>
      </c>
      <c r="AA109" s="6">
        <v>0</v>
      </c>
      <c r="AB109" s="6">
        <v>0</v>
      </c>
      <c r="AC109" s="6">
        <v>0</v>
      </c>
      <c r="AD109" s="6">
        <v>1</v>
      </c>
      <c r="AE109" s="6">
        <v>0</v>
      </c>
      <c r="AF109" s="6">
        <v>0</v>
      </c>
      <c r="AG109" s="6">
        <v>0</v>
      </c>
      <c r="AH109" s="6">
        <v>0</v>
      </c>
      <c r="AI109" s="6">
        <v>1</v>
      </c>
      <c r="AJ109" s="6">
        <v>1</v>
      </c>
      <c r="AK109" s="6">
        <v>0</v>
      </c>
      <c r="AL109" s="6">
        <v>0</v>
      </c>
      <c r="AM109" s="6">
        <v>0</v>
      </c>
      <c r="AN109" s="6">
        <v>2</v>
      </c>
      <c r="AO109" s="6">
        <v>2</v>
      </c>
      <c r="AP109" s="6">
        <v>3</v>
      </c>
      <c r="AQ109" s="6">
        <v>11</v>
      </c>
      <c r="AR109" s="6">
        <v>3</v>
      </c>
      <c r="AS109" s="6">
        <v>2</v>
      </c>
    </row>
    <row r="110" spans="1:45" x14ac:dyDescent="0.2">
      <c r="A110" s="7">
        <f>AVERAGE(C110:AS110)</f>
        <v>4.6511627906976744E-2</v>
      </c>
      <c r="B110" s="4" t="s">
        <v>286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1</v>
      </c>
      <c r="AS110" s="6">
        <v>1</v>
      </c>
    </row>
    <row r="111" spans="1:45" x14ac:dyDescent="0.2">
      <c r="A111" s="7">
        <f>AVERAGE(C111:AS111)</f>
        <v>2.3255813953488372E-2</v>
      </c>
      <c r="B111" s="4" t="s">
        <v>285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1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</row>
    <row r="112" spans="1:45" x14ac:dyDescent="0.2">
      <c r="A112" s="7">
        <f>AVERAGE(C112:AS112)</f>
        <v>4.6511627906976744E-2</v>
      </c>
      <c r="B112" s="4" t="s">
        <v>284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1</v>
      </c>
      <c r="AO112" s="6">
        <v>0</v>
      </c>
      <c r="AP112" s="6">
        <v>0</v>
      </c>
      <c r="AQ112" s="6">
        <v>0</v>
      </c>
      <c r="AR112" s="6">
        <v>1</v>
      </c>
      <c r="AS112" s="6">
        <v>0</v>
      </c>
    </row>
    <row r="113" spans="1:45" x14ac:dyDescent="0.2">
      <c r="A113" s="7">
        <f>AVERAGE(C113:AS113)</f>
        <v>2.3255813953488372E-2</v>
      </c>
      <c r="B113" s="4" t="s">
        <v>283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1</v>
      </c>
      <c r="AQ113" s="6">
        <v>0</v>
      </c>
      <c r="AR113" s="6">
        <v>0</v>
      </c>
      <c r="AS113" s="6">
        <v>0</v>
      </c>
    </row>
    <row r="114" spans="1:45" x14ac:dyDescent="0.2">
      <c r="A114" s="7">
        <f>AVERAGE(C114:AS114)</f>
        <v>2.3255813953488372E-2</v>
      </c>
      <c r="B114" s="4" t="s">
        <v>282</v>
      </c>
      <c r="C114" s="6">
        <v>0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</row>
    <row r="115" spans="1:45" x14ac:dyDescent="0.2">
      <c r="A115" s="7">
        <f>AVERAGE(C115:AS115)</f>
        <v>0.13953488372093023</v>
      </c>
      <c r="B115" s="4" t="s">
        <v>281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1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1</v>
      </c>
      <c r="AP115" s="6">
        <v>0</v>
      </c>
      <c r="AQ115" s="6">
        <v>2</v>
      </c>
      <c r="AR115" s="6">
        <v>1</v>
      </c>
      <c r="AS115" s="6">
        <v>0</v>
      </c>
    </row>
    <row r="116" spans="1:45" x14ac:dyDescent="0.2">
      <c r="A116" s="7">
        <f>AVERAGE(C116:AS116)</f>
        <v>2.3255813953488372E-2</v>
      </c>
      <c r="B116" s="4" t="s">
        <v>280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1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</row>
    <row r="117" spans="1:45" x14ac:dyDescent="0.2">
      <c r="A117" s="7">
        <f>AVERAGE(C117:AS117)</f>
        <v>2.3255813953488372E-2</v>
      </c>
      <c r="B117" s="4" t="s">
        <v>279</v>
      </c>
      <c r="C117" s="6">
        <v>0</v>
      </c>
      <c r="D117" s="6">
        <v>0</v>
      </c>
      <c r="E117" s="6">
        <v>1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</row>
    <row r="118" spans="1:45" x14ac:dyDescent="0.2">
      <c r="A118" s="7">
        <f>AVERAGE(C118:AS118)</f>
        <v>2.3255813953488372E-2</v>
      </c>
      <c r="B118" s="4" t="s">
        <v>278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1</v>
      </c>
      <c r="AP118" s="6">
        <v>0</v>
      </c>
      <c r="AQ118" s="6">
        <v>0</v>
      </c>
      <c r="AR118" s="6">
        <v>0</v>
      </c>
      <c r="AS118" s="6">
        <v>0</v>
      </c>
    </row>
    <row r="119" spans="1:45" x14ac:dyDescent="0.2">
      <c r="A119" s="7">
        <f>AVERAGE(C119:AS119)</f>
        <v>2.3255813953488372E-2</v>
      </c>
      <c r="B119" s="4" t="s">
        <v>277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1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</row>
    <row r="120" spans="1:45" x14ac:dyDescent="0.2">
      <c r="A120" s="7">
        <f>AVERAGE(C120:AS120)</f>
        <v>9.3023255813953487E-2</v>
      </c>
      <c r="B120" s="4" t="s">
        <v>276</v>
      </c>
      <c r="C120" s="6">
        <v>0</v>
      </c>
      <c r="D120" s="6">
        <v>2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</row>
    <row r="121" spans="1:45" x14ac:dyDescent="0.2">
      <c r="A121" s="7">
        <f>AVERAGE(C121:AS121)</f>
        <v>4.6511627906976744E-2</v>
      </c>
      <c r="B121" s="4" t="s">
        <v>275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1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1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</row>
    <row r="122" spans="1:45" x14ac:dyDescent="0.2">
      <c r="A122" s="7">
        <f>AVERAGE(C122:AS122)</f>
        <v>0.16279069767441862</v>
      </c>
      <c r="B122" s="4" t="s">
        <v>274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1</v>
      </c>
      <c r="I122" s="6">
        <v>0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2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1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1</v>
      </c>
      <c r="AS122" s="6">
        <v>0</v>
      </c>
    </row>
    <row r="123" spans="1:45" x14ac:dyDescent="0.2">
      <c r="A123" s="7">
        <f>AVERAGE(C123:AS123)</f>
        <v>4.6511627906976744E-2</v>
      </c>
      <c r="B123" s="4" t="s">
        <v>273</v>
      </c>
      <c r="C123" s="6">
        <v>1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</row>
    <row r="124" spans="1:45" x14ac:dyDescent="0.2">
      <c r="A124" s="7">
        <f>AVERAGE(C124:AS124)</f>
        <v>2.3255813953488372E-2</v>
      </c>
      <c r="B124" s="4" t="s">
        <v>272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1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</row>
    <row r="125" spans="1:45" x14ac:dyDescent="0.2">
      <c r="A125" s="7">
        <f>AVERAGE(C125:AS125)</f>
        <v>2.3255813953488372E-2</v>
      </c>
      <c r="B125" s="4" t="s">
        <v>271</v>
      </c>
      <c r="C125" s="6">
        <v>0</v>
      </c>
      <c r="D125" s="6">
        <v>0</v>
      </c>
      <c r="E125" s="6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</row>
    <row r="126" spans="1:45" x14ac:dyDescent="0.2">
      <c r="A126" s="7">
        <f>AVERAGE(C126:AS126)</f>
        <v>0.20930232558139536</v>
      </c>
      <c r="B126" s="4" t="s">
        <v>270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1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1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3</v>
      </c>
      <c r="AP126" s="6">
        <v>2</v>
      </c>
      <c r="AQ126" s="6">
        <v>0</v>
      </c>
      <c r="AR126" s="6">
        <v>1</v>
      </c>
      <c r="AS126" s="6">
        <v>1</v>
      </c>
    </row>
    <row r="127" spans="1:45" x14ac:dyDescent="0.2">
      <c r="A127" s="7">
        <f>AVERAGE(C127:AS127)</f>
        <v>2.3255813953488372E-2</v>
      </c>
      <c r="B127" s="4" t="s">
        <v>269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1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</row>
    <row r="128" spans="1:45" x14ac:dyDescent="0.2">
      <c r="A128" s="7">
        <f>AVERAGE(C128:AS128)</f>
        <v>0</v>
      </c>
      <c r="B128" s="4" t="s">
        <v>268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</row>
    <row r="129" spans="1:45" x14ac:dyDescent="0.2">
      <c r="A129" s="7">
        <f>AVERAGE(C129:AS129)</f>
        <v>2.3255813953488372E-2</v>
      </c>
      <c r="B129" s="4" t="s">
        <v>267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</row>
    <row r="130" spans="1:45" x14ac:dyDescent="0.2">
      <c r="A130" s="7">
        <f>AVERAGE(C130:AS130)</f>
        <v>1.3255813953488371</v>
      </c>
      <c r="B130" s="4" t="s">
        <v>266</v>
      </c>
      <c r="C130" s="6">
        <v>0</v>
      </c>
      <c r="D130" s="6">
        <v>0</v>
      </c>
      <c r="E130" s="6">
        <v>2</v>
      </c>
      <c r="F130" s="6">
        <v>0</v>
      </c>
      <c r="G130" s="6">
        <v>1</v>
      </c>
      <c r="H130" s="6">
        <v>0</v>
      </c>
      <c r="I130" s="6">
        <v>0</v>
      </c>
      <c r="J130" s="6">
        <v>1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1</v>
      </c>
      <c r="R130" s="6">
        <v>1</v>
      </c>
      <c r="S130" s="6">
        <v>0</v>
      </c>
      <c r="T130" s="6">
        <v>0</v>
      </c>
      <c r="U130" s="6">
        <v>2</v>
      </c>
      <c r="V130" s="6">
        <v>1</v>
      </c>
      <c r="W130" s="6">
        <v>1</v>
      </c>
      <c r="X130" s="6">
        <v>2</v>
      </c>
      <c r="Y130" s="6">
        <v>1</v>
      </c>
      <c r="Z130" s="6">
        <v>2</v>
      </c>
      <c r="AA130" s="6">
        <v>3</v>
      </c>
      <c r="AB130" s="6">
        <v>1</v>
      </c>
      <c r="AC130" s="6">
        <v>3</v>
      </c>
      <c r="AD130" s="6">
        <v>3</v>
      </c>
      <c r="AE130" s="6">
        <v>0</v>
      </c>
      <c r="AF130" s="6">
        <v>2</v>
      </c>
      <c r="AG130" s="6">
        <v>1</v>
      </c>
      <c r="AH130" s="6">
        <v>2</v>
      </c>
      <c r="AI130" s="6">
        <v>2</v>
      </c>
      <c r="AJ130" s="6">
        <v>7</v>
      </c>
      <c r="AK130" s="6">
        <v>1</v>
      </c>
      <c r="AL130" s="6">
        <v>4</v>
      </c>
      <c r="AM130" s="6">
        <v>2</v>
      </c>
      <c r="AN130" s="6">
        <v>2</v>
      </c>
      <c r="AO130" s="6">
        <v>1</v>
      </c>
      <c r="AP130" s="6">
        <v>3</v>
      </c>
      <c r="AQ130" s="6">
        <v>2</v>
      </c>
      <c r="AR130" s="6">
        <v>1</v>
      </c>
      <c r="AS130" s="6">
        <v>1</v>
      </c>
    </row>
    <row r="131" spans="1:45" x14ac:dyDescent="0.2">
      <c r="A131" s="7">
        <f>AVERAGE(C131:AS131)</f>
        <v>2.3255813953488372E-2</v>
      </c>
      <c r="B131" s="4" t="s">
        <v>265</v>
      </c>
      <c r="C131" s="6">
        <v>1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</row>
    <row r="132" spans="1:45" x14ac:dyDescent="0.2">
      <c r="A132" s="7">
        <f>AVERAGE(C132:AS132)</f>
        <v>2293.7906976744184</v>
      </c>
      <c r="B132" s="11" t="s">
        <v>264</v>
      </c>
      <c r="C132" s="6">
        <f>SUM(C51:C131)</f>
        <v>3142</v>
      </c>
      <c r="D132" s="6">
        <f>SUM(D51:D131)</f>
        <v>2878</v>
      </c>
      <c r="E132" s="6">
        <f>SUM(E51:E131)</f>
        <v>2198</v>
      </c>
      <c r="F132" s="6">
        <f>SUM(F51:F131)</f>
        <v>2260</v>
      </c>
      <c r="G132" s="6">
        <f>SUM(G51:G131)</f>
        <v>2279</v>
      </c>
      <c r="H132" s="6">
        <f>SUM(H51:H131)</f>
        <v>2170</v>
      </c>
      <c r="I132" s="6">
        <f>SUM(I51:I131)</f>
        <v>2101</v>
      </c>
      <c r="J132" s="6">
        <f>SUM(J51:J131)</f>
        <v>2144</v>
      </c>
      <c r="K132" s="6">
        <f>SUM(K51:K131)</f>
        <v>2239</v>
      </c>
      <c r="L132" s="6">
        <f>SUM(L51:L131)</f>
        <v>2116</v>
      </c>
      <c r="M132" s="6">
        <f>SUM(M51:M131)</f>
        <v>2045</v>
      </c>
      <c r="N132" s="6">
        <f>SUM(N51:N131)</f>
        <v>2177</v>
      </c>
      <c r="O132" s="6">
        <f>SUM(O51:O131)</f>
        <v>2016</v>
      </c>
      <c r="P132" s="6">
        <f>SUM(P51:P131)</f>
        <v>1869</v>
      </c>
      <c r="Q132" s="6">
        <f>SUM(Q51:Q131)</f>
        <v>1913</v>
      </c>
      <c r="R132" s="6">
        <f>SUM(R51:R131)</f>
        <v>2034</v>
      </c>
      <c r="S132" s="6">
        <f>SUM(S51:S131)</f>
        <v>2074</v>
      </c>
      <c r="T132" s="6">
        <f>SUM(T51:T131)</f>
        <v>2160</v>
      </c>
      <c r="U132" s="6">
        <f>SUM(U51:U131)</f>
        <v>2105</v>
      </c>
      <c r="V132" s="6">
        <f>SUM(V51:V131)</f>
        <v>2216</v>
      </c>
      <c r="W132" s="6">
        <f>SUM(W51:W131)</f>
        <v>2331</v>
      </c>
      <c r="X132" s="6">
        <f>SUM(X51:X131)</f>
        <v>2283</v>
      </c>
      <c r="Y132" s="6">
        <f>SUM(Y51:Y131)</f>
        <v>2232</v>
      </c>
      <c r="Z132" s="6">
        <f>SUM(Z51:Z131)</f>
        <v>2263</v>
      </c>
      <c r="AA132" s="6">
        <f>SUM(AA51:AA131)</f>
        <v>2325</v>
      </c>
      <c r="AB132" s="6">
        <f>SUM(AB51:AB131)</f>
        <v>2364</v>
      </c>
      <c r="AC132" s="6">
        <f>SUM(AC51:AC131)</f>
        <v>2355</v>
      </c>
      <c r="AD132" s="6">
        <f>SUM(AD51:AD131)</f>
        <v>2384</v>
      </c>
      <c r="AE132" s="6">
        <f>SUM(AE51:AE131)</f>
        <v>2304</v>
      </c>
      <c r="AF132" s="6">
        <f>SUM(AF51:AF131)</f>
        <v>2361</v>
      </c>
      <c r="AG132" s="6">
        <f>SUM(AG51:AG131)</f>
        <v>2353</v>
      </c>
      <c r="AH132" s="6">
        <f>SUM(AH51:AH131)</f>
        <v>2313</v>
      </c>
      <c r="AI132" s="6">
        <f>SUM(AI51:AI131)</f>
        <v>2358</v>
      </c>
      <c r="AJ132" s="6">
        <f>SUM(AJ51:AJ131)</f>
        <v>2398</v>
      </c>
      <c r="AK132" s="6">
        <f>SUM(AK51:AK131)</f>
        <v>2562</v>
      </c>
      <c r="AL132" s="6">
        <f>SUM(AL51:AL131)</f>
        <v>2538</v>
      </c>
      <c r="AM132" s="6">
        <f>SUM(AM51:AM131)</f>
        <v>2519</v>
      </c>
      <c r="AN132" s="6">
        <f>SUM(AN51:AN131)</f>
        <v>2555</v>
      </c>
      <c r="AO132" s="6">
        <f>SUM(AO51:AO131)</f>
        <v>2534</v>
      </c>
      <c r="AP132" s="6">
        <f>SUM(AP51:AP131)</f>
        <v>2469</v>
      </c>
      <c r="AQ132" s="6">
        <f>SUM(AQ51:AQ131)</f>
        <v>2463</v>
      </c>
      <c r="AR132" s="6">
        <f>SUM(AR51:AR131)</f>
        <v>2239</v>
      </c>
      <c r="AS132" s="6">
        <f>SUM(AS51:AS131)</f>
        <v>1994</v>
      </c>
    </row>
    <row r="133" spans="1:45" x14ac:dyDescent="0.2">
      <c r="A133" s="7"/>
      <c r="B133" s="12" t="s">
        <v>263</v>
      </c>
      <c r="C133" s="3">
        <v>1980</v>
      </c>
      <c r="D133" s="3">
        <v>1981</v>
      </c>
      <c r="E133" s="3">
        <v>1982</v>
      </c>
      <c r="F133" s="3">
        <v>1983</v>
      </c>
      <c r="G133" s="3">
        <v>1984</v>
      </c>
      <c r="H133" s="3">
        <v>1985</v>
      </c>
      <c r="I133" s="3">
        <v>1986</v>
      </c>
      <c r="J133" s="3">
        <v>1987</v>
      </c>
      <c r="K133" s="3">
        <v>1988</v>
      </c>
      <c r="L133" s="3">
        <v>1989</v>
      </c>
      <c r="M133" s="3">
        <v>1990</v>
      </c>
      <c r="N133" s="3">
        <v>1991</v>
      </c>
      <c r="O133" s="3">
        <v>1992</v>
      </c>
      <c r="P133" s="3">
        <v>1993</v>
      </c>
      <c r="Q133" s="3">
        <v>1994</v>
      </c>
      <c r="R133" s="3">
        <v>1995</v>
      </c>
      <c r="S133" s="3">
        <v>1996</v>
      </c>
      <c r="T133" s="3">
        <v>1997</v>
      </c>
      <c r="U133" s="3">
        <v>1998</v>
      </c>
      <c r="V133" s="3">
        <v>1999</v>
      </c>
      <c r="W133" s="3">
        <v>2000</v>
      </c>
      <c r="X133" s="3">
        <v>2001</v>
      </c>
      <c r="Y133" s="3">
        <v>2002</v>
      </c>
      <c r="Z133" s="2">
        <v>2003</v>
      </c>
      <c r="AA133" s="2">
        <v>2004</v>
      </c>
      <c r="AB133" s="2">
        <v>2005</v>
      </c>
      <c r="AC133" s="2">
        <v>2006</v>
      </c>
      <c r="AD133" s="2">
        <v>2007</v>
      </c>
      <c r="AE133" s="2">
        <v>2008</v>
      </c>
      <c r="AF133" s="2">
        <v>2009</v>
      </c>
      <c r="AG133" s="2">
        <v>2010</v>
      </c>
      <c r="AH133" s="2">
        <v>2011</v>
      </c>
      <c r="AI133" s="2">
        <v>2012</v>
      </c>
      <c r="AJ133" s="2">
        <v>2013</v>
      </c>
      <c r="AK133" s="2">
        <v>2014</v>
      </c>
      <c r="AL133" s="2">
        <v>2015</v>
      </c>
      <c r="AM133" s="2">
        <v>2016</v>
      </c>
      <c r="AN133" s="2">
        <v>2017</v>
      </c>
      <c r="AO133" s="2">
        <v>2018</v>
      </c>
      <c r="AP133" s="2">
        <v>2019</v>
      </c>
      <c r="AQ133" s="2">
        <v>2020</v>
      </c>
      <c r="AR133" s="2">
        <v>2021</v>
      </c>
      <c r="AS133" s="2">
        <v>2022</v>
      </c>
    </row>
    <row r="134" spans="1:45" x14ac:dyDescent="0.2">
      <c r="A134" s="7">
        <f>AVERAGE(C134:AS134)</f>
        <v>0.48837209302325579</v>
      </c>
      <c r="B134" s="11" t="s">
        <v>262</v>
      </c>
      <c r="C134" s="6">
        <v>0</v>
      </c>
      <c r="D134" s="6">
        <v>3</v>
      </c>
      <c r="E134" s="6">
        <v>0</v>
      </c>
      <c r="F134" s="6">
        <v>0</v>
      </c>
      <c r="G134" s="6">
        <v>0</v>
      </c>
      <c r="H134" s="6">
        <v>1</v>
      </c>
      <c r="I134" s="6">
        <v>1</v>
      </c>
      <c r="J134" s="6">
        <v>1</v>
      </c>
      <c r="K134" s="6">
        <v>3</v>
      </c>
      <c r="L134" s="6">
        <v>1</v>
      </c>
      <c r="M134" s="6">
        <v>2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1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4</v>
      </c>
      <c r="AR134" s="6">
        <v>4</v>
      </c>
      <c r="AS134" s="6">
        <v>0</v>
      </c>
    </row>
    <row r="135" spans="1:45" x14ac:dyDescent="0.2">
      <c r="A135" s="7">
        <f>AVERAGE(C135:AS135)</f>
        <v>0</v>
      </c>
      <c r="B135" s="11" t="s">
        <v>261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</row>
    <row r="136" spans="1:45" x14ac:dyDescent="0.2">
      <c r="A136" s="7">
        <f>AVERAGE(C136:AS136)</f>
        <v>16.209302325581394</v>
      </c>
      <c r="B136" s="11" t="s">
        <v>260</v>
      </c>
      <c r="C136" s="6">
        <v>4</v>
      </c>
      <c r="D136" s="6">
        <v>23</v>
      </c>
      <c r="E136" s="6">
        <v>15</v>
      </c>
      <c r="F136" s="6">
        <v>12</v>
      </c>
      <c r="G136" s="6">
        <v>11</v>
      </c>
      <c r="H136" s="6">
        <v>7</v>
      </c>
      <c r="I136" s="6">
        <v>12</v>
      </c>
      <c r="J136" s="6">
        <v>15</v>
      </c>
      <c r="K136" s="6">
        <v>11</v>
      </c>
      <c r="L136" s="6">
        <v>18</v>
      </c>
      <c r="M136" s="6">
        <v>9</v>
      </c>
      <c r="N136" s="6">
        <v>12</v>
      </c>
      <c r="O136" s="6">
        <v>18</v>
      </c>
      <c r="P136" s="6">
        <v>10</v>
      </c>
      <c r="Q136" s="6">
        <v>11</v>
      </c>
      <c r="R136" s="6">
        <v>19</v>
      </c>
      <c r="S136" s="6">
        <v>15</v>
      </c>
      <c r="T136" s="6">
        <v>10</v>
      </c>
      <c r="U136" s="6">
        <v>21</v>
      </c>
      <c r="V136" s="6">
        <v>15</v>
      </c>
      <c r="W136" s="6">
        <v>23</v>
      </c>
      <c r="X136" s="6">
        <v>15</v>
      </c>
      <c r="Y136" s="6">
        <v>13</v>
      </c>
      <c r="Z136" s="6">
        <v>19</v>
      </c>
      <c r="AA136" s="6">
        <v>19</v>
      </c>
      <c r="AB136" s="6">
        <v>9</v>
      </c>
      <c r="AC136" s="6">
        <v>9</v>
      </c>
      <c r="AD136" s="6">
        <v>16</v>
      </c>
      <c r="AE136" s="6">
        <v>16</v>
      </c>
      <c r="AF136" s="6">
        <v>13</v>
      </c>
      <c r="AG136" s="6">
        <v>9</v>
      </c>
      <c r="AH136" s="6">
        <v>22</v>
      </c>
      <c r="AI136" s="6">
        <v>32</v>
      </c>
      <c r="AJ136" s="6">
        <v>26</v>
      </c>
      <c r="AK136" s="6">
        <v>30</v>
      </c>
      <c r="AL136" s="6">
        <v>34</v>
      </c>
      <c r="AM136" s="6">
        <v>36</v>
      </c>
      <c r="AN136" s="6">
        <v>29</v>
      </c>
      <c r="AO136" s="6">
        <v>31</v>
      </c>
      <c r="AP136" s="6">
        <v>27</v>
      </c>
      <c r="AQ136" s="6">
        <v>0</v>
      </c>
      <c r="AR136" s="6">
        <v>1</v>
      </c>
      <c r="AS136" s="6">
        <v>0</v>
      </c>
    </row>
    <row r="137" spans="1:45" x14ac:dyDescent="0.2">
      <c r="A137" s="7">
        <f>AVERAGE(C137:AS137)</f>
        <v>0.13953488372093023</v>
      </c>
      <c r="B137" s="11" t="s">
        <v>259</v>
      </c>
      <c r="C137" s="6">
        <v>0</v>
      </c>
      <c r="D137" s="6">
        <v>0</v>
      </c>
      <c r="E137" s="6">
        <v>0</v>
      </c>
      <c r="F137" s="6">
        <v>0</v>
      </c>
      <c r="G137" s="6">
        <v>1</v>
      </c>
      <c r="H137" s="6">
        <v>0</v>
      </c>
      <c r="I137" s="6">
        <v>0</v>
      </c>
      <c r="J137" s="6">
        <v>0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1</v>
      </c>
      <c r="AK137" s="6">
        <v>1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</row>
    <row r="138" spans="1:45" x14ac:dyDescent="0.2">
      <c r="A138" s="7">
        <f>AVERAGE(C138:AS138)</f>
        <v>134.06976744186048</v>
      </c>
      <c r="B138" s="11" t="s">
        <v>258</v>
      </c>
      <c r="C138" s="6">
        <v>77</v>
      </c>
      <c r="D138" s="6">
        <v>189</v>
      </c>
      <c r="E138" s="6">
        <v>149</v>
      </c>
      <c r="F138" s="6">
        <v>192</v>
      </c>
      <c r="G138" s="6">
        <v>191</v>
      </c>
      <c r="H138" s="6">
        <v>176</v>
      </c>
      <c r="I138" s="6">
        <v>185</v>
      </c>
      <c r="J138" s="6">
        <v>177</v>
      </c>
      <c r="K138" s="6">
        <v>140</v>
      </c>
      <c r="L138" s="6">
        <v>121</v>
      </c>
      <c r="M138" s="6">
        <v>148</v>
      </c>
      <c r="N138" s="6">
        <v>118</v>
      </c>
      <c r="O138" s="6">
        <v>158</v>
      </c>
      <c r="P138" s="6">
        <v>139</v>
      </c>
      <c r="Q138" s="6">
        <v>138</v>
      </c>
      <c r="R138" s="6">
        <v>153</v>
      </c>
      <c r="S138" s="6">
        <v>141</v>
      </c>
      <c r="T138" s="6">
        <v>139</v>
      </c>
      <c r="U138" s="6">
        <v>129</v>
      </c>
      <c r="V138" s="6">
        <v>139</v>
      </c>
      <c r="W138" s="6">
        <v>152</v>
      </c>
      <c r="X138" s="6">
        <v>141</v>
      </c>
      <c r="Y138" s="6">
        <v>147</v>
      </c>
      <c r="Z138" s="6">
        <v>116</v>
      </c>
      <c r="AA138" s="6">
        <v>141</v>
      </c>
      <c r="AB138" s="6">
        <v>120</v>
      </c>
      <c r="AC138" s="6">
        <v>146</v>
      </c>
      <c r="AD138" s="6">
        <v>129</v>
      </c>
      <c r="AE138" s="6">
        <v>151</v>
      </c>
      <c r="AF138" s="6">
        <v>135</v>
      </c>
      <c r="AG138" s="6">
        <v>108</v>
      </c>
      <c r="AH138" s="6">
        <v>116</v>
      </c>
      <c r="AI138" s="6">
        <v>105</v>
      </c>
      <c r="AJ138" s="6">
        <v>166</v>
      </c>
      <c r="AK138" s="6">
        <v>141</v>
      </c>
      <c r="AL138" s="6">
        <v>111</v>
      </c>
      <c r="AM138" s="6">
        <v>132</v>
      </c>
      <c r="AN138" s="6">
        <v>122</v>
      </c>
      <c r="AO138" s="6">
        <v>118</v>
      </c>
      <c r="AP138" s="6">
        <v>115</v>
      </c>
      <c r="AQ138" s="6">
        <v>91</v>
      </c>
      <c r="AR138" s="6">
        <v>16</v>
      </c>
      <c r="AS138" s="6">
        <v>47</v>
      </c>
    </row>
    <row r="139" spans="1:45" x14ac:dyDescent="0.2">
      <c r="A139" s="7">
        <f>AVERAGE(C139:AS139)</f>
        <v>0.48837209302325579</v>
      </c>
      <c r="B139" s="11" t="s">
        <v>257</v>
      </c>
      <c r="C139" s="6">
        <v>1</v>
      </c>
      <c r="D139" s="6">
        <v>0</v>
      </c>
      <c r="E139" s="6">
        <v>5</v>
      </c>
      <c r="F139" s="6">
        <v>2</v>
      </c>
      <c r="G139" s="6">
        <v>1</v>
      </c>
      <c r="H139" s="6">
        <v>1</v>
      </c>
      <c r="I139" s="6">
        <v>0</v>
      </c>
      <c r="J139" s="6">
        <v>1</v>
      </c>
      <c r="K139" s="6">
        <v>0</v>
      </c>
      <c r="L139" s="6">
        <v>2</v>
      </c>
      <c r="M139" s="6">
        <v>1</v>
      </c>
      <c r="N139" s="6">
        <v>3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1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1</v>
      </c>
      <c r="AR139" s="6">
        <v>2</v>
      </c>
      <c r="AS139" s="6">
        <v>0</v>
      </c>
    </row>
    <row r="140" spans="1:45" x14ac:dyDescent="0.2">
      <c r="A140" s="7">
        <f>AVERAGE(C140:AS140)</f>
        <v>4.6511627906976744E-2</v>
      </c>
      <c r="B140" s="11" t="s">
        <v>256</v>
      </c>
      <c r="C140" s="6">
        <v>0</v>
      </c>
      <c r="D140" s="6">
        <v>0</v>
      </c>
      <c r="E140" s="6">
        <v>1</v>
      </c>
      <c r="F140" s="6">
        <v>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</row>
    <row r="141" spans="1:45" x14ac:dyDescent="0.2">
      <c r="A141" s="7">
        <f>AVERAGE(C141:AS141)</f>
        <v>0</v>
      </c>
      <c r="B141" s="11" t="s">
        <v>255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</row>
    <row r="142" spans="1:45" x14ac:dyDescent="0.2">
      <c r="A142" s="7">
        <f>AVERAGE(C142:AS142)</f>
        <v>6.9767441860465115E-2</v>
      </c>
      <c r="B142" s="11" t="s">
        <v>254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3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</row>
    <row r="143" spans="1:45" x14ac:dyDescent="0.2">
      <c r="A143" s="7">
        <f>AVERAGE(C143:AS143)</f>
        <v>2.1162790697674421</v>
      </c>
      <c r="B143" s="11" t="s">
        <v>253</v>
      </c>
      <c r="C143" s="6">
        <v>1</v>
      </c>
      <c r="D143" s="6">
        <v>2</v>
      </c>
      <c r="E143" s="6">
        <v>5</v>
      </c>
      <c r="F143" s="6">
        <v>2</v>
      </c>
      <c r="G143" s="6">
        <v>4</v>
      </c>
      <c r="H143" s="6">
        <v>4</v>
      </c>
      <c r="I143" s="6">
        <v>7</v>
      </c>
      <c r="J143" s="6">
        <v>4</v>
      </c>
      <c r="K143" s="6">
        <v>2</v>
      </c>
      <c r="L143" s="6">
        <v>5</v>
      </c>
      <c r="M143" s="6">
        <v>5</v>
      </c>
      <c r="N143" s="6">
        <v>2</v>
      </c>
      <c r="O143" s="6">
        <v>1</v>
      </c>
      <c r="P143" s="6">
        <v>0</v>
      </c>
      <c r="Q143" s="6">
        <v>1</v>
      </c>
      <c r="R143" s="6">
        <v>0</v>
      </c>
      <c r="S143" s="6">
        <v>0</v>
      </c>
      <c r="T143" s="6">
        <v>2</v>
      </c>
      <c r="U143" s="6">
        <v>2</v>
      </c>
      <c r="V143" s="6">
        <v>1</v>
      </c>
      <c r="W143" s="6">
        <v>1</v>
      </c>
      <c r="X143" s="6">
        <v>0</v>
      </c>
      <c r="Y143" s="6">
        <v>1</v>
      </c>
      <c r="Z143" s="6">
        <v>0</v>
      </c>
      <c r="AA143" s="6">
        <v>1</v>
      </c>
      <c r="AB143" s="6">
        <v>2</v>
      </c>
      <c r="AC143" s="6">
        <v>1</v>
      </c>
      <c r="AD143" s="6">
        <v>1</v>
      </c>
      <c r="AE143" s="6">
        <v>1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1</v>
      </c>
      <c r="AN143" s="6">
        <v>0</v>
      </c>
      <c r="AO143" s="6">
        <v>1</v>
      </c>
      <c r="AP143" s="6">
        <v>0</v>
      </c>
      <c r="AQ143" s="6">
        <v>28</v>
      </c>
      <c r="AR143" s="6">
        <v>3</v>
      </c>
      <c r="AS143" s="6">
        <v>0</v>
      </c>
    </row>
    <row r="144" spans="1:45" x14ac:dyDescent="0.2">
      <c r="A144" s="7">
        <f>AVERAGE(C144:AS144)</f>
        <v>5.1627906976744189</v>
      </c>
      <c r="B144" s="11" t="s">
        <v>252</v>
      </c>
      <c r="C144" s="6">
        <v>1</v>
      </c>
      <c r="D144" s="6">
        <v>0</v>
      </c>
      <c r="E144" s="6">
        <v>1</v>
      </c>
      <c r="F144" s="6">
        <v>0</v>
      </c>
      <c r="G144" s="6">
        <v>1</v>
      </c>
      <c r="H144" s="6">
        <v>2</v>
      </c>
      <c r="I144" s="6">
        <v>3</v>
      </c>
      <c r="J144" s="6">
        <v>2</v>
      </c>
      <c r="K144" s="6">
        <v>1</v>
      </c>
      <c r="L144" s="6">
        <v>0</v>
      </c>
      <c r="M144" s="6">
        <v>1</v>
      </c>
      <c r="N144" s="6">
        <v>2</v>
      </c>
      <c r="O144" s="6">
        <v>1</v>
      </c>
      <c r="P144" s="6">
        <v>2</v>
      </c>
      <c r="Q144" s="6">
        <v>2</v>
      </c>
      <c r="R144" s="6">
        <v>8</v>
      </c>
      <c r="S144" s="6">
        <v>6</v>
      </c>
      <c r="T144" s="6">
        <v>8</v>
      </c>
      <c r="U144" s="6">
        <v>8</v>
      </c>
      <c r="V144" s="6">
        <v>12</v>
      </c>
      <c r="W144" s="6">
        <v>7</v>
      </c>
      <c r="X144" s="6">
        <v>11</v>
      </c>
      <c r="Y144" s="6">
        <v>10</v>
      </c>
      <c r="Z144" s="6">
        <v>7</v>
      </c>
      <c r="AA144" s="6">
        <v>3</v>
      </c>
      <c r="AB144" s="6">
        <v>3</v>
      </c>
      <c r="AC144" s="6">
        <v>8</v>
      </c>
      <c r="AD144" s="6">
        <v>7</v>
      </c>
      <c r="AE144" s="6">
        <v>6</v>
      </c>
      <c r="AF144" s="6">
        <v>12</v>
      </c>
      <c r="AG144" s="6">
        <v>2</v>
      </c>
      <c r="AH144" s="6">
        <v>6</v>
      </c>
      <c r="AI144" s="6">
        <v>3</v>
      </c>
      <c r="AJ144" s="6">
        <v>9</v>
      </c>
      <c r="AK144" s="6">
        <v>14</v>
      </c>
      <c r="AL144" s="6">
        <v>8</v>
      </c>
      <c r="AM144" s="6">
        <v>4</v>
      </c>
      <c r="AN144" s="6">
        <v>8</v>
      </c>
      <c r="AO144" s="6">
        <v>5</v>
      </c>
      <c r="AP144" s="6">
        <v>2</v>
      </c>
      <c r="AQ144" s="6">
        <v>17</v>
      </c>
      <c r="AR144" s="6">
        <v>6</v>
      </c>
      <c r="AS144" s="6">
        <v>3</v>
      </c>
    </row>
    <row r="145" spans="1:45" x14ac:dyDescent="0.2">
      <c r="A145" s="7">
        <f>AVERAGE(C145:AS145)</f>
        <v>0.46511627906976744</v>
      </c>
      <c r="B145" s="11" t="s">
        <v>251</v>
      </c>
      <c r="C145" s="6">
        <v>3</v>
      </c>
      <c r="D145" s="6">
        <v>1</v>
      </c>
      <c r="E145" s="6">
        <v>2</v>
      </c>
      <c r="F145" s="6">
        <v>0</v>
      </c>
      <c r="G145" s="6">
        <v>1</v>
      </c>
      <c r="H145" s="6">
        <v>3</v>
      </c>
      <c r="I145" s="6">
        <v>1</v>
      </c>
      <c r="J145" s="6">
        <v>2</v>
      </c>
      <c r="K145" s="6">
        <v>0</v>
      </c>
      <c r="L145" s="6">
        <v>2</v>
      </c>
      <c r="M145" s="6">
        <v>0</v>
      </c>
      <c r="N145" s="6">
        <v>2</v>
      </c>
      <c r="O145" s="6">
        <v>2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1</v>
      </c>
      <c r="AR145" s="6">
        <v>0</v>
      </c>
      <c r="AS145" s="6">
        <v>0</v>
      </c>
    </row>
    <row r="146" spans="1:45" x14ac:dyDescent="0.2">
      <c r="A146" s="7">
        <f>AVERAGE(C146:AS146)</f>
        <v>2.2325581395348837</v>
      </c>
      <c r="B146" s="11" t="s">
        <v>250</v>
      </c>
      <c r="C146" s="6">
        <v>0</v>
      </c>
      <c r="D146" s="6">
        <v>1</v>
      </c>
      <c r="E146" s="6">
        <v>1</v>
      </c>
      <c r="F146" s="6">
        <v>2</v>
      </c>
      <c r="G146" s="6">
        <v>4</v>
      </c>
      <c r="H146" s="6">
        <v>5</v>
      </c>
      <c r="I146" s="6">
        <v>4</v>
      </c>
      <c r="J146" s="6">
        <v>6</v>
      </c>
      <c r="K146" s="6">
        <v>1</v>
      </c>
      <c r="L146" s="6">
        <v>5</v>
      </c>
      <c r="M146" s="6">
        <v>3</v>
      </c>
      <c r="N146" s="6">
        <v>2</v>
      </c>
      <c r="O146" s="6">
        <v>6</v>
      </c>
      <c r="P146" s="6">
        <v>7</v>
      </c>
      <c r="Q146" s="6">
        <v>6</v>
      </c>
      <c r="R146" s="6">
        <v>7</v>
      </c>
      <c r="S146" s="6">
        <v>9</v>
      </c>
      <c r="T146" s="6">
        <v>3</v>
      </c>
      <c r="U146" s="6">
        <v>4</v>
      </c>
      <c r="V146" s="6">
        <v>4</v>
      </c>
      <c r="W146" s="6">
        <v>4</v>
      </c>
      <c r="X146" s="6">
        <v>6</v>
      </c>
      <c r="Y146" s="6">
        <v>5</v>
      </c>
      <c r="Z146" s="6">
        <v>0</v>
      </c>
      <c r="AA146" s="6">
        <v>0</v>
      </c>
      <c r="AB146" s="6">
        <v>1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</row>
    <row r="147" spans="1:45" x14ac:dyDescent="0.2">
      <c r="A147" s="7">
        <f>AVERAGE(C147:AS147)</f>
        <v>4.1860465116279073</v>
      </c>
      <c r="B147" s="11" t="s">
        <v>249</v>
      </c>
      <c r="C147" s="6">
        <v>6</v>
      </c>
      <c r="D147" s="6">
        <v>10</v>
      </c>
      <c r="E147" s="6">
        <v>7</v>
      </c>
      <c r="F147" s="6">
        <v>12</v>
      </c>
      <c r="G147" s="6">
        <v>11</v>
      </c>
      <c r="H147" s="6">
        <v>4</v>
      </c>
      <c r="I147" s="6">
        <v>9</v>
      </c>
      <c r="J147" s="6">
        <v>6</v>
      </c>
      <c r="K147" s="6">
        <v>4</v>
      </c>
      <c r="L147" s="6">
        <v>15</v>
      </c>
      <c r="M147" s="6">
        <v>8</v>
      </c>
      <c r="N147" s="6">
        <v>4</v>
      </c>
      <c r="O147" s="6">
        <v>8</v>
      </c>
      <c r="P147" s="6">
        <v>4</v>
      </c>
      <c r="Q147" s="6">
        <v>3</v>
      </c>
      <c r="R147" s="6">
        <v>4</v>
      </c>
      <c r="S147" s="6">
        <v>3</v>
      </c>
      <c r="T147" s="6">
        <v>2</v>
      </c>
      <c r="U147" s="6">
        <v>2</v>
      </c>
      <c r="V147" s="6">
        <v>1</v>
      </c>
      <c r="W147" s="6">
        <v>0</v>
      </c>
      <c r="X147" s="6">
        <v>1</v>
      </c>
      <c r="Y147" s="6">
        <v>3</v>
      </c>
      <c r="Z147" s="6">
        <v>4</v>
      </c>
      <c r="AA147" s="6">
        <v>1</v>
      </c>
      <c r="AB147" s="6">
        <v>2</v>
      </c>
      <c r="AC147" s="6">
        <v>3</v>
      </c>
      <c r="AD147" s="6">
        <v>5</v>
      </c>
      <c r="AE147" s="6">
        <v>4</v>
      </c>
      <c r="AF147" s="6">
        <v>3</v>
      </c>
      <c r="AG147" s="6">
        <v>3</v>
      </c>
      <c r="AH147" s="6">
        <v>2</v>
      </c>
      <c r="AI147" s="6">
        <v>1</v>
      </c>
      <c r="AJ147" s="6">
        <v>3</v>
      </c>
      <c r="AK147" s="6">
        <v>2</v>
      </c>
      <c r="AL147" s="6">
        <v>1</v>
      </c>
      <c r="AM147" s="6">
        <v>1</v>
      </c>
      <c r="AN147" s="6">
        <v>1</v>
      </c>
      <c r="AO147" s="6">
        <v>2</v>
      </c>
      <c r="AP147" s="6">
        <v>5</v>
      </c>
      <c r="AQ147" s="6">
        <v>8</v>
      </c>
      <c r="AR147" s="6">
        <v>1</v>
      </c>
      <c r="AS147" s="6">
        <v>1</v>
      </c>
    </row>
    <row r="148" spans="1:45" x14ac:dyDescent="0.2">
      <c r="A148" s="7">
        <f>AVERAGE(C148:AS148)</f>
        <v>0.30232558139534882</v>
      </c>
      <c r="B148" s="11" t="s">
        <v>248</v>
      </c>
      <c r="C148" s="6">
        <v>0</v>
      </c>
      <c r="D148" s="6">
        <v>0</v>
      </c>
      <c r="E148" s="6">
        <v>1</v>
      </c>
      <c r="F148" s="6">
        <v>0</v>
      </c>
      <c r="G148" s="6">
        <v>2</v>
      </c>
      <c r="H148" s="6">
        <v>1</v>
      </c>
      <c r="I148" s="6">
        <v>4</v>
      </c>
      <c r="J148" s="6">
        <v>0</v>
      </c>
      <c r="K148" s="6">
        <v>0</v>
      </c>
      <c r="L148" s="6">
        <v>0</v>
      </c>
      <c r="M148" s="6">
        <v>2</v>
      </c>
      <c r="N148" s="6">
        <v>1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1</v>
      </c>
      <c r="AS148" s="6">
        <v>0</v>
      </c>
    </row>
    <row r="149" spans="1:45" x14ac:dyDescent="0.2">
      <c r="A149" s="7">
        <f>AVERAGE(C149:AS149)</f>
        <v>5.7674418604651159</v>
      </c>
      <c r="B149" s="11" t="s">
        <v>247</v>
      </c>
      <c r="C149" s="6">
        <v>3</v>
      </c>
      <c r="D149" s="6">
        <v>8</v>
      </c>
      <c r="E149" s="6">
        <v>9</v>
      </c>
      <c r="F149" s="6">
        <v>3</v>
      </c>
      <c r="G149" s="6">
        <v>7</v>
      </c>
      <c r="H149" s="6">
        <v>7</v>
      </c>
      <c r="I149" s="6">
        <v>2</v>
      </c>
      <c r="J149" s="6">
        <v>5</v>
      </c>
      <c r="K149" s="6">
        <v>3</v>
      </c>
      <c r="L149" s="6">
        <v>1</v>
      </c>
      <c r="M149" s="6">
        <v>6</v>
      </c>
      <c r="N149" s="6">
        <v>5</v>
      </c>
      <c r="O149" s="6">
        <v>3</v>
      </c>
      <c r="P149" s="6">
        <v>4</v>
      </c>
      <c r="Q149" s="6">
        <v>3</v>
      </c>
      <c r="R149" s="6">
        <v>0</v>
      </c>
      <c r="S149" s="6">
        <v>3</v>
      </c>
      <c r="T149" s="6">
        <v>3</v>
      </c>
      <c r="U149" s="6">
        <v>2</v>
      </c>
      <c r="V149" s="6">
        <v>4</v>
      </c>
      <c r="W149" s="6">
        <v>2</v>
      </c>
      <c r="X149" s="6">
        <v>1</v>
      </c>
      <c r="Y149" s="6">
        <v>1</v>
      </c>
      <c r="Z149" s="6">
        <v>2</v>
      </c>
      <c r="AA149" s="6">
        <v>2</v>
      </c>
      <c r="AB149" s="6">
        <v>1</v>
      </c>
      <c r="AC149" s="6">
        <v>0</v>
      </c>
      <c r="AD149" s="6">
        <v>0</v>
      </c>
      <c r="AE149" s="6">
        <v>0</v>
      </c>
      <c r="AF149" s="6">
        <v>0</v>
      </c>
      <c r="AG149" s="6">
        <v>4</v>
      </c>
      <c r="AH149" s="6">
        <v>11</v>
      </c>
      <c r="AI149" s="6">
        <v>10</v>
      </c>
      <c r="AJ149" s="6">
        <v>16</v>
      </c>
      <c r="AK149" s="6">
        <v>17</v>
      </c>
      <c r="AL149" s="6">
        <v>12</v>
      </c>
      <c r="AM149" s="6">
        <v>20</v>
      </c>
      <c r="AN149" s="6">
        <v>19</v>
      </c>
      <c r="AO149" s="6">
        <v>8</v>
      </c>
      <c r="AP149" s="6">
        <v>21</v>
      </c>
      <c r="AQ149" s="6">
        <v>7</v>
      </c>
      <c r="AR149" s="6">
        <v>3</v>
      </c>
      <c r="AS149" s="6">
        <v>10</v>
      </c>
    </row>
    <row r="150" spans="1:45" x14ac:dyDescent="0.2">
      <c r="A150" s="7">
        <f>AVERAGE(C150:AS150)</f>
        <v>32.116279069767444</v>
      </c>
      <c r="B150" s="11" t="s">
        <v>246</v>
      </c>
      <c r="C150" s="6">
        <v>14</v>
      </c>
      <c r="D150" s="6">
        <v>27</v>
      </c>
      <c r="E150" s="6">
        <v>11</v>
      </c>
      <c r="F150" s="6">
        <v>15</v>
      </c>
      <c r="G150" s="6">
        <v>19</v>
      </c>
      <c r="H150" s="6">
        <v>12</v>
      </c>
      <c r="I150" s="6">
        <v>6</v>
      </c>
      <c r="J150" s="6">
        <v>18</v>
      </c>
      <c r="K150" s="6">
        <v>26</v>
      </c>
      <c r="L150" s="6">
        <v>11</v>
      </c>
      <c r="M150" s="6">
        <v>14</v>
      </c>
      <c r="N150" s="6">
        <v>20</v>
      </c>
      <c r="O150" s="6">
        <v>31</v>
      </c>
      <c r="P150" s="6">
        <v>26</v>
      </c>
      <c r="Q150" s="6">
        <v>24</v>
      </c>
      <c r="R150" s="6">
        <v>32</v>
      </c>
      <c r="S150" s="6">
        <v>21</v>
      </c>
      <c r="T150" s="6">
        <v>23</v>
      </c>
      <c r="U150" s="6">
        <v>25</v>
      </c>
      <c r="V150" s="6">
        <v>30</v>
      </c>
      <c r="W150" s="6">
        <v>33</v>
      </c>
      <c r="X150" s="6">
        <v>46</v>
      </c>
      <c r="Y150" s="6">
        <v>45</v>
      </c>
      <c r="Z150" s="6">
        <v>39</v>
      </c>
      <c r="AA150" s="6">
        <v>39</v>
      </c>
      <c r="AB150" s="6">
        <v>40</v>
      </c>
      <c r="AC150" s="6">
        <v>34</v>
      </c>
      <c r="AD150" s="6">
        <v>34</v>
      </c>
      <c r="AE150" s="6">
        <v>41</v>
      </c>
      <c r="AF150" s="6">
        <v>39</v>
      </c>
      <c r="AG150" s="6">
        <v>32</v>
      </c>
      <c r="AH150" s="6">
        <v>21</v>
      </c>
      <c r="AI150" s="6">
        <v>27</v>
      </c>
      <c r="AJ150" s="6">
        <v>42</v>
      </c>
      <c r="AK150" s="6">
        <v>55</v>
      </c>
      <c r="AL150" s="6">
        <v>45</v>
      </c>
      <c r="AM150" s="6">
        <v>66</v>
      </c>
      <c r="AN150" s="6">
        <v>51</v>
      </c>
      <c r="AO150" s="6">
        <v>72</v>
      </c>
      <c r="AP150" s="6">
        <v>90</v>
      </c>
      <c r="AQ150" s="6">
        <v>28</v>
      </c>
      <c r="AR150" s="6">
        <v>13</v>
      </c>
      <c r="AS150" s="6">
        <v>44</v>
      </c>
    </row>
    <row r="151" spans="1:45" x14ac:dyDescent="0.2">
      <c r="A151" s="7">
        <f>AVERAGE(C151:AS151)</f>
        <v>6.9767441860465115E-2</v>
      </c>
      <c r="B151" s="11" t="s">
        <v>245</v>
      </c>
      <c r="C151" s="6">
        <v>0</v>
      </c>
      <c r="D151" s="6">
        <v>0</v>
      </c>
      <c r="E151" s="6">
        <v>0</v>
      </c>
      <c r="F151" s="6">
        <v>1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1</v>
      </c>
      <c r="V151" s="6">
        <v>0</v>
      </c>
      <c r="W151" s="6">
        <v>0</v>
      </c>
      <c r="X151" s="6">
        <v>1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</row>
    <row r="152" spans="1:45" x14ac:dyDescent="0.2">
      <c r="A152" s="7">
        <f>AVERAGE(C152:AS152)</f>
        <v>0.7441860465116279</v>
      </c>
      <c r="B152" s="11" t="s">
        <v>244</v>
      </c>
      <c r="C152" s="6">
        <v>0</v>
      </c>
      <c r="D152" s="6">
        <v>2</v>
      </c>
      <c r="E152" s="6">
        <v>3</v>
      </c>
      <c r="F152" s="6">
        <v>3</v>
      </c>
      <c r="G152" s="6">
        <v>2</v>
      </c>
      <c r="H152" s="6">
        <v>0</v>
      </c>
      <c r="I152" s="6">
        <v>1</v>
      </c>
      <c r="J152" s="6">
        <v>3</v>
      </c>
      <c r="K152" s="6">
        <v>0</v>
      </c>
      <c r="L152" s="6">
        <v>3</v>
      </c>
      <c r="M152" s="6">
        <v>1</v>
      </c>
      <c r="N152" s="6">
        <v>2</v>
      </c>
      <c r="O152" s="6">
        <v>0</v>
      </c>
      <c r="P152" s="6">
        <v>0</v>
      </c>
      <c r="Q152" s="6">
        <v>0</v>
      </c>
      <c r="R152" s="6">
        <v>2</v>
      </c>
      <c r="S152" s="6">
        <v>1</v>
      </c>
      <c r="T152" s="6">
        <v>0</v>
      </c>
      <c r="U152" s="6">
        <v>2</v>
      </c>
      <c r="V152" s="6">
        <v>0</v>
      </c>
      <c r="W152" s="6">
        <v>1</v>
      </c>
      <c r="X152" s="6">
        <v>0</v>
      </c>
      <c r="Y152" s="6">
        <v>1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1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4</v>
      </c>
      <c r="AR152" s="6">
        <v>0</v>
      </c>
      <c r="AS152" s="6">
        <v>0</v>
      </c>
    </row>
    <row r="153" spans="1:45" x14ac:dyDescent="0.2">
      <c r="A153" s="7">
        <f>AVERAGE(C153:AS153)</f>
        <v>0</v>
      </c>
      <c r="B153" s="11" t="s">
        <v>243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</row>
    <row r="154" spans="1:45" x14ac:dyDescent="0.2">
      <c r="A154" s="7">
        <f>AVERAGE(C154:AS154)</f>
        <v>0.58139534883720934</v>
      </c>
      <c r="B154" s="11" t="s">
        <v>242</v>
      </c>
      <c r="C154" s="6">
        <v>1</v>
      </c>
      <c r="D154" s="6">
        <v>1</v>
      </c>
      <c r="E154" s="6">
        <v>4</v>
      </c>
      <c r="F154" s="6">
        <v>1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1</v>
      </c>
      <c r="M154" s="6">
        <v>2</v>
      </c>
      <c r="N154" s="6">
        <v>2</v>
      </c>
      <c r="O154" s="6">
        <v>0</v>
      </c>
      <c r="P154" s="6">
        <v>0</v>
      </c>
      <c r="Q154" s="6">
        <v>1</v>
      </c>
      <c r="R154" s="6">
        <v>2</v>
      </c>
      <c r="S154" s="6">
        <v>2</v>
      </c>
      <c r="T154" s="6">
        <v>0</v>
      </c>
      <c r="U154" s="6">
        <v>0</v>
      </c>
      <c r="V154" s="6">
        <v>0</v>
      </c>
      <c r="W154" s="6">
        <v>2</v>
      </c>
      <c r="X154" s="6">
        <v>1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1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1</v>
      </c>
      <c r="AO154" s="6">
        <v>0</v>
      </c>
      <c r="AP154" s="6">
        <v>0</v>
      </c>
      <c r="AQ154" s="6">
        <v>0</v>
      </c>
      <c r="AR154" s="6">
        <v>3</v>
      </c>
      <c r="AS154" s="6">
        <v>0</v>
      </c>
    </row>
    <row r="155" spans="1:45" x14ac:dyDescent="0.2">
      <c r="A155" s="7">
        <f>AVERAGE(C155:AS155)</f>
        <v>0.34883720930232559</v>
      </c>
      <c r="B155" s="11" t="s">
        <v>241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1</v>
      </c>
      <c r="L155" s="6">
        <v>3</v>
      </c>
      <c r="M155" s="6">
        <v>0</v>
      </c>
      <c r="N155" s="6">
        <v>2</v>
      </c>
      <c r="O155" s="6">
        <v>0</v>
      </c>
      <c r="P155" s="6">
        <v>0</v>
      </c>
      <c r="Q155" s="6">
        <v>0</v>
      </c>
      <c r="R155" s="6">
        <v>1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1</v>
      </c>
      <c r="AI155" s="6">
        <v>0</v>
      </c>
      <c r="AJ155" s="6">
        <v>3</v>
      </c>
      <c r="AK155" s="6">
        <v>2</v>
      </c>
      <c r="AL155" s="6">
        <v>2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</row>
    <row r="156" spans="1:45" x14ac:dyDescent="0.2">
      <c r="A156" s="7">
        <f>AVERAGE(C156:AS156)</f>
        <v>1.0465116279069768</v>
      </c>
      <c r="B156" s="11" t="s">
        <v>240</v>
      </c>
      <c r="C156" s="6">
        <v>0</v>
      </c>
      <c r="D156" s="6">
        <v>3</v>
      </c>
      <c r="E156" s="6">
        <v>0</v>
      </c>
      <c r="F156" s="6">
        <v>0</v>
      </c>
      <c r="G156" s="6">
        <v>4</v>
      </c>
      <c r="H156" s="6">
        <v>1</v>
      </c>
      <c r="I156" s="6">
        <v>1</v>
      </c>
      <c r="J156" s="6">
        <v>0</v>
      </c>
      <c r="K156" s="6">
        <v>1</v>
      </c>
      <c r="L156" s="6">
        <v>3</v>
      </c>
      <c r="M156" s="6">
        <v>2</v>
      </c>
      <c r="N156" s="6">
        <v>4</v>
      </c>
      <c r="O156" s="6">
        <v>2</v>
      </c>
      <c r="P156" s="6">
        <v>5</v>
      </c>
      <c r="Q156" s="6">
        <v>3</v>
      </c>
      <c r="R156" s="6">
        <v>1</v>
      </c>
      <c r="S156" s="6">
        <v>0</v>
      </c>
      <c r="T156" s="6">
        <v>1</v>
      </c>
      <c r="U156" s="6">
        <v>0</v>
      </c>
      <c r="V156" s="6">
        <v>0</v>
      </c>
      <c r="W156" s="6">
        <v>1</v>
      </c>
      <c r="X156" s="6">
        <v>1</v>
      </c>
      <c r="Y156" s="6">
        <v>0</v>
      </c>
      <c r="Z156" s="6">
        <v>0</v>
      </c>
      <c r="AA156" s="6">
        <v>1</v>
      </c>
      <c r="AB156" s="6">
        <v>1</v>
      </c>
      <c r="AC156" s="6">
        <v>0</v>
      </c>
      <c r="AD156" s="6">
        <v>0</v>
      </c>
      <c r="AE156" s="6">
        <v>0</v>
      </c>
      <c r="AF156" s="6">
        <v>0</v>
      </c>
      <c r="AG156" s="6">
        <v>2</v>
      </c>
      <c r="AH156" s="6">
        <v>1</v>
      </c>
      <c r="AI156" s="6">
        <v>1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2</v>
      </c>
      <c r="AR156" s="6">
        <v>4</v>
      </c>
      <c r="AS156" s="6">
        <v>0</v>
      </c>
    </row>
    <row r="157" spans="1:45" x14ac:dyDescent="0.2">
      <c r="A157" s="7">
        <f>AVERAGE(C157:AS157)</f>
        <v>0.58139534883720934</v>
      </c>
      <c r="B157" s="11" t="s">
        <v>239</v>
      </c>
      <c r="C157" s="6">
        <v>1</v>
      </c>
      <c r="D157" s="6">
        <v>3</v>
      </c>
      <c r="E157" s="6">
        <v>0</v>
      </c>
      <c r="F157" s="6">
        <v>0</v>
      </c>
      <c r="G157" s="6">
        <v>0</v>
      </c>
      <c r="H157" s="6">
        <v>2</v>
      </c>
      <c r="I157" s="6">
        <v>0</v>
      </c>
      <c r="J157" s="6">
        <v>0</v>
      </c>
      <c r="K157" s="6">
        <v>3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3</v>
      </c>
      <c r="AA157" s="6">
        <v>3</v>
      </c>
      <c r="AB157" s="6">
        <v>2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1</v>
      </c>
      <c r="AK157" s="6">
        <v>0</v>
      </c>
      <c r="AL157" s="6">
        <v>1</v>
      </c>
      <c r="AM157" s="6">
        <v>2</v>
      </c>
      <c r="AN157" s="6">
        <v>0</v>
      </c>
      <c r="AO157" s="6">
        <v>0</v>
      </c>
      <c r="AP157" s="6">
        <v>1</v>
      </c>
      <c r="AQ157" s="6">
        <v>2</v>
      </c>
      <c r="AR157" s="6">
        <v>0</v>
      </c>
      <c r="AS157" s="6">
        <v>0</v>
      </c>
    </row>
    <row r="158" spans="1:45" x14ac:dyDescent="0.2">
      <c r="A158" s="7">
        <f>AVERAGE(C158:AS158)</f>
        <v>1.069767441860465</v>
      </c>
      <c r="B158" s="11" t="s">
        <v>238</v>
      </c>
      <c r="C158" s="6">
        <v>2</v>
      </c>
      <c r="D158" s="6">
        <v>1</v>
      </c>
      <c r="E158" s="6">
        <v>0</v>
      </c>
      <c r="F158" s="6">
        <v>0</v>
      </c>
      <c r="G158" s="6">
        <v>2</v>
      </c>
      <c r="H158" s="6">
        <v>4</v>
      </c>
      <c r="I158" s="6">
        <v>1</v>
      </c>
      <c r="J158" s="6">
        <v>1</v>
      </c>
      <c r="K158" s="6">
        <v>0</v>
      </c>
      <c r="L158" s="6">
        <v>2</v>
      </c>
      <c r="M158" s="6">
        <v>3</v>
      </c>
      <c r="N158" s="6">
        <v>4</v>
      </c>
      <c r="O158" s="6">
        <v>0</v>
      </c>
      <c r="P158" s="6">
        <v>0</v>
      </c>
      <c r="Q158" s="6">
        <v>1</v>
      </c>
      <c r="R158" s="6">
        <v>2</v>
      </c>
      <c r="S158" s="6">
        <v>2</v>
      </c>
      <c r="T158" s="6">
        <v>5</v>
      </c>
      <c r="U158" s="6">
        <v>5</v>
      </c>
      <c r="V158" s="6">
        <v>1</v>
      </c>
      <c r="W158" s="6">
        <v>5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1</v>
      </c>
      <c r="AP158" s="6">
        <v>0</v>
      </c>
      <c r="AQ158" s="6">
        <v>4</v>
      </c>
      <c r="AR158" s="6">
        <v>0</v>
      </c>
      <c r="AS158" s="6">
        <v>0</v>
      </c>
    </row>
    <row r="159" spans="1:45" x14ac:dyDescent="0.2">
      <c r="A159" s="7">
        <f>AVERAGE(C159:AS159)</f>
        <v>34.581395348837212</v>
      </c>
      <c r="B159" s="11" t="s">
        <v>237</v>
      </c>
      <c r="C159" s="6">
        <v>2</v>
      </c>
      <c r="D159" s="6">
        <v>7</v>
      </c>
      <c r="E159" s="6">
        <v>7</v>
      </c>
      <c r="F159" s="6">
        <v>11</v>
      </c>
      <c r="G159" s="6">
        <v>4</v>
      </c>
      <c r="H159" s="6">
        <v>3</v>
      </c>
      <c r="I159" s="6">
        <v>6</v>
      </c>
      <c r="J159" s="6">
        <v>9</v>
      </c>
      <c r="K159" s="6">
        <v>9</v>
      </c>
      <c r="L159" s="6">
        <v>5</v>
      </c>
      <c r="M159" s="6">
        <v>6</v>
      </c>
      <c r="N159" s="6">
        <v>13</v>
      </c>
      <c r="O159" s="6">
        <v>17</v>
      </c>
      <c r="P159" s="6">
        <v>25</v>
      </c>
      <c r="Q159" s="6">
        <v>32</v>
      </c>
      <c r="R159" s="6">
        <v>38</v>
      </c>
      <c r="S159" s="6">
        <v>44</v>
      </c>
      <c r="T159" s="6">
        <v>34</v>
      </c>
      <c r="U159" s="6">
        <v>38</v>
      </c>
      <c r="V159" s="6">
        <v>47</v>
      </c>
      <c r="W159" s="6">
        <v>36</v>
      </c>
      <c r="X159" s="6">
        <v>51</v>
      </c>
      <c r="Y159" s="6">
        <v>44</v>
      </c>
      <c r="Z159" s="6">
        <v>33</v>
      </c>
      <c r="AA159" s="6">
        <v>50</v>
      </c>
      <c r="AB159" s="6">
        <v>34</v>
      </c>
      <c r="AC159" s="6">
        <v>38</v>
      </c>
      <c r="AD159" s="6">
        <v>40</v>
      </c>
      <c r="AE159" s="6">
        <v>56</v>
      </c>
      <c r="AF159" s="6">
        <v>44</v>
      </c>
      <c r="AG159" s="6">
        <v>46</v>
      </c>
      <c r="AH159" s="6">
        <v>42</v>
      </c>
      <c r="AI159" s="6">
        <v>43</v>
      </c>
      <c r="AJ159" s="6">
        <v>47</v>
      </c>
      <c r="AK159" s="6">
        <v>63</v>
      </c>
      <c r="AL159" s="6">
        <v>61</v>
      </c>
      <c r="AM159" s="6">
        <v>67</v>
      </c>
      <c r="AN159" s="6">
        <v>77</v>
      </c>
      <c r="AO159" s="6">
        <v>64</v>
      </c>
      <c r="AP159" s="6">
        <v>70</v>
      </c>
      <c r="AQ159" s="6">
        <v>57</v>
      </c>
      <c r="AR159" s="6">
        <v>28</v>
      </c>
      <c r="AS159" s="6">
        <v>39</v>
      </c>
    </row>
    <row r="160" spans="1:45" x14ac:dyDescent="0.2">
      <c r="A160" s="7">
        <f>AVERAGE(C160:AS160)</f>
        <v>2.3255813953488372E-2</v>
      </c>
      <c r="B160" s="11" t="s">
        <v>236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</row>
    <row r="161" spans="1:45" x14ac:dyDescent="0.2">
      <c r="A161" s="7">
        <f>AVERAGE(C161:AS161)</f>
        <v>6.9767441860465115E-2</v>
      </c>
      <c r="B161" s="11" t="s">
        <v>235</v>
      </c>
      <c r="C161" s="6">
        <v>0</v>
      </c>
      <c r="D161" s="6">
        <v>0</v>
      </c>
      <c r="E161" s="6">
        <v>0</v>
      </c>
      <c r="F161" s="6">
        <v>0</v>
      </c>
      <c r="G161" s="6">
        <v>2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</row>
    <row r="162" spans="1:45" x14ac:dyDescent="0.2">
      <c r="A162" s="7">
        <f>AVERAGE(C162:AS162)</f>
        <v>0.41860465116279072</v>
      </c>
      <c r="B162" s="11" t="s">
        <v>234</v>
      </c>
      <c r="C162" s="6">
        <v>0</v>
      </c>
      <c r="D162" s="6">
        <v>0</v>
      </c>
      <c r="E162" s="6">
        <v>1</v>
      </c>
      <c r="F162" s="6">
        <v>0</v>
      </c>
      <c r="G162" s="6">
        <v>0</v>
      </c>
      <c r="H162" s="6">
        <v>3</v>
      </c>
      <c r="I162" s="6">
        <v>6</v>
      </c>
      <c r="J162" s="6">
        <v>2</v>
      </c>
      <c r="K162" s="6">
        <v>0</v>
      </c>
      <c r="L162" s="6">
        <v>2</v>
      </c>
      <c r="M162" s="6">
        <v>0</v>
      </c>
      <c r="N162" s="6">
        <v>0</v>
      </c>
      <c r="O162" s="6">
        <v>2</v>
      </c>
      <c r="P162" s="6">
        <v>0</v>
      </c>
      <c r="Q162" s="6">
        <v>0</v>
      </c>
      <c r="R162" s="6">
        <v>0</v>
      </c>
      <c r="S162" s="6">
        <v>2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</row>
    <row r="163" spans="1:45" x14ac:dyDescent="0.2">
      <c r="A163" s="7">
        <f>AVERAGE(C163:AS163)</f>
        <v>2.3255813953488372E-2</v>
      </c>
      <c r="B163" s="11" t="s">
        <v>233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1</v>
      </c>
      <c r="AR163" s="6">
        <v>0</v>
      </c>
      <c r="AS163" s="6">
        <v>0</v>
      </c>
    </row>
    <row r="164" spans="1:45" x14ac:dyDescent="0.2">
      <c r="A164" s="7">
        <f>AVERAGE(C164:AS164)</f>
        <v>0.48837209302325579</v>
      </c>
      <c r="B164" s="11" t="s">
        <v>232</v>
      </c>
      <c r="C164" s="6">
        <v>1</v>
      </c>
      <c r="D164" s="6">
        <v>0</v>
      </c>
      <c r="E164" s="6">
        <v>1</v>
      </c>
      <c r="F164" s="6">
        <v>1</v>
      </c>
      <c r="G164" s="6">
        <v>5</v>
      </c>
      <c r="H164" s="6">
        <v>2</v>
      </c>
      <c r="I164" s="6">
        <v>2</v>
      </c>
      <c r="J164" s="6">
        <v>3</v>
      </c>
      <c r="K164" s="6">
        <v>0</v>
      </c>
      <c r="L164" s="6">
        <v>2</v>
      </c>
      <c r="M164" s="6">
        <v>1</v>
      </c>
      <c r="N164" s="6">
        <v>1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1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1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</row>
    <row r="165" spans="1:45" x14ac:dyDescent="0.2">
      <c r="A165" s="7">
        <f>AVERAGE(C165:AS165)</f>
        <v>1.5813953488372092</v>
      </c>
      <c r="B165" s="11" t="s">
        <v>231</v>
      </c>
      <c r="C165" s="6">
        <v>1</v>
      </c>
      <c r="D165" s="6">
        <v>1</v>
      </c>
      <c r="E165" s="6">
        <v>0</v>
      </c>
      <c r="F165" s="6">
        <v>0</v>
      </c>
      <c r="G165" s="6">
        <v>1</v>
      </c>
      <c r="H165" s="6">
        <v>0</v>
      </c>
      <c r="I165" s="6">
        <v>1</v>
      </c>
      <c r="J165" s="6">
        <v>0</v>
      </c>
      <c r="K165" s="6">
        <v>0</v>
      </c>
      <c r="L165" s="6">
        <v>1</v>
      </c>
      <c r="M165" s="6">
        <v>0</v>
      </c>
      <c r="N165" s="6">
        <v>0</v>
      </c>
      <c r="O165" s="6">
        <v>0</v>
      </c>
      <c r="P165" s="6">
        <v>0</v>
      </c>
      <c r="Q165" s="6">
        <v>1</v>
      </c>
      <c r="R165" s="6">
        <v>0</v>
      </c>
      <c r="S165" s="6">
        <v>3</v>
      </c>
      <c r="T165" s="6">
        <v>1</v>
      </c>
      <c r="U165" s="6">
        <v>2</v>
      </c>
      <c r="V165" s="6">
        <v>2</v>
      </c>
      <c r="W165" s="6">
        <v>4</v>
      </c>
      <c r="X165" s="6">
        <v>3</v>
      </c>
      <c r="Y165" s="6">
        <v>1</v>
      </c>
      <c r="Z165" s="6">
        <v>3</v>
      </c>
      <c r="AA165" s="6">
        <v>3</v>
      </c>
      <c r="AB165" s="6">
        <v>1</v>
      </c>
      <c r="AC165" s="6">
        <v>1</v>
      </c>
      <c r="AD165" s="6">
        <v>4</v>
      </c>
      <c r="AE165" s="6">
        <v>0</v>
      </c>
      <c r="AF165" s="6">
        <v>2</v>
      </c>
      <c r="AG165" s="6">
        <v>3</v>
      </c>
      <c r="AH165" s="6">
        <v>1</v>
      </c>
      <c r="AI165" s="6">
        <v>3</v>
      </c>
      <c r="AJ165" s="6">
        <v>1</v>
      </c>
      <c r="AK165" s="6">
        <v>4</v>
      </c>
      <c r="AL165" s="6">
        <v>2</v>
      </c>
      <c r="AM165" s="6">
        <v>2</v>
      </c>
      <c r="AN165" s="6">
        <v>3</v>
      </c>
      <c r="AO165" s="6">
        <v>0</v>
      </c>
      <c r="AP165" s="6">
        <v>2</v>
      </c>
      <c r="AQ165" s="6">
        <v>4</v>
      </c>
      <c r="AR165" s="6">
        <v>1</v>
      </c>
      <c r="AS165" s="6">
        <v>6</v>
      </c>
    </row>
    <row r="166" spans="1:45" x14ac:dyDescent="0.2">
      <c r="A166" s="7">
        <f>AVERAGE(C166:AS166)</f>
        <v>5.6976744186046515</v>
      </c>
      <c r="B166" s="11" t="s">
        <v>230</v>
      </c>
      <c r="C166" s="6">
        <v>0</v>
      </c>
      <c r="D166" s="6">
        <v>3</v>
      </c>
      <c r="E166" s="6">
        <v>3</v>
      </c>
      <c r="F166" s="6">
        <v>4</v>
      </c>
      <c r="G166" s="6">
        <v>3</v>
      </c>
      <c r="H166" s="6">
        <v>4</v>
      </c>
      <c r="I166" s="6">
        <v>7</v>
      </c>
      <c r="J166" s="6">
        <v>2</v>
      </c>
      <c r="K166" s="6">
        <v>4</v>
      </c>
      <c r="L166" s="6">
        <v>5</v>
      </c>
      <c r="M166" s="6">
        <v>4</v>
      </c>
      <c r="N166" s="6">
        <v>8</v>
      </c>
      <c r="O166" s="6">
        <v>10</v>
      </c>
      <c r="P166" s="6">
        <v>6</v>
      </c>
      <c r="Q166" s="6">
        <v>10</v>
      </c>
      <c r="R166" s="6">
        <v>9</v>
      </c>
      <c r="S166" s="6">
        <v>7</v>
      </c>
      <c r="T166" s="6">
        <v>6</v>
      </c>
      <c r="U166" s="6">
        <v>3</v>
      </c>
      <c r="V166" s="6">
        <v>5</v>
      </c>
      <c r="W166" s="6">
        <v>3</v>
      </c>
      <c r="X166" s="6">
        <v>6</v>
      </c>
      <c r="Y166" s="6">
        <v>4</v>
      </c>
      <c r="Z166" s="6">
        <v>7</v>
      </c>
      <c r="AA166" s="6">
        <v>3</v>
      </c>
      <c r="AB166" s="6">
        <v>2</v>
      </c>
      <c r="AC166" s="6">
        <v>0</v>
      </c>
      <c r="AD166" s="6">
        <v>4</v>
      </c>
      <c r="AE166" s="6">
        <v>2</v>
      </c>
      <c r="AF166" s="6">
        <v>1</v>
      </c>
      <c r="AG166" s="6">
        <v>8</v>
      </c>
      <c r="AH166" s="6">
        <v>10</v>
      </c>
      <c r="AI166" s="6">
        <v>2</v>
      </c>
      <c r="AJ166" s="6">
        <v>11</v>
      </c>
      <c r="AK166" s="6">
        <v>16</v>
      </c>
      <c r="AL166" s="6">
        <v>9</v>
      </c>
      <c r="AM166" s="6">
        <v>15</v>
      </c>
      <c r="AN166" s="6">
        <v>6</v>
      </c>
      <c r="AO166" s="6">
        <v>10</v>
      </c>
      <c r="AP166" s="6">
        <v>9</v>
      </c>
      <c r="AQ166" s="6">
        <v>9</v>
      </c>
      <c r="AR166" s="6">
        <v>3</v>
      </c>
      <c r="AS166" s="6">
        <v>2</v>
      </c>
    </row>
    <row r="167" spans="1:45" x14ac:dyDescent="0.2">
      <c r="A167" s="7">
        <f>AVERAGE(C167:AS167)</f>
        <v>1.069767441860465</v>
      </c>
      <c r="B167" s="11" t="s">
        <v>229</v>
      </c>
      <c r="C167" s="6">
        <v>2</v>
      </c>
      <c r="D167" s="6">
        <v>8</v>
      </c>
      <c r="E167" s="6">
        <v>2</v>
      </c>
      <c r="F167" s="6">
        <v>2</v>
      </c>
      <c r="G167" s="6">
        <v>2</v>
      </c>
      <c r="H167" s="6">
        <v>1</v>
      </c>
      <c r="I167" s="6">
        <v>3</v>
      </c>
      <c r="J167" s="6">
        <v>4</v>
      </c>
      <c r="K167" s="6">
        <v>0</v>
      </c>
      <c r="L167" s="6">
        <v>4</v>
      </c>
      <c r="M167" s="6">
        <v>2</v>
      </c>
      <c r="N167" s="6">
        <v>1</v>
      </c>
      <c r="O167" s="6">
        <v>1</v>
      </c>
      <c r="P167" s="6">
        <v>0</v>
      </c>
      <c r="Q167" s="6">
        <v>0</v>
      </c>
      <c r="R167" s="6">
        <v>1</v>
      </c>
      <c r="S167" s="6">
        <v>0</v>
      </c>
      <c r="T167" s="6">
        <v>0</v>
      </c>
      <c r="U167" s="6">
        <v>2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1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1</v>
      </c>
      <c r="AN167" s="6">
        <v>1</v>
      </c>
      <c r="AO167" s="6">
        <v>1</v>
      </c>
      <c r="AP167" s="6">
        <v>0</v>
      </c>
      <c r="AQ167" s="6">
        <v>5</v>
      </c>
      <c r="AR167" s="6">
        <v>1</v>
      </c>
      <c r="AS167" s="6">
        <v>1</v>
      </c>
    </row>
    <row r="168" spans="1:45" x14ac:dyDescent="0.2">
      <c r="A168" s="7">
        <f>AVERAGE(C168:AS168)</f>
        <v>0.69767441860465118</v>
      </c>
      <c r="B168" s="11" t="s">
        <v>228</v>
      </c>
      <c r="C168" s="6">
        <v>0</v>
      </c>
      <c r="D168" s="6">
        <v>0</v>
      </c>
      <c r="E168" s="6">
        <v>0</v>
      </c>
      <c r="F168" s="6">
        <v>0</v>
      </c>
      <c r="G168" s="6">
        <v>1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2</v>
      </c>
      <c r="R168" s="6">
        <v>0</v>
      </c>
      <c r="S168" s="6">
        <v>0</v>
      </c>
      <c r="T168" s="6">
        <v>4</v>
      </c>
      <c r="U168" s="6">
        <v>0</v>
      </c>
      <c r="V168" s="6">
        <v>2</v>
      </c>
      <c r="W168" s="6">
        <v>0</v>
      </c>
      <c r="X168" s="6">
        <v>0</v>
      </c>
      <c r="Y168" s="6">
        <v>0</v>
      </c>
      <c r="Z168" s="6">
        <v>1</v>
      </c>
      <c r="AA168" s="6">
        <v>0</v>
      </c>
      <c r="AB168" s="6">
        <v>1</v>
      </c>
      <c r="AC168" s="6">
        <v>2</v>
      </c>
      <c r="AD168" s="6">
        <v>0</v>
      </c>
      <c r="AE168" s="6">
        <v>3</v>
      </c>
      <c r="AF168" s="6">
        <v>1</v>
      </c>
      <c r="AG168" s="6">
        <v>1</v>
      </c>
      <c r="AH168" s="6">
        <v>4</v>
      </c>
      <c r="AI168" s="6">
        <v>0</v>
      </c>
      <c r="AJ168" s="6">
        <v>1</v>
      </c>
      <c r="AK168" s="6">
        <v>2</v>
      </c>
      <c r="AL168" s="6">
        <v>0</v>
      </c>
      <c r="AM168" s="6">
        <v>2</v>
      </c>
      <c r="AN168" s="6">
        <v>2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</row>
    <row r="169" spans="1:45" x14ac:dyDescent="0.2">
      <c r="A169" s="7">
        <f>AVERAGE(C169:AS169)</f>
        <v>1.069767441860465</v>
      </c>
      <c r="B169" s="11" t="s">
        <v>227</v>
      </c>
      <c r="C169" s="6">
        <v>1</v>
      </c>
      <c r="D169" s="6">
        <v>2</v>
      </c>
      <c r="E169" s="6">
        <v>2</v>
      </c>
      <c r="F169" s="6">
        <v>4</v>
      </c>
      <c r="G169" s="6">
        <v>4</v>
      </c>
      <c r="H169" s="6">
        <v>4</v>
      </c>
      <c r="I169" s="6">
        <v>6</v>
      </c>
      <c r="J169" s="6">
        <v>4</v>
      </c>
      <c r="K169" s="6">
        <v>0</v>
      </c>
      <c r="L169" s="6">
        <v>6</v>
      </c>
      <c r="M169" s="6">
        <v>5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1</v>
      </c>
      <c r="AO169" s="6">
        <v>0</v>
      </c>
      <c r="AP169" s="6">
        <v>0</v>
      </c>
      <c r="AQ169" s="6">
        <v>6</v>
      </c>
      <c r="AR169" s="6">
        <v>1</v>
      </c>
      <c r="AS169" s="6">
        <v>0</v>
      </c>
    </row>
    <row r="170" spans="1:45" x14ac:dyDescent="0.2">
      <c r="A170" s="7">
        <f>AVERAGE(C170:AS170)</f>
        <v>6.8139534883720927</v>
      </c>
      <c r="B170" s="11" t="s">
        <v>226</v>
      </c>
      <c r="C170" s="6">
        <v>0</v>
      </c>
      <c r="D170" s="6">
        <v>2</v>
      </c>
      <c r="E170" s="6">
        <v>3</v>
      </c>
      <c r="F170" s="6">
        <v>4</v>
      </c>
      <c r="G170" s="6">
        <v>8</v>
      </c>
      <c r="H170" s="6">
        <v>8</v>
      </c>
      <c r="I170" s="6">
        <v>1</v>
      </c>
      <c r="J170" s="6">
        <v>9</v>
      </c>
      <c r="K170" s="6">
        <v>14</v>
      </c>
      <c r="L170" s="6">
        <v>5</v>
      </c>
      <c r="M170" s="6">
        <v>8</v>
      </c>
      <c r="N170" s="6">
        <v>2</v>
      </c>
      <c r="O170" s="6">
        <v>18</v>
      </c>
      <c r="P170" s="6">
        <v>12</v>
      </c>
      <c r="Q170" s="6">
        <v>20</v>
      </c>
      <c r="R170" s="6">
        <v>13</v>
      </c>
      <c r="S170" s="6">
        <v>4</v>
      </c>
      <c r="T170" s="6">
        <v>4</v>
      </c>
      <c r="U170" s="6">
        <v>3</v>
      </c>
      <c r="V170" s="6">
        <v>8</v>
      </c>
      <c r="W170" s="6">
        <v>6</v>
      </c>
      <c r="X170" s="6">
        <v>7</v>
      </c>
      <c r="Y170" s="6">
        <v>8</v>
      </c>
      <c r="Z170" s="6">
        <v>16</v>
      </c>
      <c r="AA170" s="6">
        <v>7</v>
      </c>
      <c r="AB170" s="6">
        <v>11</v>
      </c>
      <c r="AC170" s="6">
        <v>12</v>
      </c>
      <c r="AD170" s="6">
        <v>1</v>
      </c>
      <c r="AE170" s="6">
        <v>4</v>
      </c>
      <c r="AF170" s="6">
        <v>4</v>
      </c>
      <c r="AG170" s="6">
        <v>2</v>
      </c>
      <c r="AH170" s="6">
        <v>0</v>
      </c>
      <c r="AI170" s="6">
        <v>1</v>
      </c>
      <c r="AJ170" s="6">
        <v>4</v>
      </c>
      <c r="AK170" s="6">
        <v>5</v>
      </c>
      <c r="AL170" s="6">
        <v>3</v>
      </c>
      <c r="AM170" s="6">
        <v>12</v>
      </c>
      <c r="AN170" s="6">
        <v>13</v>
      </c>
      <c r="AO170" s="6">
        <v>11</v>
      </c>
      <c r="AP170" s="6">
        <v>5</v>
      </c>
      <c r="AQ170" s="6">
        <v>5</v>
      </c>
      <c r="AR170" s="6">
        <v>7</v>
      </c>
      <c r="AS170" s="6">
        <v>3</v>
      </c>
    </row>
    <row r="171" spans="1:45" x14ac:dyDescent="0.2">
      <c r="A171" s="7">
        <f>AVERAGE(C171:AS171)</f>
        <v>0.39534883720930231</v>
      </c>
      <c r="B171" s="11" t="s">
        <v>225</v>
      </c>
      <c r="C171" s="6">
        <v>0</v>
      </c>
      <c r="D171" s="6">
        <v>0</v>
      </c>
      <c r="E171" s="6">
        <v>2</v>
      </c>
      <c r="F171" s="6">
        <v>1</v>
      </c>
      <c r="G171" s="6">
        <v>0</v>
      </c>
      <c r="H171" s="6">
        <v>2</v>
      </c>
      <c r="I171" s="6">
        <v>5</v>
      </c>
      <c r="J171" s="6">
        <v>0</v>
      </c>
      <c r="K171" s="6">
        <v>0</v>
      </c>
      <c r="L171" s="6">
        <v>1</v>
      </c>
      <c r="M171" s="6">
        <v>3</v>
      </c>
      <c r="N171" s="6">
        <v>2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1</v>
      </c>
      <c r="AR171" s="6">
        <v>0</v>
      </c>
      <c r="AS171" s="6">
        <v>0</v>
      </c>
    </row>
    <row r="172" spans="1:45" x14ac:dyDescent="0.2">
      <c r="A172" s="7">
        <f>AVERAGE(C172:AS172)</f>
        <v>2.5813953488372094</v>
      </c>
      <c r="B172" s="11" t="s">
        <v>224</v>
      </c>
      <c r="C172" s="6">
        <v>0</v>
      </c>
      <c r="D172" s="6">
        <v>0</v>
      </c>
      <c r="E172" s="6">
        <v>3</v>
      </c>
      <c r="F172" s="6">
        <v>0</v>
      </c>
      <c r="G172" s="6">
        <v>3</v>
      </c>
      <c r="H172" s="6">
        <v>2</v>
      </c>
      <c r="I172" s="6">
        <v>6</v>
      </c>
      <c r="J172" s="6">
        <v>0</v>
      </c>
      <c r="K172" s="6">
        <v>0</v>
      </c>
      <c r="L172" s="6">
        <v>2</v>
      </c>
      <c r="M172" s="6">
        <v>1</v>
      </c>
      <c r="N172" s="6">
        <v>1</v>
      </c>
      <c r="O172" s="6">
        <v>0</v>
      </c>
      <c r="P172" s="6">
        <v>0</v>
      </c>
      <c r="Q172" s="6">
        <v>1</v>
      </c>
      <c r="R172" s="6">
        <v>1</v>
      </c>
      <c r="S172" s="6">
        <v>1</v>
      </c>
      <c r="T172" s="6">
        <v>0</v>
      </c>
      <c r="U172" s="6">
        <v>2</v>
      </c>
      <c r="V172" s="6">
        <v>4</v>
      </c>
      <c r="W172" s="6">
        <v>1</v>
      </c>
      <c r="X172" s="6">
        <v>2</v>
      </c>
      <c r="Y172" s="6">
        <v>2</v>
      </c>
      <c r="Z172" s="6">
        <v>1</v>
      </c>
      <c r="AA172" s="6">
        <v>2</v>
      </c>
      <c r="AB172" s="6">
        <v>3</v>
      </c>
      <c r="AC172" s="6">
        <v>4</v>
      </c>
      <c r="AD172" s="6">
        <v>3</v>
      </c>
      <c r="AE172" s="6">
        <v>1</v>
      </c>
      <c r="AF172" s="6">
        <v>5</v>
      </c>
      <c r="AG172" s="6">
        <v>4</v>
      </c>
      <c r="AH172" s="6">
        <v>3</v>
      </c>
      <c r="AI172" s="6">
        <v>1</v>
      </c>
      <c r="AJ172" s="6">
        <v>3</v>
      </c>
      <c r="AK172" s="6">
        <v>4</v>
      </c>
      <c r="AL172" s="6">
        <v>7</v>
      </c>
      <c r="AM172" s="6">
        <v>9</v>
      </c>
      <c r="AN172" s="6">
        <v>7</v>
      </c>
      <c r="AO172" s="6">
        <v>5</v>
      </c>
      <c r="AP172" s="6">
        <v>7</v>
      </c>
      <c r="AQ172" s="6">
        <v>8</v>
      </c>
      <c r="AR172" s="6">
        <v>0</v>
      </c>
      <c r="AS172" s="6">
        <v>2</v>
      </c>
    </row>
    <row r="173" spans="1:45" x14ac:dyDescent="0.2">
      <c r="A173" s="7">
        <f>AVERAGE(C173:AS173)</f>
        <v>0</v>
      </c>
      <c r="B173" s="11" t="s">
        <v>223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</row>
    <row r="174" spans="1:45" x14ac:dyDescent="0.2">
      <c r="A174" s="7">
        <f>AVERAGE(C174:AS174)</f>
        <v>0.48837209302325579</v>
      </c>
      <c r="B174" s="11" t="s">
        <v>222</v>
      </c>
      <c r="C174" s="6">
        <v>0</v>
      </c>
      <c r="D174" s="6">
        <v>1</v>
      </c>
      <c r="E174" s="6">
        <v>0</v>
      </c>
      <c r="F174" s="6">
        <v>0</v>
      </c>
      <c r="G174" s="6">
        <v>0</v>
      </c>
      <c r="H174" s="6">
        <v>1</v>
      </c>
      <c r="I174" s="6">
        <v>3</v>
      </c>
      <c r="J174" s="6">
        <v>1</v>
      </c>
      <c r="K174" s="6">
        <v>0</v>
      </c>
      <c r="L174" s="6">
        <v>1</v>
      </c>
      <c r="M174" s="6">
        <v>0</v>
      </c>
      <c r="N174" s="6">
        <v>1</v>
      </c>
      <c r="O174" s="6">
        <v>1</v>
      </c>
      <c r="P174" s="6">
        <v>1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1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3</v>
      </c>
      <c r="AR174" s="6">
        <v>5</v>
      </c>
      <c r="AS174" s="6">
        <v>1</v>
      </c>
    </row>
    <row r="175" spans="1:45" x14ac:dyDescent="0.2">
      <c r="A175" s="7">
        <f>AVERAGE(C175:AS175)</f>
        <v>2.3255813953488372E-2</v>
      </c>
      <c r="B175" s="11" t="s">
        <v>221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1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</row>
    <row r="176" spans="1:45" x14ac:dyDescent="0.2">
      <c r="A176" s="7">
        <f>AVERAGE(C176:AS176)</f>
        <v>0.27906976744186046</v>
      </c>
      <c r="B176" s="11" t="s">
        <v>220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2</v>
      </c>
      <c r="K176" s="6">
        <v>0</v>
      </c>
      <c r="L176" s="6">
        <v>0</v>
      </c>
      <c r="M176" s="6">
        <v>1</v>
      </c>
      <c r="N176" s="6">
        <v>2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5</v>
      </c>
      <c r="AR176" s="6">
        <v>2</v>
      </c>
      <c r="AS176" s="6">
        <v>0</v>
      </c>
    </row>
    <row r="177" spans="1:45" x14ac:dyDescent="0.2">
      <c r="A177" s="7">
        <f>AVERAGE(C177:AS177)</f>
        <v>22.906976744186046</v>
      </c>
      <c r="B177" s="11" t="s">
        <v>219</v>
      </c>
      <c r="C177" s="6">
        <v>18</v>
      </c>
      <c r="D177" s="6">
        <v>30</v>
      </c>
      <c r="E177" s="6">
        <v>26</v>
      </c>
      <c r="F177" s="6">
        <v>21</v>
      </c>
      <c r="G177" s="6">
        <v>15</v>
      </c>
      <c r="H177" s="6">
        <v>18</v>
      </c>
      <c r="I177" s="6">
        <v>19</v>
      </c>
      <c r="J177" s="6">
        <v>21</v>
      </c>
      <c r="K177" s="6">
        <v>15</v>
      </c>
      <c r="L177" s="6">
        <v>23</v>
      </c>
      <c r="M177" s="6">
        <v>23</v>
      </c>
      <c r="N177" s="6">
        <v>16</v>
      </c>
      <c r="O177" s="6">
        <v>19</v>
      </c>
      <c r="P177" s="6">
        <v>18</v>
      </c>
      <c r="Q177" s="6">
        <v>11</v>
      </c>
      <c r="R177" s="6">
        <v>14</v>
      </c>
      <c r="S177" s="6">
        <v>28</v>
      </c>
      <c r="T177" s="6">
        <v>15</v>
      </c>
      <c r="U177" s="6">
        <v>30</v>
      </c>
      <c r="V177" s="6">
        <v>16</v>
      </c>
      <c r="W177" s="6">
        <v>21</v>
      </c>
      <c r="X177" s="6">
        <v>16</v>
      </c>
      <c r="Y177" s="6">
        <v>22</v>
      </c>
      <c r="Z177" s="6">
        <v>18</v>
      </c>
      <c r="AA177" s="6">
        <v>23</v>
      </c>
      <c r="AB177" s="6">
        <v>8</v>
      </c>
      <c r="AC177" s="6">
        <v>13</v>
      </c>
      <c r="AD177" s="6">
        <v>18</v>
      </c>
      <c r="AE177" s="6">
        <v>26</v>
      </c>
      <c r="AF177" s="6">
        <v>27</v>
      </c>
      <c r="AG177" s="6">
        <v>26</v>
      </c>
      <c r="AH177" s="6">
        <v>24</v>
      </c>
      <c r="AI177" s="6">
        <v>27</v>
      </c>
      <c r="AJ177" s="6">
        <v>35</v>
      </c>
      <c r="AK177" s="6">
        <v>20</v>
      </c>
      <c r="AL177" s="6">
        <v>35</v>
      </c>
      <c r="AM177" s="6">
        <v>33</v>
      </c>
      <c r="AN177" s="6">
        <v>34</v>
      </c>
      <c r="AO177" s="6">
        <v>41</v>
      </c>
      <c r="AP177" s="6">
        <v>30</v>
      </c>
      <c r="AQ177" s="6">
        <v>48</v>
      </c>
      <c r="AR177" s="6">
        <v>21</v>
      </c>
      <c r="AS177" s="6">
        <v>23</v>
      </c>
    </row>
    <row r="178" spans="1:45" x14ac:dyDescent="0.2">
      <c r="A178" s="7">
        <f>AVERAGE(C178:AS178)</f>
        <v>5.9534883720930232</v>
      </c>
      <c r="B178" s="11" t="s">
        <v>218</v>
      </c>
      <c r="C178" s="6">
        <v>4</v>
      </c>
      <c r="D178" s="6">
        <v>0</v>
      </c>
      <c r="E178" s="6">
        <v>5</v>
      </c>
      <c r="F178" s="6">
        <v>7</v>
      </c>
      <c r="G178" s="6">
        <v>5</v>
      </c>
      <c r="H178" s="6">
        <v>9</v>
      </c>
      <c r="I178" s="6">
        <v>11</v>
      </c>
      <c r="J178" s="6">
        <v>15</v>
      </c>
      <c r="K178" s="6">
        <v>6</v>
      </c>
      <c r="L178" s="6">
        <v>10</v>
      </c>
      <c r="M178" s="6">
        <v>4</v>
      </c>
      <c r="N178" s="6">
        <v>7</v>
      </c>
      <c r="O178" s="6">
        <v>2</v>
      </c>
      <c r="P178" s="6">
        <v>12</v>
      </c>
      <c r="Q178" s="6">
        <v>10</v>
      </c>
      <c r="R178" s="6">
        <v>10</v>
      </c>
      <c r="S178" s="6">
        <v>6</v>
      </c>
      <c r="T178" s="6">
        <v>5</v>
      </c>
      <c r="U178" s="6">
        <v>11</v>
      </c>
      <c r="V178" s="6">
        <v>3</v>
      </c>
      <c r="W178" s="6">
        <v>4</v>
      </c>
      <c r="X178" s="6">
        <v>6</v>
      </c>
      <c r="Y178" s="6">
        <v>7</v>
      </c>
      <c r="Z178" s="6">
        <v>3</v>
      </c>
      <c r="AA178" s="6">
        <v>3</v>
      </c>
      <c r="AB178" s="6">
        <v>5</v>
      </c>
      <c r="AC178" s="6">
        <v>5</v>
      </c>
      <c r="AD178" s="6">
        <v>11</v>
      </c>
      <c r="AE178" s="6">
        <v>6</v>
      </c>
      <c r="AF178" s="6">
        <v>2</v>
      </c>
      <c r="AG178" s="6">
        <v>7</v>
      </c>
      <c r="AH178" s="6">
        <v>7</v>
      </c>
      <c r="AI178" s="6">
        <v>2</v>
      </c>
      <c r="AJ178" s="6">
        <v>6</v>
      </c>
      <c r="AK178" s="6">
        <v>9</v>
      </c>
      <c r="AL178" s="6">
        <v>3</v>
      </c>
      <c r="AM178" s="6">
        <v>7</v>
      </c>
      <c r="AN178" s="6">
        <v>2</v>
      </c>
      <c r="AO178" s="6">
        <v>2</v>
      </c>
      <c r="AP178" s="6">
        <v>4</v>
      </c>
      <c r="AQ178" s="6">
        <v>1</v>
      </c>
      <c r="AR178" s="6">
        <v>5</v>
      </c>
      <c r="AS178" s="6">
        <v>7</v>
      </c>
    </row>
    <row r="179" spans="1:45" x14ac:dyDescent="0.2">
      <c r="A179" s="7">
        <f>AVERAGE(C179:AS179)</f>
        <v>0</v>
      </c>
      <c r="B179" s="11" t="s">
        <v>217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</row>
    <row r="180" spans="1:45" x14ac:dyDescent="0.2">
      <c r="A180" s="7">
        <f>AVERAGE(C180:AS180)</f>
        <v>0.39534883720930231</v>
      </c>
      <c r="B180" s="11" t="s">
        <v>216</v>
      </c>
      <c r="C180" s="6">
        <v>0</v>
      </c>
      <c r="D180" s="6">
        <v>5</v>
      </c>
      <c r="E180" s="6">
        <v>0</v>
      </c>
      <c r="F180" s="6">
        <v>1</v>
      </c>
      <c r="G180" s="6">
        <v>5</v>
      </c>
      <c r="H180" s="6">
        <v>0</v>
      </c>
      <c r="I180" s="6">
        <v>4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1</v>
      </c>
      <c r="AR180" s="6">
        <v>1</v>
      </c>
      <c r="AS180" s="6">
        <v>0</v>
      </c>
    </row>
    <row r="181" spans="1:45" x14ac:dyDescent="0.2">
      <c r="A181" s="7">
        <f>AVERAGE(C181:AS181)</f>
        <v>1.6744186046511629</v>
      </c>
      <c r="B181" s="11" t="s">
        <v>215</v>
      </c>
      <c r="C181" s="6">
        <v>5</v>
      </c>
      <c r="D181" s="6">
        <v>4</v>
      </c>
      <c r="E181" s="6">
        <v>3</v>
      </c>
      <c r="F181" s="6">
        <v>5</v>
      </c>
      <c r="G181" s="6">
        <v>5</v>
      </c>
      <c r="H181" s="6">
        <v>6</v>
      </c>
      <c r="I181" s="6">
        <v>5</v>
      </c>
      <c r="J181" s="6">
        <v>4</v>
      </c>
      <c r="K181" s="6">
        <v>3</v>
      </c>
      <c r="L181" s="6">
        <v>3</v>
      </c>
      <c r="M181" s="6">
        <v>5</v>
      </c>
      <c r="N181" s="6">
        <v>1</v>
      </c>
      <c r="O181" s="6">
        <v>3</v>
      </c>
      <c r="P181" s="6">
        <v>1</v>
      </c>
      <c r="Q181" s="6">
        <v>1</v>
      </c>
      <c r="R181" s="6">
        <v>2</v>
      </c>
      <c r="S181" s="6">
        <v>3</v>
      </c>
      <c r="T181" s="6">
        <v>4</v>
      </c>
      <c r="U181" s="6">
        <v>3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5</v>
      </c>
      <c r="AR181" s="6">
        <v>1</v>
      </c>
      <c r="AS181" s="6">
        <v>0</v>
      </c>
    </row>
    <row r="182" spans="1:45" x14ac:dyDescent="0.2">
      <c r="A182" s="7">
        <f>AVERAGE(C182:AS182)</f>
        <v>0.18604651162790697</v>
      </c>
      <c r="B182" s="11" t="s">
        <v>214</v>
      </c>
      <c r="C182" s="6">
        <v>0</v>
      </c>
      <c r="D182" s="6">
        <v>0</v>
      </c>
      <c r="E182" s="6">
        <v>0</v>
      </c>
      <c r="F182" s="6">
        <v>0</v>
      </c>
      <c r="G182" s="6">
        <v>1</v>
      </c>
      <c r="H182" s="6">
        <v>0</v>
      </c>
      <c r="I182" s="6">
        <v>0</v>
      </c>
      <c r="J182" s="6">
        <v>1</v>
      </c>
      <c r="K182" s="6">
        <v>0</v>
      </c>
      <c r="L182" s="6">
        <v>0</v>
      </c>
      <c r="M182" s="6">
        <v>1</v>
      </c>
      <c r="N182" s="6">
        <v>0</v>
      </c>
      <c r="O182" s="6">
        <v>1</v>
      </c>
      <c r="P182" s="6">
        <v>0</v>
      </c>
      <c r="Q182" s="6">
        <v>1</v>
      </c>
      <c r="R182" s="6">
        <v>0</v>
      </c>
      <c r="S182" s="6">
        <v>1</v>
      </c>
      <c r="T182" s="6">
        <v>0</v>
      </c>
      <c r="U182" s="6">
        <v>1</v>
      </c>
      <c r="V182" s="6">
        <v>0</v>
      </c>
      <c r="W182" s="6">
        <v>1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</row>
    <row r="183" spans="1:45" x14ac:dyDescent="0.2">
      <c r="A183" s="7">
        <f>AVERAGE(C183:AS183)</f>
        <v>4.6511627906976744E-2</v>
      </c>
      <c r="B183" s="11" t="s">
        <v>213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1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</row>
    <row r="184" spans="1:45" x14ac:dyDescent="0.2">
      <c r="A184" s="7">
        <f>AVERAGE(C184:AS184)</f>
        <v>4.6511627906976744E-2</v>
      </c>
      <c r="B184" s="11" t="s">
        <v>212</v>
      </c>
      <c r="C184" s="6">
        <v>0</v>
      </c>
      <c r="D184" s="6">
        <v>0</v>
      </c>
      <c r="E184" s="6">
        <v>0</v>
      </c>
      <c r="F184" s="6">
        <v>1</v>
      </c>
      <c r="G184" s="6">
        <v>0</v>
      </c>
      <c r="H184" s="6">
        <v>0</v>
      </c>
      <c r="I184" s="6">
        <v>1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</row>
    <row r="185" spans="1:45" x14ac:dyDescent="0.2">
      <c r="A185" s="7">
        <f>AVERAGE(C185:AS185)</f>
        <v>0.62790697674418605</v>
      </c>
      <c r="B185" s="11" t="s">
        <v>211</v>
      </c>
      <c r="C185" s="6">
        <v>0</v>
      </c>
      <c r="D185" s="6">
        <v>0</v>
      </c>
      <c r="E185" s="6">
        <v>1</v>
      </c>
      <c r="F185" s="6">
        <v>0</v>
      </c>
      <c r="G185" s="6">
        <v>0</v>
      </c>
      <c r="H185" s="6">
        <v>0</v>
      </c>
      <c r="I185" s="6">
        <v>2</v>
      </c>
      <c r="J185" s="6">
        <v>1</v>
      </c>
      <c r="K185" s="6">
        <v>1</v>
      </c>
      <c r="L185" s="6">
        <v>1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4</v>
      </c>
      <c r="S185" s="6">
        <v>1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2</v>
      </c>
      <c r="AA185" s="6">
        <v>2</v>
      </c>
      <c r="AB185" s="6">
        <v>3</v>
      </c>
      <c r="AC185" s="6">
        <v>1</v>
      </c>
      <c r="AD185" s="6">
        <v>1</v>
      </c>
      <c r="AE185" s="6">
        <v>0</v>
      </c>
      <c r="AF185" s="6">
        <v>1</v>
      </c>
      <c r="AG185" s="6">
        <v>0</v>
      </c>
      <c r="AH185" s="6">
        <v>2</v>
      </c>
      <c r="AI185" s="6">
        <v>0</v>
      </c>
      <c r="AJ185" s="6">
        <v>0</v>
      </c>
      <c r="AK185" s="6">
        <v>0</v>
      </c>
      <c r="AL185" s="6">
        <v>0</v>
      </c>
      <c r="AM185" s="6">
        <v>1</v>
      </c>
      <c r="AN185" s="6">
        <v>0</v>
      </c>
      <c r="AO185" s="6">
        <v>0</v>
      </c>
      <c r="AP185" s="6">
        <v>1</v>
      </c>
      <c r="AQ185" s="6">
        <v>0</v>
      </c>
      <c r="AR185" s="6">
        <v>0</v>
      </c>
      <c r="AS185" s="6">
        <v>1</v>
      </c>
    </row>
    <row r="186" spans="1:45" x14ac:dyDescent="0.2">
      <c r="A186" s="7">
        <f>AVERAGE(C186:AS186)</f>
        <v>296.44186046511629</v>
      </c>
      <c r="B186" s="11" t="s">
        <v>210</v>
      </c>
      <c r="C186" s="6">
        <f>SUM(C134:C185)</f>
        <v>148</v>
      </c>
      <c r="D186" s="6">
        <f>SUM(D134:D185)</f>
        <v>337</v>
      </c>
      <c r="E186" s="6">
        <f>SUM(E134:E185)</f>
        <v>273</v>
      </c>
      <c r="F186" s="6">
        <f>SUM(F134:F185)</f>
        <v>308</v>
      </c>
      <c r="G186" s="6">
        <f>SUM(G134:G185)</f>
        <v>325</v>
      </c>
      <c r="H186" s="6">
        <f>SUM(H134:H185)</f>
        <v>293</v>
      </c>
      <c r="I186" s="6">
        <f>SUM(I134:I185)</f>
        <v>325</v>
      </c>
      <c r="J186" s="6">
        <f>SUM(J134:J185)</f>
        <v>319</v>
      </c>
      <c r="K186" s="6">
        <f>SUM(K134:K185)</f>
        <v>248</v>
      </c>
      <c r="L186" s="6">
        <f>SUM(L134:L185)</f>
        <v>268</v>
      </c>
      <c r="M186" s="6">
        <f>SUM(M134:M185)</f>
        <v>272</v>
      </c>
      <c r="N186" s="6">
        <f>SUM(N134:N185)</f>
        <v>242</v>
      </c>
      <c r="O186" s="6">
        <f>SUM(O134:O185)</f>
        <v>305</v>
      </c>
      <c r="P186" s="6">
        <f>SUM(P134:P185)</f>
        <v>273</v>
      </c>
      <c r="Q186" s="6">
        <f>SUM(Q134:Q185)</f>
        <v>283</v>
      </c>
      <c r="R186" s="6">
        <f>SUM(R134:R185)</f>
        <v>325</v>
      </c>
      <c r="S186" s="6">
        <f>SUM(S134:S185)</f>
        <v>303</v>
      </c>
      <c r="T186" s="6">
        <f>SUM(T134:T185)</f>
        <v>271</v>
      </c>
      <c r="U186" s="6">
        <f>SUM(U134:U185)</f>
        <v>298</v>
      </c>
      <c r="V186" s="6">
        <f>SUM(V134:V185)</f>
        <v>294</v>
      </c>
      <c r="W186" s="6">
        <f>SUM(W134:W185)</f>
        <v>307</v>
      </c>
      <c r="X186" s="6">
        <f>SUM(X134:X185)</f>
        <v>316</v>
      </c>
      <c r="Y186" s="6">
        <f>SUM(Y134:Y185)</f>
        <v>314</v>
      </c>
      <c r="Z186" s="6">
        <f>SUM(Z134:Z185)</f>
        <v>274</v>
      </c>
      <c r="AA186" s="6">
        <f>SUM(AA134:AA185)</f>
        <v>304</v>
      </c>
      <c r="AB186" s="6">
        <f>SUM(AB134:AB185)</f>
        <v>250</v>
      </c>
      <c r="AC186" s="6">
        <f>SUM(AC134:AC185)</f>
        <v>277</v>
      </c>
      <c r="AD186" s="6">
        <f>SUM(AD134:AD185)</f>
        <v>275</v>
      </c>
      <c r="AE186" s="6">
        <f>SUM(AE134:AE185)</f>
        <v>317</v>
      </c>
      <c r="AF186" s="6">
        <f>SUM(AF134:AF185)</f>
        <v>289</v>
      </c>
      <c r="AG186" s="6">
        <f>SUM(AG134:AG185)</f>
        <v>257</v>
      </c>
      <c r="AH186" s="6">
        <f>SUM(AH134:AH185)</f>
        <v>275</v>
      </c>
      <c r="AI186" s="6">
        <f>SUM(AI134:AI185)</f>
        <v>259</v>
      </c>
      <c r="AJ186" s="6">
        <f>SUM(AJ134:AJ185)</f>
        <v>375</v>
      </c>
      <c r="AK186" s="6">
        <f>SUM(AK134:AK185)</f>
        <v>385</v>
      </c>
      <c r="AL186" s="6">
        <f>SUM(AL134:AL185)</f>
        <v>335</v>
      </c>
      <c r="AM186" s="6">
        <f>SUM(AM134:AM185)</f>
        <v>411</v>
      </c>
      <c r="AN186" s="6">
        <f>SUM(AN134:AN185)</f>
        <v>377</v>
      </c>
      <c r="AO186" s="6">
        <f>SUM(AO134:AO185)</f>
        <v>372</v>
      </c>
      <c r="AP186" s="6">
        <f>SUM(AP134:AP185)</f>
        <v>389</v>
      </c>
      <c r="AQ186" s="6">
        <f>SUM(AQ134:AQ185)</f>
        <v>356</v>
      </c>
      <c r="AR186" s="6">
        <f>SUM(AR134:AR185)</f>
        <v>133</v>
      </c>
      <c r="AS186" s="6">
        <f>SUM(AS134:AS185)</f>
        <v>190</v>
      </c>
    </row>
    <row r="187" spans="1:45" x14ac:dyDescent="0.2">
      <c r="A187" s="7"/>
      <c r="B187" s="12" t="s">
        <v>209</v>
      </c>
      <c r="C187" s="3">
        <v>1980</v>
      </c>
      <c r="D187" s="3">
        <v>1981</v>
      </c>
      <c r="E187" s="3">
        <v>1982</v>
      </c>
      <c r="F187" s="3">
        <v>1983</v>
      </c>
      <c r="G187" s="3">
        <v>1984</v>
      </c>
      <c r="H187" s="3">
        <v>1985</v>
      </c>
      <c r="I187" s="3">
        <v>1986</v>
      </c>
      <c r="J187" s="3">
        <v>1987</v>
      </c>
      <c r="K187" s="3">
        <v>1988</v>
      </c>
      <c r="L187" s="3">
        <v>1989</v>
      </c>
      <c r="M187" s="3">
        <v>1990</v>
      </c>
      <c r="N187" s="3">
        <v>1991</v>
      </c>
      <c r="O187" s="3">
        <v>1992</v>
      </c>
      <c r="P187" s="3">
        <v>1993</v>
      </c>
      <c r="Q187" s="3">
        <v>1994</v>
      </c>
      <c r="R187" s="3">
        <v>1995</v>
      </c>
      <c r="S187" s="3">
        <v>1996</v>
      </c>
      <c r="T187" s="3">
        <v>1997</v>
      </c>
      <c r="U187" s="3">
        <v>1998</v>
      </c>
      <c r="V187" s="3">
        <v>1999</v>
      </c>
      <c r="W187" s="3">
        <v>2000</v>
      </c>
      <c r="X187" s="3">
        <v>2001</v>
      </c>
      <c r="Y187" s="3">
        <v>2002</v>
      </c>
      <c r="Z187" s="2">
        <v>2003</v>
      </c>
      <c r="AA187" s="2">
        <v>2004</v>
      </c>
      <c r="AB187" s="2">
        <v>2005</v>
      </c>
      <c r="AC187" s="2">
        <v>2006</v>
      </c>
      <c r="AD187" s="2">
        <v>2007</v>
      </c>
      <c r="AE187" s="2">
        <v>2008</v>
      </c>
      <c r="AF187" s="2">
        <v>2009</v>
      </c>
      <c r="AG187" s="2">
        <v>2010</v>
      </c>
      <c r="AH187" s="2">
        <v>2011</v>
      </c>
      <c r="AI187" s="2">
        <v>2012</v>
      </c>
      <c r="AJ187" s="2">
        <v>2013</v>
      </c>
      <c r="AK187" s="2">
        <v>2014</v>
      </c>
      <c r="AL187" s="2">
        <v>2015</v>
      </c>
      <c r="AM187" s="2">
        <v>2016</v>
      </c>
      <c r="AN187" s="2">
        <v>2017</v>
      </c>
      <c r="AO187" s="2">
        <v>2018</v>
      </c>
      <c r="AP187" s="2">
        <v>2019</v>
      </c>
      <c r="AQ187" s="2">
        <v>2020</v>
      </c>
      <c r="AR187" s="2">
        <v>2021</v>
      </c>
      <c r="AS187" s="2">
        <v>2022</v>
      </c>
    </row>
    <row r="188" spans="1:45" x14ac:dyDescent="0.2">
      <c r="A188" s="7">
        <f>AVERAGE(C188:AS188)</f>
        <v>2.3255813953488372E-2</v>
      </c>
      <c r="B188" s="11" t="s">
        <v>208</v>
      </c>
      <c r="C188" s="6">
        <v>0</v>
      </c>
      <c r="D188" s="6">
        <v>0</v>
      </c>
      <c r="E188" s="6">
        <v>0</v>
      </c>
      <c r="F188" s="6">
        <v>1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</row>
    <row r="189" spans="1:45" x14ac:dyDescent="0.2">
      <c r="A189" s="7">
        <f>AVERAGE(C189:AS189)</f>
        <v>0</v>
      </c>
      <c r="B189" s="11" t="s">
        <v>207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</row>
    <row r="190" spans="1:45" x14ac:dyDescent="0.2">
      <c r="A190" s="7">
        <f>AVERAGE(C190:AS190)</f>
        <v>0</v>
      </c>
      <c r="B190" s="11" t="s">
        <v>206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</row>
    <row r="191" spans="1:45" x14ac:dyDescent="0.2">
      <c r="A191" s="7">
        <f>AVERAGE(C191:AS191)</f>
        <v>0</v>
      </c>
      <c r="B191" s="11" t="s">
        <v>205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</row>
    <row r="192" spans="1:45" x14ac:dyDescent="0.2">
      <c r="A192" s="7">
        <f>AVERAGE(C192:AS192)</f>
        <v>0</v>
      </c>
      <c r="B192" s="11" t="s">
        <v>204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</row>
    <row r="193" spans="1:45" x14ac:dyDescent="0.2">
      <c r="A193" s="7">
        <f>AVERAGE(C193:AS193)</f>
        <v>0.32558139534883723</v>
      </c>
      <c r="B193" s="11" t="s">
        <v>203</v>
      </c>
      <c r="C193" s="6">
        <v>0</v>
      </c>
      <c r="D193" s="6">
        <v>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2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</v>
      </c>
      <c r="S193" s="6">
        <v>0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1</v>
      </c>
      <c r="AB193" s="6">
        <v>2</v>
      </c>
      <c r="AC193" s="6">
        <v>0</v>
      </c>
      <c r="AD193" s="6">
        <v>1</v>
      </c>
      <c r="AE193" s="6">
        <v>1</v>
      </c>
      <c r="AF193" s="6">
        <v>1</v>
      </c>
      <c r="AG193" s="6">
        <v>0</v>
      </c>
      <c r="AH193" s="6">
        <v>0</v>
      </c>
      <c r="AI193" s="6">
        <v>0</v>
      </c>
      <c r="AJ193" s="6">
        <v>1</v>
      </c>
      <c r="AK193" s="6">
        <v>0</v>
      </c>
      <c r="AL193" s="6">
        <v>0</v>
      </c>
      <c r="AM193" s="6">
        <v>0</v>
      </c>
      <c r="AN193" s="6">
        <v>1</v>
      </c>
      <c r="AO193" s="6">
        <v>0</v>
      </c>
      <c r="AP193" s="6">
        <v>0</v>
      </c>
      <c r="AQ193" s="6">
        <v>0</v>
      </c>
      <c r="AR193" s="6">
        <v>0</v>
      </c>
      <c r="AS193" s="6">
        <v>1</v>
      </c>
    </row>
    <row r="194" spans="1:45" x14ac:dyDescent="0.2">
      <c r="A194" s="7">
        <f>AVERAGE(C194:AS194)</f>
        <v>1.930232558139535</v>
      </c>
      <c r="B194" s="11" t="s">
        <v>202</v>
      </c>
      <c r="C194" s="6">
        <v>4</v>
      </c>
      <c r="D194" s="6">
        <v>4</v>
      </c>
      <c r="E194" s="6">
        <v>4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2</v>
      </c>
      <c r="L194" s="6">
        <v>2</v>
      </c>
      <c r="M194" s="6">
        <v>1</v>
      </c>
      <c r="N194" s="6">
        <v>2</v>
      </c>
      <c r="O194" s="6">
        <v>3</v>
      </c>
      <c r="P194" s="6">
        <v>6</v>
      </c>
      <c r="Q194" s="6">
        <v>6</v>
      </c>
      <c r="R194" s="6">
        <v>8</v>
      </c>
      <c r="S194" s="6">
        <v>2</v>
      </c>
      <c r="T194" s="6">
        <v>5</v>
      </c>
      <c r="U194" s="6">
        <v>6</v>
      </c>
      <c r="V194" s="6">
        <v>3</v>
      </c>
      <c r="W194" s="6">
        <v>7</v>
      </c>
      <c r="X194" s="6">
        <v>7</v>
      </c>
      <c r="Y194" s="6">
        <v>3</v>
      </c>
      <c r="Z194" s="6">
        <v>1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2</v>
      </c>
      <c r="AR194" s="6">
        <v>2</v>
      </c>
      <c r="AS194" s="6">
        <v>2</v>
      </c>
    </row>
    <row r="195" spans="1:45" x14ac:dyDescent="0.2">
      <c r="A195" s="7">
        <f>AVERAGE(C195:AS195)</f>
        <v>0</v>
      </c>
      <c r="B195" s="11" t="s">
        <v>201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</row>
    <row r="196" spans="1:45" x14ac:dyDescent="0.2">
      <c r="A196" s="7">
        <f>AVERAGE(C196:AS196)</f>
        <v>0</v>
      </c>
      <c r="B196" s="11" t="s">
        <v>200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</row>
    <row r="197" spans="1:45" x14ac:dyDescent="0.2">
      <c r="A197" s="7">
        <f>AVERAGE(C197:AS197)</f>
        <v>4.6511627906976744E-2</v>
      </c>
      <c r="B197" s="11" t="s">
        <v>199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1</v>
      </c>
      <c r="AQ197" s="6">
        <v>1</v>
      </c>
      <c r="AR197" s="6">
        <v>0</v>
      </c>
      <c r="AS197" s="6">
        <v>0</v>
      </c>
    </row>
    <row r="198" spans="1:45" x14ac:dyDescent="0.2">
      <c r="A198" s="7">
        <f>AVERAGE(C198:AS198)</f>
        <v>0.39534883720930231</v>
      </c>
      <c r="B198" s="11" t="s">
        <v>198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2</v>
      </c>
      <c r="AJ198" s="6">
        <v>4</v>
      </c>
      <c r="AK198" s="6">
        <v>3</v>
      </c>
      <c r="AL198" s="6">
        <v>2</v>
      </c>
      <c r="AM198" s="6">
        <v>2</v>
      </c>
      <c r="AN198" s="6">
        <v>2</v>
      </c>
      <c r="AO198" s="6">
        <v>1</v>
      </c>
      <c r="AP198" s="6">
        <v>0</v>
      </c>
      <c r="AQ198" s="6">
        <v>1</v>
      </c>
      <c r="AR198" s="6">
        <v>0</v>
      </c>
      <c r="AS198" s="6">
        <v>0</v>
      </c>
    </row>
    <row r="199" spans="1:45" x14ac:dyDescent="0.2">
      <c r="A199" s="7">
        <f>AVERAGE(C199:AS199)</f>
        <v>0</v>
      </c>
      <c r="B199" s="11" t="s">
        <v>197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</row>
    <row r="200" spans="1:45" x14ac:dyDescent="0.2">
      <c r="A200" s="7">
        <f>AVERAGE(C200:AS200)</f>
        <v>0</v>
      </c>
      <c r="B200" s="11" t="s">
        <v>196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</row>
    <row r="201" spans="1:45" x14ac:dyDescent="0.2">
      <c r="A201" s="7">
        <f>AVERAGE(C201:AS201)</f>
        <v>0</v>
      </c>
      <c r="B201" s="11" t="s">
        <v>195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</row>
    <row r="202" spans="1:45" x14ac:dyDescent="0.2">
      <c r="A202" s="7">
        <f>AVERAGE(C202:AS202)</f>
        <v>2.3255813953488372E-2</v>
      </c>
      <c r="B202" s="11" t="s">
        <v>194</v>
      </c>
      <c r="C202" s="6">
        <v>0</v>
      </c>
      <c r="D202" s="6">
        <v>0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</row>
    <row r="203" spans="1:45" x14ac:dyDescent="0.2">
      <c r="A203" s="7">
        <f>AVERAGE(C203:AS203)</f>
        <v>0</v>
      </c>
      <c r="B203" s="11" t="s">
        <v>193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</row>
    <row r="204" spans="1:45" x14ac:dyDescent="0.2">
      <c r="A204" s="7">
        <f>AVERAGE(C204:AS204)</f>
        <v>0</v>
      </c>
      <c r="B204" s="11" t="s">
        <v>192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</row>
    <row r="205" spans="1:45" x14ac:dyDescent="0.2">
      <c r="A205" s="7">
        <f>AVERAGE(C205:AS205)</f>
        <v>0</v>
      </c>
      <c r="B205" s="11" t="s">
        <v>191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</row>
    <row r="206" spans="1:45" x14ac:dyDescent="0.2">
      <c r="A206" s="7">
        <f>AVERAGE(C206:AS206)</f>
        <v>0</v>
      </c>
      <c r="B206" s="11" t="s">
        <v>190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</row>
    <row r="207" spans="1:45" x14ac:dyDescent="0.2">
      <c r="A207" s="7">
        <f>AVERAGE(C207:AS207)</f>
        <v>2.3255813953488372E-2</v>
      </c>
      <c r="B207" s="11" t="s">
        <v>189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1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</row>
    <row r="208" spans="1:45" x14ac:dyDescent="0.2">
      <c r="A208" s="7">
        <f>AVERAGE(C208:AS208)</f>
        <v>0.16279069767441862</v>
      </c>
      <c r="B208" s="11" t="s">
        <v>188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3</v>
      </c>
      <c r="AL208" s="6">
        <v>1</v>
      </c>
      <c r="AM208" s="6">
        <v>2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</row>
    <row r="209" spans="1:45" x14ac:dyDescent="0.2">
      <c r="A209" s="7">
        <f>AVERAGE(C209:AS209)</f>
        <v>0.13953488372093023</v>
      </c>
      <c r="B209" s="11" t="s">
        <v>187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1</v>
      </c>
      <c r="V209" s="6">
        <v>0</v>
      </c>
      <c r="W209" s="6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1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1</v>
      </c>
      <c r="AO209" s="6">
        <v>0</v>
      </c>
      <c r="AP209" s="6">
        <v>0</v>
      </c>
      <c r="AQ209" s="6">
        <v>1</v>
      </c>
      <c r="AR209" s="6">
        <v>0</v>
      </c>
      <c r="AS209" s="6">
        <v>0</v>
      </c>
    </row>
    <row r="210" spans="1:45" x14ac:dyDescent="0.2">
      <c r="A210" s="7">
        <f>AVERAGE(C210:AS210)</f>
        <v>0</v>
      </c>
      <c r="B210" s="11" t="s">
        <v>186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0</v>
      </c>
      <c r="AS210" s="6">
        <v>0</v>
      </c>
    </row>
    <row r="211" spans="1:45" x14ac:dyDescent="0.2">
      <c r="A211" s="7">
        <f>AVERAGE(C211:AS211)</f>
        <v>0</v>
      </c>
      <c r="B211" s="11" t="s">
        <v>185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</row>
    <row r="212" spans="1:45" x14ac:dyDescent="0.2">
      <c r="A212" s="7">
        <f>AVERAGE(C212:AS212)</f>
        <v>0</v>
      </c>
      <c r="B212" s="11" t="s">
        <v>184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</row>
    <row r="213" spans="1:45" x14ac:dyDescent="0.2">
      <c r="A213" s="7">
        <f>AVERAGE(C213:AS213)</f>
        <v>0</v>
      </c>
      <c r="B213" s="11" t="s">
        <v>183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</row>
    <row r="214" spans="1:45" x14ac:dyDescent="0.2">
      <c r="A214" s="7">
        <f>AVERAGE(C214:AS214)</f>
        <v>0</v>
      </c>
      <c r="B214" s="11" t="s">
        <v>182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</row>
    <row r="215" spans="1:45" x14ac:dyDescent="0.2">
      <c r="A215" s="7">
        <f>AVERAGE(C215:AS215)</f>
        <v>0</v>
      </c>
      <c r="B215" s="11" t="s">
        <v>181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</row>
    <row r="216" spans="1:45" x14ac:dyDescent="0.2">
      <c r="A216" s="7">
        <f>AVERAGE(C216:AS216)</f>
        <v>0</v>
      </c>
      <c r="B216" s="11" t="s">
        <v>180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</row>
    <row r="217" spans="1:45" x14ac:dyDescent="0.2">
      <c r="A217" s="7">
        <f>AVERAGE(C217:AS217)</f>
        <v>0</v>
      </c>
      <c r="B217" s="11" t="s">
        <v>179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</row>
    <row r="218" spans="1:45" x14ac:dyDescent="0.2">
      <c r="A218" s="7">
        <f>AVERAGE(C218:AS218)</f>
        <v>4.6511627906976744E-2</v>
      </c>
      <c r="B218" s="11" t="s">
        <v>178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1</v>
      </c>
      <c r="N218" s="6">
        <v>1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</row>
    <row r="219" spans="1:45" x14ac:dyDescent="0.2">
      <c r="A219" s="7">
        <f>AVERAGE(C219:AS219)</f>
        <v>0</v>
      </c>
      <c r="B219" s="11" t="s">
        <v>177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</row>
    <row r="220" spans="1:45" x14ac:dyDescent="0.2">
      <c r="A220" s="7">
        <f>AVERAGE(C220:AS220)</f>
        <v>2.6744186046511627</v>
      </c>
      <c r="B220" s="11" t="s">
        <v>176</v>
      </c>
      <c r="C220" s="6">
        <v>1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1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1</v>
      </c>
      <c r="W220" s="6">
        <v>1</v>
      </c>
      <c r="X220" s="6">
        <v>0</v>
      </c>
      <c r="Y220" s="6">
        <v>0</v>
      </c>
      <c r="Z220" s="6">
        <v>5</v>
      </c>
      <c r="AA220" s="6">
        <v>0</v>
      </c>
      <c r="AB220" s="6">
        <v>8</v>
      </c>
      <c r="AC220" s="6">
        <v>9</v>
      </c>
      <c r="AD220" s="6">
        <v>15</v>
      </c>
      <c r="AE220" s="6">
        <v>7</v>
      </c>
      <c r="AF220" s="6">
        <v>6</v>
      </c>
      <c r="AG220" s="6">
        <v>6</v>
      </c>
      <c r="AH220" s="6">
        <v>6</v>
      </c>
      <c r="AI220" s="6">
        <v>5</v>
      </c>
      <c r="AJ220" s="6">
        <v>6</v>
      </c>
      <c r="AK220" s="6">
        <v>9</v>
      </c>
      <c r="AL220" s="6">
        <v>9</v>
      </c>
      <c r="AM220" s="6">
        <v>5</v>
      </c>
      <c r="AN220" s="6">
        <v>5</v>
      </c>
      <c r="AO220" s="6">
        <v>3</v>
      </c>
      <c r="AP220" s="6">
        <v>2</v>
      </c>
      <c r="AQ220" s="6">
        <v>3</v>
      </c>
      <c r="AR220" s="6">
        <v>1</v>
      </c>
      <c r="AS220" s="6">
        <v>1</v>
      </c>
    </row>
    <row r="221" spans="1:45" x14ac:dyDescent="0.2">
      <c r="A221" s="7">
        <f>AVERAGE(C221:AS221)</f>
        <v>0.2558139534883721</v>
      </c>
      <c r="B221" s="11" t="s">
        <v>175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1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1</v>
      </c>
      <c r="AK221" s="6">
        <v>3</v>
      </c>
      <c r="AL221" s="6">
        <v>1</v>
      </c>
      <c r="AM221" s="6">
        <v>3</v>
      </c>
      <c r="AN221" s="6">
        <v>0</v>
      </c>
      <c r="AO221" s="6">
        <v>0</v>
      </c>
      <c r="AP221" s="6">
        <v>1</v>
      </c>
      <c r="AQ221" s="6">
        <v>1</v>
      </c>
      <c r="AR221" s="6">
        <v>0</v>
      </c>
      <c r="AS221" s="6">
        <v>0</v>
      </c>
    </row>
    <row r="222" spans="1:45" x14ac:dyDescent="0.2">
      <c r="A222" s="7">
        <f>AVERAGE(C222:AS222)</f>
        <v>0</v>
      </c>
      <c r="B222" s="11" t="s">
        <v>174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</row>
    <row r="223" spans="1:45" x14ac:dyDescent="0.2">
      <c r="A223" s="7">
        <f>AVERAGE(C223:AS223)</f>
        <v>2.3255813953488372E-2</v>
      </c>
      <c r="B223" s="11" t="s">
        <v>173</v>
      </c>
      <c r="C223" s="6">
        <v>0</v>
      </c>
      <c r="D223" s="6">
        <v>0</v>
      </c>
      <c r="E223" s="6">
        <v>1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</row>
    <row r="224" spans="1:45" x14ac:dyDescent="0.2">
      <c r="A224" s="7">
        <f>AVERAGE(C224:AS224)</f>
        <v>0</v>
      </c>
      <c r="B224" s="11" t="s">
        <v>172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</row>
    <row r="225" spans="1:45" x14ac:dyDescent="0.2">
      <c r="A225" s="7">
        <f>AVERAGE(C225:AS225)</f>
        <v>0</v>
      </c>
      <c r="B225" s="11" t="s">
        <v>171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</row>
    <row r="226" spans="1:45" x14ac:dyDescent="0.2">
      <c r="A226" s="7">
        <f>AVERAGE(C226:AS226)</f>
        <v>2</v>
      </c>
      <c r="B226" s="11" t="s">
        <v>170</v>
      </c>
      <c r="C226" s="6">
        <v>1</v>
      </c>
      <c r="D226" s="6">
        <v>1</v>
      </c>
      <c r="E226" s="6">
        <v>3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4</v>
      </c>
      <c r="N226" s="6">
        <v>4</v>
      </c>
      <c r="O226" s="6">
        <v>2</v>
      </c>
      <c r="P226" s="6">
        <v>8</v>
      </c>
      <c r="Q226" s="6">
        <v>4</v>
      </c>
      <c r="R226" s="6">
        <v>6</v>
      </c>
      <c r="S226" s="6">
        <v>2</v>
      </c>
      <c r="T226" s="6">
        <v>2</v>
      </c>
      <c r="U226" s="6">
        <v>5</v>
      </c>
      <c r="V226" s="6">
        <v>2</v>
      </c>
      <c r="W226" s="6">
        <v>4</v>
      </c>
      <c r="X226" s="6">
        <v>9</v>
      </c>
      <c r="Y226" s="6">
        <v>3</v>
      </c>
      <c r="Z226" s="6">
        <v>2</v>
      </c>
      <c r="AA226" s="6">
        <v>1</v>
      </c>
      <c r="AB226" s="6">
        <v>4</v>
      </c>
      <c r="AC226" s="6">
        <v>5</v>
      </c>
      <c r="AD226" s="6">
        <v>1</v>
      </c>
      <c r="AE226" s="6">
        <v>2</v>
      </c>
      <c r="AF226" s="6">
        <v>2</v>
      </c>
      <c r="AG226" s="6">
        <v>0</v>
      </c>
      <c r="AH226" s="6">
        <v>2</v>
      </c>
      <c r="AI226" s="6">
        <v>0</v>
      </c>
      <c r="AJ226" s="6">
        <v>1</v>
      </c>
      <c r="AK226" s="6">
        <v>0</v>
      </c>
      <c r="AL226" s="6">
        <v>0</v>
      </c>
      <c r="AM226" s="6">
        <v>1</v>
      </c>
      <c r="AN226" s="6">
        <v>2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</row>
    <row r="227" spans="1:45" x14ac:dyDescent="0.2">
      <c r="A227" s="7">
        <f>AVERAGE(C227:AS227)</f>
        <v>0.2558139534883721</v>
      </c>
      <c r="B227" s="11" t="s">
        <v>169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</v>
      </c>
      <c r="S227" s="6">
        <v>0</v>
      </c>
      <c r="T227" s="6">
        <v>0</v>
      </c>
      <c r="U227" s="6">
        <v>3</v>
      </c>
      <c r="V227" s="6">
        <v>0</v>
      </c>
      <c r="W227" s="6">
        <v>2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>
        <v>0</v>
      </c>
      <c r="AD227" s="6">
        <v>1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1</v>
      </c>
      <c r="AM227" s="6">
        <v>1</v>
      </c>
      <c r="AN227" s="6">
        <v>1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</row>
    <row r="228" spans="1:45" x14ac:dyDescent="0.2">
      <c r="A228" s="7">
        <f>AVERAGE(C228:AS228)</f>
        <v>0.16279069767441862</v>
      </c>
      <c r="B228" s="11" t="s">
        <v>168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1</v>
      </c>
      <c r="AA228" s="6">
        <v>1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1</v>
      </c>
      <c r="AM228" s="6">
        <v>1</v>
      </c>
      <c r="AN228" s="6">
        <v>0</v>
      </c>
      <c r="AO228" s="6">
        <v>0</v>
      </c>
      <c r="AP228" s="6">
        <v>0</v>
      </c>
      <c r="AQ228" s="6">
        <v>1</v>
      </c>
      <c r="AR228" s="6">
        <v>0</v>
      </c>
      <c r="AS228" s="6">
        <v>2</v>
      </c>
    </row>
    <row r="229" spans="1:45" x14ac:dyDescent="0.2">
      <c r="A229" s="7">
        <f>AVERAGE(C229:AS229)</f>
        <v>0</v>
      </c>
      <c r="B229" s="11" t="s">
        <v>167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</row>
    <row r="230" spans="1:45" x14ac:dyDescent="0.2">
      <c r="A230" s="7">
        <f>AVERAGE(C230:AS230)</f>
        <v>0.32558139534883723</v>
      </c>
      <c r="B230" s="11" t="s">
        <v>166</v>
      </c>
      <c r="C230" s="6">
        <v>0</v>
      </c>
      <c r="D230" s="6">
        <v>1</v>
      </c>
      <c r="E230" s="6">
        <v>8</v>
      </c>
      <c r="F230" s="6">
        <v>1</v>
      </c>
      <c r="G230" s="6">
        <v>2</v>
      </c>
      <c r="H230" s="6">
        <v>0</v>
      </c>
      <c r="I230" s="6">
        <v>1</v>
      </c>
      <c r="J230" s="6">
        <v>0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</row>
    <row r="231" spans="1:45" x14ac:dyDescent="0.2">
      <c r="A231" s="7">
        <f>AVERAGE(C231:AS231)</f>
        <v>2.3255813953488372E-2</v>
      </c>
      <c r="B231" s="11" t="s">
        <v>165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1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</row>
    <row r="232" spans="1:45" x14ac:dyDescent="0.2">
      <c r="A232" s="7">
        <f>AVERAGE(C232:AS232)</f>
        <v>0</v>
      </c>
      <c r="B232" s="11" t="s">
        <v>164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</row>
    <row r="233" spans="1:45" x14ac:dyDescent="0.2">
      <c r="A233" s="7">
        <f>AVERAGE(C233:AS233)</f>
        <v>0</v>
      </c>
      <c r="B233" s="11" t="s">
        <v>163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</row>
    <row r="234" spans="1:45" x14ac:dyDescent="0.2">
      <c r="A234" s="7">
        <f>AVERAGE(C234:AS234)</f>
        <v>15.13953488372093</v>
      </c>
      <c r="B234" s="11" t="s">
        <v>162</v>
      </c>
      <c r="C234" s="6">
        <v>10</v>
      </c>
      <c r="D234" s="6">
        <v>7</v>
      </c>
      <c r="E234" s="6">
        <v>8</v>
      </c>
      <c r="F234" s="6">
        <v>7</v>
      </c>
      <c r="G234" s="6">
        <v>6</v>
      </c>
      <c r="H234" s="6">
        <v>3</v>
      </c>
      <c r="I234" s="6">
        <v>2</v>
      </c>
      <c r="J234" s="6">
        <v>1</v>
      </c>
      <c r="K234" s="6">
        <v>4</v>
      </c>
      <c r="L234" s="6">
        <v>1</v>
      </c>
      <c r="M234" s="6">
        <v>7</v>
      </c>
      <c r="N234" s="6">
        <v>9</v>
      </c>
      <c r="O234" s="6">
        <v>10</v>
      </c>
      <c r="P234" s="6">
        <v>15</v>
      </c>
      <c r="Q234" s="6">
        <v>12</v>
      </c>
      <c r="R234" s="6">
        <v>23</v>
      </c>
      <c r="S234" s="6">
        <v>11</v>
      </c>
      <c r="T234" s="6">
        <v>8</v>
      </c>
      <c r="U234" s="6">
        <v>19</v>
      </c>
      <c r="V234" s="6">
        <v>19</v>
      </c>
      <c r="W234" s="6">
        <v>21</v>
      </c>
      <c r="X234" s="6">
        <v>19</v>
      </c>
      <c r="Y234" s="6">
        <v>21</v>
      </c>
      <c r="Z234" s="6">
        <v>26</v>
      </c>
      <c r="AA234" s="6">
        <v>32</v>
      </c>
      <c r="AB234" s="6">
        <v>40</v>
      </c>
      <c r="AC234" s="6">
        <v>37</v>
      </c>
      <c r="AD234" s="6">
        <v>40</v>
      </c>
      <c r="AE234" s="6">
        <v>36</v>
      </c>
      <c r="AF234" s="6">
        <v>40</v>
      </c>
      <c r="AG234" s="6">
        <v>38</v>
      </c>
      <c r="AH234" s="6">
        <v>24</v>
      </c>
      <c r="AI234" s="6">
        <v>21</v>
      </c>
      <c r="AJ234" s="6">
        <v>30</v>
      </c>
      <c r="AK234" s="6">
        <v>16</v>
      </c>
      <c r="AL234" s="6">
        <v>5</v>
      </c>
      <c r="AM234" s="6">
        <v>4</v>
      </c>
      <c r="AN234" s="6">
        <v>5</v>
      </c>
      <c r="AO234" s="6">
        <v>3</v>
      </c>
      <c r="AP234" s="6">
        <v>4</v>
      </c>
      <c r="AQ234" s="6">
        <v>2</v>
      </c>
      <c r="AR234" s="6">
        <v>3</v>
      </c>
      <c r="AS234" s="6">
        <v>2</v>
      </c>
    </row>
    <row r="235" spans="1:45" x14ac:dyDescent="0.2">
      <c r="A235" s="7">
        <f>AVERAGE(C235:AS235)</f>
        <v>0</v>
      </c>
      <c r="B235" s="11" t="s">
        <v>161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</row>
    <row r="236" spans="1:45" x14ac:dyDescent="0.2">
      <c r="A236" s="7">
        <f>AVERAGE(C236:AS236)</f>
        <v>0</v>
      </c>
      <c r="B236" s="11" t="s">
        <v>160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</row>
    <row r="237" spans="1:45" x14ac:dyDescent="0.2">
      <c r="A237" s="7">
        <f>AVERAGE(C237:AS237)</f>
        <v>0</v>
      </c>
      <c r="B237" s="11" t="s">
        <v>159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</row>
    <row r="238" spans="1:45" x14ac:dyDescent="0.2">
      <c r="A238" s="7">
        <f>AVERAGE(C238:AS238)</f>
        <v>0</v>
      </c>
      <c r="B238" s="11" t="s">
        <v>158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</row>
    <row r="239" spans="1:45" x14ac:dyDescent="0.2">
      <c r="A239" s="7">
        <f>AVERAGE(C239:AS239)</f>
        <v>2.3255813953488372E-2</v>
      </c>
      <c r="B239" s="11" t="s">
        <v>157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1</v>
      </c>
      <c r="AQ239" s="6">
        <v>0</v>
      </c>
      <c r="AR239" s="6">
        <v>0</v>
      </c>
      <c r="AS239" s="6">
        <v>0</v>
      </c>
    </row>
    <row r="240" spans="1:45" x14ac:dyDescent="0.2">
      <c r="A240" s="7">
        <f>AVERAGE(C240:AS240)</f>
        <v>24</v>
      </c>
      <c r="B240" s="11" t="s">
        <v>156</v>
      </c>
      <c r="C240" s="6">
        <f>SUM(C188:C239)</f>
        <v>16</v>
      </c>
      <c r="D240" s="6">
        <f>SUM(D188:D239)</f>
        <v>14</v>
      </c>
      <c r="E240" s="6">
        <f>SUM(E188:E239)</f>
        <v>25</v>
      </c>
      <c r="F240" s="6">
        <f>SUM(F188:F239)</f>
        <v>10</v>
      </c>
      <c r="G240" s="6">
        <f>SUM(G188:G239)</f>
        <v>8</v>
      </c>
      <c r="H240" s="6">
        <f>SUM(H188:H239)</f>
        <v>3</v>
      </c>
      <c r="I240" s="6">
        <f>SUM(I188:I239)</f>
        <v>4</v>
      </c>
      <c r="J240" s="6">
        <f>SUM(J188:J239)</f>
        <v>1</v>
      </c>
      <c r="K240" s="6">
        <f>SUM(K188:K239)</f>
        <v>7</v>
      </c>
      <c r="L240" s="6">
        <f>SUM(L188:L239)</f>
        <v>8</v>
      </c>
      <c r="M240" s="6">
        <f>SUM(M188:M239)</f>
        <v>13</v>
      </c>
      <c r="N240" s="6">
        <f>SUM(N188:N239)</f>
        <v>16</v>
      </c>
      <c r="O240" s="6">
        <f>SUM(O188:O239)</f>
        <v>16</v>
      </c>
      <c r="P240" s="6">
        <f>SUM(P188:P239)</f>
        <v>29</v>
      </c>
      <c r="Q240" s="6">
        <f>SUM(Q188:Q239)</f>
        <v>22</v>
      </c>
      <c r="R240" s="6">
        <f>SUM(R188:R239)</f>
        <v>40</v>
      </c>
      <c r="S240" s="6">
        <f>SUM(S188:S239)</f>
        <v>15</v>
      </c>
      <c r="T240" s="6">
        <f>SUM(T188:T239)</f>
        <v>16</v>
      </c>
      <c r="U240" s="6">
        <f>SUM(U188:U239)</f>
        <v>36</v>
      </c>
      <c r="V240" s="6">
        <f>SUM(V188:V239)</f>
        <v>26</v>
      </c>
      <c r="W240" s="6">
        <f>SUM(W188:W239)</f>
        <v>35</v>
      </c>
      <c r="X240" s="6">
        <f>SUM(X188:X239)</f>
        <v>36</v>
      </c>
      <c r="Y240" s="6">
        <f>SUM(Y188:Y239)</f>
        <v>28</v>
      </c>
      <c r="Z240" s="6">
        <f>SUM(Z188:Z239)</f>
        <v>35</v>
      </c>
      <c r="AA240" s="6">
        <f>SUM(AA188:AA239)</f>
        <v>35</v>
      </c>
      <c r="AB240" s="6">
        <f>SUM(AB188:AB239)</f>
        <v>55</v>
      </c>
      <c r="AC240" s="6">
        <f>SUM(AC188:AC239)</f>
        <v>51</v>
      </c>
      <c r="AD240" s="6">
        <f>SUM(AD188:AD239)</f>
        <v>58</v>
      </c>
      <c r="AE240" s="6">
        <f>SUM(AE188:AE239)</f>
        <v>46</v>
      </c>
      <c r="AF240" s="6">
        <f>SUM(AF188:AF239)</f>
        <v>49</v>
      </c>
      <c r="AG240" s="6">
        <f>SUM(AG188:AG239)</f>
        <v>44</v>
      </c>
      <c r="AH240" s="6">
        <f>SUM(AH188:AH239)</f>
        <v>32</v>
      </c>
      <c r="AI240" s="6">
        <f>SUM(AI188:AI239)</f>
        <v>28</v>
      </c>
      <c r="AJ240" s="6">
        <f>SUM(AJ188:AJ239)</f>
        <v>43</v>
      </c>
      <c r="AK240" s="6">
        <f>SUM(AK188:AK239)</f>
        <v>34</v>
      </c>
      <c r="AL240" s="6">
        <f>SUM(AL188:AL239)</f>
        <v>20</v>
      </c>
      <c r="AM240" s="6">
        <f>SUM(AM188:AM239)</f>
        <v>19</v>
      </c>
      <c r="AN240" s="6">
        <f>SUM(AN188:AN239)</f>
        <v>17</v>
      </c>
      <c r="AO240" s="6">
        <f>SUM(AO188:AO239)</f>
        <v>7</v>
      </c>
      <c r="AP240" s="6">
        <f>SUM(AP188:AP239)</f>
        <v>9</v>
      </c>
      <c r="AQ240" s="6">
        <f>SUM(AQ188:AQ239)</f>
        <v>12</v>
      </c>
      <c r="AR240" s="6">
        <f>SUM(AR188:AR239)</f>
        <v>6</v>
      </c>
      <c r="AS240" s="6">
        <f>SUM(AS188:AS239)</f>
        <v>8</v>
      </c>
    </row>
    <row r="241" spans="1:45" x14ac:dyDescent="0.2">
      <c r="A241" s="7"/>
      <c r="B241" s="4"/>
      <c r="C241" s="3">
        <v>1980</v>
      </c>
      <c r="D241" s="3">
        <v>1981</v>
      </c>
      <c r="E241" s="3">
        <v>1982</v>
      </c>
      <c r="F241" s="3">
        <v>1983</v>
      </c>
      <c r="G241" s="3">
        <v>1984</v>
      </c>
      <c r="H241" s="3">
        <v>1985</v>
      </c>
      <c r="I241" s="3">
        <v>1986</v>
      </c>
      <c r="J241" s="3">
        <v>1987</v>
      </c>
      <c r="K241" s="3">
        <v>1988</v>
      </c>
      <c r="L241" s="3">
        <v>1989</v>
      </c>
      <c r="M241" s="3">
        <v>1990</v>
      </c>
      <c r="N241" s="3">
        <v>1991</v>
      </c>
      <c r="O241" s="3">
        <v>1992</v>
      </c>
      <c r="P241" s="3">
        <v>1993</v>
      </c>
      <c r="Q241" s="3">
        <v>1994</v>
      </c>
      <c r="R241" s="3">
        <v>1995</v>
      </c>
      <c r="S241" s="3">
        <v>1996</v>
      </c>
      <c r="T241" s="3">
        <v>1997</v>
      </c>
      <c r="U241" s="3">
        <v>1998</v>
      </c>
      <c r="V241" s="3">
        <v>1999</v>
      </c>
      <c r="W241" s="3">
        <v>2000</v>
      </c>
      <c r="X241" s="3">
        <v>2001</v>
      </c>
      <c r="Y241" s="3">
        <v>2002</v>
      </c>
      <c r="Z241" s="2">
        <v>2003</v>
      </c>
      <c r="AA241" s="2">
        <v>2004</v>
      </c>
      <c r="AB241" s="2">
        <v>2005</v>
      </c>
      <c r="AC241" s="2">
        <v>2006</v>
      </c>
      <c r="AD241" s="2">
        <v>2007</v>
      </c>
      <c r="AE241" s="2">
        <v>2008</v>
      </c>
      <c r="AF241" s="2">
        <v>2009</v>
      </c>
      <c r="AG241" s="2">
        <v>2010</v>
      </c>
      <c r="AH241" s="2">
        <v>2011</v>
      </c>
      <c r="AI241" s="2">
        <v>2012</v>
      </c>
      <c r="AJ241" s="2">
        <v>2013</v>
      </c>
      <c r="AK241" s="2">
        <v>2014</v>
      </c>
      <c r="AL241" s="2">
        <v>2015</v>
      </c>
      <c r="AM241" s="2">
        <v>2016</v>
      </c>
      <c r="AN241" s="2">
        <v>2017</v>
      </c>
      <c r="AO241" s="2">
        <v>2018</v>
      </c>
      <c r="AP241" s="2">
        <v>2019</v>
      </c>
      <c r="AQ241" s="2">
        <v>2020</v>
      </c>
      <c r="AR241" s="2">
        <v>2021</v>
      </c>
      <c r="AS241" s="2">
        <v>2022</v>
      </c>
    </row>
    <row r="242" spans="1:45" x14ac:dyDescent="0.2">
      <c r="A242" s="7">
        <f>AVERAGE(C242:AS242)</f>
        <v>11.116279069767442</v>
      </c>
      <c r="B242" s="10" t="s">
        <v>155</v>
      </c>
      <c r="C242" s="6">
        <v>11</v>
      </c>
      <c r="D242" s="6">
        <v>7</v>
      </c>
      <c r="E242" s="6">
        <v>11</v>
      </c>
      <c r="F242" s="6">
        <v>12</v>
      </c>
      <c r="G242" s="6">
        <v>15</v>
      </c>
      <c r="H242" s="6">
        <v>12</v>
      </c>
      <c r="I242" s="6">
        <v>12</v>
      </c>
      <c r="J242" s="6">
        <v>7</v>
      </c>
      <c r="K242" s="6">
        <v>7</v>
      </c>
      <c r="L242" s="6">
        <v>14</v>
      </c>
      <c r="M242" s="6">
        <v>11</v>
      </c>
      <c r="N242" s="6">
        <v>10</v>
      </c>
      <c r="O242" s="6">
        <v>7</v>
      </c>
      <c r="P242" s="6">
        <v>8</v>
      </c>
      <c r="Q242" s="6">
        <v>11</v>
      </c>
      <c r="R242" s="6">
        <v>10</v>
      </c>
      <c r="S242" s="6">
        <v>13</v>
      </c>
      <c r="T242" s="6">
        <v>11</v>
      </c>
      <c r="U242" s="6">
        <v>14</v>
      </c>
      <c r="V242" s="6">
        <v>12</v>
      </c>
      <c r="W242" s="6">
        <v>7</v>
      </c>
      <c r="X242" s="6">
        <v>11</v>
      </c>
      <c r="Y242" s="6">
        <v>7</v>
      </c>
      <c r="Z242" s="6">
        <v>10</v>
      </c>
      <c r="AA242" s="6">
        <v>11</v>
      </c>
      <c r="AB242" s="6">
        <v>7</v>
      </c>
      <c r="AC242" s="6">
        <v>14</v>
      </c>
      <c r="AD242" s="6">
        <v>10</v>
      </c>
      <c r="AE242" s="6">
        <v>14</v>
      </c>
      <c r="AF242" s="6">
        <v>9</v>
      </c>
      <c r="AG242" s="6">
        <v>12</v>
      </c>
      <c r="AH242" s="6">
        <v>7</v>
      </c>
      <c r="AI242" s="6">
        <v>13</v>
      </c>
      <c r="AJ242" s="6">
        <v>13</v>
      </c>
      <c r="AK242" s="6">
        <v>12</v>
      </c>
      <c r="AL242" s="6">
        <v>12</v>
      </c>
      <c r="AM242" s="6">
        <v>9</v>
      </c>
      <c r="AN242" s="6">
        <v>16</v>
      </c>
      <c r="AO242" s="6">
        <v>11</v>
      </c>
      <c r="AP242" s="6">
        <v>15</v>
      </c>
      <c r="AQ242" s="6">
        <v>16</v>
      </c>
      <c r="AR242" s="6">
        <v>12</v>
      </c>
      <c r="AS242" s="6">
        <v>15</v>
      </c>
    </row>
    <row r="243" spans="1:45" x14ac:dyDescent="0.2">
      <c r="A243" s="7">
        <f>AVERAGE(C243:AS243)</f>
        <v>2.3255813953488372E-2</v>
      </c>
      <c r="B243" s="10" t="s">
        <v>154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1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</row>
    <row r="244" spans="1:45" x14ac:dyDescent="0.2">
      <c r="A244" s="7">
        <f>AVERAGE(C244:AS244)</f>
        <v>4.6279069767441863</v>
      </c>
      <c r="B244" s="10" t="s">
        <v>153</v>
      </c>
      <c r="C244" s="6">
        <v>7</v>
      </c>
      <c r="D244" s="6">
        <v>5</v>
      </c>
      <c r="E244" s="6">
        <v>2</v>
      </c>
      <c r="F244" s="6">
        <v>1</v>
      </c>
      <c r="G244" s="6">
        <v>3</v>
      </c>
      <c r="H244" s="6">
        <v>1</v>
      </c>
      <c r="I244" s="6">
        <v>3</v>
      </c>
      <c r="J244" s="6">
        <v>2</v>
      </c>
      <c r="K244" s="6">
        <v>6</v>
      </c>
      <c r="L244" s="6">
        <v>1</v>
      </c>
      <c r="M244" s="6">
        <v>3</v>
      </c>
      <c r="N244" s="6">
        <v>6</v>
      </c>
      <c r="O244" s="6">
        <v>8</v>
      </c>
      <c r="P244" s="6">
        <v>3</v>
      </c>
      <c r="Q244" s="6">
        <v>3</v>
      </c>
      <c r="R244" s="6">
        <v>2</v>
      </c>
      <c r="S244" s="6">
        <v>6</v>
      </c>
      <c r="T244" s="6">
        <v>4</v>
      </c>
      <c r="U244" s="6">
        <v>5</v>
      </c>
      <c r="V244" s="6">
        <v>5</v>
      </c>
      <c r="W244" s="6">
        <v>8</v>
      </c>
      <c r="X244" s="6">
        <v>8</v>
      </c>
      <c r="Y244" s="6">
        <v>4</v>
      </c>
      <c r="Z244" s="6">
        <v>4</v>
      </c>
      <c r="AA244" s="6">
        <v>5</v>
      </c>
      <c r="AB244" s="6">
        <v>6</v>
      </c>
      <c r="AC244" s="6">
        <v>1</v>
      </c>
      <c r="AD244" s="6">
        <v>4</v>
      </c>
      <c r="AE244" s="6">
        <v>6</v>
      </c>
      <c r="AF244" s="6">
        <v>6</v>
      </c>
      <c r="AG244" s="6">
        <v>4</v>
      </c>
      <c r="AH244" s="6">
        <v>7</v>
      </c>
      <c r="AI244" s="6">
        <v>5</v>
      </c>
      <c r="AJ244" s="6">
        <v>6</v>
      </c>
      <c r="AK244" s="6">
        <v>7</v>
      </c>
      <c r="AL244" s="6">
        <v>2</v>
      </c>
      <c r="AM244" s="6">
        <v>5</v>
      </c>
      <c r="AN244" s="6">
        <v>5</v>
      </c>
      <c r="AO244" s="6">
        <v>2</v>
      </c>
      <c r="AP244" s="6">
        <v>6</v>
      </c>
      <c r="AQ244" s="6">
        <v>9</v>
      </c>
      <c r="AR244" s="6">
        <v>7</v>
      </c>
      <c r="AS244" s="6">
        <v>6</v>
      </c>
    </row>
    <row r="245" spans="1:45" x14ac:dyDescent="0.2">
      <c r="A245" s="7">
        <f>AVERAGE(C245:AS245)</f>
        <v>3.5813953488372094</v>
      </c>
      <c r="B245" s="10" t="s">
        <v>152</v>
      </c>
      <c r="C245" s="6">
        <v>6</v>
      </c>
      <c r="D245" s="6">
        <v>4</v>
      </c>
      <c r="E245" s="6">
        <v>4</v>
      </c>
      <c r="F245" s="6">
        <v>4</v>
      </c>
      <c r="G245" s="6">
        <v>9</v>
      </c>
      <c r="H245" s="6">
        <v>8</v>
      </c>
      <c r="I245" s="6">
        <v>2</v>
      </c>
      <c r="J245" s="6">
        <v>3</v>
      </c>
      <c r="K245" s="6">
        <v>3</v>
      </c>
      <c r="L245" s="6">
        <v>4</v>
      </c>
      <c r="M245" s="6">
        <v>4</v>
      </c>
      <c r="N245" s="6">
        <v>4</v>
      </c>
      <c r="O245" s="6">
        <v>3</v>
      </c>
      <c r="P245" s="6">
        <v>3</v>
      </c>
      <c r="Q245" s="6">
        <v>3</v>
      </c>
      <c r="R245" s="6">
        <v>7</v>
      </c>
      <c r="S245" s="6">
        <v>1</v>
      </c>
      <c r="T245" s="6">
        <v>4</v>
      </c>
      <c r="U245" s="6">
        <v>6</v>
      </c>
      <c r="V245" s="6">
        <v>2</v>
      </c>
      <c r="W245" s="6">
        <v>2</v>
      </c>
      <c r="X245" s="6">
        <v>4</v>
      </c>
      <c r="Y245" s="6">
        <v>3</v>
      </c>
      <c r="Z245" s="6">
        <v>3</v>
      </c>
      <c r="AA245" s="6">
        <v>6</v>
      </c>
      <c r="AB245" s="6">
        <v>3</v>
      </c>
      <c r="AC245" s="6">
        <v>3</v>
      </c>
      <c r="AD245" s="6">
        <v>5</v>
      </c>
      <c r="AE245" s="6">
        <v>4</v>
      </c>
      <c r="AF245" s="6">
        <v>3</v>
      </c>
      <c r="AG245" s="6">
        <v>2</v>
      </c>
      <c r="AH245" s="6">
        <v>3</v>
      </c>
      <c r="AI245" s="6">
        <v>1</v>
      </c>
      <c r="AJ245" s="6">
        <v>3</v>
      </c>
      <c r="AK245" s="6">
        <v>2</v>
      </c>
      <c r="AL245" s="6">
        <v>5</v>
      </c>
      <c r="AM245" s="6">
        <v>3</v>
      </c>
      <c r="AN245" s="6">
        <v>2</v>
      </c>
      <c r="AO245" s="6">
        <v>2</v>
      </c>
      <c r="AP245" s="6">
        <v>4</v>
      </c>
      <c r="AQ245" s="6">
        <v>2</v>
      </c>
      <c r="AR245" s="6">
        <v>1</v>
      </c>
      <c r="AS245" s="6">
        <v>4</v>
      </c>
    </row>
    <row r="246" spans="1:45" x14ac:dyDescent="0.2">
      <c r="A246" s="7">
        <f>AVERAGE(C246:AS246)</f>
        <v>35.651162790697676</v>
      </c>
      <c r="B246" s="10" t="s">
        <v>151</v>
      </c>
      <c r="C246" s="6">
        <v>44</v>
      </c>
      <c r="D246" s="6">
        <v>47</v>
      </c>
      <c r="E246" s="6">
        <v>27</v>
      </c>
      <c r="F246" s="6">
        <v>32</v>
      </c>
      <c r="G246" s="6">
        <v>29</v>
      </c>
      <c r="H246" s="6">
        <v>30</v>
      </c>
      <c r="I246" s="6">
        <v>32</v>
      </c>
      <c r="J246" s="6">
        <v>27</v>
      </c>
      <c r="K246" s="6">
        <v>34</v>
      </c>
      <c r="L246" s="6">
        <v>19</v>
      </c>
      <c r="M246" s="6">
        <v>31</v>
      </c>
      <c r="N246" s="6">
        <v>27</v>
      </c>
      <c r="O246" s="6">
        <v>28</v>
      </c>
      <c r="P246" s="6">
        <v>24</v>
      </c>
      <c r="Q246" s="6">
        <v>36</v>
      </c>
      <c r="R246" s="6">
        <v>30</v>
      </c>
      <c r="S246" s="6">
        <v>41</v>
      </c>
      <c r="T246" s="6">
        <v>31</v>
      </c>
      <c r="U246" s="6">
        <v>29</v>
      </c>
      <c r="V246" s="6">
        <v>39</v>
      </c>
      <c r="W246" s="6">
        <v>39</v>
      </c>
      <c r="X246" s="6">
        <v>42</v>
      </c>
      <c r="Y246" s="6">
        <v>46</v>
      </c>
      <c r="Z246" s="6">
        <v>42</v>
      </c>
      <c r="AA246" s="6">
        <v>39</v>
      </c>
      <c r="AB246" s="6">
        <v>41</v>
      </c>
      <c r="AC246" s="6">
        <v>35</v>
      </c>
      <c r="AD246" s="6">
        <v>35</v>
      </c>
      <c r="AE246" s="6">
        <v>38</v>
      </c>
      <c r="AF246" s="6">
        <v>33</v>
      </c>
      <c r="AG246" s="6">
        <v>42</v>
      </c>
      <c r="AH246" s="6">
        <v>31</v>
      </c>
      <c r="AI246" s="6">
        <v>38</v>
      </c>
      <c r="AJ246" s="6">
        <v>41</v>
      </c>
      <c r="AK246" s="6">
        <v>39</v>
      </c>
      <c r="AL246" s="6">
        <v>49</v>
      </c>
      <c r="AM246" s="6">
        <v>44</v>
      </c>
      <c r="AN246" s="6">
        <v>40</v>
      </c>
      <c r="AO246" s="6">
        <v>44</v>
      </c>
      <c r="AP246" s="6">
        <v>47</v>
      </c>
      <c r="AQ246" s="6">
        <v>32</v>
      </c>
      <c r="AR246" s="6">
        <v>30</v>
      </c>
      <c r="AS246" s="6">
        <v>29</v>
      </c>
    </row>
    <row r="247" spans="1:45" x14ac:dyDescent="0.2">
      <c r="A247" s="7">
        <f>AVERAGE(C247:AS247)</f>
        <v>3.7209302325581395</v>
      </c>
      <c r="B247" s="10" t="s">
        <v>150</v>
      </c>
      <c r="C247" s="6">
        <v>8</v>
      </c>
      <c r="D247" s="6">
        <v>6</v>
      </c>
      <c r="E247" s="6">
        <v>4</v>
      </c>
      <c r="F247" s="6">
        <v>2</v>
      </c>
      <c r="G247" s="6">
        <v>1</v>
      </c>
      <c r="H247" s="6">
        <v>1</v>
      </c>
      <c r="I247" s="6">
        <v>3</v>
      </c>
      <c r="J247" s="6">
        <v>2</v>
      </c>
      <c r="K247" s="6">
        <v>4</v>
      </c>
      <c r="L247" s="6">
        <v>8</v>
      </c>
      <c r="M247" s="6">
        <v>8</v>
      </c>
      <c r="N247" s="6">
        <v>7</v>
      </c>
      <c r="O247" s="6">
        <v>6</v>
      </c>
      <c r="P247" s="6">
        <v>2</v>
      </c>
      <c r="Q247" s="6">
        <v>6</v>
      </c>
      <c r="R247" s="6">
        <v>5</v>
      </c>
      <c r="S247" s="6">
        <v>5</v>
      </c>
      <c r="T247" s="6">
        <v>3</v>
      </c>
      <c r="U247" s="6">
        <v>4</v>
      </c>
      <c r="V247" s="6">
        <v>8</v>
      </c>
      <c r="W247" s="6">
        <v>8</v>
      </c>
      <c r="X247" s="6">
        <v>5</v>
      </c>
      <c r="Y247" s="6">
        <v>4</v>
      </c>
      <c r="Z247" s="6">
        <v>2</v>
      </c>
      <c r="AA247" s="6">
        <v>3</v>
      </c>
      <c r="AB247" s="6">
        <v>5</v>
      </c>
      <c r="AC247" s="6">
        <v>3</v>
      </c>
      <c r="AD247" s="6">
        <v>3</v>
      </c>
      <c r="AE247" s="6">
        <v>3</v>
      </c>
      <c r="AF247" s="6">
        <v>1</v>
      </c>
      <c r="AG247" s="6">
        <v>2</v>
      </c>
      <c r="AH247" s="6">
        <v>1</v>
      </c>
      <c r="AI247" s="6">
        <v>5</v>
      </c>
      <c r="AJ247" s="6">
        <v>1</v>
      </c>
      <c r="AK247" s="6">
        <v>3</v>
      </c>
      <c r="AL247" s="6">
        <v>3</v>
      </c>
      <c r="AM247" s="6">
        <v>1</v>
      </c>
      <c r="AN247" s="6">
        <v>4</v>
      </c>
      <c r="AO247" s="6">
        <v>2</v>
      </c>
      <c r="AP247" s="6">
        <v>1</v>
      </c>
      <c r="AQ247" s="6">
        <v>3</v>
      </c>
      <c r="AR247" s="6">
        <v>2</v>
      </c>
      <c r="AS247" s="6">
        <v>2</v>
      </c>
    </row>
    <row r="248" spans="1:45" x14ac:dyDescent="0.2">
      <c r="A248" s="7">
        <f>AVERAGE(C248:AS248)</f>
        <v>1.4186046511627908</v>
      </c>
      <c r="B248" s="10" t="s">
        <v>149</v>
      </c>
      <c r="C248" s="6">
        <v>4</v>
      </c>
      <c r="D248" s="6">
        <v>1</v>
      </c>
      <c r="E248" s="6">
        <v>2</v>
      </c>
      <c r="F248" s="6">
        <v>0</v>
      </c>
      <c r="G248" s="6">
        <v>0</v>
      </c>
      <c r="H248" s="6">
        <v>2</v>
      </c>
      <c r="I248" s="6">
        <v>2</v>
      </c>
      <c r="J248" s="6">
        <v>0</v>
      </c>
      <c r="K248" s="6">
        <v>2</v>
      </c>
      <c r="L248" s="6">
        <v>0</v>
      </c>
      <c r="M248" s="6">
        <v>0</v>
      </c>
      <c r="N248" s="6">
        <v>1</v>
      </c>
      <c r="O248" s="6">
        <v>1</v>
      </c>
      <c r="P248" s="6">
        <v>2</v>
      </c>
      <c r="Q248" s="6">
        <v>0</v>
      </c>
      <c r="R248" s="6">
        <v>3</v>
      </c>
      <c r="S248" s="6">
        <v>3</v>
      </c>
      <c r="T248" s="6">
        <v>4</v>
      </c>
      <c r="U248" s="6">
        <v>3</v>
      </c>
      <c r="V248" s="6">
        <v>1</v>
      </c>
      <c r="W248" s="6">
        <v>2</v>
      </c>
      <c r="X248" s="6">
        <v>1</v>
      </c>
      <c r="Y248" s="6">
        <v>1</v>
      </c>
      <c r="Z248" s="6">
        <v>1</v>
      </c>
      <c r="AA248" s="6">
        <v>1</v>
      </c>
      <c r="AB248" s="6">
        <v>1</v>
      </c>
      <c r="AC248" s="6">
        <v>0</v>
      </c>
      <c r="AD248" s="6">
        <v>1</v>
      </c>
      <c r="AE248" s="6">
        <v>1</v>
      </c>
      <c r="AF248" s="6">
        <v>2</v>
      </c>
      <c r="AG248" s="6">
        <v>3</v>
      </c>
      <c r="AH248" s="6">
        <v>1</v>
      </c>
      <c r="AI248" s="6">
        <v>0</v>
      </c>
      <c r="AJ248" s="6">
        <v>0</v>
      </c>
      <c r="AK248" s="6">
        <v>0</v>
      </c>
      <c r="AL248" s="6">
        <v>2</v>
      </c>
      <c r="AM248" s="6">
        <v>0</v>
      </c>
      <c r="AN248" s="6">
        <v>3</v>
      </c>
      <c r="AO248" s="6">
        <v>1</v>
      </c>
      <c r="AP248" s="6">
        <v>3</v>
      </c>
      <c r="AQ248" s="6">
        <v>4</v>
      </c>
      <c r="AR248" s="6">
        <v>2</v>
      </c>
      <c r="AS248" s="6">
        <v>0</v>
      </c>
    </row>
    <row r="249" spans="1:45" x14ac:dyDescent="0.2">
      <c r="A249" s="7">
        <f>AVERAGE(C249:AS249)</f>
        <v>0.30232558139534882</v>
      </c>
      <c r="B249" s="10" t="s">
        <v>148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1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1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1</v>
      </c>
      <c r="X249" s="6">
        <v>1</v>
      </c>
      <c r="Y249" s="6">
        <v>1</v>
      </c>
      <c r="Z249" s="6">
        <v>0</v>
      </c>
      <c r="AA249" s="6">
        <v>0</v>
      </c>
      <c r="AB249" s="6">
        <v>0</v>
      </c>
      <c r="AC249" s="6">
        <v>0</v>
      </c>
      <c r="AD249" s="6">
        <v>1</v>
      </c>
      <c r="AE249" s="6">
        <v>0</v>
      </c>
      <c r="AF249" s="6">
        <v>1</v>
      </c>
      <c r="AG249" s="6">
        <v>0</v>
      </c>
      <c r="AH249" s="6">
        <v>1</v>
      </c>
      <c r="AI249" s="6">
        <v>0</v>
      </c>
      <c r="AJ249" s="6">
        <v>2</v>
      </c>
      <c r="AK249" s="6">
        <v>1</v>
      </c>
      <c r="AL249" s="6">
        <v>0</v>
      </c>
      <c r="AM249" s="6">
        <v>0</v>
      </c>
      <c r="AN249" s="6">
        <v>1</v>
      </c>
      <c r="AO249" s="6">
        <v>0</v>
      </c>
      <c r="AP249" s="6">
        <v>1</v>
      </c>
      <c r="AQ249" s="6">
        <v>0</v>
      </c>
      <c r="AR249" s="6">
        <v>0</v>
      </c>
      <c r="AS249" s="6">
        <v>0</v>
      </c>
    </row>
    <row r="250" spans="1:45" x14ac:dyDescent="0.2">
      <c r="A250" s="7">
        <f>AVERAGE(C250:AS250)</f>
        <v>1.6046511627906976</v>
      </c>
      <c r="B250" s="10" t="s">
        <v>147</v>
      </c>
      <c r="C250" s="6">
        <v>2</v>
      </c>
      <c r="D250" s="6">
        <v>3</v>
      </c>
      <c r="E250" s="6">
        <v>2</v>
      </c>
      <c r="F250" s="6">
        <v>1</v>
      </c>
      <c r="G250" s="6">
        <v>3</v>
      </c>
      <c r="H250" s="6">
        <v>1</v>
      </c>
      <c r="I250" s="6">
        <v>0</v>
      </c>
      <c r="J250" s="6">
        <v>1</v>
      </c>
      <c r="K250" s="6">
        <v>1</v>
      </c>
      <c r="L250" s="6">
        <v>0</v>
      </c>
      <c r="M250" s="6">
        <v>1</v>
      </c>
      <c r="N250" s="6">
        <v>1</v>
      </c>
      <c r="O250" s="6">
        <v>3</v>
      </c>
      <c r="P250" s="6">
        <v>2</v>
      </c>
      <c r="Q250" s="6">
        <v>5</v>
      </c>
      <c r="R250" s="6">
        <v>0</v>
      </c>
      <c r="S250" s="6">
        <v>1</v>
      </c>
      <c r="T250" s="6">
        <v>0</v>
      </c>
      <c r="U250" s="6">
        <v>1</v>
      </c>
      <c r="V250" s="6">
        <v>0</v>
      </c>
      <c r="W250" s="6">
        <v>0</v>
      </c>
      <c r="X250" s="6">
        <v>1</v>
      </c>
      <c r="Y250" s="6">
        <v>0</v>
      </c>
      <c r="Z250" s="6">
        <v>2</v>
      </c>
      <c r="AA250" s="6">
        <v>1</v>
      </c>
      <c r="AB250" s="6">
        <v>1</v>
      </c>
      <c r="AC250" s="6">
        <v>0</v>
      </c>
      <c r="AD250" s="6">
        <v>4</v>
      </c>
      <c r="AE250" s="6">
        <v>0</v>
      </c>
      <c r="AF250" s="6">
        <v>2</v>
      </c>
      <c r="AG250" s="6">
        <v>2</v>
      </c>
      <c r="AH250" s="6">
        <v>0</v>
      </c>
      <c r="AI250" s="6">
        <v>1</v>
      </c>
      <c r="AJ250" s="6">
        <v>3</v>
      </c>
      <c r="AK250" s="6">
        <v>2</v>
      </c>
      <c r="AL250" s="6">
        <v>3</v>
      </c>
      <c r="AM250" s="6">
        <v>4</v>
      </c>
      <c r="AN250" s="6">
        <v>3</v>
      </c>
      <c r="AO250" s="6">
        <v>2</v>
      </c>
      <c r="AP250" s="6">
        <v>3</v>
      </c>
      <c r="AQ250" s="6">
        <v>5</v>
      </c>
      <c r="AR250" s="6">
        <v>2</v>
      </c>
      <c r="AS250" s="6">
        <v>0</v>
      </c>
    </row>
    <row r="251" spans="1:45" x14ac:dyDescent="0.2">
      <c r="A251" s="7">
        <f>AVERAGE(C251:AS251)</f>
        <v>40.465116279069768</v>
      </c>
      <c r="B251" s="10" t="s">
        <v>146</v>
      </c>
      <c r="C251" s="6">
        <v>45</v>
      </c>
      <c r="D251" s="6">
        <v>36</v>
      </c>
      <c r="E251" s="6">
        <v>22</v>
      </c>
      <c r="F251" s="6">
        <v>29</v>
      </c>
      <c r="G251" s="6">
        <v>30</v>
      </c>
      <c r="H251" s="6">
        <v>30</v>
      </c>
      <c r="I251" s="6">
        <v>22</v>
      </c>
      <c r="J251" s="6">
        <v>37</v>
      </c>
      <c r="K251" s="6">
        <v>26</v>
      </c>
      <c r="L251" s="6">
        <v>34</v>
      </c>
      <c r="M251" s="6">
        <v>29</v>
      </c>
      <c r="N251" s="6">
        <v>37</v>
      </c>
      <c r="O251" s="6">
        <v>34</v>
      </c>
      <c r="P251" s="6">
        <v>41</v>
      </c>
      <c r="Q251" s="6">
        <v>25</v>
      </c>
      <c r="R251" s="6">
        <v>38</v>
      </c>
      <c r="S251" s="6">
        <v>37</v>
      </c>
      <c r="T251" s="6">
        <v>38</v>
      </c>
      <c r="U251" s="6">
        <v>28</v>
      </c>
      <c r="V251" s="6">
        <v>37</v>
      </c>
      <c r="W251" s="6">
        <v>36</v>
      </c>
      <c r="X251" s="6">
        <v>33</v>
      </c>
      <c r="Y251" s="6">
        <v>43</v>
      </c>
      <c r="Z251" s="6">
        <v>42</v>
      </c>
      <c r="AA251" s="6">
        <v>45</v>
      </c>
      <c r="AB251" s="6">
        <v>50</v>
      </c>
      <c r="AC251" s="6">
        <v>46</v>
      </c>
      <c r="AD251" s="6">
        <v>48</v>
      </c>
      <c r="AE251" s="6">
        <v>50</v>
      </c>
      <c r="AF251" s="6">
        <v>51</v>
      </c>
      <c r="AG251" s="6">
        <v>46</v>
      </c>
      <c r="AH251" s="6">
        <v>52</v>
      </c>
      <c r="AI251" s="6">
        <v>39</v>
      </c>
      <c r="AJ251" s="6">
        <v>49</v>
      </c>
      <c r="AK251" s="6">
        <v>45</v>
      </c>
      <c r="AL251" s="6">
        <v>53</v>
      </c>
      <c r="AM251" s="6">
        <v>44</v>
      </c>
      <c r="AN251" s="6">
        <v>43</v>
      </c>
      <c r="AO251" s="6">
        <v>64</v>
      </c>
      <c r="AP251" s="6">
        <v>46</v>
      </c>
      <c r="AQ251" s="6">
        <v>58</v>
      </c>
      <c r="AR251" s="6">
        <v>54</v>
      </c>
      <c r="AS251" s="6">
        <v>48</v>
      </c>
    </row>
    <row r="252" spans="1:45" x14ac:dyDescent="0.2">
      <c r="A252" s="7">
        <f>AVERAGE(C252:AS252)</f>
        <v>21.767441860465116</v>
      </c>
      <c r="B252" s="10" t="s">
        <v>145</v>
      </c>
      <c r="C252" s="6">
        <v>18</v>
      </c>
      <c r="D252" s="6">
        <v>22</v>
      </c>
      <c r="E252" s="6">
        <v>20</v>
      </c>
      <c r="F252" s="6">
        <v>14</v>
      </c>
      <c r="G252" s="6">
        <v>21</v>
      </c>
      <c r="H252" s="6">
        <v>14</v>
      </c>
      <c r="I252" s="6">
        <v>23</v>
      </c>
      <c r="J252" s="6">
        <v>17</v>
      </c>
      <c r="K252" s="6">
        <v>17</v>
      </c>
      <c r="L252" s="6">
        <v>11</v>
      </c>
      <c r="M252" s="6">
        <v>13</v>
      </c>
      <c r="N252" s="6">
        <v>18</v>
      </c>
      <c r="O252" s="6">
        <v>15</v>
      </c>
      <c r="P252" s="6">
        <v>16</v>
      </c>
      <c r="Q252" s="6">
        <v>14</v>
      </c>
      <c r="R252" s="6">
        <v>12</v>
      </c>
      <c r="S252" s="6">
        <v>13</v>
      </c>
      <c r="T252" s="6">
        <v>11</v>
      </c>
      <c r="U252" s="6">
        <v>20</v>
      </c>
      <c r="V252" s="6">
        <v>21</v>
      </c>
      <c r="W252" s="6">
        <v>19</v>
      </c>
      <c r="X252" s="6">
        <v>23</v>
      </c>
      <c r="Y252" s="6">
        <v>20</v>
      </c>
      <c r="Z252" s="6">
        <v>16</v>
      </c>
      <c r="AA252" s="6">
        <v>17</v>
      </c>
      <c r="AB252" s="6">
        <v>24</v>
      </c>
      <c r="AC252" s="6">
        <v>19</v>
      </c>
      <c r="AD252" s="6">
        <v>20</v>
      </c>
      <c r="AE252" s="6">
        <v>22</v>
      </c>
      <c r="AF252" s="6">
        <v>20</v>
      </c>
      <c r="AG252" s="6">
        <v>28</v>
      </c>
      <c r="AH252" s="6">
        <v>24</v>
      </c>
      <c r="AI252" s="6">
        <v>28</v>
      </c>
      <c r="AJ252" s="6">
        <v>27</v>
      </c>
      <c r="AK252" s="6">
        <v>28</v>
      </c>
      <c r="AL252" s="6">
        <v>32</v>
      </c>
      <c r="AM252" s="6">
        <v>31</v>
      </c>
      <c r="AN252" s="6">
        <v>33</v>
      </c>
      <c r="AO252" s="6">
        <v>40</v>
      </c>
      <c r="AP252" s="6">
        <v>40</v>
      </c>
      <c r="AQ252" s="6">
        <v>34</v>
      </c>
      <c r="AR252" s="6">
        <v>29</v>
      </c>
      <c r="AS252" s="6">
        <v>32</v>
      </c>
    </row>
    <row r="253" spans="1:45" x14ac:dyDescent="0.2">
      <c r="A253" s="7">
        <f>AVERAGE(C253:AS253)</f>
        <v>1.3023255813953489</v>
      </c>
      <c r="B253" s="10" t="s">
        <v>144</v>
      </c>
      <c r="C253" s="6">
        <v>1</v>
      </c>
      <c r="D253" s="6">
        <v>0</v>
      </c>
      <c r="E253" s="6">
        <v>0</v>
      </c>
      <c r="F253" s="6">
        <v>0</v>
      </c>
      <c r="G253" s="6">
        <v>0</v>
      </c>
      <c r="H253" s="6">
        <v>2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2</v>
      </c>
      <c r="P253" s="6">
        <v>1</v>
      </c>
      <c r="Q253" s="6">
        <v>1</v>
      </c>
      <c r="R253" s="6">
        <v>0</v>
      </c>
      <c r="S253" s="6">
        <v>3</v>
      </c>
      <c r="T253" s="6">
        <v>1</v>
      </c>
      <c r="U253" s="6">
        <v>0</v>
      </c>
      <c r="V253" s="6">
        <v>2</v>
      </c>
      <c r="W253" s="6">
        <v>1</v>
      </c>
      <c r="X253" s="6">
        <v>1</v>
      </c>
      <c r="Y253" s="6">
        <v>3</v>
      </c>
      <c r="Z253" s="6">
        <v>1</v>
      </c>
      <c r="AA253" s="6">
        <v>2</v>
      </c>
      <c r="AB253" s="6">
        <v>2</v>
      </c>
      <c r="AC253" s="6">
        <v>2</v>
      </c>
      <c r="AD253" s="6">
        <v>1</v>
      </c>
      <c r="AE253" s="6">
        <v>1</v>
      </c>
      <c r="AF253" s="6">
        <v>2</v>
      </c>
      <c r="AG253" s="6">
        <v>0</v>
      </c>
      <c r="AH253" s="6">
        <v>0</v>
      </c>
      <c r="AI253" s="6">
        <v>2</v>
      </c>
      <c r="AJ253" s="6">
        <v>3</v>
      </c>
      <c r="AK253" s="6">
        <v>0</v>
      </c>
      <c r="AL253" s="6">
        <v>4</v>
      </c>
      <c r="AM253" s="6">
        <v>2</v>
      </c>
      <c r="AN253" s="6">
        <v>2</v>
      </c>
      <c r="AO253" s="6">
        <v>1</v>
      </c>
      <c r="AP253" s="6">
        <v>5</v>
      </c>
      <c r="AQ253" s="6">
        <v>3</v>
      </c>
      <c r="AR253" s="6">
        <v>3</v>
      </c>
      <c r="AS253" s="6">
        <v>1</v>
      </c>
    </row>
    <row r="254" spans="1:45" x14ac:dyDescent="0.2">
      <c r="A254" s="7">
        <f>AVERAGE(C254:AS254)</f>
        <v>0.41860465116279072</v>
      </c>
      <c r="B254" s="10" t="s">
        <v>143</v>
      </c>
      <c r="C254" s="6">
        <v>4</v>
      </c>
      <c r="D254" s="6">
        <v>1</v>
      </c>
      <c r="E254" s="6">
        <v>0</v>
      </c>
      <c r="F254" s="6">
        <v>1</v>
      </c>
      <c r="G254" s="6">
        <v>2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1</v>
      </c>
      <c r="Q254" s="6">
        <v>0</v>
      </c>
      <c r="R254" s="6">
        <v>0</v>
      </c>
      <c r="S254" s="6">
        <v>0</v>
      </c>
      <c r="T254" s="6">
        <v>1</v>
      </c>
      <c r="U254" s="6">
        <v>1</v>
      </c>
      <c r="V254" s="6">
        <v>1</v>
      </c>
      <c r="W254" s="6">
        <v>0</v>
      </c>
      <c r="X254" s="6">
        <v>0</v>
      </c>
      <c r="Y254" s="6">
        <v>1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1</v>
      </c>
      <c r="AJ254" s="6">
        <v>0</v>
      </c>
      <c r="AK254" s="6">
        <v>0</v>
      </c>
      <c r="AL254" s="6">
        <v>1</v>
      </c>
      <c r="AM254" s="6">
        <v>0</v>
      </c>
      <c r="AN254" s="6">
        <v>0</v>
      </c>
      <c r="AO254" s="6">
        <v>2</v>
      </c>
      <c r="AP254" s="6">
        <v>0</v>
      </c>
      <c r="AQ254" s="6">
        <v>0</v>
      </c>
      <c r="AR254" s="6">
        <v>0</v>
      </c>
      <c r="AS254" s="6">
        <v>1</v>
      </c>
    </row>
    <row r="255" spans="1:45" x14ac:dyDescent="0.2">
      <c r="A255" s="7">
        <f>AVERAGE(C255:AS255)</f>
        <v>9.4418604651162799</v>
      </c>
      <c r="B255" s="10" t="s">
        <v>142</v>
      </c>
      <c r="C255" s="6">
        <v>15</v>
      </c>
      <c r="D255" s="6">
        <v>15</v>
      </c>
      <c r="E255" s="6">
        <v>13</v>
      </c>
      <c r="F255" s="6">
        <v>12</v>
      </c>
      <c r="G255" s="6">
        <v>15</v>
      </c>
      <c r="H255" s="6">
        <v>12</v>
      </c>
      <c r="I255" s="6">
        <v>14</v>
      </c>
      <c r="J255" s="6">
        <v>13</v>
      </c>
      <c r="K255" s="6">
        <v>11</v>
      </c>
      <c r="L255" s="6">
        <v>12</v>
      </c>
      <c r="M255" s="6">
        <v>12</v>
      </c>
      <c r="N255" s="6">
        <v>12</v>
      </c>
      <c r="O255" s="6">
        <v>12</v>
      </c>
      <c r="P255" s="6">
        <v>9</v>
      </c>
      <c r="Q255" s="6">
        <v>9</v>
      </c>
      <c r="R255" s="6">
        <v>14</v>
      </c>
      <c r="S255" s="6">
        <v>9</v>
      </c>
      <c r="T255" s="6">
        <v>11</v>
      </c>
      <c r="U255" s="6">
        <v>6</v>
      </c>
      <c r="V255" s="6">
        <v>13</v>
      </c>
      <c r="W255" s="6">
        <v>7</v>
      </c>
      <c r="X255" s="6">
        <v>16</v>
      </c>
      <c r="Y255" s="6">
        <v>5</v>
      </c>
      <c r="Z255" s="6">
        <v>6</v>
      </c>
      <c r="AA255" s="6">
        <v>10</v>
      </c>
      <c r="AB255" s="6">
        <v>10</v>
      </c>
      <c r="AC255" s="6">
        <v>4</v>
      </c>
      <c r="AD255" s="6">
        <v>6</v>
      </c>
      <c r="AE255" s="6">
        <v>6</v>
      </c>
      <c r="AF255" s="6">
        <v>7</v>
      </c>
      <c r="AG255" s="6">
        <v>6</v>
      </c>
      <c r="AH255" s="6">
        <v>9</v>
      </c>
      <c r="AI255" s="6">
        <v>6</v>
      </c>
      <c r="AJ255" s="6">
        <v>9</v>
      </c>
      <c r="AK255" s="6">
        <v>13</v>
      </c>
      <c r="AL255" s="6">
        <v>4</v>
      </c>
      <c r="AM255" s="6">
        <v>8</v>
      </c>
      <c r="AN255" s="6">
        <v>6</v>
      </c>
      <c r="AO255" s="6">
        <v>6</v>
      </c>
      <c r="AP255" s="6">
        <v>3</v>
      </c>
      <c r="AQ255" s="6">
        <v>5</v>
      </c>
      <c r="AR255" s="6">
        <v>8</v>
      </c>
      <c r="AS255" s="6">
        <v>7</v>
      </c>
    </row>
    <row r="256" spans="1:45" x14ac:dyDescent="0.2">
      <c r="A256" s="7">
        <f>AVERAGE(C256:AS256)</f>
        <v>3.7674418604651163</v>
      </c>
      <c r="B256" s="10" t="s">
        <v>141</v>
      </c>
      <c r="C256" s="6">
        <v>6</v>
      </c>
      <c r="D256" s="6">
        <v>3</v>
      </c>
      <c r="E256" s="6">
        <v>4</v>
      </c>
      <c r="F256" s="6">
        <v>4</v>
      </c>
      <c r="G256" s="6">
        <v>8</v>
      </c>
      <c r="H256" s="6">
        <v>4</v>
      </c>
      <c r="I256" s="6">
        <v>6</v>
      </c>
      <c r="J256" s="6">
        <v>6</v>
      </c>
      <c r="K256" s="6">
        <v>2</v>
      </c>
      <c r="L256" s="6">
        <v>5</v>
      </c>
      <c r="M256" s="6">
        <v>2</v>
      </c>
      <c r="N256" s="6">
        <v>4</v>
      </c>
      <c r="O256" s="6">
        <v>5</v>
      </c>
      <c r="P256" s="6">
        <v>2</v>
      </c>
      <c r="Q256" s="6">
        <v>5</v>
      </c>
      <c r="R256" s="6">
        <v>3</v>
      </c>
      <c r="S256" s="6">
        <v>1</v>
      </c>
      <c r="T256" s="6">
        <v>4</v>
      </c>
      <c r="U256" s="6">
        <v>1</v>
      </c>
      <c r="V256" s="6">
        <v>4</v>
      </c>
      <c r="W256" s="6">
        <v>1</v>
      </c>
      <c r="X256" s="6">
        <v>5</v>
      </c>
      <c r="Y256" s="6">
        <v>1</v>
      </c>
      <c r="Z256" s="6">
        <v>3</v>
      </c>
      <c r="AA256" s="6">
        <v>3</v>
      </c>
      <c r="AB256" s="6">
        <v>2</v>
      </c>
      <c r="AC256" s="6">
        <v>3</v>
      </c>
      <c r="AD256" s="6">
        <v>1</v>
      </c>
      <c r="AE256" s="6">
        <v>3</v>
      </c>
      <c r="AF256" s="6">
        <v>3</v>
      </c>
      <c r="AG256" s="6">
        <v>5</v>
      </c>
      <c r="AH256" s="6">
        <v>3</v>
      </c>
      <c r="AI256" s="6">
        <v>3</v>
      </c>
      <c r="AJ256" s="6">
        <v>7</v>
      </c>
      <c r="AK256" s="6">
        <v>6</v>
      </c>
      <c r="AL256" s="6">
        <v>3</v>
      </c>
      <c r="AM256" s="6">
        <v>4</v>
      </c>
      <c r="AN256" s="6">
        <v>3</v>
      </c>
      <c r="AO256" s="6">
        <v>3</v>
      </c>
      <c r="AP256" s="6">
        <v>6</v>
      </c>
      <c r="AQ256" s="6">
        <v>2</v>
      </c>
      <c r="AR256" s="6">
        <v>4</v>
      </c>
      <c r="AS256" s="6">
        <v>9</v>
      </c>
    </row>
    <row r="257" spans="1:45" x14ac:dyDescent="0.2">
      <c r="A257" s="7">
        <f>AVERAGE(C257:AS257)</f>
        <v>2.0930232558139537</v>
      </c>
      <c r="B257" s="10" t="s">
        <v>140</v>
      </c>
      <c r="C257" s="6">
        <v>2</v>
      </c>
      <c r="D257" s="6">
        <v>10</v>
      </c>
      <c r="E257" s="6">
        <v>4</v>
      </c>
      <c r="F257" s="6">
        <v>1</v>
      </c>
      <c r="G257" s="6">
        <v>2</v>
      </c>
      <c r="H257" s="6">
        <v>1</v>
      </c>
      <c r="I257" s="6">
        <v>1</v>
      </c>
      <c r="J257" s="6">
        <v>2</v>
      </c>
      <c r="K257" s="6">
        <v>2</v>
      </c>
      <c r="L257" s="6">
        <v>2</v>
      </c>
      <c r="M257" s="6">
        <v>1</v>
      </c>
      <c r="N257" s="6">
        <v>1</v>
      </c>
      <c r="O257" s="6">
        <v>2</v>
      </c>
      <c r="P257" s="6">
        <v>2</v>
      </c>
      <c r="Q257" s="6">
        <v>1</v>
      </c>
      <c r="R257" s="6">
        <v>3</v>
      </c>
      <c r="S257" s="6">
        <v>0</v>
      </c>
      <c r="T257" s="6">
        <v>2</v>
      </c>
      <c r="U257" s="6">
        <v>2</v>
      </c>
      <c r="V257" s="6">
        <v>3</v>
      </c>
      <c r="W257" s="6">
        <v>3</v>
      </c>
      <c r="X257" s="6">
        <v>7</v>
      </c>
      <c r="Y257" s="6">
        <v>2</v>
      </c>
      <c r="Z257" s="6">
        <v>0</v>
      </c>
      <c r="AA257" s="6">
        <v>1</v>
      </c>
      <c r="AB257" s="6">
        <v>1</v>
      </c>
      <c r="AC257" s="6">
        <v>0</v>
      </c>
      <c r="AD257" s="6">
        <v>1</v>
      </c>
      <c r="AE257" s="6">
        <v>1</v>
      </c>
      <c r="AF257" s="6">
        <v>3</v>
      </c>
      <c r="AG257" s="6">
        <v>1</v>
      </c>
      <c r="AH257" s="6">
        <v>2</v>
      </c>
      <c r="AI257" s="6">
        <v>1</v>
      </c>
      <c r="AJ257" s="6">
        <v>1</v>
      </c>
      <c r="AK257" s="6">
        <v>3</v>
      </c>
      <c r="AL257" s="6">
        <v>0</v>
      </c>
      <c r="AM257" s="6">
        <v>2</v>
      </c>
      <c r="AN257" s="6">
        <v>3</v>
      </c>
      <c r="AO257" s="6">
        <v>0</v>
      </c>
      <c r="AP257" s="6">
        <v>3</v>
      </c>
      <c r="AQ257" s="6">
        <v>2</v>
      </c>
      <c r="AR257" s="6">
        <v>5</v>
      </c>
      <c r="AS257" s="6">
        <v>4</v>
      </c>
    </row>
    <row r="258" spans="1:45" x14ac:dyDescent="0.2">
      <c r="A258" s="7">
        <f>AVERAGE(C258:AS258)</f>
        <v>2.3720930232558142</v>
      </c>
      <c r="B258" s="10" t="s">
        <v>139</v>
      </c>
      <c r="C258" s="6">
        <v>5</v>
      </c>
      <c r="D258" s="6">
        <v>4</v>
      </c>
      <c r="E258" s="6">
        <v>6</v>
      </c>
      <c r="F258" s="6">
        <v>3</v>
      </c>
      <c r="G258" s="6">
        <v>7</v>
      </c>
      <c r="H258" s="6">
        <v>3</v>
      </c>
      <c r="I258" s="6">
        <v>1</v>
      </c>
      <c r="J258" s="6">
        <v>5</v>
      </c>
      <c r="K258" s="6">
        <v>4</v>
      </c>
      <c r="L258" s="6">
        <v>3</v>
      </c>
      <c r="M258" s="6">
        <v>3</v>
      </c>
      <c r="N258" s="6">
        <v>2</v>
      </c>
      <c r="O258" s="6">
        <v>2</v>
      </c>
      <c r="P258" s="6">
        <v>2</v>
      </c>
      <c r="Q258" s="6">
        <v>3</v>
      </c>
      <c r="R258" s="6">
        <v>1</v>
      </c>
      <c r="S258" s="6">
        <v>2</v>
      </c>
      <c r="T258" s="6">
        <v>4</v>
      </c>
      <c r="U258" s="6">
        <v>1</v>
      </c>
      <c r="V258" s="6">
        <v>3</v>
      </c>
      <c r="W258" s="6">
        <v>2</v>
      </c>
      <c r="X258" s="6">
        <v>0</v>
      </c>
      <c r="Y258" s="6">
        <v>1</v>
      </c>
      <c r="Z258" s="6">
        <v>1</v>
      </c>
      <c r="AA258" s="6">
        <v>2</v>
      </c>
      <c r="AB258" s="6">
        <v>0</v>
      </c>
      <c r="AC258" s="6">
        <v>0</v>
      </c>
      <c r="AD258" s="6">
        <v>3</v>
      </c>
      <c r="AE258" s="6">
        <v>3</v>
      </c>
      <c r="AF258" s="6">
        <v>3</v>
      </c>
      <c r="AG258" s="6">
        <v>4</v>
      </c>
      <c r="AH258" s="6">
        <v>2</v>
      </c>
      <c r="AI258" s="6">
        <v>1</v>
      </c>
      <c r="AJ258" s="6">
        <v>0</v>
      </c>
      <c r="AK258" s="6">
        <v>4</v>
      </c>
      <c r="AL258" s="6">
        <v>2</v>
      </c>
      <c r="AM258" s="6">
        <v>2</v>
      </c>
      <c r="AN258" s="6">
        <v>0</v>
      </c>
      <c r="AO258" s="6">
        <v>1</v>
      </c>
      <c r="AP258" s="6">
        <v>3</v>
      </c>
      <c r="AQ258" s="6">
        <v>2</v>
      </c>
      <c r="AR258" s="6">
        <v>1</v>
      </c>
      <c r="AS258" s="6">
        <v>1</v>
      </c>
    </row>
    <row r="259" spans="1:45" x14ac:dyDescent="0.2">
      <c r="A259" s="7">
        <f>AVERAGE(C259:AS259)</f>
        <v>3.2093023255813953</v>
      </c>
      <c r="B259" s="10" t="s">
        <v>138</v>
      </c>
      <c r="C259" s="6">
        <v>5</v>
      </c>
      <c r="D259" s="6">
        <v>6</v>
      </c>
      <c r="E259" s="6">
        <v>3</v>
      </c>
      <c r="F259" s="6">
        <v>3</v>
      </c>
      <c r="G259" s="6">
        <v>5</v>
      </c>
      <c r="H259" s="6">
        <v>5</v>
      </c>
      <c r="I259" s="6">
        <v>2</v>
      </c>
      <c r="J259" s="6">
        <v>6</v>
      </c>
      <c r="K259" s="6">
        <v>4</v>
      </c>
      <c r="L259" s="6">
        <v>3</v>
      </c>
      <c r="M259" s="6">
        <v>7</v>
      </c>
      <c r="N259" s="6">
        <v>6</v>
      </c>
      <c r="O259" s="6">
        <v>3</v>
      </c>
      <c r="P259" s="6">
        <v>2</v>
      </c>
      <c r="Q259" s="6">
        <v>0</v>
      </c>
      <c r="R259" s="6">
        <v>3</v>
      </c>
      <c r="S259" s="6">
        <v>1</v>
      </c>
      <c r="T259" s="6">
        <v>2</v>
      </c>
      <c r="U259" s="6">
        <v>6</v>
      </c>
      <c r="V259" s="6">
        <v>5</v>
      </c>
      <c r="W259" s="6">
        <v>3</v>
      </c>
      <c r="X259" s="6">
        <v>3</v>
      </c>
      <c r="Y259" s="6">
        <v>3</v>
      </c>
      <c r="Z259" s="6">
        <v>2</v>
      </c>
      <c r="AA259" s="6">
        <v>2</v>
      </c>
      <c r="AB259" s="6">
        <v>3</v>
      </c>
      <c r="AC259" s="6">
        <v>3</v>
      </c>
      <c r="AD259" s="6">
        <v>0</v>
      </c>
      <c r="AE259" s="6">
        <v>3</v>
      </c>
      <c r="AF259" s="6">
        <v>1</v>
      </c>
      <c r="AG259" s="6">
        <v>0</v>
      </c>
      <c r="AH259" s="6">
        <v>4</v>
      </c>
      <c r="AI259" s="6">
        <v>1</v>
      </c>
      <c r="AJ259" s="6">
        <v>5</v>
      </c>
      <c r="AK259" s="6">
        <v>2</v>
      </c>
      <c r="AL259" s="6">
        <v>2</v>
      </c>
      <c r="AM259" s="6">
        <v>3</v>
      </c>
      <c r="AN259" s="6">
        <v>1</v>
      </c>
      <c r="AO259" s="6">
        <v>3</v>
      </c>
      <c r="AP259" s="6">
        <v>8</v>
      </c>
      <c r="AQ259" s="6">
        <v>3</v>
      </c>
      <c r="AR259" s="6">
        <v>4</v>
      </c>
      <c r="AS259" s="6">
        <v>2</v>
      </c>
    </row>
    <row r="260" spans="1:45" x14ac:dyDescent="0.2">
      <c r="A260" s="7">
        <f>AVERAGE(C260:AS260)</f>
        <v>12.418604651162791</v>
      </c>
      <c r="B260" s="10" t="s">
        <v>137</v>
      </c>
      <c r="C260" s="6">
        <v>17</v>
      </c>
      <c r="D260" s="6">
        <v>16</v>
      </c>
      <c r="E260" s="6">
        <v>8</v>
      </c>
      <c r="F260" s="6">
        <v>15</v>
      </c>
      <c r="G260" s="6">
        <v>12</v>
      </c>
      <c r="H260" s="6">
        <v>8</v>
      </c>
      <c r="I260" s="6">
        <v>10</v>
      </c>
      <c r="J260" s="6">
        <v>11</v>
      </c>
      <c r="K260" s="6">
        <v>5</v>
      </c>
      <c r="L260" s="6">
        <v>9</v>
      </c>
      <c r="M260" s="6">
        <v>6</v>
      </c>
      <c r="N260" s="6">
        <v>9</v>
      </c>
      <c r="O260" s="6">
        <v>10</v>
      </c>
      <c r="P260" s="6">
        <v>13</v>
      </c>
      <c r="Q260" s="6">
        <v>8</v>
      </c>
      <c r="R260" s="6">
        <v>12</v>
      </c>
      <c r="S260" s="6">
        <v>11</v>
      </c>
      <c r="T260" s="6">
        <v>15</v>
      </c>
      <c r="U260" s="6">
        <v>14</v>
      </c>
      <c r="V260" s="6">
        <v>13</v>
      </c>
      <c r="W260" s="6">
        <v>15</v>
      </c>
      <c r="X260" s="6">
        <v>10</v>
      </c>
      <c r="Y260" s="6">
        <v>15</v>
      </c>
      <c r="Z260" s="6">
        <v>18</v>
      </c>
      <c r="AA260" s="6">
        <v>14</v>
      </c>
      <c r="AB260" s="6">
        <v>11</v>
      </c>
      <c r="AC260" s="6">
        <v>12</v>
      </c>
      <c r="AD260" s="6">
        <v>16</v>
      </c>
      <c r="AE260" s="6">
        <v>11</v>
      </c>
      <c r="AF260" s="6">
        <v>10</v>
      </c>
      <c r="AG260" s="6">
        <v>9</v>
      </c>
      <c r="AH260" s="6">
        <v>10</v>
      </c>
      <c r="AI260" s="6">
        <v>13</v>
      </c>
      <c r="AJ260" s="6">
        <v>12</v>
      </c>
      <c r="AK260" s="6">
        <v>17</v>
      </c>
      <c r="AL260" s="6">
        <v>13</v>
      </c>
      <c r="AM260" s="6">
        <v>20</v>
      </c>
      <c r="AN260" s="6">
        <v>14</v>
      </c>
      <c r="AO260" s="6">
        <v>13</v>
      </c>
      <c r="AP260" s="6">
        <v>16</v>
      </c>
      <c r="AQ260" s="6">
        <v>16</v>
      </c>
      <c r="AR260" s="6">
        <v>11</v>
      </c>
      <c r="AS260" s="6">
        <v>16</v>
      </c>
    </row>
    <row r="261" spans="1:45" x14ac:dyDescent="0.2">
      <c r="A261" s="7">
        <f>AVERAGE(C261:AS261)</f>
        <v>0</v>
      </c>
      <c r="B261" s="10" t="s">
        <v>136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</row>
    <row r="262" spans="1:45" x14ac:dyDescent="0.2">
      <c r="A262" s="7">
        <f>AVERAGE(C262:AS262)</f>
        <v>5.9767441860465116</v>
      </c>
      <c r="B262" s="10" t="s">
        <v>135</v>
      </c>
      <c r="C262" s="6">
        <v>5</v>
      </c>
      <c r="D262" s="6">
        <v>2</v>
      </c>
      <c r="E262" s="6">
        <v>4</v>
      </c>
      <c r="F262" s="6">
        <v>7</v>
      </c>
      <c r="G262" s="6">
        <v>5</v>
      </c>
      <c r="H262" s="6">
        <v>3</v>
      </c>
      <c r="I262" s="6">
        <v>2</v>
      </c>
      <c r="J262" s="6">
        <v>1</v>
      </c>
      <c r="K262" s="6">
        <v>2</v>
      </c>
      <c r="L262" s="6">
        <v>4</v>
      </c>
      <c r="M262" s="6">
        <v>7</v>
      </c>
      <c r="N262" s="6">
        <v>6</v>
      </c>
      <c r="O262" s="6">
        <v>3</v>
      </c>
      <c r="P262" s="6">
        <v>1</v>
      </c>
      <c r="Q262" s="6">
        <v>5</v>
      </c>
      <c r="R262" s="6">
        <v>4</v>
      </c>
      <c r="S262" s="6">
        <v>5</v>
      </c>
      <c r="T262" s="6">
        <v>4</v>
      </c>
      <c r="U262" s="6">
        <v>2</v>
      </c>
      <c r="V262" s="6">
        <v>5</v>
      </c>
      <c r="W262" s="6">
        <v>8</v>
      </c>
      <c r="X262" s="6">
        <v>5</v>
      </c>
      <c r="Y262" s="6">
        <v>2</v>
      </c>
      <c r="Z262" s="6">
        <v>5</v>
      </c>
      <c r="AA262" s="6">
        <v>6</v>
      </c>
      <c r="AB262" s="6">
        <v>8</v>
      </c>
      <c r="AC262" s="6">
        <v>10</v>
      </c>
      <c r="AD262" s="6">
        <v>5</v>
      </c>
      <c r="AE262" s="6">
        <v>6</v>
      </c>
      <c r="AF262" s="6">
        <v>12</v>
      </c>
      <c r="AG262" s="6">
        <v>9</v>
      </c>
      <c r="AH262" s="6">
        <v>7</v>
      </c>
      <c r="AI262" s="6">
        <v>7</v>
      </c>
      <c r="AJ262" s="6">
        <v>5</v>
      </c>
      <c r="AK262" s="6">
        <v>6</v>
      </c>
      <c r="AL262" s="6">
        <v>7</v>
      </c>
      <c r="AM262" s="6">
        <v>11</v>
      </c>
      <c r="AN262" s="6">
        <v>9</v>
      </c>
      <c r="AO262" s="6">
        <v>8</v>
      </c>
      <c r="AP262" s="6">
        <v>7</v>
      </c>
      <c r="AQ262" s="6">
        <v>16</v>
      </c>
      <c r="AR262" s="6">
        <v>14</v>
      </c>
      <c r="AS262" s="6">
        <v>7</v>
      </c>
    </row>
    <row r="263" spans="1:45" x14ac:dyDescent="0.2">
      <c r="A263" s="7">
        <f>AVERAGE(C263:AS263)</f>
        <v>1.5348837209302326</v>
      </c>
      <c r="B263" s="10" t="s">
        <v>134</v>
      </c>
      <c r="C263" s="6">
        <v>3</v>
      </c>
      <c r="D263" s="6">
        <v>3</v>
      </c>
      <c r="E263" s="6">
        <v>1</v>
      </c>
      <c r="F263" s="6">
        <v>2</v>
      </c>
      <c r="G263" s="6">
        <v>2</v>
      </c>
      <c r="H263" s="6">
        <v>3</v>
      </c>
      <c r="I263" s="6">
        <v>2</v>
      </c>
      <c r="J263" s="6">
        <v>5</v>
      </c>
      <c r="K263" s="6">
        <v>1</v>
      </c>
      <c r="L263" s="6">
        <v>1</v>
      </c>
      <c r="M263" s="6">
        <v>3</v>
      </c>
      <c r="N263" s="6">
        <v>3</v>
      </c>
      <c r="O263" s="6">
        <v>1</v>
      </c>
      <c r="P263" s="6">
        <v>0</v>
      </c>
      <c r="Q263" s="6">
        <v>1</v>
      </c>
      <c r="R263" s="6">
        <v>1</v>
      </c>
      <c r="S263" s="6">
        <v>4</v>
      </c>
      <c r="T263" s="6">
        <v>1</v>
      </c>
      <c r="U263" s="6">
        <v>2</v>
      </c>
      <c r="V263" s="6">
        <v>1</v>
      </c>
      <c r="W263" s="6">
        <v>2</v>
      </c>
      <c r="X263" s="6">
        <v>1</v>
      </c>
      <c r="Y263" s="6">
        <v>1</v>
      </c>
      <c r="Z263" s="6">
        <v>2</v>
      </c>
      <c r="AA263" s="6">
        <v>1</v>
      </c>
      <c r="AB263" s="6">
        <v>1</v>
      </c>
      <c r="AC263" s="6">
        <v>0</v>
      </c>
      <c r="AD263" s="6">
        <v>1</v>
      </c>
      <c r="AE263" s="6">
        <v>0</v>
      </c>
      <c r="AF263" s="6">
        <v>2</v>
      </c>
      <c r="AG263" s="6">
        <v>0</v>
      </c>
      <c r="AH263" s="6">
        <v>1</v>
      </c>
      <c r="AI263" s="6">
        <v>2</v>
      </c>
      <c r="AJ263" s="6">
        <v>2</v>
      </c>
      <c r="AK263" s="6">
        <v>0</v>
      </c>
      <c r="AL263" s="6">
        <v>0</v>
      </c>
      <c r="AM263" s="6">
        <v>0</v>
      </c>
      <c r="AN263" s="6">
        <v>0</v>
      </c>
      <c r="AO263" s="6">
        <v>2</v>
      </c>
      <c r="AP263" s="6">
        <v>0</v>
      </c>
      <c r="AQ263" s="6">
        <v>4</v>
      </c>
      <c r="AR263" s="6">
        <v>2</v>
      </c>
      <c r="AS263" s="6">
        <v>2</v>
      </c>
    </row>
    <row r="264" spans="1:45" x14ac:dyDescent="0.2">
      <c r="A264" s="7">
        <f>AVERAGE(C264:AS264)</f>
        <v>7.7441860465116283</v>
      </c>
      <c r="B264" s="10" t="s">
        <v>133</v>
      </c>
      <c r="C264" s="6">
        <v>12</v>
      </c>
      <c r="D264" s="6">
        <v>11</v>
      </c>
      <c r="E264" s="6">
        <v>10</v>
      </c>
      <c r="F264" s="6">
        <v>8</v>
      </c>
      <c r="G264" s="6">
        <v>12</v>
      </c>
      <c r="H264" s="6">
        <v>10</v>
      </c>
      <c r="I264" s="6">
        <v>9</v>
      </c>
      <c r="J264" s="6">
        <v>9</v>
      </c>
      <c r="K264" s="6">
        <v>6</v>
      </c>
      <c r="L264" s="6">
        <v>9</v>
      </c>
      <c r="M264" s="6">
        <v>6</v>
      </c>
      <c r="N264" s="6">
        <v>4</v>
      </c>
      <c r="O264" s="6">
        <v>4</v>
      </c>
      <c r="P264" s="6">
        <v>7</v>
      </c>
      <c r="Q264" s="6">
        <v>13</v>
      </c>
      <c r="R264" s="6">
        <v>6</v>
      </c>
      <c r="S264" s="6">
        <v>5</v>
      </c>
      <c r="T264" s="6">
        <v>3</v>
      </c>
      <c r="U264" s="6">
        <v>6</v>
      </c>
      <c r="V264" s="6">
        <v>5</v>
      </c>
      <c r="W264" s="6">
        <v>8</v>
      </c>
      <c r="X264" s="6">
        <v>7</v>
      </c>
      <c r="Y264" s="6">
        <v>8</v>
      </c>
      <c r="Z264" s="6">
        <v>10</v>
      </c>
      <c r="AA264" s="6">
        <v>8</v>
      </c>
      <c r="AB264" s="6">
        <v>4</v>
      </c>
      <c r="AC264" s="6">
        <v>5</v>
      </c>
      <c r="AD264" s="6">
        <v>12</v>
      </c>
      <c r="AE264" s="6">
        <v>7</v>
      </c>
      <c r="AF264" s="6">
        <v>8</v>
      </c>
      <c r="AG264" s="6">
        <v>8</v>
      </c>
      <c r="AH264" s="6">
        <v>6</v>
      </c>
      <c r="AI264" s="6">
        <v>9</v>
      </c>
      <c r="AJ264" s="6">
        <v>8</v>
      </c>
      <c r="AK264" s="6">
        <v>4</v>
      </c>
      <c r="AL264" s="6">
        <v>4</v>
      </c>
      <c r="AM264" s="6">
        <v>9</v>
      </c>
      <c r="AN264" s="6">
        <v>10</v>
      </c>
      <c r="AO264" s="6">
        <v>6</v>
      </c>
      <c r="AP264" s="6">
        <v>9</v>
      </c>
      <c r="AQ264" s="6">
        <v>10</v>
      </c>
      <c r="AR264" s="6">
        <v>10</v>
      </c>
      <c r="AS264" s="6">
        <v>8</v>
      </c>
    </row>
    <row r="265" spans="1:45" x14ac:dyDescent="0.2">
      <c r="A265" s="7">
        <f>AVERAGE(C265:AS265)</f>
        <v>1.8139534883720929</v>
      </c>
      <c r="B265" s="10" t="s">
        <v>132</v>
      </c>
      <c r="C265" s="6">
        <v>3</v>
      </c>
      <c r="D265" s="6">
        <v>2</v>
      </c>
      <c r="E265" s="6">
        <v>3</v>
      </c>
      <c r="F265" s="6">
        <v>1</v>
      </c>
      <c r="G265" s="6">
        <v>4</v>
      </c>
      <c r="H265" s="6">
        <v>0</v>
      </c>
      <c r="I265" s="6">
        <v>2</v>
      </c>
      <c r="J265" s="6">
        <v>4</v>
      </c>
      <c r="K265" s="6">
        <v>2</v>
      </c>
      <c r="L265" s="6">
        <v>2</v>
      </c>
      <c r="M265" s="6">
        <v>3</v>
      </c>
      <c r="N265" s="6">
        <v>1</v>
      </c>
      <c r="O265" s="6">
        <v>4</v>
      </c>
      <c r="P265" s="6">
        <v>3</v>
      </c>
      <c r="Q265" s="6">
        <v>0</v>
      </c>
      <c r="R265" s="6">
        <v>3</v>
      </c>
      <c r="S265" s="6">
        <v>2</v>
      </c>
      <c r="T265" s="6">
        <v>2</v>
      </c>
      <c r="U265" s="6">
        <v>1</v>
      </c>
      <c r="V265" s="6">
        <v>1</v>
      </c>
      <c r="W265" s="6">
        <v>2</v>
      </c>
      <c r="X265" s="6">
        <v>3</v>
      </c>
      <c r="Y265" s="6">
        <v>1</v>
      </c>
      <c r="Z265" s="6">
        <v>2</v>
      </c>
      <c r="AA265" s="6">
        <v>2</v>
      </c>
      <c r="AB265" s="6">
        <v>2</v>
      </c>
      <c r="AC265" s="6">
        <v>2</v>
      </c>
      <c r="AD265" s="6">
        <v>1</v>
      </c>
      <c r="AE265" s="6">
        <v>2</v>
      </c>
      <c r="AF265" s="6">
        <v>2</v>
      </c>
      <c r="AG265" s="6">
        <v>2</v>
      </c>
      <c r="AH265" s="6">
        <v>0</v>
      </c>
      <c r="AI265" s="6">
        <v>0</v>
      </c>
      <c r="AJ265" s="6">
        <v>1</v>
      </c>
      <c r="AK265" s="6">
        <v>2</v>
      </c>
      <c r="AL265" s="6">
        <v>1</v>
      </c>
      <c r="AM265" s="6">
        <v>1</v>
      </c>
      <c r="AN265" s="6">
        <v>0</v>
      </c>
      <c r="AO265" s="6">
        <v>0</v>
      </c>
      <c r="AP265" s="6">
        <v>2</v>
      </c>
      <c r="AQ265" s="6">
        <v>1</v>
      </c>
      <c r="AR265" s="6">
        <v>4</v>
      </c>
      <c r="AS265" s="6">
        <v>2</v>
      </c>
    </row>
    <row r="266" spans="1:45" x14ac:dyDescent="0.2">
      <c r="A266" s="7">
        <f>AVERAGE(C266:AS266)</f>
        <v>5.3720930232558137</v>
      </c>
      <c r="B266" s="10" t="s">
        <v>131</v>
      </c>
      <c r="C266" s="6">
        <v>12</v>
      </c>
      <c r="D266" s="6">
        <v>14</v>
      </c>
      <c r="E266" s="6">
        <v>9</v>
      </c>
      <c r="F266" s="6">
        <v>10</v>
      </c>
      <c r="G266" s="6">
        <v>7</v>
      </c>
      <c r="H266" s="6">
        <v>5</v>
      </c>
      <c r="I266" s="6">
        <v>11</v>
      </c>
      <c r="J266" s="6">
        <v>3</v>
      </c>
      <c r="K266" s="6">
        <v>6</v>
      </c>
      <c r="L266" s="6">
        <v>8</v>
      </c>
      <c r="M266" s="6">
        <v>4</v>
      </c>
      <c r="N266" s="6">
        <v>1</v>
      </c>
      <c r="O266" s="6">
        <v>9</v>
      </c>
      <c r="P266" s="6">
        <v>5</v>
      </c>
      <c r="Q266" s="6">
        <v>3</v>
      </c>
      <c r="R266" s="6">
        <v>6</v>
      </c>
      <c r="S266" s="6">
        <v>5</v>
      </c>
      <c r="T266" s="6">
        <v>5</v>
      </c>
      <c r="U266" s="6">
        <v>4</v>
      </c>
      <c r="V266" s="6">
        <v>6</v>
      </c>
      <c r="W266" s="6">
        <v>7</v>
      </c>
      <c r="X266" s="6">
        <v>3</v>
      </c>
      <c r="Y266" s="6">
        <v>3</v>
      </c>
      <c r="Z266" s="6">
        <v>4</v>
      </c>
      <c r="AA266" s="6">
        <v>8</v>
      </c>
      <c r="AB266" s="6">
        <v>2</v>
      </c>
      <c r="AC266" s="6">
        <v>3</v>
      </c>
      <c r="AD266" s="6">
        <v>4</v>
      </c>
      <c r="AE266" s="6">
        <v>4</v>
      </c>
      <c r="AF266" s="6">
        <v>3</v>
      </c>
      <c r="AG266" s="6">
        <v>4</v>
      </c>
      <c r="AH266" s="6">
        <v>1</v>
      </c>
      <c r="AI266" s="6">
        <v>7</v>
      </c>
      <c r="AJ266" s="6">
        <v>2</v>
      </c>
      <c r="AK266" s="6">
        <v>4</v>
      </c>
      <c r="AL266" s="6">
        <v>4</v>
      </c>
      <c r="AM266" s="6">
        <v>1</v>
      </c>
      <c r="AN266" s="6">
        <v>4</v>
      </c>
      <c r="AO266" s="6">
        <v>7</v>
      </c>
      <c r="AP266" s="6">
        <v>7</v>
      </c>
      <c r="AQ266" s="6">
        <v>5</v>
      </c>
      <c r="AR266" s="6">
        <v>4</v>
      </c>
      <c r="AS266" s="6">
        <v>7</v>
      </c>
    </row>
    <row r="267" spans="1:45" x14ac:dyDescent="0.2">
      <c r="A267" s="7">
        <f>AVERAGE(C267:AS267)</f>
        <v>7.3255813953488369</v>
      </c>
      <c r="B267" s="10" t="s">
        <v>130</v>
      </c>
      <c r="C267" s="6">
        <v>5</v>
      </c>
      <c r="D267" s="6">
        <v>8</v>
      </c>
      <c r="E267" s="6">
        <v>7</v>
      </c>
      <c r="F267" s="6">
        <v>9</v>
      </c>
      <c r="G267" s="6">
        <v>7</v>
      </c>
      <c r="H267" s="6">
        <v>8</v>
      </c>
      <c r="I267" s="6">
        <v>4</v>
      </c>
      <c r="J267" s="6">
        <v>7</v>
      </c>
      <c r="K267" s="6">
        <v>4</v>
      </c>
      <c r="L267" s="6">
        <v>8</v>
      </c>
      <c r="M267" s="6">
        <v>3</v>
      </c>
      <c r="N267" s="6">
        <v>5</v>
      </c>
      <c r="O267" s="6">
        <v>7</v>
      </c>
      <c r="P267" s="6">
        <v>5</v>
      </c>
      <c r="Q267" s="6">
        <v>4</v>
      </c>
      <c r="R267" s="6">
        <v>6</v>
      </c>
      <c r="S267" s="6">
        <v>5</v>
      </c>
      <c r="T267" s="6">
        <v>7</v>
      </c>
      <c r="U267" s="6">
        <v>11</v>
      </c>
      <c r="V267" s="6">
        <v>7</v>
      </c>
      <c r="W267" s="6">
        <v>11</v>
      </c>
      <c r="X267" s="6">
        <v>6</v>
      </c>
      <c r="Y267" s="6">
        <v>7</v>
      </c>
      <c r="Z267" s="6">
        <v>9</v>
      </c>
      <c r="AA267" s="6">
        <v>6</v>
      </c>
      <c r="AB267" s="6">
        <v>6</v>
      </c>
      <c r="AC267" s="6">
        <v>13</v>
      </c>
      <c r="AD267" s="6">
        <v>8</v>
      </c>
      <c r="AE267" s="6">
        <v>5</v>
      </c>
      <c r="AF267" s="6">
        <v>11</v>
      </c>
      <c r="AG267" s="6">
        <v>10</v>
      </c>
      <c r="AH267" s="6">
        <v>9</v>
      </c>
      <c r="AI267" s="6">
        <v>5</v>
      </c>
      <c r="AJ267" s="6">
        <v>5</v>
      </c>
      <c r="AK267" s="6">
        <v>10</v>
      </c>
      <c r="AL267" s="6">
        <v>6</v>
      </c>
      <c r="AM267" s="6">
        <v>11</v>
      </c>
      <c r="AN267" s="6">
        <v>8</v>
      </c>
      <c r="AO267" s="6">
        <v>4</v>
      </c>
      <c r="AP267" s="6">
        <v>16</v>
      </c>
      <c r="AQ267" s="6">
        <v>6</v>
      </c>
      <c r="AR267" s="6">
        <v>6</v>
      </c>
      <c r="AS267" s="6">
        <v>10</v>
      </c>
    </row>
    <row r="268" spans="1:45" x14ac:dyDescent="0.2">
      <c r="A268" s="7">
        <f>AVERAGE(C268:AS268)</f>
        <v>0.13953488372093023</v>
      </c>
      <c r="B268" s="10" t="s">
        <v>129</v>
      </c>
      <c r="C268" s="6">
        <v>0</v>
      </c>
      <c r="D268" s="6">
        <v>0</v>
      </c>
      <c r="E268" s="6">
        <v>1</v>
      </c>
      <c r="F268" s="6">
        <v>1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1</v>
      </c>
      <c r="O268" s="6">
        <v>0</v>
      </c>
      <c r="P268" s="6">
        <v>0</v>
      </c>
      <c r="Q268" s="6">
        <v>1</v>
      </c>
      <c r="R268" s="6">
        <v>0</v>
      </c>
      <c r="S268" s="6">
        <v>0</v>
      </c>
      <c r="T268" s="6">
        <v>0</v>
      </c>
      <c r="U268" s="6">
        <v>0</v>
      </c>
      <c r="V268" s="6">
        <v>1</v>
      </c>
      <c r="W268" s="6">
        <v>0</v>
      </c>
      <c r="X268" s="6">
        <v>1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</row>
    <row r="269" spans="1:45" x14ac:dyDescent="0.2">
      <c r="A269" s="7">
        <f>AVERAGE(C269:AS269)</f>
        <v>2.0232558139534884</v>
      </c>
      <c r="B269" s="10" t="s">
        <v>128</v>
      </c>
      <c r="C269" s="6">
        <v>3</v>
      </c>
      <c r="D269" s="6">
        <v>1</v>
      </c>
      <c r="E269" s="6">
        <v>4</v>
      </c>
      <c r="F269" s="6">
        <v>6</v>
      </c>
      <c r="G269" s="6">
        <v>2</v>
      </c>
      <c r="H269" s="6">
        <v>2</v>
      </c>
      <c r="I269" s="6">
        <v>0</v>
      </c>
      <c r="J269" s="6">
        <v>3</v>
      </c>
      <c r="K269" s="6">
        <v>2</v>
      </c>
      <c r="L269" s="6">
        <v>2</v>
      </c>
      <c r="M269" s="6">
        <v>2</v>
      </c>
      <c r="N269" s="6">
        <v>1</v>
      </c>
      <c r="O269" s="6">
        <v>3</v>
      </c>
      <c r="P269" s="6">
        <v>3</v>
      </c>
      <c r="Q269" s="6">
        <v>1</v>
      </c>
      <c r="R269" s="6">
        <v>3</v>
      </c>
      <c r="S269" s="6">
        <v>3</v>
      </c>
      <c r="T269" s="6">
        <v>3</v>
      </c>
      <c r="U269" s="6">
        <v>5</v>
      </c>
      <c r="V269" s="6">
        <v>1</v>
      </c>
      <c r="W269" s="6">
        <v>5</v>
      </c>
      <c r="X269" s="6">
        <v>2</v>
      </c>
      <c r="Y269" s="6">
        <v>4</v>
      </c>
      <c r="Z269" s="6">
        <v>3</v>
      </c>
      <c r="AA269" s="6">
        <v>3</v>
      </c>
      <c r="AB269" s="6">
        <v>1</v>
      </c>
      <c r="AC269" s="6">
        <v>1</v>
      </c>
      <c r="AD269" s="6">
        <v>2</v>
      </c>
      <c r="AE269" s="6">
        <v>2</v>
      </c>
      <c r="AF269" s="6">
        <v>0</v>
      </c>
      <c r="AG269" s="6">
        <v>1</v>
      </c>
      <c r="AH269" s="6">
        <v>1</v>
      </c>
      <c r="AI269" s="6">
        <v>0</v>
      </c>
      <c r="AJ269" s="6">
        <v>2</v>
      </c>
      <c r="AK269" s="6">
        <v>1</v>
      </c>
      <c r="AL269" s="6">
        <v>0</v>
      </c>
      <c r="AM269" s="6">
        <v>0</v>
      </c>
      <c r="AN269" s="6">
        <v>0</v>
      </c>
      <c r="AO269" s="6">
        <v>1</v>
      </c>
      <c r="AP269" s="6">
        <v>1</v>
      </c>
      <c r="AQ269" s="6">
        <v>1</v>
      </c>
      <c r="AR269" s="6">
        <v>3</v>
      </c>
      <c r="AS269" s="6">
        <v>3</v>
      </c>
    </row>
    <row r="270" spans="1:45" x14ac:dyDescent="0.2">
      <c r="A270" s="7">
        <f>AVERAGE(C270:AS270)</f>
        <v>1.2790697674418605</v>
      </c>
      <c r="B270" s="10" t="s">
        <v>127</v>
      </c>
      <c r="C270" s="6">
        <v>1</v>
      </c>
      <c r="D270" s="6">
        <v>0</v>
      </c>
      <c r="E270" s="6">
        <v>1</v>
      </c>
      <c r="F270" s="6">
        <v>1</v>
      </c>
      <c r="G270" s="6">
        <v>2</v>
      </c>
      <c r="H270" s="6">
        <v>1</v>
      </c>
      <c r="I270" s="6">
        <v>0</v>
      </c>
      <c r="J270" s="6">
        <v>1</v>
      </c>
      <c r="K270" s="6">
        <v>0</v>
      </c>
      <c r="L270" s="6">
        <v>1</v>
      </c>
      <c r="M270" s="6">
        <v>0</v>
      </c>
      <c r="N270" s="6">
        <v>0</v>
      </c>
      <c r="O270" s="6">
        <v>1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1</v>
      </c>
      <c r="W270" s="6">
        <v>2</v>
      </c>
      <c r="X270" s="6">
        <v>1</v>
      </c>
      <c r="Y270" s="6">
        <v>1</v>
      </c>
      <c r="Z270" s="6">
        <v>0</v>
      </c>
      <c r="AA270" s="6">
        <v>0</v>
      </c>
      <c r="AB270" s="6">
        <v>1</v>
      </c>
      <c r="AC270" s="6">
        <v>2</v>
      </c>
      <c r="AD270" s="6">
        <v>0</v>
      </c>
      <c r="AE270" s="6">
        <v>1</v>
      </c>
      <c r="AF270" s="6">
        <v>4</v>
      </c>
      <c r="AG270" s="6">
        <v>1</v>
      </c>
      <c r="AH270" s="6">
        <v>1</v>
      </c>
      <c r="AI270" s="6">
        <v>2</v>
      </c>
      <c r="AJ270" s="6">
        <v>1</v>
      </c>
      <c r="AK270" s="6">
        <v>1</v>
      </c>
      <c r="AL270" s="6">
        <v>3</v>
      </c>
      <c r="AM270" s="6">
        <v>0</v>
      </c>
      <c r="AN270" s="6">
        <v>6</v>
      </c>
      <c r="AO270" s="6">
        <v>5</v>
      </c>
      <c r="AP270" s="6">
        <v>2</v>
      </c>
      <c r="AQ270" s="6">
        <v>2</v>
      </c>
      <c r="AR270" s="6">
        <v>3</v>
      </c>
      <c r="AS270" s="6">
        <v>6</v>
      </c>
    </row>
    <row r="271" spans="1:45" x14ac:dyDescent="0.2">
      <c r="A271" s="7">
        <f>AVERAGE(C271:AS271)</f>
        <v>0.11627906976744186</v>
      </c>
      <c r="B271" s="10" t="s">
        <v>126</v>
      </c>
      <c r="C271" s="6">
        <v>0</v>
      </c>
      <c r="D271" s="6">
        <v>1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1</v>
      </c>
      <c r="K271" s="6">
        <v>0</v>
      </c>
      <c r="L271" s="6">
        <v>0</v>
      </c>
      <c r="M271" s="6">
        <v>1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1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1</v>
      </c>
      <c r="AR271" s="6">
        <v>0</v>
      </c>
      <c r="AS271" s="6">
        <v>0</v>
      </c>
    </row>
    <row r="272" spans="1:45" x14ac:dyDescent="0.2">
      <c r="A272" s="7">
        <f>AVERAGE(C272:AS272)</f>
        <v>9.6279069767441854</v>
      </c>
      <c r="B272" s="10" t="s">
        <v>125</v>
      </c>
      <c r="C272" s="6">
        <v>13</v>
      </c>
      <c r="D272" s="6">
        <v>11</v>
      </c>
      <c r="E272" s="6">
        <v>10</v>
      </c>
      <c r="F272" s="6">
        <v>7</v>
      </c>
      <c r="G272" s="6">
        <v>11</v>
      </c>
      <c r="H272" s="6">
        <v>15</v>
      </c>
      <c r="I272" s="6">
        <v>7</v>
      </c>
      <c r="J272" s="6">
        <v>7</v>
      </c>
      <c r="K272" s="6">
        <v>18</v>
      </c>
      <c r="L272" s="6">
        <v>13</v>
      </c>
      <c r="M272" s="6">
        <v>6</v>
      </c>
      <c r="N272" s="6">
        <v>11</v>
      </c>
      <c r="O272" s="6">
        <v>7</v>
      </c>
      <c r="P272" s="6">
        <v>10</v>
      </c>
      <c r="Q272" s="6">
        <v>13</v>
      </c>
      <c r="R272" s="6">
        <v>7</v>
      </c>
      <c r="S272" s="6">
        <v>10</v>
      </c>
      <c r="T272" s="6">
        <v>12</v>
      </c>
      <c r="U272" s="6">
        <v>10</v>
      </c>
      <c r="V272" s="6">
        <v>8</v>
      </c>
      <c r="W272" s="6">
        <v>16</v>
      </c>
      <c r="X272" s="6">
        <v>11</v>
      </c>
      <c r="Y272" s="6">
        <v>6</v>
      </c>
      <c r="Z272" s="6">
        <v>15</v>
      </c>
      <c r="AA272" s="6">
        <v>11</v>
      </c>
      <c r="AB272" s="6">
        <v>16</v>
      </c>
      <c r="AC272" s="6">
        <v>11</v>
      </c>
      <c r="AD272" s="6">
        <v>7</v>
      </c>
      <c r="AE272" s="6">
        <v>6</v>
      </c>
      <c r="AF272" s="6">
        <v>9</v>
      </c>
      <c r="AG272" s="6">
        <v>3</v>
      </c>
      <c r="AH272" s="6">
        <v>10</v>
      </c>
      <c r="AI272" s="6">
        <v>7</v>
      </c>
      <c r="AJ272" s="6">
        <v>12</v>
      </c>
      <c r="AK272" s="6">
        <v>11</v>
      </c>
      <c r="AL272" s="6">
        <v>8</v>
      </c>
      <c r="AM272" s="6">
        <v>8</v>
      </c>
      <c r="AN272" s="6">
        <v>7</v>
      </c>
      <c r="AO272" s="6">
        <v>8</v>
      </c>
      <c r="AP272" s="6">
        <v>8</v>
      </c>
      <c r="AQ272" s="6">
        <v>8</v>
      </c>
      <c r="AR272" s="6">
        <v>6</v>
      </c>
      <c r="AS272" s="6">
        <v>4</v>
      </c>
    </row>
    <row r="273" spans="1:45" x14ac:dyDescent="0.2">
      <c r="A273" s="7">
        <f>AVERAGE(C273:AS273)</f>
        <v>0.34883720930232559</v>
      </c>
      <c r="B273" s="10" t="s">
        <v>124</v>
      </c>
      <c r="C273" s="6">
        <v>2</v>
      </c>
      <c r="D273" s="6">
        <v>1</v>
      </c>
      <c r="E273" s="6">
        <v>1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1</v>
      </c>
      <c r="M273" s="6">
        <v>0</v>
      </c>
      <c r="N273" s="6">
        <v>1</v>
      </c>
      <c r="O273" s="6">
        <v>1</v>
      </c>
      <c r="P273" s="6">
        <v>0</v>
      </c>
      <c r="Q273" s="6">
        <v>1</v>
      </c>
      <c r="R273" s="6">
        <v>0</v>
      </c>
      <c r="S273" s="6">
        <v>0</v>
      </c>
      <c r="T273" s="6">
        <v>1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1</v>
      </c>
      <c r="AB273" s="6">
        <v>1</v>
      </c>
      <c r="AC273" s="6">
        <v>0</v>
      </c>
      <c r="AD273" s="6">
        <v>0</v>
      </c>
      <c r="AE273" s="6">
        <v>1</v>
      </c>
      <c r="AF273" s="6">
        <v>0</v>
      </c>
      <c r="AG273" s="6">
        <v>0</v>
      </c>
      <c r="AH273" s="6">
        <v>1</v>
      </c>
      <c r="AI273" s="6">
        <v>0</v>
      </c>
      <c r="AJ273" s="6">
        <v>0</v>
      </c>
      <c r="AK273" s="6">
        <v>0</v>
      </c>
      <c r="AL273" s="6">
        <v>1</v>
      </c>
      <c r="AM273" s="6">
        <v>0</v>
      </c>
      <c r="AN273" s="6">
        <v>1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</row>
    <row r="274" spans="1:45" x14ac:dyDescent="0.2">
      <c r="A274" s="7">
        <f>AVERAGE(C274:AS274)</f>
        <v>2.9767441860465116</v>
      </c>
      <c r="B274" s="10" t="s">
        <v>123</v>
      </c>
      <c r="C274" s="6">
        <v>8</v>
      </c>
      <c r="D274" s="6">
        <v>4</v>
      </c>
      <c r="E274" s="6">
        <v>1</v>
      </c>
      <c r="F274" s="6">
        <v>7</v>
      </c>
      <c r="G274" s="6">
        <v>4</v>
      </c>
      <c r="H274" s="6">
        <v>6</v>
      </c>
      <c r="I274" s="6">
        <v>4</v>
      </c>
      <c r="J274" s="6">
        <v>6</v>
      </c>
      <c r="K274" s="6">
        <v>6</v>
      </c>
      <c r="L274" s="6">
        <v>2</v>
      </c>
      <c r="M274" s="6">
        <v>3</v>
      </c>
      <c r="N274" s="6">
        <v>2</v>
      </c>
      <c r="O274" s="6">
        <v>2</v>
      </c>
      <c r="P274" s="6">
        <v>3</v>
      </c>
      <c r="Q274" s="6">
        <v>5</v>
      </c>
      <c r="R274" s="6">
        <v>5</v>
      </c>
      <c r="S274" s="6">
        <v>2</v>
      </c>
      <c r="T274" s="6">
        <v>3</v>
      </c>
      <c r="U274" s="6">
        <v>4</v>
      </c>
      <c r="V274" s="6">
        <v>1</v>
      </c>
      <c r="W274" s="6">
        <v>4</v>
      </c>
      <c r="X274" s="6">
        <v>1</v>
      </c>
      <c r="Y274" s="6">
        <v>4</v>
      </c>
      <c r="Z274" s="6">
        <v>1</v>
      </c>
      <c r="AA274" s="6">
        <v>3</v>
      </c>
      <c r="AB274" s="6">
        <v>5</v>
      </c>
      <c r="AC274" s="6">
        <v>3</v>
      </c>
      <c r="AD274" s="6">
        <v>3</v>
      </c>
      <c r="AE274" s="6">
        <v>2</v>
      </c>
      <c r="AF274" s="6">
        <v>3</v>
      </c>
      <c r="AG274" s="6">
        <v>2</v>
      </c>
      <c r="AH274" s="6">
        <v>1</v>
      </c>
      <c r="AI274" s="6">
        <v>3</v>
      </c>
      <c r="AJ274" s="6">
        <v>1</v>
      </c>
      <c r="AK274" s="6">
        <v>3</v>
      </c>
      <c r="AL274" s="6">
        <v>1</v>
      </c>
      <c r="AM274" s="6">
        <v>0</v>
      </c>
      <c r="AN274" s="6">
        <v>1</v>
      </c>
      <c r="AO274" s="6">
        <v>3</v>
      </c>
      <c r="AP274" s="6">
        <v>2</v>
      </c>
      <c r="AQ274" s="6">
        <v>1</v>
      </c>
      <c r="AR274" s="6">
        <v>2</v>
      </c>
      <c r="AS274" s="6">
        <v>1</v>
      </c>
    </row>
    <row r="275" spans="1:45" x14ac:dyDescent="0.2">
      <c r="A275" s="7">
        <f>AVERAGE(C275:AS275)</f>
        <v>9.6976744186046506</v>
      </c>
      <c r="B275" s="10" t="s">
        <v>122</v>
      </c>
      <c r="C275" s="6">
        <v>13</v>
      </c>
      <c r="D275" s="6">
        <v>12</v>
      </c>
      <c r="E275" s="6">
        <v>10</v>
      </c>
      <c r="F275" s="6">
        <v>10</v>
      </c>
      <c r="G275" s="6">
        <v>6</v>
      </c>
      <c r="H275" s="6">
        <v>10</v>
      </c>
      <c r="I275" s="6">
        <v>6</v>
      </c>
      <c r="J275" s="6">
        <v>9</v>
      </c>
      <c r="K275" s="6">
        <v>14</v>
      </c>
      <c r="L275" s="6">
        <v>7</v>
      </c>
      <c r="M275" s="6">
        <v>8</v>
      </c>
      <c r="N275" s="6">
        <v>6</v>
      </c>
      <c r="O275" s="6">
        <v>4</v>
      </c>
      <c r="P275" s="6">
        <v>6</v>
      </c>
      <c r="Q275" s="6">
        <v>7</v>
      </c>
      <c r="R275" s="6">
        <v>8</v>
      </c>
      <c r="S275" s="6">
        <v>7</v>
      </c>
      <c r="T275" s="6">
        <v>8</v>
      </c>
      <c r="U275" s="6">
        <v>11</v>
      </c>
      <c r="V275" s="6">
        <v>8</v>
      </c>
      <c r="W275" s="6">
        <v>7</v>
      </c>
      <c r="X275" s="6">
        <v>10</v>
      </c>
      <c r="Y275" s="6">
        <v>10</v>
      </c>
      <c r="Z275" s="6">
        <v>6</v>
      </c>
      <c r="AA275" s="6">
        <v>10</v>
      </c>
      <c r="AB275" s="6">
        <v>10</v>
      </c>
      <c r="AC275" s="6">
        <v>8</v>
      </c>
      <c r="AD275" s="6">
        <v>12</v>
      </c>
      <c r="AE275" s="6">
        <v>7</v>
      </c>
      <c r="AF275" s="6">
        <v>9</v>
      </c>
      <c r="AG275" s="6">
        <v>8</v>
      </c>
      <c r="AH275" s="6">
        <v>12</v>
      </c>
      <c r="AI275" s="6">
        <v>10</v>
      </c>
      <c r="AJ275" s="6">
        <v>9</v>
      </c>
      <c r="AK275" s="6">
        <v>13</v>
      </c>
      <c r="AL275" s="6">
        <v>9</v>
      </c>
      <c r="AM275" s="6">
        <v>14</v>
      </c>
      <c r="AN275" s="6">
        <v>8</v>
      </c>
      <c r="AO275" s="6">
        <v>14</v>
      </c>
      <c r="AP275" s="6">
        <v>15</v>
      </c>
      <c r="AQ275" s="6">
        <v>14</v>
      </c>
      <c r="AR275" s="6">
        <v>19</v>
      </c>
      <c r="AS275" s="6">
        <v>13</v>
      </c>
    </row>
    <row r="276" spans="1:45" x14ac:dyDescent="0.2">
      <c r="A276" s="7">
        <f>AVERAGE(C276:AS276)</f>
        <v>2.3255813953488372E-2</v>
      </c>
      <c r="B276" s="10" t="s">
        <v>121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1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</row>
    <row r="277" spans="1:45" x14ac:dyDescent="0.2">
      <c r="A277" s="7">
        <f>AVERAGE(C277:AS277)</f>
        <v>14.302325581395349</v>
      </c>
      <c r="B277" s="10" t="s">
        <v>120</v>
      </c>
      <c r="C277" s="6">
        <v>24</v>
      </c>
      <c r="D277" s="6">
        <v>27</v>
      </c>
      <c r="E277" s="6">
        <v>20</v>
      </c>
      <c r="F277" s="6">
        <v>12</v>
      </c>
      <c r="G277" s="6">
        <v>11</v>
      </c>
      <c r="H277" s="6">
        <v>14</v>
      </c>
      <c r="I277" s="6">
        <v>16</v>
      </c>
      <c r="J277" s="6">
        <v>13</v>
      </c>
      <c r="K277" s="6">
        <v>17</v>
      </c>
      <c r="L277" s="6">
        <v>17</v>
      </c>
      <c r="M277" s="6">
        <v>15</v>
      </c>
      <c r="N277" s="6">
        <v>11</v>
      </c>
      <c r="O277" s="6">
        <v>11</v>
      </c>
      <c r="P277" s="6">
        <v>9</v>
      </c>
      <c r="Q277" s="6">
        <v>12</v>
      </c>
      <c r="R277" s="6">
        <v>10</v>
      </c>
      <c r="S277" s="6">
        <v>10</v>
      </c>
      <c r="T277" s="6">
        <v>9</v>
      </c>
      <c r="U277" s="6">
        <v>8</v>
      </c>
      <c r="V277" s="6">
        <v>12</v>
      </c>
      <c r="W277" s="6">
        <v>13</v>
      </c>
      <c r="X277" s="6">
        <v>10</v>
      </c>
      <c r="Y277" s="6">
        <v>16</v>
      </c>
      <c r="Z277" s="6">
        <v>12</v>
      </c>
      <c r="AA277" s="6">
        <v>15</v>
      </c>
      <c r="AB277" s="6">
        <v>19</v>
      </c>
      <c r="AC277" s="6">
        <v>17</v>
      </c>
      <c r="AD277" s="6">
        <v>12</v>
      </c>
      <c r="AE277" s="6">
        <v>15</v>
      </c>
      <c r="AF277" s="6">
        <v>13</v>
      </c>
      <c r="AG277" s="6">
        <v>19</v>
      </c>
      <c r="AH277" s="6">
        <v>17</v>
      </c>
      <c r="AI277" s="6">
        <v>21</v>
      </c>
      <c r="AJ277" s="6">
        <v>20</v>
      </c>
      <c r="AK277" s="6">
        <v>19</v>
      </c>
      <c r="AL277" s="6">
        <v>17</v>
      </c>
      <c r="AM277" s="6">
        <v>13</v>
      </c>
      <c r="AN277" s="6">
        <v>16</v>
      </c>
      <c r="AO277" s="6">
        <v>12</v>
      </c>
      <c r="AP277" s="6">
        <v>13</v>
      </c>
      <c r="AQ277" s="6">
        <v>6</v>
      </c>
      <c r="AR277" s="6">
        <v>9</v>
      </c>
      <c r="AS277" s="6">
        <v>13</v>
      </c>
    </row>
    <row r="278" spans="1:45" x14ac:dyDescent="0.2">
      <c r="A278" s="7">
        <f>AVERAGE(C278:AS278)</f>
        <v>5.6976744186046515</v>
      </c>
      <c r="B278" s="10" t="s">
        <v>119</v>
      </c>
      <c r="C278" s="6">
        <v>7</v>
      </c>
      <c r="D278" s="6">
        <v>8</v>
      </c>
      <c r="E278" s="6">
        <v>4</v>
      </c>
      <c r="F278" s="6">
        <v>6</v>
      </c>
      <c r="G278" s="6">
        <v>12</v>
      </c>
      <c r="H278" s="6">
        <v>10</v>
      </c>
      <c r="I278" s="6">
        <v>9</v>
      </c>
      <c r="J278" s="6">
        <v>5</v>
      </c>
      <c r="K278" s="6">
        <v>6</v>
      </c>
      <c r="L278" s="6">
        <v>7</v>
      </c>
      <c r="M278" s="6">
        <v>4</v>
      </c>
      <c r="N278" s="6">
        <v>9</v>
      </c>
      <c r="O278" s="6">
        <v>6</v>
      </c>
      <c r="P278" s="6">
        <v>7</v>
      </c>
      <c r="Q278" s="6">
        <v>8</v>
      </c>
      <c r="R278" s="6">
        <v>8</v>
      </c>
      <c r="S278" s="6">
        <v>8</v>
      </c>
      <c r="T278" s="6">
        <v>7</v>
      </c>
      <c r="U278" s="6">
        <v>6</v>
      </c>
      <c r="V278" s="6">
        <v>6</v>
      </c>
      <c r="W278" s="6">
        <v>5</v>
      </c>
      <c r="X278" s="6">
        <v>4</v>
      </c>
      <c r="Y278" s="6">
        <v>3</v>
      </c>
      <c r="Z278" s="6">
        <v>6</v>
      </c>
      <c r="AA278" s="6">
        <v>4</v>
      </c>
      <c r="AB278" s="6">
        <v>5</v>
      </c>
      <c r="AC278" s="6">
        <v>3</v>
      </c>
      <c r="AD278" s="6">
        <v>4</v>
      </c>
      <c r="AE278" s="6">
        <v>3</v>
      </c>
      <c r="AF278" s="6">
        <v>6</v>
      </c>
      <c r="AG278" s="6">
        <v>4</v>
      </c>
      <c r="AH278" s="6">
        <v>2</v>
      </c>
      <c r="AI278" s="6">
        <v>4</v>
      </c>
      <c r="AJ278" s="6">
        <v>2</v>
      </c>
      <c r="AK278" s="6">
        <v>8</v>
      </c>
      <c r="AL278" s="6">
        <v>5</v>
      </c>
      <c r="AM278" s="6">
        <v>1</v>
      </c>
      <c r="AN278" s="6">
        <v>5</v>
      </c>
      <c r="AO278" s="6">
        <v>6</v>
      </c>
      <c r="AP278" s="6">
        <v>4</v>
      </c>
      <c r="AQ278" s="6">
        <v>4</v>
      </c>
      <c r="AR278" s="6">
        <v>5</v>
      </c>
      <c r="AS278" s="6">
        <v>9</v>
      </c>
    </row>
    <row r="279" spans="1:45" x14ac:dyDescent="0.2">
      <c r="A279" s="7">
        <f>AVERAGE(C279:AS279)</f>
        <v>1.9534883720930232</v>
      </c>
      <c r="B279" s="10" t="s">
        <v>118</v>
      </c>
      <c r="C279" s="6">
        <v>3</v>
      </c>
      <c r="D279" s="6">
        <v>3</v>
      </c>
      <c r="E279" s="6">
        <v>2</v>
      </c>
      <c r="F279" s="6">
        <v>1</v>
      </c>
      <c r="G279" s="6">
        <v>4</v>
      </c>
      <c r="H279" s="6">
        <v>4</v>
      </c>
      <c r="I279" s="6">
        <v>1</v>
      </c>
      <c r="J279" s="6">
        <v>2</v>
      </c>
      <c r="K279" s="6">
        <v>1</v>
      </c>
      <c r="L279" s="6">
        <v>0</v>
      </c>
      <c r="M279" s="6">
        <v>3</v>
      </c>
      <c r="N279" s="6">
        <v>1</v>
      </c>
      <c r="O279" s="6">
        <v>2</v>
      </c>
      <c r="P279" s="6">
        <v>1</v>
      </c>
      <c r="Q279" s="6">
        <v>1</v>
      </c>
      <c r="R279" s="6">
        <v>1</v>
      </c>
      <c r="S279" s="6">
        <v>0</v>
      </c>
      <c r="T279" s="6">
        <v>2</v>
      </c>
      <c r="U279" s="6">
        <v>3</v>
      </c>
      <c r="V279" s="6">
        <v>3</v>
      </c>
      <c r="W279" s="6">
        <v>1</v>
      </c>
      <c r="X279" s="6">
        <v>5</v>
      </c>
      <c r="Y279" s="6">
        <v>1</v>
      </c>
      <c r="Z279" s="6">
        <v>0</v>
      </c>
      <c r="AA279" s="6">
        <v>2</v>
      </c>
      <c r="AB279" s="6">
        <v>1</v>
      </c>
      <c r="AC279" s="6">
        <v>1</v>
      </c>
      <c r="AD279" s="6">
        <v>1</v>
      </c>
      <c r="AE279" s="6">
        <v>1</v>
      </c>
      <c r="AF279" s="6">
        <v>1</v>
      </c>
      <c r="AG279" s="6">
        <v>4</v>
      </c>
      <c r="AH279" s="6">
        <v>2</v>
      </c>
      <c r="AI279" s="6">
        <v>2</v>
      </c>
      <c r="AJ279" s="6">
        <v>3</v>
      </c>
      <c r="AK279" s="6">
        <v>2</v>
      </c>
      <c r="AL279" s="6">
        <v>1</v>
      </c>
      <c r="AM279" s="6">
        <v>2</v>
      </c>
      <c r="AN279" s="6">
        <v>3</v>
      </c>
      <c r="AO279" s="6">
        <v>7</v>
      </c>
      <c r="AP279" s="6">
        <v>2</v>
      </c>
      <c r="AQ279" s="6">
        <v>0</v>
      </c>
      <c r="AR279" s="6">
        <v>2</v>
      </c>
      <c r="AS279" s="6">
        <v>2</v>
      </c>
    </row>
    <row r="280" spans="1:45" x14ac:dyDescent="0.2">
      <c r="A280" s="7">
        <f>AVERAGE(C280:AS280)</f>
        <v>12.488372093023257</v>
      </c>
      <c r="B280" s="10" t="s">
        <v>117</v>
      </c>
      <c r="C280" s="6">
        <v>25</v>
      </c>
      <c r="D280" s="6">
        <v>21</v>
      </c>
      <c r="E280" s="6">
        <v>15</v>
      </c>
      <c r="F280" s="6">
        <v>22</v>
      </c>
      <c r="G280" s="6">
        <v>10</v>
      </c>
      <c r="H280" s="6">
        <v>14</v>
      </c>
      <c r="I280" s="6">
        <v>18</v>
      </c>
      <c r="J280" s="6">
        <v>23</v>
      </c>
      <c r="K280" s="6">
        <v>17</v>
      </c>
      <c r="L280" s="6">
        <v>13</v>
      </c>
      <c r="M280" s="6">
        <v>13</v>
      </c>
      <c r="N280" s="6">
        <v>14</v>
      </c>
      <c r="O280" s="6">
        <v>11</v>
      </c>
      <c r="P280" s="6">
        <v>10</v>
      </c>
      <c r="Q280" s="6">
        <v>10</v>
      </c>
      <c r="R280" s="6">
        <v>13</v>
      </c>
      <c r="S280" s="6">
        <v>14</v>
      </c>
      <c r="T280" s="6">
        <v>9</v>
      </c>
      <c r="U280" s="6">
        <v>10</v>
      </c>
      <c r="V280" s="6">
        <v>9</v>
      </c>
      <c r="W280" s="6">
        <v>12</v>
      </c>
      <c r="X280" s="6">
        <v>19</v>
      </c>
      <c r="Y280" s="6">
        <v>12</v>
      </c>
      <c r="Z280" s="6">
        <v>10</v>
      </c>
      <c r="AA280" s="6">
        <v>15</v>
      </c>
      <c r="AB280" s="6">
        <v>6</v>
      </c>
      <c r="AC280" s="6">
        <v>20</v>
      </c>
      <c r="AD280" s="6">
        <v>11</v>
      </c>
      <c r="AE280" s="6">
        <v>13</v>
      </c>
      <c r="AF280" s="6">
        <v>9</v>
      </c>
      <c r="AG280" s="6">
        <v>11</v>
      </c>
      <c r="AH280" s="6">
        <v>10</v>
      </c>
      <c r="AI280" s="6">
        <v>11</v>
      </c>
      <c r="AJ280" s="6">
        <v>10</v>
      </c>
      <c r="AK280" s="6">
        <v>8</v>
      </c>
      <c r="AL280" s="6">
        <v>9</v>
      </c>
      <c r="AM280" s="6">
        <v>9</v>
      </c>
      <c r="AN280" s="6">
        <v>9</v>
      </c>
      <c r="AO280" s="6">
        <v>11</v>
      </c>
      <c r="AP280" s="6">
        <v>4</v>
      </c>
      <c r="AQ280" s="6">
        <v>4</v>
      </c>
      <c r="AR280" s="6">
        <v>11</v>
      </c>
      <c r="AS280" s="6">
        <v>12</v>
      </c>
    </row>
    <row r="281" spans="1:45" x14ac:dyDescent="0.2">
      <c r="A281" s="7">
        <f>AVERAGE(C281:AS281)</f>
        <v>6.9767441860465115E-2</v>
      </c>
      <c r="B281" s="10" t="s">
        <v>116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1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1</v>
      </c>
      <c r="AQ281" s="6">
        <v>0</v>
      </c>
      <c r="AR281" s="6">
        <v>0</v>
      </c>
      <c r="AS281" s="6">
        <v>0</v>
      </c>
    </row>
    <row r="282" spans="1:45" x14ac:dyDescent="0.2">
      <c r="A282" s="7">
        <f>AVERAGE(C282:AS282)</f>
        <v>7.2325581395348841</v>
      </c>
      <c r="B282" s="10" t="s">
        <v>115</v>
      </c>
      <c r="C282" s="6">
        <v>5</v>
      </c>
      <c r="D282" s="6">
        <v>6</v>
      </c>
      <c r="E282" s="6">
        <v>3</v>
      </c>
      <c r="F282" s="6">
        <v>4</v>
      </c>
      <c r="G282" s="6">
        <v>5</v>
      </c>
      <c r="H282" s="6">
        <v>7</v>
      </c>
      <c r="I282" s="6">
        <v>6</v>
      </c>
      <c r="J282" s="6">
        <v>6</v>
      </c>
      <c r="K282" s="6">
        <v>7</v>
      </c>
      <c r="L282" s="6">
        <v>8</v>
      </c>
      <c r="M282" s="6">
        <v>11</v>
      </c>
      <c r="N282" s="6">
        <v>10</v>
      </c>
      <c r="O282" s="6">
        <v>10</v>
      </c>
      <c r="P282" s="6">
        <v>8</v>
      </c>
      <c r="Q282" s="6">
        <v>7</v>
      </c>
      <c r="R282" s="6">
        <v>10</v>
      </c>
      <c r="S282" s="6">
        <v>8</v>
      </c>
      <c r="T282" s="6">
        <v>8</v>
      </c>
      <c r="U282" s="6">
        <v>9</v>
      </c>
      <c r="V282" s="6">
        <v>7</v>
      </c>
      <c r="W282" s="6">
        <v>10</v>
      </c>
      <c r="X282" s="6">
        <v>9</v>
      </c>
      <c r="Y282" s="6">
        <v>8</v>
      </c>
      <c r="Z282" s="6">
        <v>6</v>
      </c>
      <c r="AA282" s="6">
        <v>6</v>
      </c>
      <c r="AB282" s="6">
        <v>10</v>
      </c>
      <c r="AC282" s="6">
        <v>9</v>
      </c>
      <c r="AD282" s="6">
        <v>10</v>
      </c>
      <c r="AE282" s="6">
        <v>11</v>
      </c>
      <c r="AF282" s="6">
        <v>12</v>
      </c>
      <c r="AG282" s="6">
        <v>10</v>
      </c>
      <c r="AH282" s="6">
        <v>7</v>
      </c>
      <c r="AI282" s="6">
        <v>6</v>
      </c>
      <c r="AJ282" s="6">
        <v>5</v>
      </c>
      <c r="AK282" s="6">
        <v>10</v>
      </c>
      <c r="AL282" s="6">
        <v>5</v>
      </c>
      <c r="AM282" s="6">
        <v>6</v>
      </c>
      <c r="AN282" s="6">
        <v>4</v>
      </c>
      <c r="AO282" s="6">
        <v>6</v>
      </c>
      <c r="AP282" s="6">
        <v>3</v>
      </c>
      <c r="AQ282" s="6">
        <v>6</v>
      </c>
      <c r="AR282" s="6">
        <v>2</v>
      </c>
      <c r="AS282" s="6">
        <v>5</v>
      </c>
    </row>
    <row r="283" spans="1:45" x14ac:dyDescent="0.2">
      <c r="A283" s="7">
        <f>AVERAGE(C283:AS283)</f>
        <v>9.3023255813953487E-2</v>
      </c>
      <c r="B283" s="10" t="s">
        <v>114</v>
      </c>
      <c r="C283" s="6">
        <v>0</v>
      </c>
      <c r="D283" s="6">
        <v>1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1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1</v>
      </c>
      <c r="AN283" s="6">
        <v>0</v>
      </c>
      <c r="AO283" s="6">
        <v>0</v>
      </c>
      <c r="AP283" s="6">
        <v>0</v>
      </c>
      <c r="AQ283" s="6">
        <v>0</v>
      </c>
      <c r="AR283" s="6">
        <v>1</v>
      </c>
      <c r="AS283" s="6">
        <v>0</v>
      </c>
    </row>
    <row r="284" spans="1:45" x14ac:dyDescent="0.2">
      <c r="A284" s="7">
        <f>AVERAGE(C284:AS284)</f>
        <v>6.8837209302325579</v>
      </c>
      <c r="B284" s="10" t="s">
        <v>113</v>
      </c>
      <c r="C284" s="6">
        <v>5</v>
      </c>
      <c r="D284" s="6">
        <v>9</v>
      </c>
      <c r="E284" s="6">
        <v>5</v>
      </c>
      <c r="F284" s="6">
        <v>7</v>
      </c>
      <c r="G284" s="6">
        <v>5</v>
      </c>
      <c r="H284" s="6">
        <v>7</v>
      </c>
      <c r="I284" s="6">
        <v>4</v>
      </c>
      <c r="J284" s="6">
        <v>5</v>
      </c>
      <c r="K284" s="6">
        <v>7</v>
      </c>
      <c r="L284" s="6">
        <v>4</v>
      </c>
      <c r="M284" s="6">
        <v>5</v>
      </c>
      <c r="N284" s="6">
        <v>10</v>
      </c>
      <c r="O284" s="6">
        <v>8</v>
      </c>
      <c r="P284" s="6">
        <v>8</v>
      </c>
      <c r="Q284" s="6">
        <v>6</v>
      </c>
      <c r="R284" s="6">
        <v>10</v>
      </c>
      <c r="S284" s="6">
        <v>6</v>
      </c>
      <c r="T284" s="6">
        <v>9</v>
      </c>
      <c r="U284" s="6">
        <v>5</v>
      </c>
      <c r="V284" s="6">
        <v>4</v>
      </c>
      <c r="W284" s="6">
        <v>5</v>
      </c>
      <c r="X284" s="6">
        <v>3</v>
      </c>
      <c r="Y284" s="6">
        <v>3</v>
      </c>
      <c r="Z284" s="6">
        <v>8</v>
      </c>
      <c r="AA284" s="6">
        <v>3</v>
      </c>
      <c r="AB284" s="6">
        <v>7</v>
      </c>
      <c r="AC284" s="6">
        <v>2</v>
      </c>
      <c r="AD284" s="6">
        <v>9</v>
      </c>
      <c r="AE284" s="6">
        <v>5</v>
      </c>
      <c r="AF284" s="6">
        <v>6</v>
      </c>
      <c r="AG284" s="6">
        <v>5</v>
      </c>
      <c r="AH284" s="6">
        <v>4</v>
      </c>
      <c r="AI284" s="6">
        <v>7</v>
      </c>
      <c r="AJ284" s="6">
        <v>9</v>
      </c>
      <c r="AK284" s="6">
        <v>7</v>
      </c>
      <c r="AL284" s="6">
        <v>10</v>
      </c>
      <c r="AM284" s="6">
        <v>7</v>
      </c>
      <c r="AN284" s="6">
        <v>11</v>
      </c>
      <c r="AO284" s="6">
        <v>11</v>
      </c>
      <c r="AP284" s="6">
        <v>12</v>
      </c>
      <c r="AQ284" s="6">
        <v>11</v>
      </c>
      <c r="AR284" s="6">
        <v>9</v>
      </c>
      <c r="AS284" s="6">
        <v>13</v>
      </c>
    </row>
    <row r="285" spans="1:45" x14ac:dyDescent="0.2">
      <c r="A285" s="7">
        <f>AVERAGE(C285:AS285)</f>
        <v>47.395348837209305</v>
      </c>
      <c r="B285" s="10" t="s">
        <v>112</v>
      </c>
      <c r="C285" s="6">
        <v>65</v>
      </c>
      <c r="D285" s="6">
        <v>66</v>
      </c>
      <c r="E285" s="6">
        <v>46</v>
      </c>
      <c r="F285" s="6">
        <v>45</v>
      </c>
      <c r="G285" s="6">
        <v>30</v>
      </c>
      <c r="H285" s="6">
        <v>40</v>
      </c>
      <c r="I285" s="6">
        <v>56</v>
      </c>
      <c r="J285" s="6">
        <v>45</v>
      </c>
      <c r="K285" s="6">
        <v>54</v>
      </c>
      <c r="L285" s="6">
        <v>44</v>
      </c>
      <c r="M285" s="6">
        <v>51</v>
      </c>
      <c r="N285" s="6">
        <v>50</v>
      </c>
      <c r="O285" s="6">
        <v>46</v>
      </c>
      <c r="P285" s="6">
        <v>43</v>
      </c>
      <c r="Q285" s="6">
        <v>41</v>
      </c>
      <c r="R285" s="6">
        <v>43</v>
      </c>
      <c r="S285" s="6">
        <v>44</v>
      </c>
      <c r="T285" s="6">
        <v>47</v>
      </c>
      <c r="U285" s="6">
        <v>52</v>
      </c>
      <c r="V285" s="6">
        <v>43</v>
      </c>
      <c r="W285" s="6">
        <v>39</v>
      </c>
      <c r="X285" s="6">
        <v>41</v>
      </c>
      <c r="Y285" s="6">
        <v>46</v>
      </c>
      <c r="Z285" s="6">
        <v>45</v>
      </c>
      <c r="AA285" s="6">
        <v>46</v>
      </c>
      <c r="AB285" s="6">
        <v>49</v>
      </c>
      <c r="AC285" s="6">
        <v>41</v>
      </c>
      <c r="AD285" s="6">
        <v>39</v>
      </c>
      <c r="AE285" s="6">
        <v>46</v>
      </c>
      <c r="AF285" s="6">
        <v>42</v>
      </c>
      <c r="AG285" s="6">
        <v>50</v>
      </c>
      <c r="AH285" s="6">
        <v>50</v>
      </c>
      <c r="AI285" s="6">
        <v>53</v>
      </c>
      <c r="AJ285" s="6">
        <v>46</v>
      </c>
      <c r="AK285" s="6">
        <v>43</v>
      </c>
      <c r="AL285" s="6">
        <v>47</v>
      </c>
      <c r="AM285" s="6">
        <v>56</v>
      </c>
      <c r="AN285" s="6">
        <v>53</v>
      </c>
      <c r="AO285" s="6">
        <v>49</v>
      </c>
      <c r="AP285" s="6">
        <v>46</v>
      </c>
      <c r="AQ285" s="6">
        <v>56</v>
      </c>
      <c r="AR285" s="6">
        <v>50</v>
      </c>
      <c r="AS285" s="6">
        <v>54</v>
      </c>
    </row>
    <row r="286" spans="1:45" x14ac:dyDescent="0.2">
      <c r="A286" s="7">
        <f>AVERAGE(C286:AS286)</f>
        <v>1.6744186046511629</v>
      </c>
      <c r="B286" s="10" t="s">
        <v>111</v>
      </c>
      <c r="C286" s="6">
        <v>2</v>
      </c>
      <c r="D286" s="6">
        <v>1</v>
      </c>
      <c r="E286" s="6">
        <v>0</v>
      </c>
      <c r="F286" s="6">
        <v>0</v>
      </c>
      <c r="G286" s="6">
        <v>3</v>
      </c>
      <c r="H286" s="6">
        <v>1</v>
      </c>
      <c r="I286" s="6">
        <v>0</v>
      </c>
      <c r="J286" s="6">
        <v>0</v>
      </c>
      <c r="K286" s="6">
        <v>1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1</v>
      </c>
      <c r="S286" s="6">
        <v>1</v>
      </c>
      <c r="T286" s="6">
        <v>1</v>
      </c>
      <c r="U286" s="6">
        <v>0</v>
      </c>
      <c r="V286" s="6">
        <v>0</v>
      </c>
      <c r="W286" s="6">
        <v>1</v>
      </c>
      <c r="X286" s="6">
        <v>0</v>
      </c>
      <c r="Y286" s="6">
        <v>2</v>
      </c>
      <c r="Z286" s="6">
        <v>2</v>
      </c>
      <c r="AA286" s="6">
        <v>0</v>
      </c>
      <c r="AB286" s="6">
        <v>3</v>
      </c>
      <c r="AC286" s="6">
        <v>1</v>
      </c>
      <c r="AD286" s="6">
        <v>1</v>
      </c>
      <c r="AE286" s="6">
        <v>2</v>
      </c>
      <c r="AF286" s="6">
        <v>5</v>
      </c>
      <c r="AG286" s="6">
        <v>2</v>
      </c>
      <c r="AH286" s="6">
        <v>2</v>
      </c>
      <c r="AI286" s="6">
        <v>3</v>
      </c>
      <c r="AJ286" s="6">
        <v>2</v>
      </c>
      <c r="AK286" s="6">
        <v>4</v>
      </c>
      <c r="AL286" s="6">
        <v>3</v>
      </c>
      <c r="AM286" s="6">
        <v>2</v>
      </c>
      <c r="AN286" s="6">
        <v>5</v>
      </c>
      <c r="AO286" s="6">
        <v>5</v>
      </c>
      <c r="AP286" s="6">
        <v>2</v>
      </c>
      <c r="AQ286" s="6">
        <v>4</v>
      </c>
      <c r="AR286" s="6">
        <v>4</v>
      </c>
      <c r="AS286" s="6">
        <v>6</v>
      </c>
    </row>
    <row r="287" spans="1:45" x14ac:dyDescent="0.2">
      <c r="A287" s="7">
        <f>AVERAGE(C287:AS287)</f>
        <v>0</v>
      </c>
      <c r="B287" s="10" t="s">
        <v>110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</row>
    <row r="288" spans="1:45" x14ac:dyDescent="0.2">
      <c r="A288" s="7">
        <f>AVERAGE(C288:AS288)</f>
        <v>8.1860465116279073</v>
      </c>
      <c r="B288" s="10" t="s">
        <v>109</v>
      </c>
      <c r="C288" s="6">
        <v>8</v>
      </c>
      <c r="D288" s="6">
        <v>5</v>
      </c>
      <c r="E288" s="6">
        <v>9</v>
      </c>
      <c r="F288" s="6">
        <v>9</v>
      </c>
      <c r="G288" s="6">
        <v>5</v>
      </c>
      <c r="H288" s="6">
        <v>12</v>
      </c>
      <c r="I288" s="6">
        <v>3</v>
      </c>
      <c r="J288" s="6">
        <v>5</v>
      </c>
      <c r="K288" s="6">
        <v>9</v>
      </c>
      <c r="L288" s="6">
        <v>8</v>
      </c>
      <c r="M288" s="6">
        <v>4</v>
      </c>
      <c r="N288" s="6">
        <v>4</v>
      </c>
      <c r="O288" s="6">
        <v>5</v>
      </c>
      <c r="P288" s="6">
        <v>7</v>
      </c>
      <c r="Q288" s="6">
        <v>5</v>
      </c>
      <c r="R288" s="6">
        <v>6</v>
      </c>
      <c r="S288" s="6">
        <v>8</v>
      </c>
      <c r="T288" s="6">
        <v>8</v>
      </c>
      <c r="U288" s="6">
        <v>7</v>
      </c>
      <c r="V288" s="6">
        <v>7</v>
      </c>
      <c r="W288" s="6">
        <v>7</v>
      </c>
      <c r="X288" s="6">
        <v>9</v>
      </c>
      <c r="Y288" s="6">
        <v>11</v>
      </c>
      <c r="Z288" s="6">
        <v>6</v>
      </c>
      <c r="AA288" s="6">
        <v>6</v>
      </c>
      <c r="AB288" s="6">
        <v>9</v>
      </c>
      <c r="AC288" s="6">
        <v>10</v>
      </c>
      <c r="AD288" s="6">
        <v>12</v>
      </c>
      <c r="AE288" s="6">
        <v>8</v>
      </c>
      <c r="AF288" s="6">
        <v>12</v>
      </c>
      <c r="AG288" s="6">
        <v>8</v>
      </c>
      <c r="AH288" s="6">
        <v>8</v>
      </c>
      <c r="AI288" s="6">
        <v>8</v>
      </c>
      <c r="AJ288" s="6">
        <v>11</v>
      </c>
      <c r="AK288" s="6">
        <v>12</v>
      </c>
      <c r="AL288" s="6">
        <v>13</v>
      </c>
      <c r="AM288" s="6">
        <v>7</v>
      </c>
      <c r="AN288" s="6">
        <v>15</v>
      </c>
      <c r="AO288" s="6">
        <v>7</v>
      </c>
      <c r="AP288" s="6">
        <v>11</v>
      </c>
      <c r="AQ288" s="6">
        <v>7</v>
      </c>
      <c r="AR288" s="6">
        <v>9</v>
      </c>
      <c r="AS288" s="6">
        <v>12</v>
      </c>
    </row>
    <row r="289" spans="1:45" x14ac:dyDescent="0.2">
      <c r="A289" s="7">
        <f>AVERAGE(C289:AS289)</f>
        <v>3.9302325581395348</v>
      </c>
      <c r="B289" s="10" t="s">
        <v>108</v>
      </c>
      <c r="C289" s="6">
        <v>3</v>
      </c>
      <c r="D289" s="6">
        <v>8</v>
      </c>
      <c r="E289" s="6">
        <v>2</v>
      </c>
      <c r="F289" s="6">
        <v>5</v>
      </c>
      <c r="G289" s="6">
        <v>3</v>
      </c>
      <c r="H289" s="6">
        <v>4</v>
      </c>
      <c r="I289" s="6">
        <v>4</v>
      </c>
      <c r="J289" s="6">
        <v>3</v>
      </c>
      <c r="K289" s="6">
        <v>4</v>
      </c>
      <c r="L289" s="6">
        <v>4</v>
      </c>
      <c r="M289" s="6">
        <v>4</v>
      </c>
      <c r="N289" s="6">
        <v>3</v>
      </c>
      <c r="O289" s="6">
        <v>2</v>
      </c>
      <c r="P289" s="6">
        <v>3</v>
      </c>
      <c r="Q289" s="6">
        <v>3</v>
      </c>
      <c r="R289" s="6">
        <v>4</v>
      </c>
      <c r="S289" s="6">
        <v>5</v>
      </c>
      <c r="T289" s="6">
        <v>5</v>
      </c>
      <c r="U289" s="6">
        <v>4</v>
      </c>
      <c r="V289" s="6">
        <v>5</v>
      </c>
      <c r="W289" s="6">
        <v>6</v>
      </c>
      <c r="X289" s="6">
        <v>4</v>
      </c>
      <c r="Y289" s="6">
        <v>1</v>
      </c>
      <c r="Z289" s="6">
        <v>3</v>
      </c>
      <c r="AA289" s="6">
        <v>5</v>
      </c>
      <c r="AB289" s="6">
        <v>6</v>
      </c>
      <c r="AC289" s="6">
        <v>5</v>
      </c>
      <c r="AD289" s="6">
        <v>2</v>
      </c>
      <c r="AE289" s="6">
        <v>3</v>
      </c>
      <c r="AF289" s="6">
        <v>1</v>
      </c>
      <c r="AG289" s="6">
        <v>2</v>
      </c>
      <c r="AH289" s="6">
        <v>4</v>
      </c>
      <c r="AI289" s="6">
        <v>4</v>
      </c>
      <c r="AJ289" s="6">
        <v>2</v>
      </c>
      <c r="AK289" s="6">
        <v>3</v>
      </c>
      <c r="AL289" s="6">
        <v>5</v>
      </c>
      <c r="AM289" s="6">
        <v>3</v>
      </c>
      <c r="AN289" s="6">
        <v>5</v>
      </c>
      <c r="AO289" s="6">
        <v>4</v>
      </c>
      <c r="AP289" s="6">
        <v>2</v>
      </c>
      <c r="AQ289" s="6">
        <v>6</v>
      </c>
      <c r="AR289" s="6">
        <v>9</v>
      </c>
      <c r="AS289" s="6">
        <v>6</v>
      </c>
    </row>
    <row r="290" spans="1:45" x14ac:dyDescent="0.2">
      <c r="A290" s="7">
        <f>AVERAGE(C290:AS290)</f>
        <v>0.83720930232558144</v>
      </c>
      <c r="B290" s="10" t="s">
        <v>107</v>
      </c>
      <c r="C290" s="6">
        <v>0</v>
      </c>
      <c r="D290" s="6">
        <v>2</v>
      </c>
      <c r="E290" s="6">
        <v>2</v>
      </c>
      <c r="F290" s="6">
        <v>2</v>
      </c>
      <c r="G290" s="6">
        <v>2</v>
      </c>
      <c r="H290" s="6">
        <v>1</v>
      </c>
      <c r="I290" s="6">
        <v>1</v>
      </c>
      <c r="J290" s="6">
        <v>2</v>
      </c>
      <c r="K290" s="6">
        <v>2</v>
      </c>
      <c r="L290" s="6">
        <v>1</v>
      </c>
      <c r="M290" s="6">
        <v>2</v>
      </c>
      <c r="N290" s="6">
        <v>0</v>
      </c>
      <c r="O290" s="6">
        <v>2</v>
      </c>
      <c r="P290" s="6">
        <v>0</v>
      </c>
      <c r="Q290" s="6">
        <v>0</v>
      </c>
      <c r="R290" s="6">
        <v>1</v>
      </c>
      <c r="S290" s="6">
        <v>0</v>
      </c>
      <c r="T290" s="6">
        <v>1</v>
      </c>
      <c r="U290" s="6">
        <v>1</v>
      </c>
      <c r="V290" s="6">
        <v>3</v>
      </c>
      <c r="W290" s="6">
        <v>3</v>
      </c>
      <c r="X290" s="6">
        <v>0</v>
      </c>
      <c r="Y290" s="6">
        <v>1</v>
      </c>
      <c r="Z290" s="6">
        <v>0</v>
      </c>
      <c r="AA290" s="6">
        <v>1</v>
      </c>
      <c r="AB290" s="6">
        <v>0</v>
      </c>
      <c r="AC290" s="6">
        <v>0</v>
      </c>
      <c r="AD290" s="6">
        <v>0</v>
      </c>
      <c r="AE290" s="6">
        <v>1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1</v>
      </c>
      <c r="AP290" s="6">
        <v>3</v>
      </c>
      <c r="AQ290" s="6">
        <v>0</v>
      </c>
      <c r="AR290" s="6">
        <v>1</v>
      </c>
      <c r="AS290" s="6">
        <v>0</v>
      </c>
    </row>
    <row r="291" spans="1:45" x14ac:dyDescent="0.2">
      <c r="A291" s="7">
        <f>AVERAGE(C291:AS291)</f>
        <v>2.3255813953488373</v>
      </c>
      <c r="B291" s="10" t="s">
        <v>106</v>
      </c>
      <c r="C291" s="6">
        <v>2</v>
      </c>
      <c r="D291" s="6">
        <v>3</v>
      </c>
      <c r="E291" s="6">
        <v>4</v>
      </c>
      <c r="F291" s="6">
        <v>5</v>
      </c>
      <c r="G291" s="6">
        <v>5</v>
      </c>
      <c r="H291" s="6">
        <v>3</v>
      </c>
      <c r="I291" s="6">
        <v>3</v>
      </c>
      <c r="J291" s="6">
        <v>6</v>
      </c>
      <c r="K291" s="6">
        <v>2</v>
      </c>
      <c r="L291" s="6">
        <v>2</v>
      </c>
      <c r="M291" s="6">
        <v>2</v>
      </c>
      <c r="N291" s="6">
        <v>3</v>
      </c>
      <c r="O291" s="6">
        <v>2</v>
      </c>
      <c r="P291" s="6">
        <v>2</v>
      </c>
      <c r="Q291" s="6">
        <v>1</v>
      </c>
      <c r="R291" s="6">
        <v>2</v>
      </c>
      <c r="S291" s="6">
        <v>3</v>
      </c>
      <c r="T291" s="6">
        <v>2</v>
      </c>
      <c r="U291" s="6">
        <v>2</v>
      </c>
      <c r="V291" s="6">
        <v>1</v>
      </c>
      <c r="W291" s="6">
        <v>3</v>
      </c>
      <c r="X291" s="6">
        <v>3</v>
      </c>
      <c r="Y291" s="6">
        <v>1</v>
      </c>
      <c r="Z291" s="6">
        <v>3</v>
      </c>
      <c r="AA291" s="6">
        <v>2</v>
      </c>
      <c r="AB291" s="6">
        <v>3</v>
      </c>
      <c r="AC291" s="6">
        <v>2</v>
      </c>
      <c r="AD291" s="6">
        <v>3</v>
      </c>
      <c r="AE291" s="6">
        <v>1</v>
      </c>
      <c r="AF291" s="6">
        <v>1</v>
      </c>
      <c r="AG291" s="6">
        <v>0</v>
      </c>
      <c r="AH291" s="6">
        <v>2</v>
      </c>
      <c r="AI291" s="6">
        <v>2</v>
      </c>
      <c r="AJ291" s="6">
        <v>1</v>
      </c>
      <c r="AK291" s="6">
        <v>3</v>
      </c>
      <c r="AL291" s="6">
        <v>1</v>
      </c>
      <c r="AM291" s="6">
        <v>2</v>
      </c>
      <c r="AN291" s="6">
        <v>2</v>
      </c>
      <c r="AO291" s="6">
        <v>0</v>
      </c>
      <c r="AP291" s="6">
        <v>0</v>
      </c>
      <c r="AQ291" s="6">
        <v>2</v>
      </c>
      <c r="AR291" s="6">
        <v>3</v>
      </c>
      <c r="AS291" s="6">
        <v>5</v>
      </c>
    </row>
    <row r="292" spans="1:45" x14ac:dyDescent="0.2">
      <c r="A292" s="7">
        <f>AVERAGE(C292:AS292)</f>
        <v>4.6511627906976744E-2</v>
      </c>
      <c r="B292" s="10" t="s">
        <v>105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1</v>
      </c>
      <c r="J292" s="6">
        <v>0</v>
      </c>
      <c r="K292" s="6">
        <v>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</row>
    <row r="293" spans="1:45" x14ac:dyDescent="0.2">
      <c r="A293" s="7">
        <f>AVERAGE(C293:AS293)</f>
        <v>0.20930232558139536</v>
      </c>
      <c r="B293" s="10" t="s">
        <v>104</v>
      </c>
      <c r="C293" s="6">
        <v>0</v>
      </c>
      <c r="D293" s="6">
        <v>1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1</v>
      </c>
      <c r="U293" s="6">
        <v>0</v>
      </c>
      <c r="V293" s="6">
        <v>1</v>
      </c>
      <c r="W293" s="6">
        <v>1</v>
      </c>
      <c r="X293" s="6">
        <v>0</v>
      </c>
      <c r="Y293" s="6">
        <v>1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1</v>
      </c>
      <c r="AN293" s="6">
        <v>2</v>
      </c>
      <c r="AO293" s="6">
        <v>0</v>
      </c>
      <c r="AP293" s="6">
        <v>0</v>
      </c>
      <c r="AQ293" s="6">
        <v>1</v>
      </c>
      <c r="AR293" s="6">
        <v>0</v>
      </c>
      <c r="AS293" s="6">
        <v>0</v>
      </c>
    </row>
    <row r="294" spans="1:45" x14ac:dyDescent="0.2">
      <c r="A294" s="7">
        <f>AVERAGE(C294:AS294)</f>
        <v>328.62790697674421</v>
      </c>
      <c r="B294" s="5"/>
      <c r="C294" s="6">
        <f>SUM(C242:C293)</f>
        <v>429</v>
      </c>
      <c r="D294" s="6">
        <f>SUM(D242:D293)</f>
        <v>417</v>
      </c>
      <c r="E294" s="6">
        <f>SUM(E242:E293)</f>
        <v>306</v>
      </c>
      <c r="F294" s="6">
        <f>SUM(F242:F293)</f>
        <v>321</v>
      </c>
      <c r="G294" s="6">
        <f>SUM(G242:G293)</f>
        <v>319</v>
      </c>
      <c r="H294" s="6">
        <f>SUM(H242:H293)</f>
        <v>314</v>
      </c>
      <c r="I294" s="6">
        <f>SUM(I242:I293)</f>
        <v>303</v>
      </c>
      <c r="J294" s="6">
        <f>SUM(J242:J293)</f>
        <v>310</v>
      </c>
      <c r="K294" s="6">
        <f>SUM(K242:K293)</f>
        <v>317</v>
      </c>
      <c r="L294" s="6">
        <f>SUM(L242:L293)</f>
        <v>291</v>
      </c>
      <c r="M294" s="6">
        <f>SUM(M242:M293)</f>
        <v>291</v>
      </c>
      <c r="N294" s="6">
        <f>SUM(N242:N293)</f>
        <v>303</v>
      </c>
      <c r="O294" s="6">
        <f>SUM(O242:O293)</f>
        <v>292</v>
      </c>
      <c r="P294" s="6">
        <f>SUM(P242:P293)</f>
        <v>275</v>
      </c>
      <c r="Q294" s="6">
        <f>SUM(Q242:Q293)</f>
        <v>279</v>
      </c>
      <c r="R294" s="6">
        <f>SUM(R242:R293)</f>
        <v>301</v>
      </c>
      <c r="S294" s="6">
        <f>SUM(S242:S293)</f>
        <v>302</v>
      </c>
      <c r="T294" s="6">
        <f>SUM(T242:T293)</f>
        <v>304</v>
      </c>
      <c r="U294" s="6">
        <f>SUM(U242:U293)</f>
        <v>305</v>
      </c>
      <c r="V294" s="6">
        <f>SUM(V242:V293)</f>
        <v>315</v>
      </c>
      <c r="W294" s="6">
        <f>SUM(W242:W293)</f>
        <v>332</v>
      </c>
      <c r="X294" s="6">
        <f>SUM(X242:X293)</f>
        <v>330</v>
      </c>
      <c r="Y294" s="6">
        <f>SUM(Y242:Y293)</f>
        <v>314</v>
      </c>
      <c r="Z294" s="6">
        <f>SUM(Z242:Z293)</f>
        <v>312</v>
      </c>
      <c r="AA294" s="6">
        <f>SUM(AA242:AA293)</f>
        <v>326</v>
      </c>
      <c r="AB294" s="6">
        <f>SUM(AB242:AB293)</f>
        <v>342</v>
      </c>
      <c r="AC294" s="6">
        <f>SUM(AC242:AC293)</f>
        <v>315</v>
      </c>
      <c r="AD294" s="6">
        <f>SUM(AD242:AD293)</f>
        <v>318</v>
      </c>
      <c r="AE294" s="6">
        <f>SUM(AE242:AE293)</f>
        <v>318</v>
      </c>
      <c r="AF294" s="6">
        <f>SUM(AF242:AF293)</f>
        <v>328</v>
      </c>
      <c r="AG294" s="6">
        <f>SUM(AG242:AG293)</f>
        <v>329</v>
      </c>
      <c r="AH294" s="6">
        <f>SUM(AH242:AH293)</f>
        <v>315</v>
      </c>
      <c r="AI294" s="6">
        <f>SUM(AI242:AI293)</f>
        <v>331</v>
      </c>
      <c r="AJ294" s="6">
        <f>SUM(AJ242:AJ293)</f>
        <v>341</v>
      </c>
      <c r="AK294" s="6">
        <f>SUM(AK242:AK293)</f>
        <v>358</v>
      </c>
      <c r="AL294" s="6">
        <f>SUM(AL242:AL293)</f>
        <v>350</v>
      </c>
      <c r="AM294" s="6">
        <f>SUM(AM242:AM293)</f>
        <v>347</v>
      </c>
      <c r="AN294" s="6">
        <f>SUM(AN242:AN293)</f>
        <v>363</v>
      </c>
      <c r="AO294" s="6">
        <f>SUM(AO242:AO293)</f>
        <v>374</v>
      </c>
      <c r="AP294" s="6">
        <f>SUM(AP242:AP293)</f>
        <v>382</v>
      </c>
      <c r="AQ294" s="6">
        <f>SUM(AQ242:AQ293)</f>
        <v>372</v>
      </c>
      <c r="AR294" s="6">
        <f>SUM(AR242:AR293)</f>
        <v>363</v>
      </c>
      <c r="AS294" s="6">
        <f>SUM(AS242:AS293)</f>
        <v>377</v>
      </c>
    </row>
    <row r="295" spans="1:45" x14ac:dyDescent="0.2">
      <c r="A295" s="7"/>
      <c r="B295" s="4"/>
      <c r="C295" s="3">
        <v>1980</v>
      </c>
      <c r="D295" s="3">
        <v>1981</v>
      </c>
      <c r="E295" s="3">
        <v>1982</v>
      </c>
      <c r="F295" s="3">
        <v>1983</v>
      </c>
      <c r="G295" s="3">
        <v>1984</v>
      </c>
      <c r="H295" s="3">
        <v>1985</v>
      </c>
      <c r="I295" s="3">
        <v>1986</v>
      </c>
      <c r="J295" s="3">
        <v>1987</v>
      </c>
      <c r="K295" s="3">
        <v>1988</v>
      </c>
      <c r="L295" s="3">
        <v>1989</v>
      </c>
      <c r="M295" s="3">
        <v>1990</v>
      </c>
      <c r="N295" s="3">
        <v>1991</v>
      </c>
      <c r="O295" s="3">
        <v>1992</v>
      </c>
      <c r="P295" s="3">
        <v>1993</v>
      </c>
      <c r="Q295" s="3">
        <v>1994</v>
      </c>
      <c r="R295" s="3">
        <v>1995</v>
      </c>
      <c r="S295" s="3">
        <v>1996</v>
      </c>
      <c r="T295" s="3">
        <v>1997</v>
      </c>
      <c r="U295" s="3">
        <v>1998</v>
      </c>
      <c r="V295" s="3">
        <v>1999</v>
      </c>
      <c r="W295" s="3">
        <v>2000</v>
      </c>
      <c r="X295" s="3">
        <v>2001</v>
      </c>
      <c r="Y295" s="3">
        <v>2002</v>
      </c>
      <c r="Z295" s="2">
        <v>2003</v>
      </c>
      <c r="AA295" s="2">
        <v>2004</v>
      </c>
      <c r="AB295" s="2">
        <v>2005</v>
      </c>
      <c r="AC295" s="2">
        <v>2006</v>
      </c>
      <c r="AD295" s="2">
        <v>2007</v>
      </c>
      <c r="AE295" s="2">
        <v>2008</v>
      </c>
      <c r="AF295" s="2">
        <v>2009</v>
      </c>
      <c r="AG295" s="2">
        <v>2010</v>
      </c>
      <c r="AH295" s="2">
        <v>2011</v>
      </c>
      <c r="AI295" s="2">
        <v>2012</v>
      </c>
      <c r="AJ295" s="2">
        <v>2013</v>
      </c>
      <c r="AK295" s="2">
        <v>2014</v>
      </c>
      <c r="AL295" s="2">
        <v>2015</v>
      </c>
      <c r="AM295" s="2">
        <v>2016</v>
      </c>
      <c r="AN295" s="2">
        <v>2017</v>
      </c>
      <c r="AO295" s="2">
        <v>2018</v>
      </c>
      <c r="AP295" s="2">
        <v>2019</v>
      </c>
      <c r="AQ295" s="2">
        <v>2020</v>
      </c>
      <c r="AR295" s="2">
        <v>2021</v>
      </c>
      <c r="AS295" s="2">
        <v>2022</v>
      </c>
    </row>
    <row r="296" spans="1:45" x14ac:dyDescent="0.2">
      <c r="A296" s="7">
        <f>AVERAGE(C296:AS296)</f>
        <v>0</v>
      </c>
      <c r="B296" s="9" t="s">
        <v>103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</row>
    <row r="297" spans="1:45" x14ac:dyDescent="0.2">
      <c r="A297" s="7">
        <f>AVERAGE(C297:AS297)</f>
        <v>0</v>
      </c>
      <c r="B297" s="9" t="s">
        <v>102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</row>
    <row r="298" spans="1:45" x14ac:dyDescent="0.2">
      <c r="A298" s="7">
        <f>AVERAGE(C298:AS298)</f>
        <v>0.79069767441860461</v>
      </c>
      <c r="B298" s="9" t="s">
        <v>101</v>
      </c>
      <c r="C298" s="6">
        <v>1</v>
      </c>
      <c r="D298" s="6">
        <v>2</v>
      </c>
      <c r="E298" s="6">
        <v>0</v>
      </c>
      <c r="F298" s="6">
        <v>0</v>
      </c>
      <c r="G298" s="6">
        <v>1</v>
      </c>
      <c r="H298" s="6">
        <v>0</v>
      </c>
      <c r="I298" s="6">
        <v>0</v>
      </c>
      <c r="J298" s="6">
        <v>1</v>
      </c>
      <c r="K298" s="6">
        <v>1</v>
      </c>
      <c r="L298" s="6">
        <v>1</v>
      </c>
      <c r="M298" s="6">
        <v>0</v>
      </c>
      <c r="N298" s="6">
        <v>1</v>
      </c>
      <c r="O298" s="6">
        <v>1</v>
      </c>
      <c r="P298" s="6">
        <v>0</v>
      </c>
      <c r="Q298" s="6">
        <v>1</v>
      </c>
      <c r="R298" s="6">
        <v>1</v>
      </c>
      <c r="S298" s="6">
        <v>1</v>
      </c>
      <c r="T298" s="6">
        <v>1</v>
      </c>
      <c r="U298" s="6">
        <v>0</v>
      </c>
      <c r="V298" s="6">
        <v>0</v>
      </c>
      <c r="W298" s="6">
        <v>1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1</v>
      </c>
      <c r="AD298" s="6">
        <v>0</v>
      </c>
      <c r="AE298" s="6">
        <v>0</v>
      </c>
      <c r="AF298" s="6">
        <v>0</v>
      </c>
      <c r="AG298" s="6">
        <v>1</v>
      </c>
      <c r="AH298" s="6">
        <v>3</v>
      </c>
      <c r="AI298" s="6">
        <v>2</v>
      </c>
      <c r="AJ298" s="6">
        <v>1</v>
      </c>
      <c r="AK298" s="6">
        <v>3</v>
      </c>
      <c r="AL298" s="6">
        <v>0</v>
      </c>
      <c r="AM298" s="6">
        <v>2</v>
      </c>
      <c r="AN298" s="6">
        <v>3</v>
      </c>
      <c r="AO298" s="6">
        <v>1</v>
      </c>
      <c r="AP298" s="6">
        <v>3</v>
      </c>
      <c r="AQ298" s="6">
        <v>0</v>
      </c>
      <c r="AR298" s="6">
        <v>0</v>
      </c>
      <c r="AS298" s="6">
        <v>0</v>
      </c>
    </row>
    <row r="299" spans="1:45" x14ac:dyDescent="0.2">
      <c r="A299" s="7">
        <f>AVERAGE(C299:AS299)</f>
        <v>0</v>
      </c>
      <c r="B299" s="9" t="s">
        <v>100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</row>
    <row r="300" spans="1:45" x14ac:dyDescent="0.2">
      <c r="A300" s="7">
        <f>AVERAGE(C300:AS300)</f>
        <v>6.0465116279069768</v>
      </c>
      <c r="B300" s="9" t="s">
        <v>99</v>
      </c>
      <c r="C300" s="6">
        <v>4</v>
      </c>
      <c r="D300" s="6">
        <v>9</v>
      </c>
      <c r="E300" s="6">
        <v>11</v>
      </c>
      <c r="F300" s="6">
        <v>11</v>
      </c>
      <c r="G300" s="6">
        <v>12</v>
      </c>
      <c r="H300" s="6">
        <v>2</v>
      </c>
      <c r="I300" s="6">
        <v>10</v>
      </c>
      <c r="J300" s="6">
        <v>12</v>
      </c>
      <c r="K300" s="6">
        <v>7</v>
      </c>
      <c r="L300" s="6">
        <v>9</v>
      </c>
      <c r="M300" s="6">
        <v>8</v>
      </c>
      <c r="N300" s="6">
        <v>5</v>
      </c>
      <c r="O300" s="6">
        <v>6</v>
      </c>
      <c r="P300" s="6">
        <v>7</v>
      </c>
      <c r="Q300" s="6">
        <v>7</v>
      </c>
      <c r="R300" s="6">
        <v>5</v>
      </c>
      <c r="S300" s="6">
        <v>4</v>
      </c>
      <c r="T300" s="6">
        <v>7</v>
      </c>
      <c r="U300" s="6">
        <v>4</v>
      </c>
      <c r="V300" s="6">
        <v>6</v>
      </c>
      <c r="W300" s="6">
        <v>6</v>
      </c>
      <c r="X300" s="6">
        <v>5</v>
      </c>
      <c r="Y300" s="6">
        <v>8</v>
      </c>
      <c r="Z300" s="6">
        <v>5</v>
      </c>
      <c r="AA300" s="6">
        <v>11</v>
      </c>
      <c r="AB300" s="6">
        <v>9</v>
      </c>
      <c r="AC300" s="6">
        <v>10</v>
      </c>
      <c r="AD300" s="6">
        <v>9</v>
      </c>
      <c r="AE300" s="6">
        <v>9</v>
      </c>
      <c r="AF300" s="6">
        <v>6</v>
      </c>
      <c r="AG300" s="6">
        <v>7</v>
      </c>
      <c r="AH300" s="6">
        <v>4</v>
      </c>
      <c r="AI300" s="6">
        <v>3</v>
      </c>
      <c r="AJ300" s="6">
        <v>3</v>
      </c>
      <c r="AK300" s="6">
        <v>6</v>
      </c>
      <c r="AL300" s="6">
        <v>3</v>
      </c>
      <c r="AM300" s="6">
        <v>3</v>
      </c>
      <c r="AN300" s="6">
        <v>3</v>
      </c>
      <c r="AO300" s="6">
        <v>2</v>
      </c>
      <c r="AP300" s="6">
        <v>1</v>
      </c>
      <c r="AQ300" s="6">
        <v>1</v>
      </c>
      <c r="AR300" s="6">
        <v>0</v>
      </c>
      <c r="AS300" s="6">
        <v>0</v>
      </c>
    </row>
    <row r="301" spans="1:45" x14ac:dyDescent="0.2">
      <c r="A301" s="7">
        <f>AVERAGE(C301:AS301)</f>
        <v>2.3255813953488372E-2</v>
      </c>
      <c r="B301" s="9" t="s">
        <v>98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1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</row>
    <row r="302" spans="1:45" x14ac:dyDescent="0.2">
      <c r="A302" s="7">
        <f>AVERAGE(C302:AS302)</f>
        <v>0</v>
      </c>
      <c r="B302" s="9" t="s">
        <v>97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</row>
    <row r="303" spans="1:45" x14ac:dyDescent="0.2">
      <c r="A303" s="7">
        <f>AVERAGE(C303:AS303)</f>
        <v>0</v>
      </c>
      <c r="B303" s="9" t="s">
        <v>96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</row>
    <row r="304" spans="1:45" x14ac:dyDescent="0.2">
      <c r="A304" s="7">
        <f>AVERAGE(C304:AS304)</f>
        <v>0</v>
      </c>
      <c r="B304" s="9" t="s">
        <v>95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</row>
    <row r="305" spans="1:45" x14ac:dyDescent="0.2">
      <c r="A305" s="7">
        <f>AVERAGE(C305:AS305)</f>
        <v>4.6511627906976744E-2</v>
      </c>
      <c r="B305" s="9" t="s">
        <v>94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1</v>
      </c>
      <c r="AR305" s="6">
        <v>0</v>
      </c>
      <c r="AS305" s="6">
        <v>0</v>
      </c>
    </row>
    <row r="306" spans="1:45" x14ac:dyDescent="0.2">
      <c r="A306" s="7">
        <f>AVERAGE(C306:AS306)</f>
        <v>0.34883720930232559</v>
      </c>
      <c r="B306" s="9" t="s">
        <v>93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1</v>
      </c>
      <c r="U306" s="6">
        <v>1</v>
      </c>
      <c r="V306" s="6">
        <v>1</v>
      </c>
      <c r="W306" s="6">
        <v>0</v>
      </c>
      <c r="X306" s="6">
        <v>0</v>
      </c>
      <c r="Y306" s="6">
        <v>2</v>
      </c>
      <c r="Z306" s="6">
        <v>1</v>
      </c>
      <c r="AA306" s="6">
        <v>0</v>
      </c>
      <c r="AB306" s="6">
        <v>0</v>
      </c>
      <c r="AC306" s="6">
        <v>0</v>
      </c>
      <c r="AD306" s="6">
        <v>1</v>
      </c>
      <c r="AE306" s="6">
        <v>1</v>
      </c>
      <c r="AF306" s="6">
        <v>0</v>
      </c>
      <c r="AG306" s="6">
        <v>1</v>
      </c>
      <c r="AH306" s="6">
        <v>1</v>
      </c>
      <c r="AI306" s="6">
        <v>0</v>
      </c>
      <c r="AJ306" s="6">
        <v>0</v>
      </c>
      <c r="AK306" s="6">
        <v>1</v>
      </c>
      <c r="AL306" s="6">
        <v>1</v>
      </c>
      <c r="AM306" s="6">
        <v>0</v>
      </c>
      <c r="AN306" s="6">
        <v>0</v>
      </c>
      <c r="AO306" s="6">
        <v>0</v>
      </c>
      <c r="AP306" s="6">
        <v>1</v>
      </c>
      <c r="AQ306" s="6">
        <v>1</v>
      </c>
      <c r="AR306" s="6">
        <v>0</v>
      </c>
      <c r="AS306" s="6">
        <v>0</v>
      </c>
    </row>
    <row r="307" spans="1:45" x14ac:dyDescent="0.2">
      <c r="A307" s="7">
        <f>AVERAGE(C307:AS307)</f>
        <v>0</v>
      </c>
      <c r="B307" s="9" t="s">
        <v>92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</row>
    <row r="308" spans="1:45" x14ac:dyDescent="0.2">
      <c r="A308" s="7">
        <f>AVERAGE(C308:AS308)</f>
        <v>6.9767441860465115E-2</v>
      </c>
      <c r="B308" s="9" t="s">
        <v>91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1</v>
      </c>
      <c r="O308" s="6">
        <v>0</v>
      </c>
      <c r="P308" s="6">
        <v>0</v>
      </c>
      <c r="Q308" s="6">
        <v>0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</row>
    <row r="309" spans="1:45" x14ac:dyDescent="0.2">
      <c r="A309" s="7">
        <f>AVERAGE(C309:AS309)</f>
        <v>0.23255813953488372</v>
      </c>
      <c r="B309" s="9" t="s">
        <v>90</v>
      </c>
      <c r="C309" s="6">
        <v>0</v>
      </c>
      <c r="D309" s="6">
        <v>3</v>
      </c>
      <c r="E309" s="6">
        <v>1</v>
      </c>
      <c r="F309" s="6">
        <v>0</v>
      </c>
      <c r="G309" s="6">
        <v>0</v>
      </c>
      <c r="H309" s="6">
        <v>0</v>
      </c>
      <c r="I309" s="6">
        <v>1</v>
      </c>
      <c r="J309" s="6">
        <v>2</v>
      </c>
      <c r="K309" s="6">
        <v>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1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1</v>
      </c>
      <c r="AR309" s="6">
        <v>0</v>
      </c>
      <c r="AS309" s="6">
        <v>0</v>
      </c>
    </row>
    <row r="310" spans="1:45" x14ac:dyDescent="0.2">
      <c r="A310" s="7">
        <f>AVERAGE(C310:AS310)</f>
        <v>0</v>
      </c>
      <c r="B310" s="9" t="s">
        <v>89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</row>
    <row r="311" spans="1:45" x14ac:dyDescent="0.2">
      <c r="A311" s="7">
        <f>AVERAGE(C311:AS311)</f>
        <v>0.30232558139534882</v>
      </c>
      <c r="B311" s="9" t="s">
        <v>88</v>
      </c>
      <c r="C311" s="6">
        <v>1</v>
      </c>
      <c r="D311" s="6">
        <v>2</v>
      </c>
      <c r="E311" s="6">
        <v>0</v>
      </c>
      <c r="F311" s="6">
        <v>0</v>
      </c>
      <c r="G311" s="6">
        <v>1</v>
      </c>
      <c r="H311" s="6">
        <v>0</v>
      </c>
      <c r="I311" s="6">
        <v>0</v>
      </c>
      <c r="J311" s="6">
        <v>1</v>
      </c>
      <c r="K311" s="6">
        <v>0</v>
      </c>
      <c r="L311" s="6">
        <v>1</v>
      </c>
      <c r="M311" s="6">
        <v>2</v>
      </c>
      <c r="N311" s="6">
        <v>1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1</v>
      </c>
      <c r="AK311" s="6">
        <v>0</v>
      </c>
      <c r="AL311" s="6">
        <v>0</v>
      </c>
      <c r="AM311" s="6">
        <v>2</v>
      </c>
      <c r="AN311" s="6">
        <v>0</v>
      </c>
      <c r="AO311" s="6">
        <v>1</v>
      </c>
      <c r="AP311" s="6">
        <v>0</v>
      </c>
      <c r="AQ311" s="6">
        <v>0</v>
      </c>
      <c r="AR311" s="6">
        <v>0</v>
      </c>
      <c r="AS311" s="6">
        <v>0</v>
      </c>
    </row>
    <row r="312" spans="1:45" x14ac:dyDescent="0.2">
      <c r="A312" s="7">
        <f>AVERAGE(C312:AS312)</f>
        <v>2.9767441860465116</v>
      </c>
      <c r="B312" s="9" t="s">
        <v>87</v>
      </c>
      <c r="C312" s="6">
        <v>5</v>
      </c>
      <c r="D312" s="6">
        <v>2</v>
      </c>
      <c r="E312" s="6">
        <v>2</v>
      </c>
      <c r="F312" s="6">
        <v>2</v>
      </c>
      <c r="G312" s="6">
        <v>2</v>
      </c>
      <c r="H312" s="6">
        <v>2</v>
      </c>
      <c r="I312" s="6">
        <v>2</v>
      </c>
      <c r="J312" s="6">
        <v>3</v>
      </c>
      <c r="K312" s="6">
        <v>6</v>
      </c>
      <c r="L312" s="6">
        <v>2</v>
      </c>
      <c r="M312" s="6">
        <v>2</v>
      </c>
      <c r="N312" s="6">
        <v>3</v>
      </c>
      <c r="O312" s="6">
        <v>3</v>
      </c>
      <c r="P312" s="6">
        <v>3</v>
      </c>
      <c r="Q312" s="6">
        <v>3</v>
      </c>
      <c r="R312" s="6">
        <v>2</v>
      </c>
      <c r="S312" s="6">
        <v>5</v>
      </c>
      <c r="T312" s="6">
        <v>1</v>
      </c>
      <c r="U312" s="6">
        <v>2</v>
      </c>
      <c r="V312" s="6">
        <v>2</v>
      </c>
      <c r="W312" s="6">
        <v>5</v>
      </c>
      <c r="X312" s="6">
        <v>5</v>
      </c>
      <c r="Y312" s="6">
        <v>6</v>
      </c>
      <c r="Z312" s="6">
        <v>0</v>
      </c>
      <c r="AA312" s="6">
        <v>5</v>
      </c>
      <c r="AB312" s="6">
        <v>2</v>
      </c>
      <c r="AC312" s="6">
        <v>5</v>
      </c>
      <c r="AD312" s="6">
        <v>2</v>
      </c>
      <c r="AE312" s="6">
        <v>2</v>
      </c>
      <c r="AF312" s="6">
        <v>3</v>
      </c>
      <c r="AG312" s="6">
        <v>2</v>
      </c>
      <c r="AH312" s="6">
        <v>5</v>
      </c>
      <c r="AI312" s="6">
        <v>1</v>
      </c>
      <c r="AJ312" s="6">
        <v>2</v>
      </c>
      <c r="AK312" s="6">
        <v>6</v>
      </c>
      <c r="AL312" s="6">
        <v>5</v>
      </c>
      <c r="AM312" s="6">
        <v>4</v>
      </c>
      <c r="AN312" s="6">
        <v>2</v>
      </c>
      <c r="AO312" s="6">
        <v>4</v>
      </c>
      <c r="AP312" s="6">
        <v>6</v>
      </c>
      <c r="AQ312" s="6">
        <v>1</v>
      </c>
      <c r="AR312" s="6">
        <v>0</v>
      </c>
      <c r="AS312" s="6">
        <v>1</v>
      </c>
    </row>
    <row r="313" spans="1:45" x14ac:dyDescent="0.2">
      <c r="A313" s="7">
        <f>AVERAGE(C313:AS313)</f>
        <v>2.3255813953488372E-2</v>
      </c>
      <c r="B313" s="9" t="s">
        <v>86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1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</row>
    <row r="314" spans="1:45" x14ac:dyDescent="0.2">
      <c r="A314" s="7">
        <f>AVERAGE(C314:AS314)</f>
        <v>4.6511627906976744E-2</v>
      </c>
      <c r="B314" s="9" t="s">
        <v>85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1</v>
      </c>
      <c r="AR314" s="6">
        <v>0</v>
      </c>
      <c r="AS314" s="6">
        <v>0</v>
      </c>
    </row>
    <row r="315" spans="1:45" x14ac:dyDescent="0.2">
      <c r="A315" s="7">
        <f>AVERAGE(C315:AS315)</f>
        <v>0</v>
      </c>
      <c r="B315" s="9" t="s">
        <v>84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</row>
    <row r="316" spans="1:45" x14ac:dyDescent="0.2">
      <c r="A316" s="7">
        <f>AVERAGE(C316:AS316)</f>
        <v>4.6511627906976744E-2</v>
      </c>
      <c r="B316" s="9" t="s">
        <v>83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2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</row>
    <row r="317" spans="1:45" x14ac:dyDescent="0.2">
      <c r="A317" s="7">
        <f>AVERAGE(C317:AS317)</f>
        <v>0</v>
      </c>
      <c r="B317" s="9" t="s">
        <v>82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</row>
    <row r="318" spans="1:45" x14ac:dyDescent="0.2">
      <c r="A318" s="7">
        <f>AVERAGE(C318:AS318)</f>
        <v>4.6511627906976744E-2</v>
      </c>
      <c r="B318" s="9" t="s">
        <v>81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1</v>
      </c>
      <c r="AR318" s="6">
        <v>0</v>
      </c>
      <c r="AS318" s="6">
        <v>0</v>
      </c>
    </row>
    <row r="319" spans="1:45" x14ac:dyDescent="0.2">
      <c r="A319" s="7">
        <f>AVERAGE(C319:AS319)</f>
        <v>6.9767441860465115E-2</v>
      </c>
      <c r="B319" s="9" t="s">
        <v>80</v>
      </c>
      <c r="C319" s="6">
        <v>0</v>
      </c>
      <c r="D319" s="6">
        <v>2</v>
      </c>
      <c r="E319" s="6">
        <v>0</v>
      </c>
      <c r="F319" s="6">
        <v>0</v>
      </c>
      <c r="G319" s="6">
        <v>0</v>
      </c>
      <c r="H319" s="6">
        <v>1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</row>
    <row r="320" spans="1:45" x14ac:dyDescent="0.2">
      <c r="A320" s="7">
        <f>AVERAGE(C320:AS320)</f>
        <v>6.9767441860465115E-2</v>
      </c>
      <c r="B320" s="9" t="s">
        <v>79</v>
      </c>
      <c r="C320" s="6">
        <v>0</v>
      </c>
      <c r="D320" s="6">
        <v>0</v>
      </c>
      <c r="E320" s="6">
        <v>0</v>
      </c>
      <c r="F320" s="6">
        <v>0</v>
      </c>
      <c r="G320" s="6">
        <v>1</v>
      </c>
      <c r="H320" s="6">
        <v>0</v>
      </c>
      <c r="I320" s="6">
        <v>0</v>
      </c>
      <c r="J320" s="6">
        <v>0</v>
      </c>
      <c r="K320" s="6">
        <v>0</v>
      </c>
      <c r="L320" s="6">
        <v>1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1</v>
      </c>
      <c r="AP320" s="6">
        <v>0</v>
      </c>
      <c r="AQ320" s="6">
        <v>0</v>
      </c>
      <c r="AR320" s="6">
        <v>0</v>
      </c>
      <c r="AS320" s="6">
        <v>0</v>
      </c>
    </row>
    <row r="321" spans="1:45" x14ac:dyDescent="0.2">
      <c r="A321" s="7">
        <f>AVERAGE(C321:AS321)</f>
        <v>2.8837209302325579</v>
      </c>
      <c r="B321" s="9" t="s">
        <v>78</v>
      </c>
      <c r="C321" s="6">
        <v>0</v>
      </c>
      <c r="D321" s="6">
        <v>0</v>
      </c>
      <c r="E321" s="6">
        <v>1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2</v>
      </c>
      <c r="M321" s="6">
        <v>3</v>
      </c>
      <c r="N321" s="6">
        <v>4</v>
      </c>
      <c r="O321" s="6">
        <v>3</v>
      </c>
      <c r="P321" s="6">
        <v>0</v>
      </c>
      <c r="Q321" s="6">
        <v>3</v>
      </c>
      <c r="R321" s="6">
        <v>4</v>
      </c>
      <c r="S321" s="6">
        <v>5</v>
      </c>
      <c r="T321" s="6">
        <v>7</v>
      </c>
      <c r="U321" s="6">
        <v>2</v>
      </c>
      <c r="V321" s="6">
        <v>6</v>
      </c>
      <c r="W321" s="6">
        <v>6</v>
      </c>
      <c r="X321" s="6">
        <v>2</v>
      </c>
      <c r="Y321" s="6">
        <v>2</v>
      </c>
      <c r="Z321" s="6">
        <v>3</v>
      </c>
      <c r="AA321" s="6">
        <v>4</v>
      </c>
      <c r="AB321" s="6">
        <v>2</v>
      </c>
      <c r="AC321" s="6">
        <v>1</v>
      </c>
      <c r="AD321" s="6">
        <v>4</v>
      </c>
      <c r="AE321" s="6">
        <v>3</v>
      </c>
      <c r="AF321" s="6">
        <v>3</v>
      </c>
      <c r="AG321" s="6">
        <v>4</v>
      </c>
      <c r="AH321" s="6">
        <v>3</v>
      </c>
      <c r="AI321" s="6">
        <v>4</v>
      </c>
      <c r="AJ321" s="6">
        <v>8</v>
      </c>
      <c r="AK321" s="6">
        <v>7</v>
      </c>
      <c r="AL321" s="6">
        <v>8</v>
      </c>
      <c r="AM321" s="6">
        <v>4</v>
      </c>
      <c r="AN321" s="6">
        <v>6</v>
      </c>
      <c r="AO321" s="6">
        <v>7</v>
      </c>
      <c r="AP321" s="6">
        <v>1</v>
      </c>
      <c r="AQ321" s="6">
        <v>1</v>
      </c>
      <c r="AR321" s="6">
        <v>1</v>
      </c>
      <c r="AS321" s="6">
        <v>0</v>
      </c>
    </row>
    <row r="322" spans="1:45" x14ac:dyDescent="0.2">
      <c r="A322" s="7">
        <f>AVERAGE(C322:AS322)</f>
        <v>0</v>
      </c>
      <c r="B322" s="9" t="s">
        <v>77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</row>
    <row r="323" spans="1:45" x14ac:dyDescent="0.2">
      <c r="A323" s="7">
        <f>AVERAGE(C323:AS323)</f>
        <v>0</v>
      </c>
      <c r="B323" s="9" t="s">
        <v>76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</row>
    <row r="324" spans="1:45" x14ac:dyDescent="0.2">
      <c r="A324" s="7">
        <f>AVERAGE(C324:AS324)</f>
        <v>0</v>
      </c>
      <c r="B324" s="9" t="s">
        <v>75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</row>
    <row r="325" spans="1:45" x14ac:dyDescent="0.2">
      <c r="A325" s="7">
        <f>AVERAGE(C325:AS325)</f>
        <v>0</v>
      </c>
      <c r="B325" s="9" t="s">
        <v>74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</row>
    <row r="326" spans="1:45" x14ac:dyDescent="0.2">
      <c r="A326" s="7">
        <f>AVERAGE(C326:AS326)</f>
        <v>6.9767441860465115E-2</v>
      </c>
      <c r="B326" s="9" t="s">
        <v>73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1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1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1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</row>
    <row r="327" spans="1:45" x14ac:dyDescent="0.2">
      <c r="A327" s="7">
        <f>AVERAGE(C327:AS327)</f>
        <v>4.6511627906976744E-2</v>
      </c>
      <c r="B327" s="9" t="s">
        <v>72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1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1</v>
      </c>
    </row>
    <row r="328" spans="1:45" x14ac:dyDescent="0.2">
      <c r="A328" s="7">
        <f>AVERAGE(C328:AS328)</f>
        <v>0.34883720930232559</v>
      </c>
      <c r="B328" s="9" t="s">
        <v>71</v>
      </c>
      <c r="C328" s="6">
        <v>0</v>
      </c>
      <c r="D328" s="6">
        <v>0</v>
      </c>
      <c r="E328" s="6">
        <v>0</v>
      </c>
      <c r="F328" s="6">
        <v>0</v>
      </c>
      <c r="G328" s="6">
        <v>1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1</v>
      </c>
      <c r="O328" s="6">
        <v>2</v>
      </c>
      <c r="P328" s="6">
        <v>1</v>
      </c>
      <c r="Q328" s="6">
        <v>0</v>
      </c>
      <c r="R328" s="6">
        <v>0</v>
      </c>
      <c r="S328" s="6">
        <v>1</v>
      </c>
      <c r="T328" s="6">
        <v>0</v>
      </c>
      <c r="U328" s="6">
        <v>1</v>
      </c>
      <c r="V328" s="6">
        <v>1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1</v>
      </c>
      <c r="AK328" s="6">
        <v>1</v>
      </c>
      <c r="AL328" s="6">
        <v>1</v>
      </c>
      <c r="AM328" s="6">
        <v>2</v>
      </c>
      <c r="AN328" s="6">
        <v>0</v>
      </c>
      <c r="AO328" s="6">
        <v>2</v>
      </c>
      <c r="AP328" s="6">
        <v>0</v>
      </c>
      <c r="AQ328" s="6">
        <v>0</v>
      </c>
      <c r="AR328" s="6">
        <v>0</v>
      </c>
      <c r="AS328" s="6">
        <v>0</v>
      </c>
    </row>
    <row r="329" spans="1:45" x14ac:dyDescent="0.2">
      <c r="A329" s="7">
        <f>AVERAGE(C329:AS329)</f>
        <v>2.3255813953488372E-2</v>
      </c>
      <c r="B329" s="9" t="s">
        <v>70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1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</row>
    <row r="330" spans="1:45" x14ac:dyDescent="0.2">
      <c r="A330" s="7">
        <f>AVERAGE(C330:AS330)</f>
        <v>4.6511627906976744E-2</v>
      </c>
      <c r="B330" s="9" t="s">
        <v>69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2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</row>
    <row r="331" spans="1:45" x14ac:dyDescent="0.2">
      <c r="A331" s="7">
        <f>AVERAGE(C331:AS331)</f>
        <v>0</v>
      </c>
      <c r="B331" s="9" t="s">
        <v>68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</row>
    <row r="332" spans="1:45" x14ac:dyDescent="0.2">
      <c r="A332" s="7">
        <f>AVERAGE(C332:AS332)</f>
        <v>0.34883720930232559</v>
      </c>
      <c r="B332" s="9" t="s">
        <v>67</v>
      </c>
      <c r="C332" s="6">
        <v>0</v>
      </c>
      <c r="D332" s="6">
        <v>0</v>
      </c>
      <c r="E332" s="6">
        <v>0</v>
      </c>
      <c r="F332" s="6">
        <v>2</v>
      </c>
      <c r="G332" s="6">
        <v>0</v>
      </c>
      <c r="H332" s="6">
        <v>2</v>
      </c>
      <c r="I332" s="6">
        <v>0</v>
      </c>
      <c r="J332" s="6">
        <v>0</v>
      </c>
      <c r="K332" s="6">
        <v>0</v>
      </c>
      <c r="L332" s="6">
        <v>2</v>
      </c>
      <c r="M332" s="6">
        <v>0</v>
      </c>
      <c r="N332" s="6">
        <v>0</v>
      </c>
      <c r="O332" s="6">
        <v>2</v>
      </c>
      <c r="P332" s="6">
        <v>2</v>
      </c>
      <c r="Q332" s="6">
        <v>0</v>
      </c>
      <c r="R332" s="6">
        <v>1</v>
      </c>
      <c r="S332" s="6">
        <v>0</v>
      </c>
      <c r="T332" s="6">
        <v>0</v>
      </c>
      <c r="U332" s="6">
        <v>1</v>
      </c>
      <c r="V332" s="6">
        <v>0</v>
      </c>
      <c r="W332" s="6">
        <v>1</v>
      </c>
      <c r="X332" s="6">
        <v>0</v>
      </c>
      <c r="Y332" s="6">
        <v>0</v>
      </c>
      <c r="Z332" s="6">
        <v>0</v>
      </c>
      <c r="AA332" s="6">
        <v>1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1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</row>
    <row r="333" spans="1:45" x14ac:dyDescent="0.2">
      <c r="A333" s="7">
        <f>AVERAGE(C333:AS333)</f>
        <v>0</v>
      </c>
      <c r="B333" s="9" t="s">
        <v>66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</row>
    <row r="334" spans="1:45" x14ac:dyDescent="0.2">
      <c r="A334" s="7">
        <f>AVERAGE(C334:AS334)</f>
        <v>0.23255813953488372</v>
      </c>
      <c r="B334" s="9" t="s">
        <v>65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1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1</v>
      </c>
      <c r="W334" s="6">
        <v>0</v>
      </c>
      <c r="X334" s="6">
        <v>0</v>
      </c>
      <c r="Y334" s="6">
        <v>0</v>
      </c>
      <c r="Z334" s="6">
        <v>0</v>
      </c>
      <c r="AA334" s="6">
        <v>1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1</v>
      </c>
      <c r="AL334" s="6">
        <v>1</v>
      </c>
      <c r="AM334" s="6">
        <v>1</v>
      </c>
      <c r="AN334" s="6">
        <v>0</v>
      </c>
      <c r="AO334" s="6">
        <v>0</v>
      </c>
      <c r="AP334" s="6">
        <v>3</v>
      </c>
      <c r="AQ334" s="6">
        <v>0</v>
      </c>
      <c r="AR334" s="6">
        <v>0</v>
      </c>
      <c r="AS334" s="6">
        <v>1</v>
      </c>
    </row>
    <row r="335" spans="1:45" x14ac:dyDescent="0.2">
      <c r="A335" s="7">
        <f>AVERAGE(C335:AS335)</f>
        <v>0</v>
      </c>
      <c r="B335" s="9" t="s">
        <v>64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</row>
    <row r="336" spans="1:45" x14ac:dyDescent="0.2">
      <c r="A336" s="7">
        <f>AVERAGE(C336:AS336)</f>
        <v>6.9767441860465115E-2</v>
      </c>
      <c r="B336" s="9" t="s">
        <v>63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1</v>
      </c>
      <c r="I336" s="6">
        <v>1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1</v>
      </c>
      <c r="AS336" s="6">
        <v>0</v>
      </c>
    </row>
    <row r="337" spans="1:45" x14ac:dyDescent="0.2">
      <c r="A337" s="7">
        <f>AVERAGE(C337:AS337)</f>
        <v>0</v>
      </c>
      <c r="B337" s="9" t="s">
        <v>62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</row>
    <row r="338" spans="1:45" x14ac:dyDescent="0.2">
      <c r="A338" s="7">
        <f>AVERAGE(C338:AS338)</f>
        <v>2.3255813953488372E-2</v>
      </c>
      <c r="B338" s="9" t="s">
        <v>61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1</v>
      </c>
      <c r="AR338" s="6">
        <v>0</v>
      </c>
      <c r="AS338" s="6">
        <v>0</v>
      </c>
    </row>
    <row r="339" spans="1:45" x14ac:dyDescent="0.2">
      <c r="A339" s="7">
        <f>AVERAGE(C339:AS339)</f>
        <v>1.6279069767441861</v>
      </c>
      <c r="B339" s="9" t="s">
        <v>60</v>
      </c>
      <c r="C339" s="6">
        <v>2</v>
      </c>
      <c r="D339" s="6">
        <v>3</v>
      </c>
      <c r="E339" s="6">
        <v>3</v>
      </c>
      <c r="F339" s="6">
        <v>3</v>
      </c>
      <c r="G339" s="6">
        <v>4</v>
      </c>
      <c r="H339" s="6">
        <v>1</v>
      </c>
      <c r="I339" s="6">
        <v>0</v>
      </c>
      <c r="J339" s="6">
        <v>1</v>
      </c>
      <c r="K339" s="6">
        <v>1</v>
      </c>
      <c r="L339" s="6">
        <v>3</v>
      </c>
      <c r="M339" s="6">
        <v>1</v>
      </c>
      <c r="N339" s="6">
        <v>0</v>
      </c>
      <c r="O339" s="6">
        <v>1</v>
      </c>
      <c r="P339" s="6">
        <v>0</v>
      </c>
      <c r="Q339" s="6">
        <v>1</v>
      </c>
      <c r="R339" s="6">
        <v>2</v>
      </c>
      <c r="S339" s="6">
        <v>2</v>
      </c>
      <c r="T339" s="6">
        <v>1</v>
      </c>
      <c r="U339" s="6">
        <v>6</v>
      </c>
      <c r="V339" s="6">
        <v>1</v>
      </c>
      <c r="W339" s="6">
        <v>1</v>
      </c>
      <c r="X339" s="6">
        <v>5</v>
      </c>
      <c r="Y339" s="6">
        <v>0</v>
      </c>
      <c r="Z339" s="6">
        <v>0</v>
      </c>
      <c r="AA339" s="6">
        <v>1</v>
      </c>
      <c r="AB339" s="6">
        <v>2</v>
      </c>
      <c r="AC339" s="6">
        <v>2</v>
      </c>
      <c r="AD339" s="6">
        <v>1</v>
      </c>
      <c r="AE339" s="6">
        <v>3</v>
      </c>
      <c r="AF339" s="6">
        <v>1</v>
      </c>
      <c r="AG339" s="6">
        <v>1</v>
      </c>
      <c r="AH339" s="6">
        <v>0</v>
      </c>
      <c r="AI339" s="6">
        <v>1</v>
      </c>
      <c r="AJ339" s="6">
        <v>1</v>
      </c>
      <c r="AK339" s="6">
        <v>1</v>
      </c>
      <c r="AL339" s="6">
        <v>2</v>
      </c>
      <c r="AM339" s="6">
        <v>4</v>
      </c>
      <c r="AN339" s="6">
        <v>4</v>
      </c>
      <c r="AO339" s="6">
        <v>1</v>
      </c>
      <c r="AP339" s="6">
        <v>1</v>
      </c>
      <c r="AQ339" s="6">
        <v>2</v>
      </c>
      <c r="AR339" s="6">
        <v>0</v>
      </c>
      <c r="AS339" s="6">
        <v>0</v>
      </c>
    </row>
    <row r="340" spans="1:45" x14ac:dyDescent="0.2">
      <c r="A340" s="7">
        <f>AVERAGE(C340:AS340)</f>
        <v>0.32558139534883723</v>
      </c>
      <c r="B340" s="9" t="s">
        <v>59</v>
      </c>
      <c r="C340" s="6">
        <v>0</v>
      </c>
      <c r="D340" s="6">
        <v>0</v>
      </c>
      <c r="E340" s="6">
        <v>1</v>
      </c>
      <c r="F340" s="6">
        <v>0</v>
      </c>
      <c r="G340" s="6">
        <v>0</v>
      </c>
      <c r="H340" s="6">
        <v>1</v>
      </c>
      <c r="I340" s="6">
        <v>2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1</v>
      </c>
      <c r="Q340" s="6">
        <v>1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</v>
      </c>
      <c r="Y340" s="6">
        <v>1</v>
      </c>
      <c r="Z340" s="6">
        <v>0</v>
      </c>
      <c r="AA340" s="6">
        <v>1</v>
      </c>
      <c r="AB340" s="6">
        <v>1</v>
      </c>
      <c r="AC340" s="6">
        <v>0</v>
      </c>
      <c r="AD340" s="6">
        <v>0</v>
      </c>
      <c r="AE340" s="6">
        <v>0</v>
      </c>
      <c r="AF340" s="6">
        <v>1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2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1</v>
      </c>
    </row>
    <row r="341" spans="1:45" x14ac:dyDescent="0.2">
      <c r="A341" s="7">
        <f>AVERAGE(C341:AS341)</f>
        <v>0</v>
      </c>
      <c r="B341" s="9" t="s">
        <v>58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</row>
    <row r="342" spans="1:45" x14ac:dyDescent="0.2">
      <c r="A342" s="7">
        <f>AVERAGE(C342:AS342)</f>
        <v>0</v>
      </c>
      <c r="B342" s="9" t="s">
        <v>57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</row>
    <row r="343" spans="1:45" x14ac:dyDescent="0.2">
      <c r="A343" s="7">
        <f>AVERAGE(C343:AS343)</f>
        <v>2.3255813953488372E-2</v>
      </c>
      <c r="B343" s="9" t="s">
        <v>56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1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</row>
    <row r="344" spans="1:45" x14ac:dyDescent="0.2">
      <c r="A344" s="7">
        <f>AVERAGE(C344:AS344)</f>
        <v>0</v>
      </c>
      <c r="B344" s="9" t="s">
        <v>55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</row>
    <row r="345" spans="1:45" x14ac:dyDescent="0.2">
      <c r="A345" s="7">
        <f>AVERAGE(C345:AS345)</f>
        <v>0</v>
      </c>
      <c r="B345" s="9" t="s">
        <v>54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</row>
    <row r="346" spans="1:45" x14ac:dyDescent="0.2">
      <c r="A346" s="7">
        <f>AVERAGE(C346:AS346)</f>
        <v>0</v>
      </c>
      <c r="B346" s="9" t="s">
        <v>53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</row>
    <row r="347" spans="1:45" x14ac:dyDescent="0.2">
      <c r="A347" s="7">
        <f>AVERAGE(C347:AS347)</f>
        <v>0</v>
      </c>
      <c r="B347" s="9" t="s">
        <v>52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</row>
    <row r="348" spans="1:45" x14ac:dyDescent="0.2">
      <c r="A348" s="7">
        <f>AVERAGE(C348:AS348)</f>
        <v>17.209302325581394</v>
      </c>
      <c r="B348" s="5"/>
      <c r="C348" s="6">
        <f>SUM(C296:C347)</f>
        <v>13</v>
      </c>
      <c r="D348" s="6">
        <f>SUM(D296:D347)</f>
        <v>23</v>
      </c>
      <c r="E348" s="6">
        <f>SUM(E296:E347)</f>
        <v>19</v>
      </c>
      <c r="F348" s="6">
        <f>SUM(F296:F347)</f>
        <v>18</v>
      </c>
      <c r="G348" s="6">
        <f>SUM(G296:G347)</f>
        <v>22</v>
      </c>
      <c r="H348" s="6">
        <f>SUM(H296:H347)</f>
        <v>10</v>
      </c>
      <c r="I348" s="6">
        <f>SUM(I296:I347)</f>
        <v>19</v>
      </c>
      <c r="J348" s="6">
        <f>SUM(J296:J347)</f>
        <v>20</v>
      </c>
      <c r="K348" s="6">
        <f>SUM(K296:K347)</f>
        <v>16</v>
      </c>
      <c r="L348" s="6">
        <f>SUM(L296:L347)</f>
        <v>21</v>
      </c>
      <c r="M348" s="6">
        <f>SUM(M296:M347)</f>
        <v>18</v>
      </c>
      <c r="N348" s="6">
        <f>SUM(N296:N347)</f>
        <v>18</v>
      </c>
      <c r="O348" s="6">
        <f>SUM(O296:O347)</f>
        <v>18</v>
      </c>
      <c r="P348" s="6">
        <f>SUM(P296:P347)</f>
        <v>15</v>
      </c>
      <c r="Q348" s="6">
        <f>SUM(Q296:Q347)</f>
        <v>16</v>
      </c>
      <c r="R348" s="6">
        <f>SUM(R296:R347)</f>
        <v>16</v>
      </c>
      <c r="S348" s="6">
        <f>SUM(S296:S347)</f>
        <v>18</v>
      </c>
      <c r="T348" s="6">
        <f>SUM(T296:T347)</f>
        <v>19</v>
      </c>
      <c r="U348" s="6">
        <f>SUM(U296:U347)</f>
        <v>18</v>
      </c>
      <c r="V348" s="6">
        <f>SUM(V296:V347)</f>
        <v>18</v>
      </c>
      <c r="W348" s="6">
        <f>SUM(W296:W347)</f>
        <v>22</v>
      </c>
      <c r="X348" s="6">
        <f>SUM(X296:X347)</f>
        <v>19</v>
      </c>
      <c r="Y348" s="6">
        <f>SUM(Y296:Y347)</f>
        <v>19</v>
      </c>
      <c r="Z348" s="6">
        <f>SUM(Z296:Z347)</f>
        <v>10</v>
      </c>
      <c r="AA348" s="6">
        <f>SUM(AA296:AA347)</f>
        <v>24</v>
      </c>
      <c r="AB348" s="6">
        <f>SUM(AB296:AB347)</f>
        <v>18</v>
      </c>
      <c r="AC348" s="6">
        <f>SUM(AC296:AC347)</f>
        <v>19</v>
      </c>
      <c r="AD348" s="6">
        <f>SUM(AD296:AD347)</f>
        <v>17</v>
      </c>
      <c r="AE348" s="6">
        <f>SUM(AE296:AE347)</f>
        <v>18</v>
      </c>
      <c r="AF348" s="6">
        <f>SUM(AF296:AF347)</f>
        <v>14</v>
      </c>
      <c r="AG348" s="6">
        <f>SUM(AG296:AG347)</f>
        <v>16</v>
      </c>
      <c r="AH348" s="6">
        <f>SUM(AH296:AH347)</f>
        <v>18</v>
      </c>
      <c r="AI348" s="6">
        <f>SUM(AI296:AI347)</f>
        <v>11</v>
      </c>
      <c r="AJ348" s="6">
        <f>SUM(AJ296:AJ347)</f>
        <v>17</v>
      </c>
      <c r="AK348" s="6">
        <f>SUM(AK296:AK347)</f>
        <v>26</v>
      </c>
      <c r="AL348" s="6">
        <f>SUM(AL296:AL347)</f>
        <v>23</v>
      </c>
      <c r="AM348" s="6">
        <f>SUM(AM296:AM347)</f>
        <v>24</v>
      </c>
      <c r="AN348" s="6">
        <f>SUM(AN296:AN347)</f>
        <v>18</v>
      </c>
      <c r="AO348" s="6">
        <f>SUM(AO296:AO347)</f>
        <v>19</v>
      </c>
      <c r="AP348" s="6">
        <f>SUM(AP296:AP347)</f>
        <v>16</v>
      </c>
      <c r="AQ348" s="6">
        <f>SUM(AQ296:AQ347)</f>
        <v>11</v>
      </c>
      <c r="AR348" s="6">
        <f>SUM(AR296:AR347)</f>
        <v>2</v>
      </c>
      <c r="AS348" s="6">
        <f>SUM(AS296:AS347)</f>
        <v>4</v>
      </c>
    </row>
    <row r="349" spans="1:45" x14ac:dyDescent="0.2">
      <c r="A349" s="7"/>
      <c r="B349" s="4"/>
      <c r="C349" s="3">
        <v>1980</v>
      </c>
      <c r="D349" s="3">
        <v>1981</v>
      </c>
      <c r="E349" s="3">
        <v>1982</v>
      </c>
      <c r="F349" s="3">
        <v>1983</v>
      </c>
      <c r="G349" s="3">
        <v>1984</v>
      </c>
      <c r="H349" s="3">
        <v>1985</v>
      </c>
      <c r="I349" s="3">
        <v>1986</v>
      </c>
      <c r="J349" s="3">
        <v>1987</v>
      </c>
      <c r="K349" s="3">
        <v>1988</v>
      </c>
      <c r="L349" s="3">
        <v>1989</v>
      </c>
      <c r="M349" s="3">
        <v>1990</v>
      </c>
      <c r="N349" s="3">
        <v>1991</v>
      </c>
      <c r="O349" s="3">
        <v>1992</v>
      </c>
      <c r="P349" s="3">
        <v>1993</v>
      </c>
      <c r="Q349" s="3">
        <v>1994</v>
      </c>
      <c r="R349" s="3">
        <v>1995</v>
      </c>
      <c r="S349" s="3">
        <v>1996</v>
      </c>
      <c r="T349" s="3">
        <v>1997</v>
      </c>
      <c r="U349" s="3">
        <v>1998</v>
      </c>
      <c r="V349" s="3">
        <v>1999</v>
      </c>
      <c r="W349" s="3">
        <v>2000</v>
      </c>
      <c r="X349" s="3">
        <v>2001</v>
      </c>
      <c r="Y349" s="3">
        <v>2002</v>
      </c>
      <c r="Z349" s="2">
        <v>2003</v>
      </c>
      <c r="AA349" s="2">
        <v>2004</v>
      </c>
      <c r="AB349" s="2">
        <v>2005</v>
      </c>
      <c r="AC349" s="2">
        <v>2006</v>
      </c>
      <c r="AD349" s="2">
        <v>2007</v>
      </c>
      <c r="AE349" s="2">
        <v>2008</v>
      </c>
      <c r="AF349" s="2">
        <v>2009</v>
      </c>
      <c r="AG349" s="2">
        <v>2010</v>
      </c>
      <c r="AH349" s="2">
        <v>2011</v>
      </c>
      <c r="AI349" s="2">
        <v>2012</v>
      </c>
      <c r="AJ349" s="2">
        <v>2013</v>
      </c>
      <c r="AK349" s="2">
        <v>2014</v>
      </c>
      <c r="AL349" s="2">
        <v>2015</v>
      </c>
      <c r="AM349" s="2">
        <v>2016</v>
      </c>
      <c r="AN349" s="2">
        <v>2017</v>
      </c>
      <c r="AO349" s="2">
        <v>2018</v>
      </c>
      <c r="AP349" s="2">
        <v>2019</v>
      </c>
      <c r="AQ349" s="2">
        <v>2020</v>
      </c>
      <c r="AR349" s="2">
        <v>2021</v>
      </c>
      <c r="AS349" s="2">
        <v>2022</v>
      </c>
    </row>
    <row r="350" spans="1:45" x14ac:dyDescent="0.2">
      <c r="A350" s="7">
        <f>AVERAGE(C350:AS350)</f>
        <v>0</v>
      </c>
      <c r="B350" s="8" t="s">
        <v>51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</row>
    <row r="351" spans="1:45" x14ac:dyDescent="0.2">
      <c r="A351" s="7">
        <f>AVERAGE(C351:AS351)</f>
        <v>0</v>
      </c>
      <c r="B351" s="8" t="s">
        <v>50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</row>
    <row r="352" spans="1:45" x14ac:dyDescent="0.2">
      <c r="A352" s="7">
        <f>AVERAGE(C352:AS352)</f>
        <v>0</v>
      </c>
      <c r="B352" s="8" t="s">
        <v>49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</row>
    <row r="353" spans="1:45" x14ac:dyDescent="0.2">
      <c r="A353" s="7">
        <f>AVERAGE(C353:AS353)</f>
        <v>0</v>
      </c>
      <c r="B353" s="8" t="s">
        <v>48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</row>
    <row r="354" spans="1:45" x14ac:dyDescent="0.2">
      <c r="A354" s="7">
        <f>AVERAGE(C354:AS354)</f>
        <v>0</v>
      </c>
      <c r="B354" s="8" t="s">
        <v>47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</row>
    <row r="355" spans="1:45" x14ac:dyDescent="0.2">
      <c r="A355" s="7">
        <f>AVERAGE(C355:AS355)</f>
        <v>0</v>
      </c>
      <c r="B355" s="8" t="s">
        <v>46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</row>
    <row r="356" spans="1:45" x14ac:dyDescent="0.2">
      <c r="A356" s="7">
        <f>AVERAGE(C356:AS356)</f>
        <v>0.11627906976744186</v>
      </c>
      <c r="B356" s="8" t="s">
        <v>45</v>
      </c>
      <c r="C356" s="6">
        <v>0</v>
      </c>
      <c r="D356" s="6">
        <v>0</v>
      </c>
      <c r="E356" s="6">
        <v>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1</v>
      </c>
      <c r="Q356" s="6">
        <v>0</v>
      </c>
      <c r="R356" s="6">
        <v>0</v>
      </c>
      <c r="S356" s="6">
        <v>1</v>
      </c>
      <c r="T356" s="6">
        <v>0</v>
      </c>
      <c r="U356" s="6">
        <v>0</v>
      </c>
      <c r="V356" s="6">
        <v>0</v>
      </c>
      <c r="W356" s="6">
        <v>1</v>
      </c>
      <c r="X356" s="6">
        <v>1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</row>
    <row r="357" spans="1:45" x14ac:dyDescent="0.2">
      <c r="A357" s="7">
        <f>AVERAGE(C357:AS357)</f>
        <v>0</v>
      </c>
      <c r="B357" s="8" t="s">
        <v>44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</row>
    <row r="358" spans="1:45" x14ac:dyDescent="0.2">
      <c r="A358" s="7">
        <f>AVERAGE(C358:AS358)</f>
        <v>0</v>
      </c>
      <c r="B358" s="8" t="s">
        <v>43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</row>
    <row r="359" spans="1:45" x14ac:dyDescent="0.2">
      <c r="A359" s="7">
        <f>AVERAGE(C359:AS359)</f>
        <v>0</v>
      </c>
      <c r="B359" s="8" t="s">
        <v>42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</row>
    <row r="360" spans="1:45" x14ac:dyDescent="0.2">
      <c r="A360" s="7">
        <f>AVERAGE(C360:AS360)</f>
        <v>2.3255813953488372E-2</v>
      </c>
      <c r="B360" s="8" t="s">
        <v>41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1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</row>
    <row r="361" spans="1:45" x14ac:dyDescent="0.2">
      <c r="A361" s="7">
        <f>AVERAGE(C361:AS361)</f>
        <v>0</v>
      </c>
      <c r="B361" s="8" t="s">
        <v>40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</row>
    <row r="362" spans="1:45" x14ac:dyDescent="0.2">
      <c r="A362" s="7">
        <f>AVERAGE(C362:AS362)</f>
        <v>0</v>
      </c>
      <c r="B362" s="8" t="s">
        <v>39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</row>
    <row r="363" spans="1:45" x14ac:dyDescent="0.2">
      <c r="A363" s="7">
        <f>AVERAGE(C363:AS363)</f>
        <v>0</v>
      </c>
      <c r="B363" s="8" t="s">
        <v>38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</row>
    <row r="364" spans="1:45" x14ac:dyDescent="0.2">
      <c r="A364" s="7">
        <f>AVERAGE(C364:AS364)</f>
        <v>0</v>
      </c>
      <c r="B364" s="8" t="s">
        <v>37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</row>
    <row r="365" spans="1:45" x14ac:dyDescent="0.2">
      <c r="A365" s="7">
        <f>AVERAGE(C365:AS365)</f>
        <v>0</v>
      </c>
      <c r="B365" s="8" t="s">
        <v>36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</row>
    <row r="366" spans="1:45" x14ac:dyDescent="0.2">
      <c r="A366" s="7">
        <f>AVERAGE(C366:AS366)</f>
        <v>0</v>
      </c>
      <c r="B366" s="8" t="s">
        <v>35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</row>
    <row r="367" spans="1:45" x14ac:dyDescent="0.2">
      <c r="A367" s="7">
        <f>AVERAGE(C367:AS367)</f>
        <v>0</v>
      </c>
      <c r="B367" s="8" t="s">
        <v>34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</row>
    <row r="368" spans="1:45" x14ac:dyDescent="0.2">
      <c r="A368" s="7">
        <f>AVERAGE(C368:AS368)</f>
        <v>0</v>
      </c>
      <c r="B368" s="8" t="s">
        <v>33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</row>
    <row r="369" spans="1:45" x14ac:dyDescent="0.2">
      <c r="A369" s="7">
        <f>AVERAGE(C369:AS369)</f>
        <v>0</v>
      </c>
      <c r="B369" s="8" t="s">
        <v>32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</row>
    <row r="370" spans="1:45" x14ac:dyDescent="0.2">
      <c r="A370" s="7">
        <f>AVERAGE(C370:AS370)</f>
        <v>0</v>
      </c>
      <c r="B370" s="8" t="s">
        <v>31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</row>
    <row r="371" spans="1:45" x14ac:dyDescent="0.2">
      <c r="A371" s="7">
        <f>AVERAGE(C371:AS371)</f>
        <v>0</v>
      </c>
      <c r="B371" s="8" t="s">
        <v>30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</row>
    <row r="372" spans="1:45" x14ac:dyDescent="0.2">
      <c r="A372" s="7">
        <f>AVERAGE(C372:AS372)</f>
        <v>0</v>
      </c>
      <c r="B372" s="8" t="s">
        <v>29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</row>
    <row r="373" spans="1:45" x14ac:dyDescent="0.2">
      <c r="A373" s="7">
        <f>AVERAGE(C373:AS373)</f>
        <v>0</v>
      </c>
      <c r="B373" s="8" t="s">
        <v>28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</row>
    <row r="374" spans="1:45" x14ac:dyDescent="0.2">
      <c r="A374" s="7">
        <f>AVERAGE(C374:AS374)</f>
        <v>0</v>
      </c>
      <c r="B374" s="8" t="s">
        <v>27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</row>
    <row r="375" spans="1:45" x14ac:dyDescent="0.2">
      <c r="A375" s="7">
        <f>AVERAGE(C375:AS375)</f>
        <v>0</v>
      </c>
      <c r="B375" s="8" t="s">
        <v>26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</row>
    <row r="376" spans="1:45" x14ac:dyDescent="0.2">
      <c r="A376" s="7">
        <f>AVERAGE(C376:AS376)</f>
        <v>0</v>
      </c>
      <c r="B376" s="8" t="s">
        <v>25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</row>
    <row r="377" spans="1:45" x14ac:dyDescent="0.2">
      <c r="A377" s="7">
        <f>AVERAGE(C377:AS377)</f>
        <v>0</v>
      </c>
      <c r="B377" s="8" t="s">
        <v>24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</row>
    <row r="378" spans="1:45" x14ac:dyDescent="0.2">
      <c r="A378" s="7">
        <f>AVERAGE(C378:AS378)</f>
        <v>0</v>
      </c>
      <c r="B378" s="8" t="s">
        <v>23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</row>
    <row r="379" spans="1:45" x14ac:dyDescent="0.2">
      <c r="A379" s="7">
        <f>AVERAGE(C379:AS379)</f>
        <v>0</v>
      </c>
      <c r="B379" s="8" t="s">
        <v>22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</row>
    <row r="380" spans="1:45" x14ac:dyDescent="0.2">
      <c r="A380" s="7">
        <f>AVERAGE(C380:AS380)</f>
        <v>0</v>
      </c>
      <c r="B380" s="8" t="s">
        <v>21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</row>
    <row r="381" spans="1:45" x14ac:dyDescent="0.2">
      <c r="A381" s="7">
        <f>AVERAGE(C381:AS381)</f>
        <v>0</v>
      </c>
      <c r="B381" s="8" t="s">
        <v>20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</row>
    <row r="382" spans="1:45" x14ac:dyDescent="0.2">
      <c r="A382" s="7">
        <f>AVERAGE(C382:AS382)</f>
        <v>0.41860465116279072</v>
      </c>
      <c r="B382" s="8" t="s">
        <v>19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1</v>
      </c>
      <c r="AC382" s="6">
        <v>3</v>
      </c>
      <c r="AD382" s="6">
        <v>6</v>
      </c>
      <c r="AE382" s="6">
        <v>2</v>
      </c>
      <c r="AF382" s="6">
        <v>2</v>
      </c>
      <c r="AG382" s="6">
        <v>1</v>
      </c>
      <c r="AH382" s="6">
        <v>1</v>
      </c>
      <c r="AI382" s="6">
        <v>1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1</v>
      </c>
      <c r="AQ382" s="6">
        <v>0</v>
      </c>
      <c r="AR382" s="6">
        <v>0</v>
      </c>
      <c r="AS382" s="6">
        <v>0</v>
      </c>
    </row>
    <row r="383" spans="1:45" x14ac:dyDescent="0.2">
      <c r="A383" s="7">
        <f>AVERAGE(C383:AS383)</f>
        <v>0</v>
      </c>
      <c r="B383" s="8" t="s">
        <v>18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</row>
    <row r="384" spans="1:45" x14ac:dyDescent="0.2">
      <c r="A384" s="7">
        <f>AVERAGE(C384:AS384)</f>
        <v>0</v>
      </c>
      <c r="B384" s="8" t="s">
        <v>17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</row>
    <row r="385" spans="1:45" x14ac:dyDescent="0.2">
      <c r="A385" s="7">
        <f>AVERAGE(C385:AS385)</f>
        <v>2.3255813953488372E-2</v>
      </c>
      <c r="B385" s="8" t="s">
        <v>16</v>
      </c>
      <c r="C385" s="6">
        <v>0</v>
      </c>
      <c r="D385" s="6">
        <v>0</v>
      </c>
      <c r="E385" s="6">
        <v>1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</row>
    <row r="386" spans="1:45" x14ac:dyDescent="0.2">
      <c r="A386" s="7">
        <f>AVERAGE(C386:AS386)</f>
        <v>0</v>
      </c>
      <c r="B386" s="8" t="s">
        <v>15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</row>
    <row r="387" spans="1:45" x14ac:dyDescent="0.2">
      <c r="A387" s="7">
        <f>AVERAGE(C387:AS387)</f>
        <v>0</v>
      </c>
      <c r="B387" s="8" t="s">
        <v>14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</row>
    <row r="388" spans="1:45" x14ac:dyDescent="0.2">
      <c r="A388" s="7">
        <f>AVERAGE(C388:AS388)</f>
        <v>9.3023255813953487E-2</v>
      </c>
      <c r="B388" s="8" t="s">
        <v>13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1</v>
      </c>
      <c r="N388" s="6">
        <v>0</v>
      </c>
      <c r="O388" s="6">
        <v>1</v>
      </c>
      <c r="P388" s="6">
        <v>0</v>
      </c>
      <c r="Q388" s="6">
        <v>0</v>
      </c>
      <c r="R388" s="6">
        <v>1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1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</row>
    <row r="389" spans="1:45" x14ac:dyDescent="0.2">
      <c r="A389" s="7">
        <f>AVERAGE(C389:AS389)</f>
        <v>0</v>
      </c>
      <c r="B389" s="8" t="s">
        <v>12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</row>
    <row r="390" spans="1:45" x14ac:dyDescent="0.2">
      <c r="A390" s="7">
        <f>AVERAGE(C390:AS390)</f>
        <v>0</v>
      </c>
      <c r="B390" s="8" t="s">
        <v>11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</row>
    <row r="391" spans="1:45" x14ac:dyDescent="0.2">
      <c r="A391" s="7">
        <f>AVERAGE(C391:AS391)</f>
        <v>0</v>
      </c>
      <c r="B391" s="8" t="s">
        <v>10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</row>
    <row r="392" spans="1:45" x14ac:dyDescent="0.2">
      <c r="A392" s="7">
        <f>AVERAGE(C392:AS392)</f>
        <v>4.6511627906976744E-2</v>
      </c>
      <c r="B392" s="8" t="s">
        <v>9</v>
      </c>
      <c r="C392" s="6">
        <v>0</v>
      </c>
      <c r="D392" s="6">
        <v>0</v>
      </c>
      <c r="E392" s="6">
        <v>2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</row>
    <row r="393" spans="1:45" x14ac:dyDescent="0.2">
      <c r="A393" s="7">
        <f>AVERAGE(C393:AS393)</f>
        <v>0</v>
      </c>
      <c r="B393" s="8" t="s">
        <v>8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</row>
    <row r="394" spans="1:45" x14ac:dyDescent="0.2">
      <c r="A394" s="7">
        <f>AVERAGE(C394:AS394)</f>
        <v>0</v>
      </c>
      <c r="B394" s="8" t="s">
        <v>7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</row>
    <row r="395" spans="1:45" x14ac:dyDescent="0.2">
      <c r="A395" s="7">
        <f>AVERAGE(C395:AS395)</f>
        <v>0</v>
      </c>
      <c r="B395" s="8" t="s">
        <v>6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</row>
    <row r="396" spans="1:45" x14ac:dyDescent="0.2">
      <c r="A396" s="7">
        <f>AVERAGE(C396:AS396)</f>
        <v>2.3720930232558142</v>
      </c>
      <c r="B396" s="8" t="s">
        <v>5</v>
      </c>
      <c r="C396" s="6">
        <v>1</v>
      </c>
      <c r="D396" s="6">
        <v>1</v>
      </c>
      <c r="E396" s="6">
        <v>1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1</v>
      </c>
      <c r="P396" s="6">
        <v>1</v>
      </c>
      <c r="Q396" s="6">
        <v>1</v>
      </c>
      <c r="R396" s="6">
        <v>0</v>
      </c>
      <c r="S396" s="6">
        <v>0</v>
      </c>
      <c r="T396" s="6">
        <v>0</v>
      </c>
      <c r="U396" s="6">
        <v>1</v>
      </c>
      <c r="V396" s="6">
        <v>0</v>
      </c>
      <c r="W396" s="6">
        <v>2</v>
      </c>
      <c r="X396" s="6">
        <v>0</v>
      </c>
      <c r="Y396" s="6">
        <v>2</v>
      </c>
      <c r="Z396" s="6">
        <v>7</v>
      </c>
      <c r="AA396" s="6">
        <v>3</v>
      </c>
      <c r="AB396" s="6">
        <v>5</v>
      </c>
      <c r="AC396" s="6">
        <v>14</v>
      </c>
      <c r="AD396" s="6">
        <v>11</v>
      </c>
      <c r="AE396" s="6">
        <v>11</v>
      </c>
      <c r="AF396" s="6">
        <v>12</v>
      </c>
      <c r="AG396" s="6">
        <v>6</v>
      </c>
      <c r="AH396" s="6">
        <v>5</v>
      </c>
      <c r="AI396" s="6">
        <v>2</v>
      </c>
      <c r="AJ396" s="6">
        <v>9</v>
      </c>
      <c r="AK396" s="6">
        <v>4</v>
      </c>
      <c r="AL396" s="6">
        <v>2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</row>
    <row r="397" spans="1:45" x14ac:dyDescent="0.2">
      <c r="A397" s="7">
        <f>AVERAGE(C397:AS397)</f>
        <v>0</v>
      </c>
      <c r="B397" s="8" t="s">
        <v>4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</row>
    <row r="398" spans="1:45" x14ac:dyDescent="0.2">
      <c r="A398" s="7">
        <f>AVERAGE(C398:AS398)</f>
        <v>0</v>
      </c>
      <c r="B398" s="8" t="s">
        <v>3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</row>
    <row r="399" spans="1:45" x14ac:dyDescent="0.2">
      <c r="A399" s="7">
        <f>AVERAGE(C399:AS399)</f>
        <v>0</v>
      </c>
      <c r="B399" s="8" t="s">
        <v>2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</row>
    <row r="400" spans="1:45" x14ac:dyDescent="0.2">
      <c r="A400" s="7">
        <f>AVERAGE(C400:AS400)</f>
        <v>0</v>
      </c>
      <c r="B400" s="8" t="s">
        <v>1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</row>
    <row r="401" spans="1:45" x14ac:dyDescent="0.2">
      <c r="A401" s="7">
        <f>AVERAGE(C401:AS401)</f>
        <v>0</v>
      </c>
      <c r="B401" s="8" t="s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</row>
    <row r="402" spans="1:45" x14ac:dyDescent="0.2">
      <c r="A402" s="7">
        <f>AVERAGE(C402:AS402)</f>
        <v>3.0930232558139537</v>
      </c>
      <c r="B402" s="4"/>
      <c r="C402" s="6">
        <f>SUM(C350:C401)</f>
        <v>1</v>
      </c>
      <c r="D402" s="6">
        <f>SUM(D350:D401)</f>
        <v>1</v>
      </c>
      <c r="E402" s="6">
        <f>SUM(E350:E401)</f>
        <v>5</v>
      </c>
      <c r="F402" s="6">
        <f>SUM(F350:F401)</f>
        <v>0</v>
      </c>
      <c r="G402" s="6">
        <f>SUM(G350:G401)</f>
        <v>0</v>
      </c>
      <c r="H402" s="6">
        <f>SUM(H350:H401)</f>
        <v>0</v>
      </c>
      <c r="I402" s="6">
        <f>SUM(I350:I401)</f>
        <v>0</v>
      </c>
      <c r="J402" s="6">
        <f>SUM(J350:J401)</f>
        <v>0</v>
      </c>
      <c r="K402" s="6">
        <f>SUM(K350:K401)</f>
        <v>0</v>
      </c>
      <c r="L402" s="6">
        <f>SUM(L350:L401)</f>
        <v>0</v>
      </c>
      <c r="M402" s="6">
        <f>SUM(M350:M401)</f>
        <v>1</v>
      </c>
      <c r="N402" s="6">
        <f>SUM(N350:N401)</f>
        <v>0</v>
      </c>
      <c r="O402" s="6">
        <f>SUM(O350:O401)</f>
        <v>2</v>
      </c>
      <c r="P402" s="6">
        <f>SUM(P350:P401)</f>
        <v>2</v>
      </c>
      <c r="Q402" s="6">
        <f>SUM(Q350:Q401)</f>
        <v>1</v>
      </c>
      <c r="R402" s="6">
        <f>SUM(R350:R401)</f>
        <v>1</v>
      </c>
      <c r="S402" s="6">
        <f>SUM(S350:S401)</f>
        <v>1</v>
      </c>
      <c r="T402" s="6">
        <f>SUM(T350:T401)</f>
        <v>0</v>
      </c>
      <c r="U402" s="6">
        <f>SUM(U350:U401)</f>
        <v>1</v>
      </c>
      <c r="V402" s="6">
        <f>SUM(V350:V401)</f>
        <v>0</v>
      </c>
      <c r="W402" s="6">
        <f>SUM(W350:W401)</f>
        <v>3</v>
      </c>
      <c r="X402" s="6">
        <f>SUM(X350:X401)</f>
        <v>1</v>
      </c>
      <c r="Y402" s="6">
        <f>SUM(Y350:Y401)</f>
        <v>2</v>
      </c>
      <c r="Z402" s="6">
        <f>SUM(Z350:Z401)</f>
        <v>7</v>
      </c>
      <c r="AA402" s="6">
        <f>SUM(AA350:AA401)</f>
        <v>3</v>
      </c>
      <c r="AB402" s="6">
        <f>SUM(AB350:AB401)</f>
        <v>6</v>
      </c>
      <c r="AC402" s="6">
        <f>SUM(AC350:AC401)</f>
        <v>18</v>
      </c>
      <c r="AD402" s="6">
        <f>SUM(AD350:AD401)</f>
        <v>17</v>
      </c>
      <c r="AE402" s="6">
        <f>SUM(AE350:AE401)</f>
        <v>13</v>
      </c>
      <c r="AF402" s="6">
        <f>SUM(AF350:AF401)</f>
        <v>14</v>
      </c>
      <c r="AG402" s="6">
        <f>SUM(AG350:AG401)</f>
        <v>7</v>
      </c>
      <c r="AH402" s="6">
        <f>SUM(AH350:AH401)</f>
        <v>6</v>
      </c>
      <c r="AI402" s="6">
        <f>SUM(AI350:AI401)</f>
        <v>3</v>
      </c>
      <c r="AJ402" s="6">
        <f>SUM(AJ350:AJ401)</f>
        <v>10</v>
      </c>
      <c r="AK402" s="6">
        <f>SUM(AK350:AK401)</f>
        <v>4</v>
      </c>
      <c r="AL402" s="6">
        <f>SUM(AL350:AL401)</f>
        <v>2</v>
      </c>
      <c r="AM402" s="6">
        <f>SUM(AM350:AM401)</f>
        <v>0</v>
      </c>
      <c r="AN402" s="6">
        <f>SUM(AN350:AN401)</f>
        <v>0</v>
      </c>
      <c r="AO402" s="6">
        <f>SUM(AO350:AO401)</f>
        <v>0</v>
      </c>
      <c r="AP402" s="6">
        <f>SUM(AP350:AP401)</f>
        <v>1</v>
      </c>
      <c r="AQ402" s="6">
        <f>SUM(AQ350:AQ401)</f>
        <v>0</v>
      </c>
      <c r="AR402" s="6">
        <f>SUM(AR350:AR401)</f>
        <v>0</v>
      </c>
      <c r="AS402" s="6">
        <f>SUM(AS350:AS401)</f>
        <v>0</v>
      </c>
    </row>
    <row r="403" spans="1:45" x14ac:dyDescent="0.2">
      <c r="A403" s="5"/>
      <c r="B403" s="4"/>
      <c r="C403" s="3">
        <v>1980</v>
      </c>
      <c r="D403" s="3">
        <v>1981</v>
      </c>
      <c r="E403" s="3">
        <v>1982</v>
      </c>
      <c r="F403" s="3">
        <v>1983</v>
      </c>
      <c r="G403" s="3">
        <v>1984</v>
      </c>
      <c r="H403" s="3">
        <v>1985</v>
      </c>
      <c r="I403" s="3">
        <v>1986</v>
      </c>
      <c r="J403" s="3">
        <v>1987</v>
      </c>
      <c r="K403" s="3">
        <v>1988</v>
      </c>
      <c r="L403" s="3">
        <v>1989</v>
      </c>
      <c r="M403" s="3">
        <v>1990</v>
      </c>
      <c r="N403" s="3">
        <v>1991</v>
      </c>
      <c r="O403" s="3">
        <v>1992</v>
      </c>
      <c r="P403" s="3">
        <v>1993</v>
      </c>
      <c r="Q403" s="3">
        <v>1994</v>
      </c>
      <c r="R403" s="3">
        <v>1995</v>
      </c>
      <c r="S403" s="3">
        <v>1996</v>
      </c>
      <c r="T403" s="3">
        <v>1997</v>
      </c>
      <c r="U403" s="3">
        <v>1998</v>
      </c>
      <c r="V403" s="3">
        <v>1999</v>
      </c>
      <c r="W403" s="3">
        <v>2000</v>
      </c>
      <c r="X403" s="3">
        <v>2001</v>
      </c>
      <c r="Y403" s="3">
        <v>2002</v>
      </c>
      <c r="Z403" s="2">
        <v>2003</v>
      </c>
      <c r="AA403" s="2">
        <v>2004</v>
      </c>
      <c r="AB403" s="2">
        <v>2005</v>
      </c>
      <c r="AC403" s="2">
        <v>2006</v>
      </c>
      <c r="AD403" s="2">
        <v>2007</v>
      </c>
      <c r="AE403" s="2">
        <v>2008</v>
      </c>
      <c r="AF403" s="2">
        <v>2009</v>
      </c>
      <c r="AG403" s="2">
        <v>2010</v>
      </c>
      <c r="AH403" s="2">
        <v>2011</v>
      </c>
      <c r="AI403" s="2">
        <v>2012</v>
      </c>
      <c r="AJ403" s="2">
        <v>2013</v>
      </c>
      <c r="AK403" s="2">
        <v>2014</v>
      </c>
      <c r="AL403" s="2">
        <v>2015</v>
      </c>
      <c r="AM403" s="2">
        <v>2016</v>
      </c>
      <c r="AN403" s="2">
        <v>2017</v>
      </c>
      <c r="AO403" s="2">
        <v>2018</v>
      </c>
      <c r="AP403" s="2">
        <v>2019</v>
      </c>
      <c r="AQ403" s="2">
        <v>2020</v>
      </c>
      <c r="AR403" s="2">
        <v>2021</v>
      </c>
      <c r="AS403" s="2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Brockman</dc:creator>
  <cp:lastModifiedBy>Michael Brockman</cp:lastModifiedBy>
  <dcterms:created xsi:type="dcterms:W3CDTF">2022-07-09T16:57:52Z</dcterms:created>
  <dcterms:modified xsi:type="dcterms:W3CDTF">2022-07-09T17:00:22Z</dcterms:modified>
</cp:coreProperties>
</file>