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arlwgreenstreet/Documents/Git/Cloud-Smoker-BBQ-Monitor/Hardware/"/>
    </mc:Choice>
  </mc:AlternateContent>
  <bookViews>
    <workbookView xWindow="0" yWindow="460" windowWidth="25600" windowHeight="15460" tabRatio="500" activeTab="1"/>
  </bookViews>
  <sheets>
    <sheet name="Datasheet" sheetId="3" r:id="rId1"/>
    <sheet name="Analysis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3" l="1"/>
  <c r="T23" i="1"/>
  <c r="S23" i="1"/>
  <c r="Z57" i="1"/>
  <c r="Z55" i="1"/>
  <c r="Z54" i="1"/>
  <c r="Z53" i="1"/>
  <c r="Z52" i="1"/>
  <c r="Z51" i="1"/>
  <c r="Z50" i="1"/>
  <c r="Z48" i="1"/>
  <c r="Z49" i="1"/>
  <c r="Z56" i="1"/>
  <c r="Z47" i="1"/>
  <c r="Z46" i="1"/>
  <c r="Z42" i="1"/>
  <c r="Z44" i="1"/>
  <c r="Z45" i="1"/>
  <c r="Z43" i="1"/>
  <c r="J26" i="1"/>
  <c r="J25" i="1"/>
  <c r="R26" i="1"/>
  <c r="V26" i="1"/>
  <c r="J27" i="1"/>
  <c r="R27" i="1"/>
  <c r="V27" i="1"/>
  <c r="J28" i="1"/>
  <c r="R28" i="1"/>
  <c r="V28" i="1"/>
  <c r="J29" i="1"/>
  <c r="R29" i="1"/>
  <c r="V29" i="1"/>
  <c r="J30" i="1"/>
  <c r="R30" i="1"/>
  <c r="V30" i="1"/>
  <c r="J31" i="1"/>
  <c r="R31" i="1"/>
  <c r="V31" i="1"/>
  <c r="J32" i="1"/>
  <c r="R32" i="1"/>
  <c r="V32" i="1"/>
  <c r="J33" i="1"/>
  <c r="R33" i="1"/>
  <c r="V33" i="1"/>
  <c r="J34" i="1"/>
  <c r="R34" i="1"/>
  <c r="V34" i="1"/>
  <c r="J35" i="1"/>
  <c r="R35" i="1"/>
  <c r="V35" i="1"/>
  <c r="J36" i="1"/>
  <c r="R36" i="1"/>
  <c r="V36" i="1"/>
  <c r="J37" i="1"/>
  <c r="R37" i="1"/>
  <c r="V37" i="1"/>
  <c r="J38" i="1"/>
  <c r="R38" i="1"/>
  <c r="V38" i="1"/>
  <c r="J39" i="1"/>
  <c r="R39" i="1"/>
  <c r="V39" i="1"/>
  <c r="J40" i="1"/>
  <c r="R40" i="1"/>
  <c r="V40" i="1"/>
  <c r="J41" i="1"/>
  <c r="R41" i="1"/>
  <c r="V41" i="1"/>
  <c r="J42" i="1"/>
  <c r="R42" i="1"/>
  <c r="V42" i="1"/>
  <c r="J43" i="1"/>
  <c r="R43" i="1"/>
  <c r="V43" i="1"/>
  <c r="J44" i="1"/>
  <c r="R44" i="1"/>
  <c r="V44" i="1"/>
  <c r="J45" i="1"/>
  <c r="R45" i="1"/>
  <c r="V45" i="1"/>
  <c r="J46" i="1"/>
  <c r="R46" i="1"/>
  <c r="V46" i="1"/>
  <c r="J47" i="1"/>
  <c r="R47" i="1"/>
  <c r="V47" i="1"/>
  <c r="J48" i="1"/>
  <c r="R48" i="1"/>
  <c r="V48" i="1"/>
  <c r="J49" i="1"/>
  <c r="R49" i="1"/>
  <c r="V49" i="1"/>
  <c r="J50" i="1"/>
  <c r="R50" i="1"/>
  <c r="V50" i="1"/>
  <c r="J51" i="1"/>
  <c r="R51" i="1"/>
  <c r="V51" i="1"/>
  <c r="J52" i="1"/>
  <c r="R52" i="1"/>
  <c r="V52" i="1"/>
  <c r="J53" i="1"/>
  <c r="R53" i="1"/>
  <c r="V53" i="1"/>
  <c r="J54" i="1"/>
  <c r="R54" i="1"/>
  <c r="V54" i="1"/>
  <c r="J55" i="1"/>
  <c r="R55" i="1"/>
  <c r="V55" i="1"/>
  <c r="J56" i="1"/>
  <c r="R56" i="1"/>
  <c r="V56" i="1"/>
  <c r="J57" i="1"/>
  <c r="R57" i="1"/>
  <c r="V57" i="1"/>
  <c r="J58" i="1"/>
  <c r="R58" i="1"/>
  <c r="V58" i="1"/>
  <c r="J59" i="1"/>
  <c r="R59" i="1"/>
  <c r="V59" i="1"/>
  <c r="J60" i="1"/>
  <c r="R60" i="1"/>
  <c r="V60" i="1"/>
  <c r="J61" i="1"/>
  <c r="R61" i="1"/>
  <c r="V61" i="1"/>
  <c r="J62" i="1"/>
  <c r="R62" i="1"/>
  <c r="V62" i="1"/>
  <c r="J63" i="1"/>
  <c r="R63" i="1"/>
  <c r="V63" i="1"/>
  <c r="J64" i="1"/>
  <c r="R64" i="1"/>
  <c r="V64" i="1"/>
  <c r="J65" i="1"/>
  <c r="R65" i="1"/>
  <c r="V65" i="1"/>
  <c r="J66" i="1"/>
  <c r="R66" i="1"/>
  <c r="V66" i="1"/>
  <c r="J67" i="1"/>
  <c r="R67" i="1"/>
  <c r="V67" i="1"/>
  <c r="J68" i="1"/>
  <c r="R68" i="1"/>
  <c r="V68" i="1"/>
  <c r="J69" i="1"/>
  <c r="R69" i="1"/>
  <c r="V69" i="1"/>
  <c r="J70" i="1"/>
  <c r="R70" i="1"/>
  <c r="V70" i="1"/>
  <c r="J71" i="1"/>
  <c r="R71" i="1"/>
  <c r="V71" i="1"/>
  <c r="J72" i="1"/>
  <c r="R72" i="1"/>
  <c r="V72" i="1"/>
  <c r="J73" i="1"/>
  <c r="R73" i="1"/>
  <c r="V73" i="1"/>
  <c r="J74" i="1"/>
  <c r="R74" i="1"/>
  <c r="V74" i="1"/>
  <c r="J75" i="1"/>
  <c r="R75" i="1"/>
  <c r="V75" i="1"/>
  <c r="J76" i="1"/>
  <c r="R76" i="1"/>
  <c r="V76" i="1"/>
  <c r="J77" i="1"/>
  <c r="R77" i="1"/>
  <c r="V77" i="1"/>
  <c r="J78" i="1"/>
  <c r="R78" i="1"/>
  <c r="V78" i="1"/>
  <c r="J79" i="1"/>
  <c r="R79" i="1"/>
  <c r="V79" i="1"/>
  <c r="J80" i="1"/>
  <c r="R80" i="1"/>
  <c r="V80" i="1"/>
  <c r="J81" i="1"/>
  <c r="R81" i="1"/>
  <c r="V81" i="1"/>
  <c r="J82" i="1"/>
  <c r="R82" i="1"/>
  <c r="V82" i="1"/>
  <c r="J83" i="1"/>
  <c r="R83" i="1"/>
  <c r="V83" i="1"/>
  <c r="J84" i="1"/>
  <c r="R84" i="1"/>
  <c r="V84" i="1"/>
  <c r="J85" i="1"/>
  <c r="R85" i="1"/>
  <c r="V85" i="1"/>
  <c r="J86" i="1"/>
  <c r="R86" i="1"/>
  <c r="V86" i="1"/>
  <c r="J87" i="1"/>
  <c r="R87" i="1"/>
  <c r="V87" i="1"/>
  <c r="J88" i="1"/>
  <c r="R88" i="1"/>
  <c r="V88" i="1"/>
  <c r="J89" i="1"/>
  <c r="R89" i="1"/>
  <c r="V89" i="1"/>
  <c r="J90" i="1"/>
  <c r="R90" i="1"/>
  <c r="V90" i="1"/>
  <c r="J91" i="1"/>
  <c r="R91" i="1"/>
  <c r="V91" i="1"/>
  <c r="J92" i="1"/>
  <c r="R92" i="1"/>
  <c r="V92" i="1"/>
  <c r="J93" i="1"/>
  <c r="R93" i="1"/>
  <c r="V93" i="1"/>
  <c r="J94" i="1"/>
  <c r="R94" i="1"/>
  <c r="V94" i="1"/>
  <c r="J95" i="1"/>
  <c r="R95" i="1"/>
  <c r="V95" i="1"/>
  <c r="J96" i="1"/>
  <c r="R96" i="1"/>
  <c r="V96" i="1"/>
  <c r="J97" i="1"/>
  <c r="R97" i="1"/>
  <c r="V97" i="1"/>
  <c r="J98" i="1"/>
  <c r="R98" i="1"/>
  <c r="V98" i="1"/>
  <c r="J99" i="1"/>
  <c r="R99" i="1"/>
  <c r="V99" i="1"/>
  <c r="J100" i="1"/>
  <c r="R100" i="1"/>
  <c r="V100" i="1"/>
  <c r="J101" i="1"/>
  <c r="R101" i="1"/>
  <c r="V101" i="1"/>
  <c r="J102" i="1"/>
  <c r="R102" i="1"/>
  <c r="V102" i="1"/>
  <c r="J103" i="1"/>
  <c r="R103" i="1"/>
  <c r="V103" i="1"/>
  <c r="J104" i="1"/>
  <c r="R104" i="1"/>
  <c r="V104" i="1"/>
  <c r="J105" i="1"/>
  <c r="R105" i="1"/>
  <c r="V105" i="1"/>
  <c r="J106" i="1"/>
  <c r="R106" i="1"/>
  <c r="V106" i="1"/>
  <c r="J107" i="1"/>
  <c r="R107" i="1"/>
  <c r="V107" i="1"/>
  <c r="J108" i="1"/>
  <c r="R108" i="1"/>
  <c r="V108" i="1"/>
  <c r="J109" i="1"/>
  <c r="R109" i="1"/>
  <c r="V109" i="1"/>
  <c r="J110" i="1"/>
  <c r="R110" i="1"/>
  <c r="V110" i="1"/>
  <c r="J111" i="1"/>
  <c r="R111" i="1"/>
  <c r="V111" i="1"/>
  <c r="J112" i="1"/>
  <c r="R112" i="1"/>
  <c r="V112" i="1"/>
  <c r="J113" i="1"/>
  <c r="R113" i="1"/>
  <c r="V113" i="1"/>
  <c r="J114" i="1"/>
  <c r="R114" i="1"/>
  <c r="V114" i="1"/>
  <c r="J115" i="1"/>
  <c r="R115" i="1"/>
  <c r="V115" i="1"/>
  <c r="J116" i="1"/>
  <c r="R116" i="1"/>
  <c r="V116" i="1"/>
  <c r="J117" i="1"/>
  <c r="R117" i="1"/>
  <c r="V117" i="1"/>
  <c r="J118" i="1"/>
  <c r="R118" i="1"/>
  <c r="V118" i="1"/>
  <c r="J119" i="1"/>
  <c r="R119" i="1"/>
  <c r="V119" i="1"/>
  <c r="J120" i="1"/>
  <c r="R120" i="1"/>
  <c r="V120" i="1"/>
  <c r="J121" i="1"/>
  <c r="R121" i="1"/>
  <c r="V121" i="1"/>
  <c r="J122" i="1"/>
  <c r="R122" i="1"/>
  <c r="V122" i="1"/>
  <c r="J123" i="1"/>
  <c r="R123" i="1"/>
  <c r="V123" i="1"/>
  <c r="J124" i="1"/>
  <c r="R124" i="1"/>
  <c r="V124" i="1"/>
  <c r="J125" i="1"/>
  <c r="R125" i="1"/>
  <c r="V125" i="1"/>
  <c r="J126" i="1"/>
  <c r="R126" i="1"/>
  <c r="V126" i="1"/>
  <c r="J127" i="1"/>
  <c r="R127" i="1"/>
  <c r="V127" i="1"/>
  <c r="J128" i="1"/>
  <c r="R128" i="1"/>
  <c r="V128" i="1"/>
  <c r="J129" i="1"/>
  <c r="R129" i="1"/>
  <c r="V129" i="1"/>
  <c r="J130" i="1"/>
  <c r="R130" i="1"/>
  <c r="V130" i="1"/>
  <c r="J131" i="1"/>
  <c r="R131" i="1"/>
  <c r="V131" i="1"/>
  <c r="J132" i="1"/>
  <c r="R132" i="1"/>
  <c r="V132" i="1"/>
  <c r="J133" i="1"/>
  <c r="R133" i="1"/>
  <c r="V133" i="1"/>
  <c r="J134" i="1"/>
  <c r="R134" i="1"/>
  <c r="V134" i="1"/>
  <c r="J135" i="1"/>
  <c r="R135" i="1"/>
  <c r="V135" i="1"/>
  <c r="J136" i="1"/>
  <c r="R136" i="1"/>
  <c r="V136" i="1"/>
  <c r="J137" i="1"/>
  <c r="R137" i="1"/>
  <c r="V137" i="1"/>
  <c r="J138" i="1"/>
  <c r="R138" i="1"/>
  <c r="V138" i="1"/>
  <c r="J139" i="1"/>
  <c r="R139" i="1"/>
  <c r="V139" i="1"/>
  <c r="J140" i="1"/>
  <c r="R140" i="1"/>
  <c r="V140" i="1"/>
  <c r="J141" i="1"/>
  <c r="R141" i="1"/>
  <c r="V141" i="1"/>
  <c r="J142" i="1"/>
  <c r="R142" i="1"/>
  <c r="V142" i="1"/>
  <c r="J143" i="1"/>
  <c r="R143" i="1"/>
  <c r="V143" i="1"/>
  <c r="J144" i="1"/>
  <c r="R144" i="1"/>
  <c r="V144" i="1"/>
  <c r="J145" i="1"/>
  <c r="R145" i="1"/>
  <c r="V145" i="1"/>
  <c r="J146" i="1"/>
  <c r="R146" i="1"/>
  <c r="V146" i="1"/>
  <c r="J147" i="1"/>
  <c r="R147" i="1"/>
  <c r="V147" i="1"/>
  <c r="J148" i="1"/>
  <c r="R148" i="1"/>
  <c r="V148" i="1"/>
  <c r="J149" i="1"/>
  <c r="R149" i="1"/>
  <c r="V149" i="1"/>
  <c r="J150" i="1"/>
  <c r="R150" i="1"/>
  <c r="V150" i="1"/>
  <c r="J151" i="1"/>
  <c r="R151" i="1"/>
  <c r="V151" i="1"/>
  <c r="J152" i="1"/>
  <c r="R152" i="1"/>
  <c r="V152" i="1"/>
  <c r="J153" i="1"/>
  <c r="R153" i="1"/>
  <c r="V153" i="1"/>
  <c r="J154" i="1"/>
  <c r="R154" i="1"/>
  <c r="V154" i="1"/>
  <c r="J155" i="1"/>
  <c r="R155" i="1"/>
  <c r="V155" i="1"/>
  <c r="J156" i="1"/>
  <c r="R156" i="1"/>
  <c r="V156" i="1"/>
  <c r="J157" i="1"/>
  <c r="R157" i="1"/>
  <c r="V157" i="1"/>
  <c r="J158" i="1"/>
  <c r="R158" i="1"/>
  <c r="V158" i="1"/>
  <c r="J159" i="1"/>
  <c r="R159" i="1"/>
  <c r="V159" i="1"/>
  <c r="J160" i="1"/>
  <c r="R160" i="1"/>
  <c r="V160" i="1"/>
  <c r="J161" i="1"/>
  <c r="R161" i="1"/>
  <c r="V161" i="1"/>
  <c r="J162" i="1"/>
  <c r="R162" i="1"/>
  <c r="V162" i="1"/>
  <c r="J163" i="1"/>
  <c r="R163" i="1"/>
  <c r="V163" i="1"/>
  <c r="J164" i="1"/>
  <c r="R164" i="1"/>
  <c r="V164" i="1"/>
  <c r="J165" i="1"/>
  <c r="R165" i="1"/>
  <c r="V165" i="1"/>
  <c r="J166" i="1"/>
  <c r="R166" i="1"/>
  <c r="V166" i="1"/>
  <c r="J167" i="1"/>
  <c r="R167" i="1"/>
  <c r="V167" i="1"/>
  <c r="J168" i="1"/>
  <c r="R168" i="1"/>
  <c r="V168" i="1"/>
  <c r="J169" i="1"/>
  <c r="R169" i="1"/>
  <c r="V169" i="1"/>
  <c r="J170" i="1"/>
  <c r="R170" i="1"/>
  <c r="V170" i="1"/>
  <c r="J171" i="1"/>
  <c r="R171" i="1"/>
  <c r="V171" i="1"/>
  <c r="J172" i="1"/>
  <c r="R172" i="1"/>
  <c r="V172" i="1"/>
  <c r="J173" i="1"/>
  <c r="R173" i="1"/>
  <c r="V173" i="1"/>
  <c r="J174" i="1"/>
  <c r="R174" i="1"/>
  <c r="V174" i="1"/>
  <c r="J175" i="1"/>
  <c r="R175" i="1"/>
  <c r="V175" i="1"/>
  <c r="J176" i="1"/>
  <c r="R176" i="1"/>
  <c r="V176" i="1"/>
  <c r="J177" i="1"/>
  <c r="R177" i="1"/>
  <c r="V177" i="1"/>
  <c r="J178" i="1"/>
  <c r="R178" i="1"/>
  <c r="V178" i="1"/>
  <c r="J179" i="1"/>
  <c r="R179" i="1"/>
  <c r="V179" i="1"/>
  <c r="J180" i="1"/>
  <c r="R180" i="1"/>
  <c r="V180" i="1"/>
  <c r="J181" i="1"/>
  <c r="R181" i="1"/>
  <c r="V181" i="1"/>
  <c r="J182" i="1"/>
  <c r="R182" i="1"/>
  <c r="V182" i="1"/>
  <c r="J183" i="1"/>
  <c r="R183" i="1"/>
  <c r="V183" i="1"/>
  <c r="J184" i="1"/>
  <c r="R184" i="1"/>
  <c r="V184" i="1"/>
  <c r="J185" i="1"/>
  <c r="R185" i="1"/>
  <c r="V185" i="1"/>
  <c r="J186" i="1"/>
  <c r="R186" i="1"/>
  <c r="V186" i="1"/>
  <c r="J187" i="1"/>
  <c r="R187" i="1"/>
  <c r="V187" i="1"/>
  <c r="J188" i="1"/>
  <c r="R188" i="1"/>
  <c r="V188" i="1"/>
  <c r="J189" i="1"/>
  <c r="R189" i="1"/>
  <c r="V189" i="1"/>
  <c r="J190" i="1"/>
  <c r="R190" i="1"/>
  <c r="V190" i="1"/>
  <c r="J191" i="1"/>
  <c r="R191" i="1"/>
  <c r="V191" i="1"/>
  <c r="J192" i="1"/>
  <c r="R192" i="1"/>
  <c r="V192" i="1"/>
  <c r="J193" i="1"/>
  <c r="R193" i="1"/>
  <c r="V193" i="1"/>
  <c r="J194" i="1"/>
  <c r="R194" i="1"/>
  <c r="V194" i="1"/>
  <c r="J195" i="1"/>
  <c r="R195" i="1"/>
  <c r="V195" i="1"/>
  <c r="J196" i="1"/>
  <c r="R196" i="1"/>
  <c r="V196" i="1"/>
  <c r="J197" i="1"/>
  <c r="R197" i="1"/>
  <c r="V197" i="1"/>
  <c r="J198" i="1"/>
  <c r="R198" i="1"/>
  <c r="V198" i="1"/>
  <c r="J199" i="1"/>
  <c r="R199" i="1"/>
  <c r="V199" i="1"/>
  <c r="J200" i="1"/>
  <c r="R200" i="1"/>
  <c r="V200" i="1"/>
  <c r="J201" i="1"/>
  <c r="R201" i="1"/>
  <c r="V201" i="1"/>
  <c r="J202" i="1"/>
  <c r="R202" i="1"/>
  <c r="V202" i="1"/>
  <c r="J203" i="1"/>
  <c r="R203" i="1"/>
  <c r="V203" i="1"/>
  <c r="J204" i="1"/>
  <c r="R204" i="1"/>
  <c r="V204" i="1"/>
  <c r="J205" i="1"/>
  <c r="R205" i="1"/>
  <c r="V205" i="1"/>
  <c r="J206" i="1"/>
  <c r="R206" i="1"/>
  <c r="V206" i="1"/>
  <c r="J207" i="1"/>
  <c r="R207" i="1"/>
  <c r="V207" i="1"/>
  <c r="J208" i="1"/>
  <c r="R208" i="1"/>
  <c r="V208" i="1"/>
  <c r="J209" i="1"/>
  <c r="R209" i="1"/>
  <c r="V209" i="1"/>
  <c r="J210" i="1"/>
  <c r="R210" i="1"/>
  <c r="V210" i="1"/>
  <c r="J211" i="1"/>
  <c r="R211" i="1"/>
  <c r="V211" i="1"/>
  <c r="J212" i="1"/>
  <c r="R212" i="1"/>
  <c r="V212" i="1"/>
  <c r="J213" i="1"/>
  <c r="R213" i="1"/>
  <c r="V213" i="1"/>
  <c r="J214" i="1"/>
  <c r="R214" i="1"/>
  <c r="V214" i="1"/>
  <c r="J215" i="1"/>
  <c r="R215" i="1"/>
  <c r="V215" i="1"/>
  <c r="J216" i="1"/>
  <c r="R216" i="1"/>
  <c r="V216" i="1"/>
  <c r="J217" i="1"/>
  <c r="R217" i="1"/>
  <c r="V217" i="1"/>
  <c r="J218" i="1"/>
  <c r="R218" i="1"/>
  <c r="V218" i="1"/>
  <c r="J219" i="1"/>
  <c r="R219" i="1"/>
  <c r="V219" i="1"/>
  <c r="J220" i="1"/>
  <c r="R220" i="1"/>
  <c r="V220" i="1"/>
  <c r="J221" i="1"/>
  <c r="R221" i="1"/>
  <c r="V221" i="1"/>
  <c r="J222" i="1"/>
  <c r="R222" i="1"/>
  <c r="V222" i="1"/>
  <c r="J223" i="1"/>
  <c r="R223" i="1"/>
  <c r="V223" i="1"/>
  <c r="J224" i="1"/>
  <c r="R224" i="1"/>
  <c r="V224" i="1"/>
  <c r="J225" i="1"/>
  <c r="R225" i="1"/>
  <c r="V225" i="1"/>
  <c r="J226" i="1"/>
  <c r="R226" i="1"/>
  <c r="V226" i="1"/>
  <c r="J227" i="1"/>
  <c r="R227" i="1"/>
  <c r="V227" i="1"/>
  <c r="J228" i="1"/>
  <c r="R228" i="1"/>
  <c r="V228" i="1"/>
  <c r="J229" i="1"/>
  <c r="R229" i="1"/>
  <c r="V229" i="1"/>
  <c r="J230" i="1"/>
  <c r="R230" i="1"/>
  <c r="V230" i="1"/>
  <c r="J231" i="1"/>
  <c r="R231" i="1"/>
  <c r="V231" i="1"/>
  <c r="J232" i="1"/>
  <c r="R232" i="1"/>
  <c r="V232" i="1"/>
  <c r="J233" i="1"/>
  <c r="R233" i="1"/>
  <c r="V233" i="1"/>
  <c r="J234" i="1"/>
  <c r="R234" i="1"/>
  <c r="V234" i="1"/>
  <c r="J235" i="1"/>
  <c r="R235" i="1"/>
  <c r="V235" i="1"/>
  <c r="J236" i="1"/>
  <c r="R236" i="1"/>
  <c r="V236" i="1"/>
  <c r="J237" i="1"/>
  <c r="R237" i="1"/>
  <c r="V237" i="1"/>
  <c r="J238" i="1"/>
  <c r="R238" i="1"/>
  <c r="V238" i="1"/>
  <c r="J239" i="1"/>
  <c r="R239" i="1"/>
  <c r="V239" i="1"/>
  <c r="J240" i="1"/>
  <c r="R240" i="1"/>
  <c r="V240" i="1"/>
  <c r="J241" i="1"/>
  <c r="R241" i="1"/>
  <c r="V241" i="1"/>
  <c r="J242" i="1"/>
  <c r="R242" i="1"/>
  <c r="V242" i="1"/>
  <c r="J243" i="1"/>
  <c r="R243" i="1"/>
  <c r="V243" i="1"/>
  <c r="J244" i="1"/>
  <c r="R244" i="1"/>
  <c r="V244" i="1"/>
  <c r="J245" i="1"/>
  <c r="R245" i="1"/>
  <c r="V245" i="1"/>
  <c r="J246" i="1"/>
  <c r="R246" i="1"/>
  <c r="V246" i="1"/>
  <c r="J247" i="1"/>
  <c r="R247" i="1"/>
  <c r="V247" i="1"/>
  <c r="J248" i="1"/>
  <c r="R248" i="1"/>
  <c r="V248" i="1"/>
  <c r="J249" i="1"/>
  <c r="R249" i="1"/>
  <c r="V249" i="1"/>
  <c r="J250" i="1"/>
  <c r="R250" i="1"/>
  <c r="V250" i="1"/>
  <c r="J251" i="1"/>
  <c r="R251" i="1"/>
  <c r="V251" i="1"/>
  <c r="J252" i="1"/>
  <c r="R252" i="1"/>
  <c r="V252" i="1"/>
  <c r="J253" i="1"/>
  <c r="R253" i="1"/>
  <c r="V253" i="1"/>
  <c r="J254" i="1"/>
  <c r="R254" i="1"/>
  <c r="V254" i="1"/>
  <c r="J255" i="1"/>
  <c r="R255" i="1"/>
  <c r="V255" i="1"/>
  <c r="J256" i="1"/>
  <c r="R256" i="1"/>
  <c r="V256" i="1"/>
  <c r="J257" i="1"/>
  <c r="R257" i="1"/>
  <c r="V257" i="1"/>
  <c r="J258" i="1"/>
  <c r="R258" i="1"/>
  <c r="V258" i="1"/>
  <c r="J259" i="1"/>
  <c r="R259" i="1"/>
  <c r="V259" i="1"/>
  <c r="J260" i="1"/>
  <c r="R260" i="1"/>
  <c r="V260" i="1"/>
  <c r="J261" i="1"/>
  <c r="R261" i="1"/>
  <c r="V261" i="1"/>
  <c r="J262" i="1"/>
  <c r="R262" i="1"/>
  <c r="V262" i="1"/>
  <c r="J263" i="1"/>
  <c r="R263" i="1"/>
  <c r="V263" i="1"/>
  <c r="J264" i="1"/>
  <c r="R264" i="1"/>
  <c r="V264" i="1"/>
  <c r="J265" i="1"/>
  <c r="R265" i="1"/>
  <c r="V265" i="1"/>
  <c r="J266" i="1"/>
  <c r="R266" i="1"/>
  <c r="V266" i="1"/>
  <c r="J267" i="1"/>
  <c r="R267" i="1"/>
  <c r="V267" i="1"/>
  <c r="J268" i="1"/>
  <c r="R268" i="1"/>
  <c r="V268" i="1"/>
  <c r="J269" i="1"/>
  <c r="R269" i="1"/>
  <c r="V269" i="1"/>
  <c r="J270" i="1"/>
  <c r="R270" i="1"/>
  <c r="V270" i="1"/>
  <c r="J271" i="1"/>
  <c r="R271" i="1"/>
  <c r="V271" i="1"/>
  <c r="J272" i="1"/>
  <c r="R272" i="1"/>
  <c r="V272" i="1"/>
  <c r="J273" i="1"/>
  <c r="R273" i="1"/>
  <c r="V273" i="1"/>
  <c r="J274" i="1"/>
  <c r="R274" i="1"/>
  <c r="V274" i="1"/>
  <c r="J275" i="1"/>
  <c r="R275" i="1"/>
  <c r="V275" i="1"/>
  <c r="J276" i="1"/>
  <c r="R276" i="1"/>
  <c r="V276" i="1"/>
  <c r="J277" i="1"/>
  <c r="R277" i="1"/>
  <c r="V277" i="1"/>
  <c r="J278" i="1"/>
  <c r="R278" i="1"/>
  <c r="V278" i="1"/>
  <c r="J279" i="1"/>
  <c r="R279" i="1"/>
  <c r="V279" i="1"/>
  <c r="J280" i="1"/>
  <c r="R280" i="1"/>
  <c r="V280" i="1"/>
  <c r="J281" i="1"/>
  <c r="R281" i="1"/>
  <c r="V281" i="1"/>
  <c r="J282" i="1"/>
  <c r="R282" i="1"/>
  <c r="V282" i="1"/>
  <c r="J283" i="1"/>
  <c r="R283" i="1"/>
  <c r="V283" i="1"/>
  <c r="J284" i="1"/>
  <c r="R284" i="1"/>
  <c r="V284" i="1"/>
  <c r="J285" i="1"/>
  <c r="R285" i="1"/>
  <c r="V285" i="1"/>
  <c r="J286" i="1"/>
  <c r="R286" i="1"/>
  <c r="V286" i="1"/>
  <c r="J287" i="1"/>
  <c r="R287" i="1"/>
  <c r="V287" i="1"/>
  <c r="J288" i="1"/>
  <c r="R288" i="1"/>
  <c r="V288" i="1"/>
  <c r="J289" i="1"/>
  <c r="R289" i="1"/>
  <c r="V289" i="1"/>
  <c r="J290" i="1"/>
  <c r="R290" i="1"/>
  <c r="V290" i="1"/>
  <c r="J291" i="1"/>
  <c r="R291" i="1"/>
  <c r="V291" i="1"/>
  <c r="J292" i="1"/>
  <c r="R292" i="1"/>
  <c r="V292" i="1"/>
  <c r="J293" i="1"/>
  <c r="R293" i="1"/>
  <c r="V293" i="1"/>
  <c r="J294" i="1"/>
  <c r="R294" i="1"/>
  <c r="V294" i="1"/>
  <c r="J295" i="1"/>
  <c r="R295" i="1"/>
  <c r="V295" i="1"/>
  <c r="J296" i="1"/>
  <c r="R296" i="1"/>
  <c r="V296" i="1"/>
  <c r="J297" i="1"/>
  <c r="R297" i="1"/>
  <c r="V297" i="1"/>
  <c r="J298" i="1"/>
  <c r="R298" i="1"/>
  <c r="V298" i="1"/>
  <c r="J299" i="1"/>
  <c r="R299" i="1"/>
  <c r="V299" i="1"/>
  <c r="J300" i="1"/>
  <c r="R300" i="1"/>
  <c r="V300" i="1"/>
  <c r="J301" i="1"/>
  <c r="R301" i="1"/>
  <c r="V301" i="1"/>
  <c r="J302" i="1"/>
  <c r="R302" i="1"/>
  <c r="V302" i="1"/>
  <c r="J303" i="1"/>
  <c r="R303" i="1"/>
  <c r="V303" i="1"/>
  <c r="J304" i="1"/>
  <c r="R304" i="1"/>
  <c r="V304" i="1"/>
  <c r="J305" i="1"/>
  <c r="R305" i="1"/>
  <c r="V305" i="1"/>
  <c r="J306" i="1"/>
  <c r="R306" i="1"/>
  <c r="V306" i="1"/>
  <c r="J307" i="1"/>
  <c r="R307" i="1"/>
  <c r="V307" i="1"/>
  <c r="J308" i="1"/>
  <c r="R308" i="1"/>
  <c r="V308" i="1"/>
  <c r="J309" i="1"/>
  <c r="R309" i="1"/>
  <c r="V309" i="1"/>
  <c r="J310" i="1"/>
  <c r="R310" i="1"/>
  <c r="V310" i="1"/>
  <c r="J311" i="1"/>
  <c r="R311" i="1"/>
  <c r="V311" i="1"/>
  <c r="J312" i="1"/>
  <c r="R312" i="1"/>
  <c r="V312" i="1"/>
  <c r="J313" i="1"/>
  <c r="R313" i="1"/>
  <c r="V313" i="1"/>
  <c r="J314" i="1"/>
  <c r="R314" i="1"/>
  <c r="V314" i="1"/>
  <c r="J315" i="1"/>
  <c r="R315" i="1"/>
  <c r="V315" i="1"/>
  <c r="J316" i="1"/>
  <c r="R316" i="1"/>
  <c r="V316" i="1"/>
  <c r="J317" i="1"/>
  <c r="R317" i="1"/>
  <c r="V317" i="1"/>
  <c r="J318" i="1"/>
  <c r="R318" i="1"/>
  <c r="V318" i="1"/>
  <c r="J319" i="1"/>
  <c r="R319" i="1"/>
  <c r="V319" i="1"/>
  <c r="J320" i="1"/>
  <c r="R320" i="1"/>
  <c r="V320" i="1"/>
  <c r="J321" i="1"/>
  <c r="R321" i="1"/>
  <c r="V321" i="1"/>
  <c r="J322" i="1"/>
  <c r="R322" i="1"/>
  <c r="V322" i="1"/>
  <c r="J323" i="1"/>
  <c r="R323" i="1"/>
  <c r="V323" i="1"/>
  <c r="J324" i="1"/>
  <c r="R324" i="1"/>
  <c r="V324" i="1"/>
  <c r="J325" i="1"/>
  <c r="R325" i="1"/>
  <c r="V325" i="1"/>
  <c r="J326" i="1"/>
  <c r="R326" i="1"/>
  <c r="V326" i="1"/>
  <c r="J327" i="1"/>
  <c r="R327" i="1"/>
  <c r="V327" i="1"/>
  <c r="J328" i="1"/>
  <c r="R328" i="1"/>
  <c r="V328" i="1"/>
  <c r="J329" i="1"/>
  <c r="R329" i="1"/>
  <c r="V329" i="1"/>
  <c r="J330" i="1"/>
  <c r="R330" i="1"/>
  <c r="V330" i="1"/>
  <c r="J331" i="1"/>
  <c r="R331" i="1"/>
  <c r="V331" i="1"/>
  <c r="J332" i="1"/>
  <c r="R332" i="1"/>
  <c r="V332" i="1"/>
  <c r="J333" i="1"/>
  <c r="R333" i="1"/>
  <c r="V333" i="1"/>
  <c r="J334" i="1"/>
  <c r="R334" i="1"/>
  <c r="V334" i="1"/>
  <c r="I26" i="1"/>
  <c r="I25" i="1"/>
  <c r="Q26" i="1"/>
  <c r="U26" i="1"/>
  <c r="I27" i="1"/>
  <c r="Q27" i="1"/>
  <c r="U27" i="1"/>
  <c r="I28" i="1"/>
  <c r="Q28" i="1"/>
  <c r="U28" i="1"/>
  <c r="I29" i="1"/>
  <c r="Q29" i="1"/>
  <c r="U29" i="1"/>
  <c r="I30" i="1"/>
  <c r="Q30" i="1"/>
  <c r="U30" i="1"/>
  <c r="I31" i="1"/>
  <c r="Q31" i="1"/>
  <c r="U31" i="1"/>
  <c r="I32" i="1"/>
  <c r="Q32" i="1"/>
  <c r="U32" i="1"/>
  <c r="I33" i="1"/>
  <c r="Q33" i="1"/>
  <c r="U33" i="1"/>
  <c r="I34" i="1"/>
  <c r="Q34" i="1"/>
  <c r="U34" i="1"/>
  <c r="I35" i="1"/>
  <c r="Q35" i="1"/>
  <c r="U35" i="1"/>
  <c r="I36" i="1"/>
  <c r="Q36" i="1"/>
  <c r="U36" i="1"/>
  <c r="I37" i="1"/>
  <c r="Q37" i="1"/>
  <c r="U37" i="1"/>
  <c r="I38" i="1"/>
  <c r="Q38" i="1"/>
  <c r="U38" i="1"/>
  <c r="I39" i="1"/>
  <c r="Q39" i="1"/>
  <c r="U39" i="1"/>
  <c r="I40" i="1"/>
  <c r="Q40" i="1"/>
  <c r="U40" i="1"/>
  <c r="I41" i="1"/>
  <c r="Q41" i="1"/>
  <c r="U41" i="1"/>
  <c r="I42" i="1"/>
  <c r="Q42" i="1"/>
  <c r="U42" i="1"/>
  <c r="I43" i="1"/>
  <c r="Q43" i="1"/>
  <c r="U43" i="1"/>
  <c r="I44" i="1"/>
  <c r="Q44" i="1"/>
  <c r="U44" i="1"/>
  <c r="I45" i="1"/>
  <c r="Q45" i="1"/>
  <c r="U45" i="1"/>
  <c r="I46" i="1"/>
  <c r="Q46" i="1"/>
  <c r="U46" i="1"/>
  <c r="I47" i="1"/>
  <c r="Q47" i="1"/>
  <c r="U47" i="1"/>
  <c r="I48" i="1"/>
  <c r="Q48" i="1"/>
  <c r="U48" i="1"/>
  <c r="I49" i="1"/>
  <c r="Q49" i="1"/>
  <c r="U49" i="1"/>
  <c r="I50" i="1"/>
  <c r="Q50" i="1"/>
  <c r="U50" i="1"/>
  <c r="I51" i="1"/>
  <c r="Q51" i="1"/>
  <c r="U51" i="1"/>
  <c r="I52" i="1"/>
  <c r="Q52" i="1"/>
  <c r="U52" i="1"/>
  <c r="I53" i="1"/>
  <c r="Q53" i="1"/>
  <c r="U53" i="1"/>
  <c r="I54" i="1"/>
  <c r="Q54" i="1"/>
  <c r="U54" i="1"/>
  <c r="I55" i="1"/>
  <c r="Q55" i="1"/>
  <c r="U55" i="1"/>
  <c r="I56" i="1"/>
  <c r="Q56" i="1"/>
  <c r="U56" i="1"/>
  <c r="I57" i="1"/>
  <c r="Q57" i="1"/>
  <c r="U57" i="1"/>
  <c r="I58" i="1"/>
  <c r="Q58" i="1"/>
  <c r="U58" i="1"/>
  <c r="I59" i="1"/>
  <c r="Q59" i="1"/>
  <c r="U59" i="1"/>
  <c r="I60" i="1"/>
  <c r="Q60" i="1"/>
  <c r="U60" i="1"/>
  <c r="I61" i="1"/>
  <c r="Q61" i="1"/>
  <c r="U61" i="1"/>
  <c r="I62" i="1"/>
  <c r="Q62" i="1"/>
  <c r="U62" i="1"/>
  <c r="I63" i="1"/>
  <c r="Q63" i="1"/>
  <c r="U63" i="1"/>
  <c r="I64" i="1"/>
  <c r="Q64" i="1"/>
  <c r="U64" i="1"/>
  <c r="I65" i="1"/>
  <c r="Q65" i="1"/>
  <c r="U65" i="1"/>
  <c r="I66" i="1"/>
  <c r="Q66" i="1"/>
  <c r="U66" i="1"/>
  <c r="I67" i="1"/>
  <c r="Q67" i="1"/>
  <c r="U67" i="1"/>
  <c r="I68" i="1"/>
  <c r="Q68" i="1"/>
  <c r="U68" i="1"/>
  <c r="I69" i="1"/>
  <c r="Q69" i="1"/>
  <c r="U69" i="1"/>
  <c r="I70" i="1"/>
  <c r="Q70" i="1"/>
  <c r="U70" i="1"/>
  <c r="I71" i="1"/>
  <c r="Q71" i="1"/>
  <c r="U71" i="1"/>
  <c r="I72" i="1"/>
  <c r="Q72" i="1"/>
  <c r="U72" i="1"/>
  <c r="I73" i="1"/>
  <c r="Q73" i="1"/>
  <c r="U73" i="1"/>
  <c r="I74" i="1"/>
  <c r="Q74" i="1"/>
  <c r="U74" i="1"/>
  <c r="I75" i="1"/>
  <c r="Q75" i="1"/>
  <c r="U75" i="1"/>
  <c r="I76" i="1"/>
  <c r="Q76" i="1"/>
  <c r="U76" i="1"/>
  <c r="I77" i="1"/>
  <c r="Q77" i="1"/>
  <c r="U77" i="1"/>
  <c r="I78" i="1"/>
  <c r="Q78" i="1"/>
  <c r="U78" i="1"/>
  <c r="I79" i="1"/>
  <c r="Q79" i="1"/>
  <c r="U79" i="1"/>
  <c r="I80" i="1"/>
  <c r="Q80" i="1"/>
  <c r="U80" i="1"/>
  <c r="I81" i="1"/>
  <c r="Q81" i="1"/>
  <c r="U81" i="1"/>
  <c r="I82" i="1"/>
  <c r="Q82" i="1"/>
  <c r="U82" i="1"/>
  <c r="I83" i="1"/>
  <c r="Q83" i="1"/>
  <c r="U83" i="1"/>
  <c r="I84" i="1"/>
  <c r="Q84" i="1"/>
  <c r="U84" i="1"/>
  <c r="I85" i="1"/>
  <c r="Q85" i="1"/>
  <c r="U85" i="1"/>
  <c r="I86" i="1"/>
  <c r="Q86" i="1"/>
  <c r="U86" i="1"/>
  <c r="I87" i="1"/>
  <c r="Q87" i="1"/>
  <c r="U87" i="1"/>
  <c r="I88" i="1"/>
  <c r="Q88" i="1"/>
  <c r="U88" i="1"/>
  <c r="I89" i="1"/>
  <c r="Q89" i="1"/>
  <c r="U89" i="1"/>
  <c r="I90" i="1"/>
  <c r="Q90" i="1"/>
  <c r="U90" i="1"/>
  <c r="I91" i="1"/>
  <c r="Q91" i="1"/>
  <c r="U91" i="1"/>
  <c r="I92" i="1"/>
  <c r="Q92" i="1"/>
  <c r="U92" i="1"/>
  <c r="I93" i="1"/>
  <c r="Q93" i="1"/>
  <c r="U93" i="1"/>
  <c r="I94" i="1"/>
  <c r="Q94" i="1"/>
  <c r="U94" i="1"/>
  <c r="I95" i="1"/>
  <c r="Q95" i="1"/>
  <c r="U95" i="1"/>
  <c r="I96" i="1"/>
  <c r="Q96" i="1"/>
  <c r="U96" i="1"/>
  <c r="I97" i="1"/>
  <c r="Q97" i="1"/>
  <c r="U97" i="1"/>
  <c r="I98" i="1"/>
  <c r="Q98" i="1"/>
  <c r="U98" i="1"/>
  <c r="I99" i="1"/>
  <c r="Q99" i="1"/>
  <c r="U99" i="1"/>
  <c r="I100" i="1"/>
  <c r="Q100" i="1"/>
  <c r="U100" i="1"/>
  <c r="I101" i="1"/>
  <c r="Q101" i="1"/>
  <c r="U101" i="1"/>
  <c r="I102" i="1"/>
  <c r="Q102" i="1"/>
  <c r="U102" i="1"/>
  <c r="I103" i="1"/>
  <c r="Q103" i="1"/>
  <c r="U103" i="1"/>
  <c r="I104" i="1"/>
  <c r="Q104" i="1"/>
  <c r="U104" i="1"/>
  <c r="I105" i="1"/>
  <c r="Q105" i="1"/>
  <c r="U105" i="1"/>
  <c r="I106" i="1"/>
  <c r="Q106" i="1"/>
  <c r="U106" i="1"/>
  <c r="I107" i="1"/>
  <c r="Q107" i="1"/>
  <c r="U107" i="1"/>
  <c r="I108" i="1"/>
  <c r="Q108" i="1"/>
  <c r="U108" i="1"/>
  <c r="I109" i="1"/>
  <c r="Q109" i="1"/>
  <c r="U109" i="1"/>
  <c r="I110" i="1"/>
  <c r="Q110" i="1"/>
  <c r="U110" i="1"/>
  <c r="I111" i="1"/>
  <c r="Q111" i="1"/>
  <c r="U111" i="1"/>
  <c r="I112" i="1"/>
  <c r="Q112" i="1"/>
  <c r="U112" i="1"/>
  <c r="I113" i="1"/>
  <c r="Q113" i="1"/>
  <c r="U113" i="1"/>
  <c r="I114" i="1"/>
  <c r="Q114" i="1"/>
  <c r="U114" i="1"/>
  <c r="I115" i="1"/>
  <c r="Q115" i="1"/>
  <c r="U115" i="1"/>
  <c r="I116" i="1"/>
  <c r="Q116" i="1"/>
  <c r="U116" i="1"/>
  <c r="I117" i="1"/>
  <c r="Q117" i="1"/>
  <c r="U117" i="1"/>
  <c r="I118" i="1"/>
  <c r="Q118" i="1"/>
  <c r="U118" i="1"/>
  <c r="I119" i="1"/>
  <c r="Q119" i="1"/>
  <c r="U119" i="1"/>
  <c r="I120" i="1"/>
  <c r="Q120" i="1"/>
  <c r="U120" i="1"/>
  <c r="I121" i="1"/>
  <c r="Q121" i="1"/>
  <c r="U121" i="1"/>
  <c r="I122" i="1"/>
  <c r="Q122" i="1"/>
  <c r="U122" i="1"/>
  <c r="I123" i="1"/>
  <c r="Q123" i="1"/>
  <c r="U123" i="1"/>
  <c r="I124" i="1"/>
  <c r="Q124" i="1"/>
  <c r="U124" i="1"/>
  <c r="I125" i="1"/>
  <c r="Q125" i="1"/>
  <c r="U125" i="1"/>
  <c r="I126" i="1"/>
  <c r="Q126" i="1"/>
  <c r="U126" i="1"/>
  <c r="I127" i="1"/>
  <c r="Q127" i="1"/>
  <c r="U127" i="1"/>
  <c r="I128" i="1"/>
  <c r="Q128" i="1"/>
  <c r="U128" i="1"/>
  <c r="I129" i="1"/>
  <c r="Q129" i="1"/>
  <c r="U129" i="1"/>
  <c r="I130" i="1"/>
  <c r="Q130" i="1"/>
  <c r="U130" i="1"/>
  <c r="I131" i="1"/>
  <c r="Q131" i="1"/>
  <c r="U131" i="1"/>
  <c r="I132" i="1"/>
  <c r="Q132" i="1"/>
  <c r="U132" i="1"/>
  <c r="I133" i="1"/>
  <c r="Q133" i="1"/>
  <c r="U133" i="1"/>
  <c r="I134" i="1"/>
  <c r="Q134" i="1"/>
  <c r="U134" i="1"/>
  <c r="I135" i="1"/>
  <c r="Q135" i="1"/>
  <c r="U135" i="1"/>
  <c r="I136" i="1"/>
  <c r="Q136" i="1"/>
  <c r="U136" i="1"/>
  <c r="I137" i="1"/>
  <c r="Q137" i="1"/>
  <c r="U137" i="1"/>
  <c r="I138" i="1"/>
  <c r="Q138" i="1"/>
  <c r="U138" i="1"/>
  <c r="I139" i="1"/>
  <c r="Q139" i="1"/>
  <c r="U139" i="1"/>
  <c r="I140" i="1"/>
  <c r="Q140" i="1"/>
  <c r="U140" i="1"/>
  <c r="I141" i="1"/>
  <c r="Q141" i="1"/>
  <c r="U141" i="1"/>
  <c r="I142" i="1"/>
  <c r="Q142" i="1"/>
  <c r="U142" i="1"/>
  <c r="I143" i="1"/>
  <c r="Q143" i="1"/>
  <c r="U143" i="1"/>
  <c r="I144" i="1"/>
  <c r="Q144" i="1"/>
  <c r="U144" i="1"/>
  <c r="I145" i="1"/>
  <c r="Q145" i="1"/>
  <c r="U145" i="1"/>
  <c r="I146" i="1"/>
  <c r="Q146" i="1"/>
  <c r="U146" i="1"/>
  <c r="I147" i="1"/>
  <c r="Q147" i="1"/>
  <c r="U147" i="1"/>
  <c r="I148" i="1"/>
  <c r="Q148" i="1"/>
  <c r="U148" i="1"/>
  <c r="I149" i="1"/>
  <c r="Q149" i="1"/>
  <c r="U149" i="1"/>
  <c r="I150" i="1"/>
  <c r="Q150" i="1"/>
  <c r="U150" i="1"/>
  <c r="I151" i="1"/>
  <c r="Q151" i="1"/>
  <c r="U151" i="1"/>
  <c r="I152" i="1"/>
  <c r="Q152" i="1"/>
  <c r="U152" i="1"/>
  <c r="I153" i="1"/>
  <c r="Q153" i="1"/>
  <c r="U153" i="1"/>
  <c r="I154" i="1"/>
  <c r="Q154" i="1"/>
  <c r="U154" i="1"/>
  <c r="I155" i="1"/>
  <c r="Q155" i="1"/>
  <c r="U155" i="1"/>
  <c r="I156" i="1"/>
  <c r="Q156" i="1"/>
  <c r="U156" i="1"/>
  <c r="I157" i="1"/>
  <c r="Q157" i="1"/>
  <c r="U157" i="1"/>
  <c r="I158" i="1"/>
  <c r="Q158" i="1"/>
  <c r="U158" i="1"/>
  <c r="I159" i="1"/>
  <c r="Q159" i="1"/>
  <c r="U159" i="1"/>
  <c r="I160" i="1"/>
  <c r="Q160" i="1"/>
  <c r="U160" i="1"/>
  <c r="I161" i="1"/>
  <c r="Q161" i="1"/>
  <c r="U161" i="1"/>
  <c r="I162" i="1"/>
  <c r="Q162" i="1"/>
  <c r="U162" i="1"/>
  <c r="I163" i="1"/>
  <c r="Q163" i="1"/>
  <c r="U163" i="1"/>
  <c r="I164" i="1"/>
  <c r="Q164" i="1"/>
  <c r="U164" i="1"/>
  <c r="I165" i="1"/>
  <c r="Q165" i="1"/>
  <c r="U165" i="1"/>
  <c r="I166" i="1"/>
  <c r="Q166" i="1"/>
  <c r="U166" i="1"/>
  <c r="I167" i="1"/>
  <c r="Q167" i="1"/>
  <c r="U167" i="1"/>
  <c r="I168" i="1"/>
  <c r="Q168" i="1"/>
  <c r="U168" i="1"/>
  <c r="I169" i="1"/>
  <c r="Q169" i="1"/>
  <c r="U169" i="1"/>
  <c r="I170" i="1"/>
  <c r="Q170" i="1"/>
  <c r="U170" i="1"/>
  <c r="I171" i="1"/>
  <c r="Q171" i="1"/>
  <c r="U171" i="1"/>
  <c r="I172" i="1"/>
  <c r="Q172" i="1"/>
  <c r="U172" i="1"/>
  <c r="I173" i="1"/>
  <c r="Q173" i="1"/>
  <c r="U173" i="1"/>
  <c r="I174" i="1"/>
  <c r="Q174" i="1"/>
  <c r="U174" i="1"/>
  <c r="I175" i="1"/>
  <c r="Q175" i="1"/>
  <c r="U175" i="1"/>
  <c r="I176" i="1"/>
  <c r="Q176" i="1"/>
  <c r="U176" i="1"/>
  <c r="I177" i="1"/>
  <c r="Q177" i="1"/>
  <c r="U177" i="1"/>
  <c r="I178" i="1"/>
  <c r="Q178" i="1"/>
  <c r="U178" i="1"/>
  <c r="I179" i="1"/>
  <c r="Q179" i="1"/>
  <c r="U179" i="1"/>
  <c r="I180" i="1"/>
  <c r="Q180" i="1"/>
  <c r="U180" i="1"/>
  <c r="I181" i="1"/>
  <c r="Q181" i="1"/>
  <c r="U181" i="1"/>
  <c r="I182" i="1"/>
  <c r="Q182" i="1"/>
  <c r="U182" i="1"/>
  <c r="I183" i="1"/>
  <c r="Q183" i="1"/>
  <c r="U183" i="1"/>
  <c r="I184" i="1"/>
  <c r="Q184" i="1"/>
  <c r="U184" i="1"/>
  <c r="I185" i="1"/>
  <c r="Q185" i="1"/>
  <c r="U185" i="1"/>
  <c r="I186" i="1"/>
  <c r="Q186" i="1"/>
  <c r="U186" i="1"/>
  <c r="I187" i="1"/>
  <c r="Q187" i="1"/>
  <c r="U187" i="1"/>
  <c r="I188" i="1"/>
  <c r="Q188" i="1"/>
  <c r="U188" i="1"/>
  <c r="I189" i="1"/>
  <c r="Q189" i="1"/>
  <c r="U189" i="1"/>
  <c r="I190" i="1"/>
  <c r="Q190" i="1"/>
  <c r="U190" i="1"/>
  <c r="I191" i="1"/>
  <c r="Q191" i="1"/>
  <c r="U191" i="1"/>
  <c r="I192" i="1"/>
  <c r="Q192" i="1"/>
  <c r="U192" i="1"/>
  <c r="I193" i="1"/>
  <c r="Q193" i="1"/>
  <c r="U193" i="1"/>
  <c r="I194" i="1"/>
  <c r="Q194" i="1"/>
  <c r="U194" i="1"/>
  <c r="I195" i="1"/>
  <c r="Q195" i="1"/>
  <c r="U195" i="1"/>
  <c r="I196" i="1"/>
  <c r="Q196" i="1"/>
  <c r="U196" i="1"/>
  <c r="I197" i="1"/>
  <c r="Q197" i="1"/>
  <c r="U197" i="1"/>
  <c r="I198" i="1"/>
  <c r="Q198" i="1"/>
  <c r="U198" i="1"/>
  <c r="I199" i="1"/>
  <c r="Q199" i="1"/>
  <c r="U199" i="1"/>
  <c r="I200" i="1"/>
  <c r="Q200" i="1"/>
  <c r="U200" i="1"/>
  <c r="I201" i="1"/>
  <c r="Q201" i="1"/>
  <c r="U201" i="1"/>
  <c r="I202" i="1"/>
  <c r="Q202" i="1"/>
  <c r="U202" i="1"/>
  <c r="I203" i="1"/>
  <c r="Q203" i="1"/>
  <c r="U203" i="1"/>
  <c r="I204" i="1"/>
  <c r="Q204" i="1"/>
  <c r="U204" i="1"/>
  <c r="I205" i="1"/>
  <c r="Q205" i="1"/>
  <c r="U205" i="1"/>
  <c r="I206" i="1"/>
  <c r="Q206" i="1"/>
  <c r="U206" i="1"/>
  <c r="I207" i="1"/>
  <c r="Q207" i="1"/>
  <c r="U207" i="1"/>
  <c r="I208" i="1"/>
  <c r="Q208" i="1"/>
  <c r="U208" i="1"/>
  <c r="I209" i="1"/>
  <c r="Q209" i="1"/>
  <c r="U209" i="1"/>
  <c r="I210" i="1"/>
  <c r="Q210" i="1"/>
  <c r="U210" i="1"/>
  <c r="I211" i="1"/>
  <c r="Q211" i="1"/>
  <c r="U211" i="1"/>
  <c r="I212" i="1"/>
  <c r="Q212" i="1"/>
  <c r="U212" i="1"/>
  <c r="I213" i="1"/>
  <c r="Q213" i="1"/>
  <c r="U213" i="1"/>
  <c r="I214" i="1"/>
  <c r="Q214" i="1"/>
  <c r="U214" i="1"/>
  <c r="I215" i="1"/>
  <c r="Q215" i="1"/>
  <c r="U215" i="1"/>
  <c r="I216" i="1"/>
  <c r="Q216" i="1"/>
  <c r="U216" i="1"/>
  <c r="I217" i="1"/>
  <c r="Q217" i="1"/>
  <c r="U217" i="1"/>
  <c r="I218" i="1"/>
  <c r="Q218" i="1"/>
  <c r="U218" i="1"/>
  <c r="I219" i="1"/>
  <c r="Q219" i="1"/>
  <c r="U219" i="1"/>
  <c r="I220" i="1"/>
  <c r="Q220" i="1"/>
  <c r="U220" i="1"/>
  <c r="I221" i="1"/>
  <c r="Q221" i="1"/>
  <c r="U221" i="1"/>
  <c r="I222" i="1"/>
  <c r="Q222" i="1"/>
  <c r="U222" i="1"/>
  <c r="I223" i="1"/>
  <c r="Q223" i="1"/>
  <c r="U223" i="1"/>
  <c r="I224" i="1"/>
  <c r="Q224" i="1"/>
  <c r="U224" i="1"/>
  <c r="I225" i="1"/>
  <c r="Q225" i="1"/>
  <c r="U225" i="1"/>
  <c r="I226" i="1"/>
  <c r="Q226" i="1"/>
  <c r="U226" i="1"/>
  <c r="I227" i="1"/>
  <c r="Q227" i="1"/>
  <c r="U227" i="1"/>
  <c r="I228" i="1"/>
  <c r="Q228" i="1"/>
  <c r="U228" i="1"/>
  <c r="I229" i="1"/>
  <c r="Q229" i="1"/>
  <c r="U229" i="1"/>
  <c r="I230" i="1"/>
  <c r="Q230" i="1"/>
  <c r="U230" i="1"/>
  <c r="I231" i="1"/>
  <c r="Q231" i="1"/>
  <c r="U231" i="1"/>
  <c r="I232" i="1"/>
  <c r="Q232" i="1"/>
  <c r="U232" i="1"/>
  <c r="I233" i="1"/>
  <c r="Q233" i="1"/>
  <c r="U233" i="1"/>
  <c r="I234" i="1"/>
  <c r="Q234" i="1"/>
  <c r="U234" i="1"/>
  <c r="I235" i="1"/>
  <c r="Q235" i="1"/>
  <c r="U235" i="1"/>
  <c r="I236" i="1"/>
  <c r="Q236" i="1"/>
  <c r="U236" i="1"/>
  <c r="I237" i="1"/>
  <c r="Q237" i="1"/>
  <c r="U237" i="1"/>
  <c r="I238" i="1"/>
  <c r="Q238" i="1"/>
  <c r="U238" i="1"/>
  <c r="I239" i="1"/>
  <c r="Q239" i="1"/>
  <c r="U239" i="1"/>
  <c r="I240" i="1"/>
  <c r="Q240" i="1"/>
  <c r="U240" i="1"/>
  <c r="I241" i="1"/>
  <c r="Q241" i="1"/>
  <c r="U241" i="1"/>
  <c r="I242" i="1"/>
  <c r="Q242" i="1"/>
  <c r="U242" i="1"/>
  <c r="I243" i="1"/>
  <c r="Q243" i="1"/>
  <c r="U243" i="1"/>
  <c r="I244" i="1"/>
  <c r="Q244" i="1"/>
  <c r="U244" i="1"/>
  <c r="I245" i="1"/>
  <c r="Q245" i="1"/>
  <c r="U245" i="1"/>
  <c r="I246" i="1"/>
  <c r="Q246" i="1"/>
  <c r="U246" i="1"/>
  <c r="I247" i="1"/>
  <c r="Q247" i="1"/>
  <c r="U247" i="1"/>
  <c r="I248" i="1"/>
  <c r="Q248" i="1"/>
  <c r="U248" i="1"/>
  <c r="I249" i="1"/>
  <c r="Q249" i="1"/>
  <c r="U249" i="1"/>
  <c r="I250" i="1"/>
  <c r="Q250" i="1"/>
  <c r="U250" i="1"/>
  <c r="I251" i="1"/>
  <c r="Q251" i="1"/>
  <c r="U251" i="1"/>
  <c r="I252" i="1"/>
  <c r="Q252" i="1"/>
  <c r="U252" i="1"/>
  <c r="I253" i="1"/>
  <c r="Q253" i="1"/>
  <c r="U253" i="1"/>
  <c r="I254" i="1"/>
  <c r="Q254" i="1"/>
  <c r="U254" i="1"/>
  <c r="I255" i="1"/>
  <c r="Q255" i="1"/>
  <c r="U255" i="1"/>
  <c r="I256" i="1"/>
  <c r="Q256" i="1"/>
  <c r="U256" i="1"/>
  <c r="I257" i="1"/>
  <c r="Q257" i="1"/>
  <c r="U257" i="1"/>
  <c r="I258" i="1"/>
  <c r="Q258" i="1"/>
  <c r="U258" i="1"/>
  <c r="I259" i="1"/>
  <c r="Q259" i="1"/>
  <c r="U259" i="1"/>
  <c r="I260" i="1"/>
  <c r="Q260" i="1"/>
  <c r="U260" i="1"/>
  <c r="I261" i="1"/>
  <c r="Q261" i="1"/>
  <c r="U261" i="1"/>
  <c r="I262" i="1"/>
  <c r="Q262" i="1"/>
  <c r="U262" i="1"/>
  <c r="I263" i="1"/>
  <c r="Q263" i="1"/>
  <c r="U263" i="1"/>
  <c r="I264" i="1"/>
  <c r="Q264" i="1"/>
  <c r="U264" i="1"/>
  <c r="I265" i="1"/>
  <c r="Q265" i="1"/>
  <c r="U265" i="1"/>
  <c r="I266" i="1"/>
  <c r="Q266" i="1"/>
  <c r="U266" i="1"/>
  <c r="I267" i="1"/>
  <c r="Q267" i="1"/>
  <c r="U267" i="1"/>
  <c r="I268" i="1"/>
  <c r="Q268" i="1"/>
  <c r="U268" i="1"/>
  <c r="I269" i="1"/>
  <c r="Q269" i="1"/>
  <c r="U269" i="1"/>
  <c r="I270" i="1"/>
  <c r="Q270" i="1"/>
  <c r="U270" i="1"/>
  <c r="I271" i="1"/>
  <c r="Q271" i="1"/>
  <c r="U271" i="1"/>
  <c r="I272" i="1"/>
  <c r="Q272" i="1"/>
  <c r="U272" i="1"/>
  <c r="I273" i="1"/>
  <c r="Q273" i="1"/>
  <c r="U273" i="1"/>
  <c r="I274" i="1"/>
  <c r="Q274" i="1"/>
  <c r="U274" i="1"/>
  <c r="I275" i="1"/>
  <c r="Q275" i="1"/>
  <c r="U275" i="1"/>
  <c r="I276" i="1"/>
  <c r="Q276" i="1"/>
  <c r="U276" i="1"/>
  <c r="I277" i="1"/>
  <c r="Q277" i="1"/>
  <c r="U277" i="1"/>
  <c r="I278" i="1"/>
  <c r="Q278" i="1"/>
  <c r="U278" i="1"/>
  <c r="I279" i="1"/>
  <c r="Q279" i="1"/>
  <c r="U279" i="1"/>
  <c r="I280" i="1"/>
  <c r="Q280" i="1"/>
  <c r="U280" i="1"/>
  <c r="I281" i="1"/>
  <c r="Q281" i="1"/>
  <c r="U281" i="1"/>
  <c r="I282" i="1"/>
  <c r="Q282" i="1"/>
  <c r="U282" i="1"/>
  <c r="I283" i="1"/>
  <c r="Q283" i="1"/>
  <c r="U283" i="1"/>
  <c r="I284" i="1"/>
  <c r="Q284" i="1"/>
  <c r="U284" i="1"/>
  <c r="I285" i="1"/>
  <c r="Q285" i="1"/>
  <c r="U285" i="1"/>
  <c r="I286" i="1"/>
  <c r="Q286" i="1"/>
  <c r="U286" i="1"/>
  <c r="I287" i="1"/>
  <c r="Q287" i="1"/>
  <c r="U287" i="1"/>
  <c r="I288" i="1"/>
  <c r="Q288" i="1"/>
  <c r="U288" i="1"/>
  <c r="I289" i="1"/>
  <c r="Q289" i="1"/>
  <c r="U289" i="1"/>
  <c r="I290" i="1"/>
  <c r="Q290" i="1"/>
  <c r="U290" i="1"/>
  <c r="I291" i="1"/>
  <c r="Q291" i="1"/>
  <c r="U291" i="1"/>
  <c r="I292" i="1"/>
  <c r="Q292" i="1"/>
  <c r="U292" i="1"/>
  <c r="I293" i="1"/>
  <c r="Q293" i="1"/>
  <c r="U293" i="1"/>
  <c r="I294" i="1"/>
  <c r="Q294" i="1"/>
  <c r="U294" i="1"/>
  <c r="I295" i="1"/>
  <c r="Q295" i="1"/>
  <c r="U295" i="1"/>
  <c r="I296" i="1"/>
  <c r="Q296" i="1"/>
  <c r="U296" i="1"/>
  <c r="I297" i="1"/>
  <c r="Q297" i="1"/>
  <c r="U297" i="1"/>
  <c r="I298" i="1"/>
  <c r="Q298" i="1"/>
  <c r="U298" i="1"/>
  <c r="I299" i="1"/>
  <c r="Q299" i="1"/>
  <c r="U299" i="1"/>
  <c r="I300" i="1"/>
  <c r="Q300" i="1"/>
  <c r="U300" i="1"/>
  <c r="I301" i="1"/>
  <c r="Q301" i="1"/>
  <c r="U301" i="1"/>
  <c r="I302" i="1"/>
  <c r="Q302" i="1"/>
  <c r="U302" i="1"/>
  <c r="I303" i="1"/>
  <c r="Q303" i="1"/>
  <c r="U303" i="1"/>
  <c r="I304" i="1"/>
  <c r="Q304" i="1"/>
  <c r="U304" i="1"/>
  <c r="I305" i="1"/>
  <c r="Q305" i="1"/>
  <c r="U305" i="1"/>
  <c r="I306" i="1"/>
  <c r="Q306" i="1"/>
  <c r="U306" i="1"/>
  <c r="I307" i="1"/>
  <c r="Q307" i="1"/>
  <c r="U307" i="1"/>
  <c r="I308" i="1"/>
  <c r="Q308" i="1"/>
  <c r="U308" i="1"/>
  <c r="I309" i="1"/>
  <c r="Q309" i="1"/>
  <c r="U309" i="1"/>
  <c r="I310" i="1"/>
  <c r="Q310" i="1"/>
  <c r="U310" i="1"/>
  <c r="I311" i="1"/>
  <c r="Q311" i="1"/>
  <c r="U311" i="1"/>
  <c r="I312" i="1"/>
  <c r="Q312" i="1"/>
  <c r="U312" i="1"/>
  <c r="I313" i="1"/>
  <c r="Q313" i="1"/>
  <c r="U313" i="1"/>
  <c r="I314" i="1"/>
  <c r="Q314" i="1"/>
  <c r="U314" i="1"/>
  <c r="I315" i="1"/>
  <c r="Q315" i="1"/>
  <c r="U315" i="1"/>
  <c r="I316" i="1"/>
  <c r="Q316" i="1"/>
  <c r="U316" i="1"/>
  <c r="I317" i="1"/>
  <c r="Q317" i="1"/>
  <c r="U317" i="1"/>
  <c r="I318" i="1"/>
  <c r="Q318" i="1"/>
  <c r="U318" i="1"/>
  <c r="I319" i="1"/>
  <c r="Q319" i="1"/>
  <c r="U319" i="1"/>
  <c r="I320" i="1"/>
  <c r="Q320" i="1"/>
  <c r="U320" i="1"/>
  <c r="I321" i="1"/>
  <c r="Q321" i="1"/>
  <c r="U321" i="1"/>
  <c r="I322" i="1"/>
  <c r="Q322" i="1"/>
  <c r="U322" i="1"/>
  <c r="I323" i="1"/>
  <c r="Q323" i="1"/>
  <c r="U323" i="1"/>
  <c r="I324" i="1"/>
  <c r="Q324" i="1"/>
  <c r="U324" i="1"/>
  <c r="I325" i="1"/>
  <c r="Q325" i="1"/>
  <c r="U325" i="1"/>
  <c r="I326" i="1"/>
  <c r="Q326" i="1"/>
  <c r="U326" i="1"/>
  <c r="I327" i="1"/>
  <c r="Q327" i="1"/>
  <c r="U327" i="1"/>
  <c r="I328" i="1"/>
  <c r="Q328" i="1"/>
  <c r="U328" i="1"/>
  <c r="I329" i="1"/>
  <c r="Q329" i="1"/>
  <c r="U329" i="1"/>
  <c r="I330" i="1"/>
  <c r="Q330" i="1"/>
  <c r="U330" i="1"/>
  <c r="I331" i="1"/>
  <c r="Q331" i="1"/>
  <c r="U331" i="1"/>
  <c r="I332" i="1"/>
  <c r="Q332" i="1"/>
  <c r="U332" i="1"/>
  <c r="I333" i="1"/>
  <c r="Q333" i="1"/>
  <c r="U333" i="1"/>
  <c r="I334" i="1"/>
  <c r="Q334" i="1"/>
  <c r="U334" i="1"/>
  <c r="H26" i="1"/>
  <c r="H25" i="1"/>
  <c r="P26" i="1"/>
  <c r="T26" i="1"/>
  <c r="H27" i="1"/>
  <c r="P27" i="1"/>
  <c r="T27" i="1"/>
  <c r="H28" i="1"/>
  <c r="P28" i="1"/>
  <c r="T28" i="1"/>
  <c r="H29" i="1"/>
  <c r="P29" i="1"/>
  <c r="T29" i="1"/>
  <c r="H30" i="1"/>
  <c r="P30" i="1"/>
  <c r="T30" i="1"/>
  <c r="H31" i="1"/>
  <c r="P31" i="1"/>
  <c r="T31" i="1"/>
  <c r="H32" i="1"/>
  <c r="P32" i="1"/>
  <c r="T32" i="1"/>
  <c r="H33" i="1"/>
  <c r="P33" i="1"/>
  <c r="T33" i="1"/>
  <c r="H34" i="1"/>
  <c r="P34" i="1"/>
  <c r="T34" i="1"/>
  <c r="H35" i="1"/>
  <c r="P35" i="1"/>
  <c r="T35" i="1"/>
  <c r="H36" i="1"/>
  <c r="P36" i="1"/>
  <c r="T36" i="1"/>
  <c r="H37" i="1"/>
  <c r="P37" i="1"/>
  <c r="T37" i="1"/>
  <c r="H38" i="1"/>
  <c r="P38" i="1"/>
  <c r="T38" i="1"/>
  <c r="H39" i="1"/>
  <c r="P39" i="1"/>
  <c r="T39" i="1"/>
  <c r="H40" i="1"/>
  <c r="P40" i="1"/>
  <c r="T40" i="1"/>
  <c r="H41" i="1"/>
  <c r="P41" i="1"/>
  <c r="T41" i="1"/>
  <c r="H42" i="1"/>
  <c r="P42" i="1"/>
  <c r="T42" i="1"/>
  <c r="H43" i="1"/>
  <c r="P43" i="1"/>
  <c r="T43" i="1"/>
  <c r="H44" i="1"/>
  <c r="P44" i="1"/>
  <c r="T44" i="1"/>
  <c r="H45" i="1"/>
  <c r="P45" i="1"/>
  <c r="T45" i="1"/>
  <c r="H46" i="1"/>
  <c r="P46" i="1"/>
  <c r="T46" i="1"/>
  <c r="H47" i="1"/>
  <c r="P47" i="1"/>
  <c r="T47" i="1"/>
  <c r="H48" i="1"/>
  <c r="P48" i="1"/>
  <c r="T48" i="1"/>
  <c r="H49" i="1"/>
  <c r="P49" i="1"/>
  <c r="T49" i="1"/>
  <c r="H50" i="1"/>
  <c r="P50" i="1"/>
  <c r="T50" i="1"/>
  <c r="H51" i="1"/>
  <c r="P51" i="1"/>
  <c r="T51" i="1"/>
  <c r="H52" i="1"/>
  <c r="P52" i="1"/>
  <c r="T52" i="1"/>
  <c r="H53" i="1"/>
  <c r="P53" i="1"/>
  <c r="T53" i="1"/>
  <c r="H54" i="1"/>
  <c r="P54" i="1"/>
  <c r="T54" i="1"/>
  <c r="H55" i="1"/>
  <c r="P55" i="1"/>
  <c r="T55" i="1"/>
  <c r="H56" i="1"/>
  <c r="P56" i="1"/>
  <c r="T56" i="1"/>
  <c r="H57" i="1"/>
  <c r="P57" i="1"/>
  <c r="T57" i="1"/>
  <c r="H58" i="1"/>
  <c r="P58" i="1"/>
  <c r="T58" i="1"/>
  <c r="H59" i="1"/>
  <c r="P59" i="1"/>
  <c r="T59" i="1"/>
  <c r="H60" i="1"/>
  <c r="P60" i="1"/>
  <c r="T60" i="1"/>
  <c r="H61" i="1"/>
  <c r="P61" i="1"/>
  <c r="T61" i="1"/>
  <c r="H62" i="1"/>
  <c r="P62" i="1"/>
  <c r="T62" i="1"/>
  <c r="H63" i="1"/>
  <c r="P63" i="1"/>
  <c r="T63" i="1"/>
  <c r="H64" i="1"/>
  <c r="P64" i="1"/>
  <c r="T64" i="1"/>
  <c r="H65" i="1"/>
  <c r="P65" i="1"/>
  <c r="T65" i="1"/>
  <c r="H66" i="1"/>
  <c r="P66" i="1"/>
  <c r="T66" i="1"/>
  <c r="H67" i="1"/>
  <c r="P67" i="1"/>
  <c r="T67" i="1"/>
  <c r="H68" i="1"/>
  <c r="P68" i="1"/>
  <c r="T68" i="1"/>
  <c r="H69" i="1"/>
  <c r="P69" i="1"/>
  <c r="T69" i="1"/>
  <c r="H70" i="1"/>
  <c r="P70" i="1"/>
  <c r="T70" i="1"/>
  <c r="H71" i="1"/>
  <c r="P71" i="1"/>
  <c r="T71" i="1"/>
  <c r="H72" i="1"/>
  <c r="P72" i="1"/>
  <c r="T72" i="1"/>
  <c r="H73" i="1"/>
  <c r="P73" i="1"/>
  <c r="T73" i="1"/>
  <c r="H74" i="1"/>
  <c r="P74" i="1"/>
  <c r="T74" i="1"/>
  <c r="H75" i="1"/>
  <c r="P75" i="1"/>
  <c r="T75" i="1"/>
  <c r="H76" i="1"/>
  <c r="P76" i="1"/>
  <c r="T76" i="1"/>
  <c r="H77" i="1"/>
  <c r="P77" i="1"/>
  <c r="T77" i="1"/>
  <c r="H78" i="1"/>
  <c r="P78" i="1"/>
  <c r="T78" i="1"/>
  <c r="H79" i="1"/>
  <c r="P79" i="1"/>
  <c r="T79" i="1"/>
  <c r="H80" i="1"/>
  <c r="P80" i="1"/>
  <c r="T80" i="1"/>
  <c r="H81" i="1"/>
  <c r="P81" i="1"/>
  <c r="T81" i="1"/>
  <c r="H82" i="1"/>
  <c r="P82" i="1"/>
  <c r="T82" i="1"/>
  <c r="H83" i="1"/>
  <c r="P83" i="1"/>
  <c r="T83" i="1"/>
  <c r="H84" i="1"/>
  <c r="P84" i="1"/>
  <c r="T84" i="1"/>
  <c r="H85" i="1"/>
  <c r="P85" i="1"/>
  <c r="T85" i="1"/>
  <c r="H86" i="1"/>
  <c r="P86" i="1"/>
  <c r="T86" i="1"/>
  <c r="H87" i="1"/>
  <c r="P87" i="1"/>
  <c r="T87" i="1"/>
  <c r="H88" i="1"/>
  <c r="P88" i="1"/>
  <c r="T88" i="1"/>
  <c r="H89" i="1"/>
  <c r="P89" i="1"/>
  <c r="T89" i="1"/>
  <c r="H90" i="1"/>
  <c r="P90" i="1"/>
  <c r="T90" i="1"/>
  <c r="H91" i="1"/>
  <c r="P91" i="1"/>
  <c r="T91" i="1"/>
  <c r="H92" i="1"/>
  <c r="P92" i="1"/>
  <c r="T92" i="1"/>
  <c r="H93" i="1"/>
  <c r="P93" i="1"/>
  <c r="T93" i="1"/>
  <c r="H94" i="1"/>
  <c r="P94" i="1"/>
  <c r="T94" i="1"/>
  <c r="H95" i="1"/>
  <c r="P95" i="1"/>
  <c r="T95" i="1"/>
  <c r="H96" i="1"/>
  <c r="P96" i="1"/>
  <c r="T96" i="1"/>
  <c r="H97" i="1"/>
  <c r="P97" i="1"/>
  <c r="T97" i="1"/>
  <c r="H98" i="1"/>
  <c r="P98" i="1"/>
  <c r="T98" i="1"/>
  <c r="H99" i="1"/>
  <c r="P99" i="1"/>
  <c r="T99" i="1"/>
  <c r="H100" i="1"/>
  <c r="P100" i="1"/>
  <c r="T100" i="1"/>
  <c r="H101" i="1"/>
  <c r="P101" i="1"/>
  <c r="T101" i="1"/>
  <c r="H102" i="1"/>
  <c r="P102" i="1"/>
  <c r="T102" i="1"/>
  <c r="H103" i="1"/>
  <c r="P103" i="1"/>
  <c r="T103" i="1"/>
  <c r="H104" i="1"/>
  <c r="P104" i="1"/>
  <c r="T104" i="1"/>
  <c r="H105" i="1"/>
  <c r="P105" i="1"/>
  <c r="T105" i="1"/>
  <c r="H106" i="1"/>
  <c r="P106" i="1"/>
  <c r="T106" i="1"/>
  <c r="H107" i="1"/>
  <c r="P107" i="1"/>
  <c r="T107" i="1"/>
  <c r="H108" i="1"/>
  <c r="P108" i="1"/>
  <c r="T108" i="1"/>
  <c r="H109" i="1"/>
  <c r="P109" i="1"/>
  <c r="T109" i="1"/>
  <c r="H110" i="1"/>
  <c r="P110" i="1"/>
  <c r="T110" i="1"/>
  <c r="H111" i="1"/>
  <c r="P111" i="1"/>
  <c r="T111" i="1"/>
  <c r="H112" i="1"/>
  <c r="P112" i="1"/>
  <c r="T112" i="1"/>
  <c r="H113" i="1"/>
  <c r="P113" i="1"/>
  <c r="T113" i="1"/>
  <c r="H114" i="1"/>
  <c r="P114" i="1"/>
  <c r="T114" i="1"/>
  <c r="H115" i="1"/>
  <c r="P115" i="1"/>
  <c r="T115" i="1"/>
  <c r="H116" i="1"/>
  <c r="P116" i="1"/>
  <c r="T116" i="1"/>
  <c r="H117" i="1"/>
  <c r="P117" i="1"/>
  <c r="T117" i="1"/>
  <c r="H118" i="1"/>
  <c r="P118" i="1"/>
  <c r="T118" i="1"/>
  <c r="H119" i="1"/>
  <c r="P119" i="1"/>
  <c r="T119" i="1"/>
  <c r="H120" i="1"/>
  <c r="P120" i="1"/>
  <c r="T120" i="1"/>
  <c r="H121" i="1"/>
  <c r="P121" i="1"/>
  <c r="T121" i="1"/>
  <c r="H122" i="1"/>
  <c r="P122" i="1"/>
  <c r="T122" i="1"/>
  <c r="H123" i="1"/>
  <c r="P123" i="1"/>
  <c r="T123" i="1"/>
  <c r="H124" i="1"/>
  <c r="P124" i="1"/>
  <c r="T124" i="1"/>
  <c r="H125" i="1"/>
  <c r="P125" i="1"/>
  <c r="T125" i="1"/>
  <c r="H126" i="1"/>
  <c r="P126" i="1"/>
  <c r="T126" i="1"/>
  <c r="H127" i="1"/>
  <c r="P127" i="1"/>
  <c r="T127" i="1"/>
  <c r="H128" i="1"/>
  <c r="P128" i="1"/>
  <c r="T128" i="1"/>
  <c r="H129" i="1"/>
  <c r="P129" i="1"/>
  <c r="T129" i="1"/>
  <c r="H130" i="1"/>
  <c r="P130" i="1"/>
  <c r="T130" i="1"/>
  <c r="H131" i="1"/>
  <c r="P131" i="1"/>
  <c r="T131" i="1"/>
  <c r="H132" i="1"/>
  <c r="P132" i="1"/>
  <c r="T132" i="1"/>
  <c r="H133" i="1"/>
  <c r="P133" i="1"/>
  <c r="T133" i="1"/>
  <c r="H134" i="1"/>
  <c r="P134" i="1"/>
  <c r="T134" i="1"/>
  <c r="H135" i="1"/>
  <c r="P135" i="1"/>
  <c r="T135" i="1"/>
  <c r="H136" i="1"/>
  <c r="P136" i="1"/>
  <c r="T136" i="1"/>
  <c r="H137" i="1"/>
  <c r="P137" i="1"/>
  <c r="T137" i="1"/>
  <c r="H138" i="1"/>
  <c r="P138" i="1"/>
  <c r="T138" i="1"/>
  <c r="H139" i="1"/>
  <c r="P139" i="1"/>
  <c r="T139" i="1"/>
  <c r="H140" i="1"/>
  <c r="P140" i="1"/>
  <c r="T140" i="1"/>
  <c r="H141" i="1"/>
  <c r="P141" i="1"/>
  <c r="T141" i="1"/>
  <c r="H142" i="1"/>
  <c r="P142" i="1"/>
  <c r="T142" i="1"/>
  <c r="H143" i="1"/>
  <c r="P143" i="1"/>
  <c r="T143" i="1"/>
  <c r="H144" i="1"/>
  <c r="P144" i="1"/>
  <c r="T144" i="1"/>
  <c r="H145" i="1"/>
  <c r="P145" i="1"/>
  <c r="T145" i="1"/>
  <c r="H146" i="1"/>
  <c r="P146" i="1"/>
  <c r="T146" i="1"/>
  <c r="H147" i="1"/>
  <c r="P147" i="1"/>
  <c r="T147" i="1"/>
  <c r="H148" i="1"/>
  <c r="P148" i="1"/>
  <c r="T148" i="1"/>
  <c r="H149" i="1"/>
  <c r="P149" i="1"/>
  <c r="T149" i="1"/>
  <c r="H150" i="1"/>
  <c r="P150" i="1"/>
  <c r="T150" i="1"/>
  <c r="H151" i="1"/>
  <c r="P151" i="1"/>
  <c r="T151" i="1"/>
  <c r="H152" i="1"/>
  <c r="P152" i="1"/>
  <c r="T152" i="1"/>
  <c r="H153" i="1"/>
  <c r="P153" i="1"/>
  <c r="T153" i="1"/>
  <c r="H154" i="1"/>
  <c r="P154" i="1"/>
  <c r="T154" i="1"/>
  <c r="H155" i="1"/>
  <c r="P155" i="1"/>
  <c r="T155" i="1"/>
  <c r="H156" i="1"/>
  <c r="P156" i="1"/>
  <c r="T156" i="1"/>
  <c r="H157" i="1"/>
  <c r="P157" i="1"/>
  <c r="T157" i="1"/>
  <c r="H158" i="1"/>
  <c r="P158" i="1"/>
  <c r="T158" i="1"/>
  <c r="H159" i="1"/>
  <c r="P159" i="1"/>
  <c r="T159" i="1"/>
  <c r="H160" i="1"/>
  <c r="P160" i="1"/>
  <c r="T160" i="1"/>
  <c r="H161" i="1"/>
  <c r="P161" i="1"/>
  <c r="T161" i="1"/>
  <c r="H162" i="1"/>
  <c r="P162" i="1"/>
  <c r="T162" i="1"/>
  <c r="H163" i="1"/>
  <c r="P163" i="1"/>
  <c r="T163" i="1"/>
  <c r="H164" i="1"/>
  <c r="P164" i="1"/>
  <c r="T164" i="1"/>
  <c r="H165" i="1"/>
  <c r="P165" i="1"/>
  <c r="T165" i="1"/>
  <c r="H166" i="1"/>
  <c r="P166" i="1"/>
  <c r="T166" i="1"/>
  <c r="H167" i="1"/>
  <c r="P167" i="1"/>
  <c r="T167" i="1"/>
  <c r="H168" i="1"/>
  <c r="P168" i="1"/>
  <c r="T168" i="1"/>
  <c r="H169" i="1"/>
  <c r="P169" i="1"/>
  <c r="T169" i="1"/>
  <c r="H170" i="1"/>
  <c r="P170" i="1"/>
  <c r="T170" i="1"/>
  <c r="H171" i="1"/>
  <c r="P171" i="1"/>
  <c r="T171" i="1"/>
  <c r="H172" i="1"/>
  <c r="P172" i="1"/>
  <c r="T172" i="1"/>
  <c r="H173" i="1"/>
  <c r="P173" i="1"/>
  <c r="T173" i="1"/>
  <c r="H174" i="1"/>
  <c r="P174" i="1"/>
  <c r="T174" i="1"/>
  <c r="H175" i="1"/>
  <c r="P175" i="1"/>
  <c r="T175" i="1"/>
  <c r="H176" i="1"/>
  <c r="P176" i="1"/>
  <c r="T176" i="1"/>
  <c r="H177" i="1"/>
  <c r="P177" i="1"/>
  <c r="T177" i="1"/>
  <c r="H178" i="1"/>
  <c r="P178" i="1"/>
  <c r="T178" i="1"/>
  <c r="H179" i="1"/>
  <c r="P179" i="1"/>
  <c r="T179" i="1"/>
  <c r="H180" i="1"/>
  <c r="P180" i="1"/>
  <c r="T180" i="1"/>
  <c r="H181" i="1"/>
  <c r="P181" i="1"/>
  <c r="T181" i="1"/>
  <c r="H182" i="1"/>
  <c r="P182" i="1"/>
  <c r="T182" i="1"/>
  <c r="H183" i="1"/>
  <c r="P183" i="1"/>
  <c r="T183" i="1"/>
  <c r="H184" i="1"/>
  <c r="P184" i="1"/>
  <c r="T184" i="1"/>
  <c r="H185" i="1"/>
  <c r="P185" i="1"/>
  <c r="T185" i="1"/>
  <c r="H186" i="1"/>
  <c r="P186" i="1"/>
  <c r="T186" i="1"/>
  <c r="H187" i="1"/>
  <c r="P187" i="1"/>
  <c r="T187" i="1"/>
  <c r="H188" i="1"/>
  <c r="P188" i="1"/>
  <c r="T188" i="1"/>
  <c r="H189" i="1"/>
  <c r="P189" i="1"/>
  <c r="T189" i="1"/>
  <c r="H190" i="1"/>
  <c r="P190" i="1"/>
  <c r="T190" i="1"/>
  <c r="H191" i="1"/>
  <c r="P191" i="1"/>
  <c r="T191" i="1"/>
  <c r="H192" i="1"/>
  <c r="P192" i="1"/>
  <c r="T192" i="1"/>
  <c r="H193" i="1"/>
  <c r="P193" i="1"/>
  <c r="T193" i="1"/>
  <c r="H194" i="1"/>
  <c r="P194" i="1"/>
  <c r="T194" i="1"/>
  <c r="H195" i="1"/>
  <c r="P195" i="1"/>
  <c r="T195" i="1"/>
  <c r="H196" i="1"/>
  <c r="P196" i="1"/>
  <c r="T196" i="1"/>
  <c r="H197" i="1"/>
  <c r="P197" i="1"/>
  <c r="T197" i="1"/>
  <c r="H198" i="1"/>
  <c r="P198" i="1"/>
  <c r="T198" i="1"/>
  <c r="H199" i="1"/>
  <c r="P199" i="1"/>
  <c r="T199" i="1"/>
  <c r="H200" i="1"/>
  <c r="P200" i="1"/>
  <c r="T200" i="1"/>
  <c r="H201" i="1"/>
  <c r="P201" i="1"/>
  <c r="T201" i="1"/>
  <c r="H202" i="1"/>
  <c r="P202" i="1"/>
  <c r="T202" i="1"/>
  <c r="H203" i="1"/>
  <c r="P203" i="1"/>
  <c r="T203" i="1"/>
  <c r="H204" i="1"/>
  <c r="P204" i="1"/>
  <c r="T204" i="1"/>
  <c r="H205" i="1"/>
  <c r="P205" i="1"/>
  <c r="T205" i="1"/>
  <c r="H206" i="1"/>
  <c r="P206" i="1"/>
  <c r="T206" i="1"/>
  <c r="H207" i="1"/>
  <c r="P207" i="1"/>
  <c r="T207" i="1"/>
  <c r="H208" i="1"/>
  <c r="P208" i="1"/>
  <c r="T208" i="1"/>
  <c r="H209" i="1"/>
  <c r="P209" i="1"/>
  <c r="T209" i="1"/>
  <c r="H210" i="1"/>
  <c r="P210" i="1"/>
  <c r="T210" i="1"/>
  <c r="H211" i="1"/>
  <c r="P211" i="1"/>
  <c r="T211" i="1"/>
  <c r="H212" i="1"/>
  <c r="P212" i="1"/>
  <c r="T212" i="1"/>
  <c r="H213" i="1"/>
  <c r="P213" i="1"/>
  <c r="T213" i="1"/>
  <c r="H214" i="1"/>
  <c r="P214" i="1"/>
  <c r="T214" i="1"/>
  <c r="H215" i="1"/>
  <c r="P215" i="1"/>
  <c r="T215" i="1"/>
  <c r="H216" i="1"/>
  <c r="P216" i="1"/>
  <c r="T216" i="1"/>
  <c r="H217" i="1"/>
  <c r="P217" i="1"/>
  <c r="T217" i="1"/>
  <c r="H218" i="1"/>
  <c r="P218" i="1"/>
  <c r="T218" i="1"/>
  <c r="H219" i="1"/>
  <c r="P219" i="1"/>
  <c r="T219" i="1"/>
  <c r="H220" i="1"/>
  <c r="P220" i="1"/>
  <c r="T220" i="1"/>
  <c r="H221" i="1"/>
  <c r="P221" i="1"/>
  <c r="T221" i="1"/>
  <c r="H222" i="1"/>
  <c r="P222" i="1"/>
  <c r="T222" i="1"/>
  <c r="H223" i="1"/>
  <c r="P223" i="1"/>
  <c r="T223" i="1"/>
  <c r="H224" i="1"/>
  <c r="P224" i="1"/>
  <c r="T224" i="1"/>
  <c r="H225" i="1"/>
  <c r="P225" i="1"/>
  <c r="T225" i="1"/>
  <c r="H226" i="1"/>
  <c r="P226" i="1"/>
  <c r="T226" i="1"/>
  <c r="H227" i="1"/>
  <c r="P227" i="1"/>
  <c r="T227" i="1"/>
  <c r="H228" i="1"/>
  <c r="P228" i="1"/>
  <c r="T228" i="1"/>
  <c r="H229" i="1"/>
  <c r="P229" i="1"/>
  <c r="T229" i="1"/>
  <c r="H230" i="1"/>
  <c r="P230" i="1"/>
  <c r="T230" i="1"/>
  <c r="H231" i="1"/>
  <c r="P231" i="1"/>
  <c r="T231" i="1"/>
  <c r="H232" i="1"/>
  <c r="P232" i="1"/>
  <c r="T232" i="1"/>
  <c r="H233" i="1"/>
  <c r="P233" i="1"/>
  <c r="T233" i="1"/>
  <c r="H234" i="1"/>
  <c r="P234" i="1"/>
  <c r="T234" i="1"/>
  <c r="H235" i="1"/>
  <c r="P235" i="1"/>
  <c r="T235" i="1"/>
  <c r="H236" i="1"/>
  <c r="P236" i="1"/>
  <c r="T236" i="1"/>
  <c r="H237" i="1"/>
  <c r="P237" i="1"/>
  <c r="T237" i="1"/>
  <c r="H238" i="1"/>
  <c r="P238" i="1"/>
  <c r="T238" i="1"/>
  <c r="H239" i="1"/>
  <c r="P239" i="1"/>
  <c r="T239" i="1"/>
  <c r="H240" i="1"/>
  <c r="P240" i="1"/>
  <c r="T240" i="1"/>
  <c r="H241" i="1"/>
  <c r="P241" i="1"/>
  <c r="T241" i="1"/>
  <c r="H242" i="1"/>
  <c r="P242" i="1"/>
  <c r="T242" i="1"/>
  <c r="H243" i="1"/>
  <c r="P243" i="1"/>
  <c r="T243" i="1"/>
  <c r="H244" i="1"/>
  <c r="P244" i="1"/>
  <c r="T244" i="1"/>
  <c r="H245" i="1"/>
  <c r="P245" i="1"/>
  <c r="T245" i="1"/>
  <c r="H246" i="1"/>
  <c r="P246" i="1"/>
  <c r="T246" i="1"/>
  <c r="H247" i="1"/>
  <c r="P247" i="1"/>
  <c r="T247" i="1"/>
  <c r="H248" i="1"/>
  <c r="P248" i="1"/>
  <c r="T248" i="1"/>
  <c r="H249" i="1"/>
  <c r="P249" i="1"/>
  <c r="T249" i="1"/>
  <c r="H250" i="1"/>
  <c r="P250" i="1"/>
  <c r="T250" i="1"/>
  <c r="H251" i="1"/>
  <c r="P251" i="1"/>
  <c r="T251" i="1"/>
  <c r="H252" i="1"/>
  <c r="P252" i="1"/>
  <c r="T252" i="1"/>
  <c r="H253" i="1"/>
  <c r="P253" i="1"/>
  <c r="T253" i="1"/>
  <c r="H254" i="1"/>
  <c r="P254" i="1"/>
  <c r="T254" i="1"/>
  <c r="H255" i="1"/>
  <c r="P255" i="1"/>
  <c r="T255" i="1"/>
  <c r="H256" i="1"/>
  <c r="P256" i="1"/>
  <c r="T256" i="1"/>
  <c r="H257" i="1"/>
  <c r="P257" i="1"/>
  <c r="T257" i="1"/>
  <c r="H258" i="1"/>
  <c r="P258" i="1"/>
  <c r="T258" i="1"/>
  <c r="H259" i="1"/>
  <c r="P259" i="1"/>
  <c r="T259" i="1"/>
  <c r="H260" i="1"/>
  <c r="P260" i="1"/>
  <c r="T260" i="1"/>
  <c r="H261" i="1"/>
  <c r="P261" i="1"/>
  <c r="T261" i="1"/>
  <c r="H262" i="1"/>
  <c r="P262" i="1"/>
  <c r="T262" i="1"/>
  <c r="H263" i="1"/>
  <c r="P263" i="1"/>
  <c r="T263" i="1"/>
  <c r="H264" i="1"/>
  <c r="P264" i="1"/>
  <c r="T264" i="1"/>
  <c r="H265" i="1"/>
  <c r="P265" i="1"/>
  <c r="T265" i="1"/>
  <c r="H266" i="1"/>
  <c r="P266" i="1"/>
  <c r="T266" i="1"/>
  <c r="H267" i="1"/>
  <c r="P267" i="1"/>
  <c r="T267" i="1"/>
  <c r="H268" i="1"/>
  <c r="P268" i="1"/>
  <c r="T268" i="1"/>
  <c r="H269" i="1"/>
  <c r="P269" i="1"/>
  <c r="T269" i="1"/>
  <c r="H270" i="1"/>
  <c r="P270" i="1"/>
  <c r="T270" i="1"/>
  <c r="H271" i="1"/>
  <c r="P271" i="1"/>
  <c r="T271" i="1"/>
  <c r="H272" i="1"/>
  <c r="P272" i="1"/>
  <c r="T272" i="1"/>
  <c r="H273" i="1"/>
  <c r="P273" i="1"/>
  <c r="T273" i="1"/>
  <c r="H274" i="1"/>
  <c r="P274" i="1"/>
  <c r="T274" i="1"/>
  <c r="H275" i="1"/>
  <c r="P275" i="1"/>
  <c r="T275" i="1"/>
  <c r="H276" i="1"/>
  <c r="P276" i="1"/>
  <c r="T276" i="1"/>
  <c r="H277" i="1"/>
  <c r="P277" i="1"/>
  <c r="T277" i="1"/>
  <c r="H278" i="1"/>
  <c r="P278" i="1"/>
  <c r="T278" i="1"/>
  <c r="H279" i="1"/>
  <c r="P279" i="1"/>
  <c r="T279" i="1"/>
  <c r="H280" i="1"/>
  <c r="P280" i="1"/>
  <c r="T280" i="1"/>
  <c r="H281" i="1"/>
  <c r="P281" i="1"/>
  <c r="T281" i="1"/>
  <c r="H282" i="1"/>
  <c r="P282" i="1"/>
  <c r="T282" i="1"/>
  <c r="H283" i="1"/>
  <c r="P283" i="1"/>
  <c r="T283" i="1"/>
  <c r="H284" i="1"/>
  <c r="P284" i="1"/>
  <c r="T284" i="1"/>
  <c r="H285" i="1"/>
  <c r="P285" i="1"/>
  <c r="T285" i="1"/>
  <c r="H286" i="1"/>
  <c r="P286" i="1"/>
  <c r="T286" i="1"/>
  <c r="H287" i="1"/>
  <c r="P287" i="1"/>
  <c r="T287" i="1"/>
  <c r="H288" i="1"/>
  <c r="P288" i="1"/>
  <c r="T288" i="1"/>
  <c r="H289" i="1"/>
  <c r="P289" i="1"/>
  <c r="T289" i="1"/>
  <c r="H290" i="1"/>
  <c r="P290" i="1"/>
  <c r="T290" i="1"/>
  <c r="H291" i="1"/>
  <c r="P291" i="1"/>
  <c r="T291" i="1"/>
  <c r="H292" i="1"/>
  <c r="P292" i="1"/>
  <c r="T292" i="1"/>
  <c r="H293" i="1"/>
  <c r="P293" i="1"/>
  <c r="T293" i="1"/>
  <c r="H294" i="1"/>
  <c r="P294" i="1"/>
  <c r="T294" i="1"/>
  <c r="H295" i="1"/>
  <c r="P295" i="1"/>
  <c r="T295" i="1"/>
  <c r="H296" i="1"/>
  <c r="P296" i="1"/>
  <c r="T296" i="1"/>
  <c r="H297" i="1"/>
  <c r="P297" i="1"/>
  <c r="T297" i="1"/>
  <c r="H298" i="1"/>
  <c r="P298" i="1"/>
  <c r="T298" i="1"/>
  <c r="H299" i="1"/>
  <c r="P299" i="1"/>
  <c r="T299" i="1"/>
  <c r="H300" i="1"/>
  <c r="P300" i="1"/>
  <c r="T300" i="1"/>
  <c r="H301" i="1"/>
  <c r="P301" i="1"/>
  <c r="T301" i="1"/>
  <c r="H302" i="1"/>
  <c r="P302" i="1"/>
  <c r="T302" i="1"/>
  <c r="H303" i="1"/>
  <c r="P303" i="1"/>
  <c r="T303" i="1"/>
  <c r="H304" i="1"/>
  <c r="P304" i="1"/>
  <c r="T304" i="1"/>
  <c r="H305" i="1"/>
  <c r="P305" i="1"/>
  <c r="T305" i="1"/>
  <c r="H306" i="1"/>
  <c r="P306" i="1"/>
  <c r="T306" i="1"/>
  <c r="H307" i="1"/>
  <c r="P307" i="1"/>
  <c r="T307" i="1"/>
  <c r="H308" i="1"/>
  <c r="P308" i="1"/>
  <c r="T308" i="1"/>
  <c r="H309" i="1"/>
  <c r="P309" i="1"/>
  <c r="T309" i="1"/>
  <c r="H310" i="1"/>
  <c r="P310" i="1"/>
  <c r="T310" i="1"/>
  <c r="H311" i="1"/>
  <c r="P311" i="1"/>
  <c r="T311" i="1"/>
  <c r="H312" i="1"/>
  <c r="P312" i="1"/>
  <c r="T312" i="1"/>
  <c r="H313" i="1"/>
  <c r="P313" i="1"/>
  <c r="T313" i="1"/>
  <c r="H314" i="1"/>
  <c r="P314" i="1"/>
  <c r="T314" i="1"/>
  <c r="H315" i="1"/>
  <c r="P315" i="1"/>
  <c r="T315" i="1"/>
  <c r="H316" i="1"/>
  <c r="P316" i="1"/>
  <c r="T316" i="1"/>
  <c r="H317" i="1"/>
  <c r="P317" i="1"/>
  <c r="T317" i="1"/>
  <c r="H318" i="1"/>
  <c r="P318" i="1"/>
  <c r="T318" i="1"/>
  <c r="H319" i="1"/>
  <c r="P319" i="1"/>
  <c r="T319" i="1"/>
  <c r="H320" i="1"/>
  <c r="P320" i="1"/>
  <c r="T320" i="1"/>
  <c r="H321" i="1"/>
  <c r="P321" i="1"/>
  <c r="T321" i="1"/>
  <c r="H322" i="1"/>
  <c r="P322" i="1"/>
  <c r="T322" i="1"/>
  <c r="H323" i="1"/>
  <c r="P323" i="1"/>
  <c r="T323" i="1"/>
  <c r="H324" i="1"/>
  <c r="P324" i="1"/>
  <c r="T324" i="1"/>
  <c r="H325" i="1"/>
  <c r="P325" i="1"/>
  <c r="T325" i="1"/>
  <c r="H326" i="1"/>
  <c r="P326" i="1"/>
  <c r="T326" i="1"/>
  <c r="H327" i="1"/>
  <c r="P327" i="1"/>
  <c r="T327" i="1"/>
  <c r="H328" i="1"/>
  <c r="P328" i="1"/>
  <c r="T328" i="1"/>
  <c r="H329" i="1"/>
  <c r="P329" i="1"/>
  <c r="T329" i="1"/>
  <c r="H330" i="1"/>
  <c r="P330" i="1"/>
  <c r="T330" i="1"/>
  <c r="H331" i="1"/>
  <c r="P331" i="1"/>
  <c r="T331" i="1"/>
  <c r="H332" i="1"/>
  <c r="P332" i="1"/>
  <c r="T332" i="1"/>
  <c r="H333" i="1"/>
  <c r="P333" i="1"/>
  <c r="T333" i="1"/>
  <c r="H334" i="1"/>
  <c r="P334" i="1"/>
  <c r="T334" i="1"/>
  <c r="H24" i="1"/>
  <c r="P25" i="1"/>
  <c r="T25" i="1"/>
  <c r="I24" i="1"/>
  <c r="Q25" i="1"/>
  <c r="U25" i="1"/>
  <c r="J24" i="1"/>
  <c r="R25" i="1"/>
  <c r="V25" i="1"/>
  <c r="G26" i="1"/>
  <c r="G25" i="1"/>
  <c r="O26" i="1"/>
  <c r="S26" i="1"/>
  <c r="G27" i="1"/>
  <c r="O27" i="1"/>
  <c r="S27" i="1"/>
  <c r="G28" i="1"/>
  <c r="O28" i="1"/>
  <c r="S28" i="1"/>
  <c r="G29" i="1"/>
  <c r="O29" i="1"/>
  <c r="S29" i="1"/>
  <c r="G30" i="1"/>
  <c r="O30" i="1"/>
  <c r="S30" i="1"/>
  <c r="G31" i="1"/>
  <c r="O31" i="1"/>
  <c r="S31" i="1"/>
  <c r="G32" i="1"/>
  <c r="O32" i="1"/>
  <c r="S32" i="1"/>
  <c r="G33" i="1"/>
  <c r="O33" i="1"/>
  <c r="S33" i="1"/>
  <c r="G34" i="1"/>
  <c r="O34" i="1"/>
  <c r="S34" i="1"/>
  <c r="G35" i="1"/>
  <c r="O35" i="1"/>
  <c r="S35" i="1"/>
  <c r="G36" i="1"/>
  <c r="O36" i="1"/>
  <c r="S36" i="1"/>
  <c r="G37" i="1"/>
  <c r="O37" i="1"/>
  <c r="S37" i="1"/>
  <c r="G38" i="1"/>
  <c r="O38" i="1"/>
  <c r="S38" i="1"/>
  <c r="G39" i="1"/>
  <c r="O39" i="1"/>
  <c r="S39" i="1"/>
  <c r="G40" i="1"/>
  <c r="O40" i="1"/>
  <c r="S40" i="1"/>
  <c r="G41" i="1"/>
  <c r="O41" i="1"/>
  <c r="S41" i="1"/>
  <c r="G42" i="1"/>
  <c r="O42" i="1"/>
  <c r="S42" i="1"/>
  <c r="G43" i="1"/>
  <c r="O43" i="1"/>
  <c r="S43" i="1"/>
  <c r="G44" i="1"/>
  <c r="O44" i="1"/>
  <c r="S44" i="1"/>
  <c r="G45" i="1"/>
  <c r="O45" i="1"/>
  <c r="S45" i="1"/>
  <c r="G46" i="1"/>
  <c r="O46" i="1"/>
  <c r="S46" i="1"/>
  <c r="G47" i="1"/>
  <c r="O47" i="1"/>
  <c r="S47" i="1"/>
  <c r="G48" i="1"/>
  <c r="O48" i="1"/>
  <c r="S48" i="1"/>
  <c r="G49" i="1"/>
  <c r="O49" i="1"/>
  <c r="S49" i="1"/>
  <c r="G50" i="1"/>
  <c r="O50" i="1"/>
  <c r="S50" i="1"/>
  <c r="G51" i="1"/>
  <c r="O51" i="1"/>
  <c r="S51" i="1"/>
  <c r="G52" i="1"/>
  <c r="O52" i="1"/>
  <c r="S52" i="1"/>
  <c r="G53" i="1"/>
  <c r="O53" i="1"/>
  <c r="S53" i="1"/>
  <c r="G54" i="1"/>
  <c r="O54" i="1"/>
  <c r="S54" i="1"/>
  <c r="G55" i="1"/>
  <c r="O55" i="1"/>
  <c r="S55" i="1"/>
  <c r="G56" i="1"/>
  <c r="O56" i="1"/>
  <c r="S56" i="1"/>
  <c r="G57" i="1"/>
  <c r="O57" i="1"/>
  <c r="S57" i="1"/>
  <c r="G58" i="1"/>
  <c r="O58" i="1"/>
  <c r="S58" i="1"/>
  <c r="G59" i="1"/>
  <c r="O59" i="1"/>
  <c r="S59" i="1"/>
  <c r="G60" i="1"/>
  <c r="O60" i="1"/>
  <c r="S60" i="1"/>
  <c r="G61" i="1"/>
  <c r="O61" i="1"/>
  <c r="S61" i="1"/>
  <c r="G62" i="1"/>
  <c r="O62" i="1"/>
  <c r="S62" i="1"/>
  <c r="G63" i="1"/>
  <c r="O63" i="1"/>
  <c r="S63" i="1"/>
  <c r="G64" i="1"/>
  <c r="O64" i="1"/>
  <c r="S64" i="1"/>
  <c r="G65" i="1"/>
  <c r="O65" i="1"/>
  <c r="S65" i="1"/>
  <c r="G66" i="1"/>
  <c r="O66" i="1"/>
  <c r="S66" i="1"/>
  <c r="G67" i="1"/>
  <c r="O67" i="1"/>
  <c r="S67" i="1"/>
  <c r="G68" i="1"/>
  <c r="O68" i="1"/>
  <c r="S68" i="1"/>
  <c r="G69" i="1"/>
  <c r="O69" i="1"/>
  <c r="S69" i="1"/>
  <c r="G70" i="1"/>
  <c r="O70" i="1"/>
  <c r="S70" i="1"/>
  <c r="G71" i="1"/>
  <c r="O71" i="1"/>
  <c r="S71" i="1"/>
  <c r="G72" i="1"/>
  <c r="O72" i="1"/>
  <c r="S72" i="1"/>
  <c r="G73" i="1"/>
  <c r="O73" i="1"/>
  <c r="S73" i="1"/>
  <c r="G74" i="1"/>
  <c r="O74" i="1"/>
  <c r="S74" i="1"/>
  <c r="G75" i="1"/>
  <c r="O75" i="1"/>
  <c r="S75" i="1"/>
  <c r="G76" i="1"/>
  <c r="O76" i="1"/>
  <c r="S76" i="1"/>
  <c r="G77" i="1"/>
  <c r="O77" i="1"/>
  <c r="S77" i="1"/>
  <c r="G78" i="1"/>
  <c r="O78" i="1"/>
  <c r="S78" i="1"/>
  <c r="G79" i="1"/>
  <c r="O79" i="1"/>
  <c r="S79" i="1"/>
  <c r="G80" i="1"/>
  <c r="O80" i="1"/>
  <c r="S80" i="1"/>
  <c r="G81" i="1"/>
  <c r="O81" i="1"/>
  <c r="S81" i="1"/>
  <c r="G82" i="1"/>
  <c r="O82" i="1"/>
  <c r="S82" i="1"/>
  <c r="G83" i="1"/>
  <c r="O83" i="1"/>
  <c r="S83" i="1"/>
  <c r="G84" i="1"/>
  <c r="O84" i="1"/>
  <c r="S84" i="1"/>
  <c r="G85" i="1"/>
  <c r="O85" i="1"/>
  <c r="S85" i="1"/>
  <c r="G86" i="1"/>
  <c r="O86" i="1"/>
  <c r="S86" i="1"/>
  <c r="G87" i="1"/>
  <c r="O87" i="1"/>
  <c r="S87" i="1"/>
  <c r="G88" i="1"/>
  <c r="O88" i="1"/>
  <c r="S88" i="1"/>
  <c r="G89" i="1"/>
  <c r="O89" i="1"/>
  <c r="S89" i="1"/>
  <c r="G90" i="1"/>
  <c r="O90" i="1"/>
  <c r="S90" i="1"/>
  <c r="G91" i="1"/>
  <c r="O91" i="1"/>
  <c r="S91" i="1"/>
  <c r="G92" i="1"/>
  <c r="O92" i="1"/>
  <c r="S92" i="1"/>
  <c r="G93" i="1"/>
  <c r="O93" i="1"/>
  <c r="S93" i="1"/>
  <c r="G94" i="1"/>
  <c r="O94" i="1"/>
  <c r="S94" i="1"/>
  <c r="G95" i="1"/>
  <c r="O95" i="1"/>
  <c r="S95" i="1"/>
  <c r="G96" i="1"/>
  <c r="O96" i="1"/>
  <c r="S96" i="1"/>
  <c r="G97" i="1"/>
  <c r="O97" i="1"/>
  <c r="S97" i="1"/>
  <c r="G98" i="1"/>
  <c r="O98" i="1"/>
  <c r="S98" i="1"/>
  <c r="G99" i="1"/>
  <c r="O99" i="1"/>
  <c r="S99" i="1"/>
  <c r="G100" i="1"/>
  <c r="O100" i="1"/>
  <c r="S100" i="1"/>
  <c r="G101" i="1"/>
  <c r="O101" i="1"/>
  <c r="S101" i="1"/>
  <c r="G102" i="1"/>
  <c r="O102" i="1"/>
  <c r="S102" i="1"/>
  <c r="G103" i="1"/>
  <c r="O103" i="1"/>
  <c r="S103" i="1"/>
  <c r="G104" i="1"/>
  <c r="O104" i="1"/>
  <c r="S104" i="1"/>
  <c r="G105" i="1"/>
  <c r="O105" i="1"/>
  <c r="S105" i="1"/>
  <c r="G106" i="1"/>
  <c r="O106" i="1"/>
  <c r="S106" i="1"/>
  <c r="G107" i="1"/>
  <c r="O107" i="1"/>
  <c r="S107" i="1"/>
  <c r="G108" i="1"/>
  <c r="O108" i="1"/>
  <c r="S108" i="1"/>
  <c r="G109" i="1"/>
  <c r="O109" i="1"/>
  <c r="S109" i="1"/>
  <c r="G110" i="1"/>
  <c r="O110" i="1"/>
  <c r="S110" i="1"/>
  <c r="G111" i="1"/>
  <c r="O111" i="1"/>
  <c r="S111" i="1"/>
  <c r="G112" i="1"/>
  <c r="O112" i="1"/>
  <c r="S112" i="1"/>
  <c r="G113" i="1"/>
  <c r="O113" i="1"/>
  <c r="S113" i="1"/>
  <c r="G114" i="1"/>
  <c r="O114" i="1"/>
  <c r="S114" i="1"/>
  <c r="G115" i="1"/>
  <c r="O115" i="1"/>
  <c r="S115" i="1"/>
  <c r="G116" i="1"/>
  <c r="O116" i="1"/>
  <c r="S116" i="1"/>
  <c r="G117" i="1"/>
  <c r="O117" i="1"/>
  <c r="S117" i="1"/>
  <c r="G118" i="1"/>
  <c r="O118" i="1"/>
  <c r="S118" i="1"/>
  <c r="G119" i="1"/>
  <c r="O119" i="1"/>
  <c r="S119" i="1"/>
  <c r="G120" i="1"/>
  <c r="O120" i="1"/>
  <c r="S120" i="1"/>
  <c r="G121" i="1"/>
  <c r="O121" i="1"/>
  <c r="S121" i="1"/>
  <c r="G122" i="1"/>
  <c r="O122" i="1"/>
  <c r="S122" i="1"/>
  <c r="G123" i="1"/>
  <c r="O123" i="1"/>
  <c r="S123" i="1"/>
  <c r="G124" i="1"/>
  <c r="O124" i="1"/>
  <c r="S124" i="1"/>
  <c r="G125" i="1"/>
  <c r="O125" i="1"/>
  <c r="S125" i="1"/>
  <c r="G126" i="1"/>
  <c r="O126" i="1"/>
  <c r="S126" i="1"/>
  <c r="G127" i="1"/>
  <c r="O127" i="1"/>
  <c r="S127" i="1"/>
  <c r="G128" i="1"/>
  <c r="O128" i="1"/>
  <c r="S128" i="1"/>
  <c r="G129" i="1"/>
  <c r="O129" i="1"/>
  <c r="S129" i="1"/>
  <c r="G130" i="1"/>
  <c r="O130" i="1"/>
  <c r="S130" i="1"/>
  <c r="G131" i="1"/>
  <c r="O131" i="1"/>
  <c r="S131" i="1"/>
  <c r="G132" i="1"/>
  <c r="O132" i="1"/>
  <c r="S132" i="1"/>
  <c r="G133" i="1"/>
  <c r="O133" i="1"/>
  <c r="S133" i="1"/>
  <c r="G134" i="1"/>
  <c r="O134" i="1"/>
  <c r="S134" i="1"/>
  <c r="G135" i="1"/>
  <c r="O135" i="1"/>
  <c r="S135" i="1"/>
  <c r="G136" i="1"/>
  <c r="O136" i="1"/>
  <c r="S136" i="1"/>
  <c r="G137" i="1"/>
  <c r="O137" i="1"/>
  <c r="S137" i="1"/>
  <c r="G138" i="1"/>
  <c r="O138" i="1"/>
  <c r="S138" i="1"/>
  <c r="G139" i="1"/>
  <c r="O139" i="1"/>
  <c r="S139" i="1"/>
  <c r="G140" i="1"/>
  <c r="O140" i="1"/>
  <c r="S140" i="1"/>
  <c r="G141" i="1"/>
  <c r="O141" i="1"/>
  <c r="S141" i="1"/>
  <c r="G142" i="1"/>
  <c r="O142" i="1"/>
  <c r="S142" i="1"/>
  <c r="G143" i="1"/>
  <c r="O143" i="1"/>
  <c r="S143" i="1"/>
  <c r="G144" i="1"/>
  <c r="O144" i="1"/>
  <c r="S144" i="1"/>
  <c r="G145" i="1"/>
  <c r="O145" i="1"/>
  <c r="S145" i="1"/>
  <c r="G146" i="1"/>
  <c r="O146" i="1"/>
  <c r="S146" i="1"/>
  <c r="G147" i="1"/>
  <c r="O147" i="1"/>
  <c r="S147" i="1"/>
  <c r="G148" i="1"/>
  <c r="O148" i="1"/>
  <c r="S148" i="1"/>
  <c r="G149" i="1"/>
  <c r="O149" i="1"/>
  <c r="S149" i="1"/>
  <c r="G150" i="1"/>
  <c r="O150" i="1"/>
  <c r="S150" i="1"/>
  <c r="G151" i="1"/>
  <c r="O151" i="1"/>
  <c r="S151" i="1"/>
  <c r="G152" i="1"/>
  <c r="O152" i="1"/>
  <c r="S152" i="1"/>
  <c r="G153" i="1"/>
  <c r="O153" i="1"/>
  <c r="S153" i="1"/>
  <c r="G154" i="1"/>
  <c r="O154" i="1"/>
  <c r="S154" i="1"/>
  <c r="G155" i="1"/>
  <c r="O155" i="1"/>
  <c r="S155" i="1"/>
  <c r="G156" i="1"/>
  <c r="O156" i="1"/>
  <c r="S156" i="1"/>
  <c r="G157" i="1"/>
  <c r="O157" i="1"/>
  <c r="S157" i="1"/>
  <c r="G158" i="1"/>
  <c r="O158" i="1"/>
  <c r="S158" i="1"/>
  <c r="G159" i="1"/>
  <c r="O159" i="1"/>
  <c r="S159" i="1"/>
  <c r="G160" i="1"/>
  <c r="O160" i="1"/>
  <c r="S160" i="1"/>
  <c r="G161" i="1"/>
  <c r="O161" i="1"/>
  <c r="S161" i="1"/>
  <c r="G162" i="1"/>
  <c r="O162" i="1"/>
  <c r="S162" i="1"/>
  <c r="G163" i="1"/>
  <c r="O163" i="1"/>
  <c r="S163" i="1"/>
  <c r="G164" i="1"/>
  <c r="O164" i="1"/>
  <c r="S164" i="1"/>
  <c r="G165" i="1"/>
  <c r="O165" i="1"/>
  <c r="S165" i="1"/>
  <c r="G166" i="1"/>
  <c r="O166" i="1"/>
  <c r="S166" i="1"/>
  <c r="G167" i="1"/>
  <c r="O167" i="1"/>
  <c r="S167" i="1"/>
  <c r="G168" i="1"/>
  <c r="O168" i="1"/>
  <c r="S168" i="1"/>
  <c r="G169" i="1"/>
  <c r="O169" i="1"/>
  <c r="S169" i="1"/>
  <c r="G170" i="1"/>
  <c r="O170" i="1"/>
  <c r="S170" i="1"/>
  <c r="G171" i="1"/>
  <c r="O171" i="1"/>
  <c r="S171" i="1"/>
  <c r="G172" i="1"/>
  <c r="O172" i="1"/>
  <c r="S172" i="1"/>
  <c r="G173" i="1"/>
  <c r="O173" i="1"/>
  <c r="S173" i="1"/>
  <c r="G174" i="1"/>
  <c r="O174" i="1"/>
  <c r="S174" i="1"/>
  <c r="G175" i="1"/>
  <c r="O175" i="1"/>
  <c r="S175" i="1"/>
  <c r="G176" i="1"/>
  <c r="O176" i="1"/>
  <c r="S176" i="1"/>
  <c r="G177" i="1"/>
  <c r="O177" i="1"/>
  <c r="S177" i="1"/>
  <c r="G178" i="1"/>
  <c r="O178" i="1"/>
  <c r="S178" i="1"/>
  <c r="G179" i="1"/>
  <c r="O179" i="1"/>
  <c r="S179" i="1"/>
  <c r="G180" i="1"/>
  <c r="O180" i="1"/>
  <c r="S180" i="1"/>
  <c r="G181" i="1"/>
  <c r="O181" i="1"/>
  <c r="S181" i="1"/>
  <c r="G182" i="1"/>
  <c r="O182" i="1"/>
  <c r="S182" i="1"/>
  <c r="G183" i="1"/>
  <c r="O183" i="1"/>
  <c r="S183" i="1"/>
  <c r="G184" i="1"/>
  <c r="O184" i="1"/>
  <c r="S184" i="1"/>
  <c r="G185" i="1"/>
  <c r="O185" i="1"/>
  <c r="S185" i="1"/>
  <c r="G186" i="1"/>
  <c r="O186" i="1"/>
  <c r="S186" i="1"/>
  <c r="G187" i="1"/>
  <c r="O187" i="1"/>
  <c r="S187" i="1"/>
  <c r="G188" i="1"/>
  <c r="O188" i="1"/>
  <c r="S188" i="1"/>
  <c r="G189" i="1"/>
  <c r="O189" i="1"/>
  <c r="S189" i="1"/>
  <c r="G190" i="1"/>
  <c r="O190" i="1"/>
  <c r="S190" i="1"/>
  <c r="G191" i="1"/>
  <c r="O191" i="1"/>
  <c r="S191" i="1"/>
  <c r="G192" i="1"/>
  <c r="O192" i="1"/>
  <c r="S192" i="1"/>
  <c r="G193" i="1"/>
  <c r="O193" i="1"/>
  <c r="S193" i="1"/>
  <c r="G194" i="1"/>
  <c r="O194" i="1"/>
  <c r="S194" i="1"/>
  <c r="G195" i="1"/>
  <c r="O195" i="1"/>
  <c r="S195" i="1"/>
  <c r="G196" i="1"/>
  <c r="O196" i="1"/>
  <c r="S196" i="1"/>
  <c r="G197" i="1"/>
  <c r="O197" i="1"/>
  <c r="S197" i="1"/>
  <c r="G198" i="1"/>
  <c r="O198" i="1"/>
  <c r="S198" i="1"/>
  <c r="G199" i="1"/>
  <c r="O199" i="1"/>
  <c r="S199" i="1"/>
  <c r="G200" i="1"/>
  <c r="O200" i="1"/>
  <c r="S200" i="1"/>
  <c r="G201" i="1"/>
  <c r="O201" i="1"/>
  <c r="S201" i="1"/>
  <c r="G202" i="1"/>
  <c r="O202" i="1"/>
  <c r="S202" i="1"/>
  <c r="G203" i="1"/>
  <c r="O203" i="1"/>
  <c r="S203" i="1"/>
  <c r="G204" i="1"/>
  <c r="O204" i="1"/>
  <c r="S204" i="1"/>
  <c r="G205" i="1"/>
  <c r="O205" i="1"/>
  <c r="S205" i="1"/>
  <c r="G206" i="1"/>
  <c r="O206" i="1"/>
  <c r="S206" i="1"/>
  <c r="G207" i="1"/>
  <c r="O207" i="1"/>
  <c r="S207" i="1"/>
  <c r="G208" i="1"/>
  <c r="O208" i="1"/>
  <c r="S208" i="1"/>
  <c r="G209" i="1"/>
  <c r="O209" i="1"/>
  <c r="S209" i="1"/>
  <c r="G210" i="1"/>
  <c r="O210" i="1"/>
  <c r="S210" i="1"/>
  <c r="G211" i="1"/>
  <c r="O211" i="1"/>
  <c r="S211" i="1"/>
  <c r="G212" i="1"/>
  <c r="O212" i="1"/>
  <c r="S212" i="1"/>
  <c r="G213" i="1"/>
  <c r="O213" i="1"/>
  <c r="S213" i="1"/>
  <c r="G214" i="1"/>
  <c r="O214" i="1"/>
  <c r="S214" i="1"/>
  <c r="G215" i="1"/>
  <c r="O215" i="1"/>
  <c r="S215" i="1"/>
  <c r="G216" i="1"/>
  <c r="O216" i="1"/>
  <c r="S216" i="1"/>
  <c r="G217" i="1"/>
  <c r="O217" i="1"/>
  <c r="S217" i="1"/>
  <c r="G218" i="1"/>
  <c r="O218" i="1"/>
  <c r="S218" i="1"/>
  <c r="G219" i="1"/>
  <c r="O219" i="1"/>
  <c r="S219" i="1"/>
  <c r="G220" i="1"/>
  <c r="O220" i="1"/>
  <c r="S220" i="1"/>
  <c r="G221" i="1"/>
  <c r="O221" i="1"/>
  <c r="S221" i="1"/>
  <c r="G222" i="1"/>
  <c r="O222" i="1"/>
  <c r="S222" i="1"/>
  <c r="G223" i="1"/>
  <c r="O223" i="1"/>
  <c r="S223" i="1"/>
  <c r="G224" i="1"/>
  <c r="O224" i="1"/>
  <c r="S224" i="1"/>
  <c r="G225" i="1"/>
  <c r="O225" i="1"/>
  <c r="S225" i="1"/>
  <c r="G226" i="1"/>
  <c r="O226" i="1"/>
  <c r="S226" i="1"/>
  <c r="G227" i="1"/>
  <c r="O227" i="1"/>
  <c r="S227" i="1"/>
  <c r="G228" i="1"/>
  <c r="O228" i="1"/>
  <c r="S228" i="1"/>
  <c r="G229" i="1"/>
  <c r="O229" i="1"/>
  <c r="S229" i="1"/>
  <c r="G230" i="1"/>
  <c r="O230" i="1"/>
  <c r="S230" i="1"/>
  <c r="G231" i="1"/>
  <c r="O231" i="1"/>
  <c r="S231" i="1"/>
  <c r="G232" i="1"/>
  <c r="O232" i="1"/>
  <c r="S232" i="1"/>
  <c r="G233" i="1"/>
  <c r="O233" i="1"/>
  <c r="S233" i="1"/>
  <c r="G234" i="1"/>
  <c r="O234" i="1"/>
  <c r="S234" i="1"/>
  <c r="G235" i="1"/>
  <c r="O235" i="1"/>
  <c r="S235" i="1"/>
  <c r="G236" i="1"/>
  <c r="O236" i="1"/>
  <c r="S236" i="1"/>
  <c r="G237" i="1"/>
  <c r="O237" i="1"/>
  <c r="S237" i="1"/>
  <c r="G238" i="1"/>
  <c r="O238" i="1"/>
  <c r="S238" i="1"/>
  <c r="G239" i="1"/>
  <c r="O239" i="1"/>
  <c r="S239" i="1"/>
  <c r="G240" i="1"/>
  <c r="O240" i="1"/>
  <c r="S240" i="1"/>
  <c r="G241" i="1"/>
  <c r="O241" i="1"/>
  <c r="S241" i="1"/>
  <c r="G242" i="1"/>
  <c r="O242" i="1"/>
  <c r="S242" i="1"/>
  <c r="G243" i="1"/>
  <c r="O243" i="1"/>
  <c r="S243" i="1"/>
  <c r="G244" i="1"/>
  <c r="O244" i="1"/>
  <c r="S244" i="1"/>
  <c r="G245" i="1"/>
  <c r="O245" i="1"/>
  <c r="S245" i="1"/>
  <c r="G246" i="1"/>
  <c r="O246" i="1"/>
  <c r="S246" i="1"/>
  <c r="G247" i="1"/>
  <c r="O247" i="1"/>
  <c r="S247" i="1"/>
  <c r="G248" i="1"/>
  <c r="O248" i="1"/>
  <c r="S248" i="1"/>
  <c r="G249" i="1"/>
  <c r="O249" i="1"/>
  <c r="S249" i="1"/>
  <c r="G250" i="1"/>
  <c r="O250" i="1"/>
  <c r="S250" i="1"/>
  <c r="G251" i="1"/>
  <c r="O251" i="1"/>
  <c r="S251" i="1"/>
  <c r="G252" i="1"/>
  <c r="O252" i="1"/>
  <c r="S252" i="1"/>
  <c r="G253" i="1"/>
  <c r="O253" i="1"/>
  <c r="S253" i="1"/>
  <c r="G254" i="1"/>
  <c r="O254" i="1"/>
  <c r="S254" i="1"/>
  <c r="G255" i="1"/>
  <c r="O255" i="1"/>
  <c r="S255" i="1"/>
  <c r="G256" i="1"/>
  <c r="O256" i="1"/>
  <c r="S256" i="1"/>
  <c r="G257" i="1"/>
  <c r="O257" i="1"/>
  <c r="S257" i="1"/>
  <c r="G258" i="1"/>
  <c r="O258" i="1"/>
  <c r="S258" i="1"/>
  <c r="G259" i="1"/>
  <c r="O259" i="1"/>
  <c r="S259" i="1"/>
  <c r="G260" i="1"/>
  <c r="O260" i="1"/>
  <c r="S260" i="1"/>
  <c r="G261" i="1"/>
  <c r="O261" i="1"/>
  <c r="S261" i="1"/>
  <c r="G262" i="1"/>
  <c r="O262" i="1"/>
  <c r="S262" i="1"/>
  <c r="G263" i="1"/>
  <c r="O263" i="1"/>
  <c r="S263" i="1"/>
  <c r="G264" i="1"/>
  <c r="O264" i="1"/>
  <c r="S264" i="1"/>
  <c r="G265" i="1"/>
  <c r="O265" i="1"/>
  <c r="S265" i="1"/>
  <c r="G266" i="1"/>
  <c r="O266" i="1"/>
  <c r="S266" i="1"/>
  <c r="G267" i="1"/>
  <c r="O267" i="1"/>
  <c r="S267" i="1"/>
  <c r="G268" i="1"/>
  <c r="O268" i="1"/>
  <c r="S268" i="1"/>
  <c r="G269" i="1"/>
  <c r="O269" i="1"/>
  <c r="S269" i="1"/>
  <c r="G270" i="1"/>
  <c r="O270" i="1"/>
  <c r="S270" i="1"/>
  <c r="G271" i="1"/>
  <c r="O271" i="1"/>
  <c r="S271" i="1"/>
  <c r="G272" i="1"/>
  <c r="O272" i="1"/>
  <c r="S272" i="1"/>
  <c r="G273" i="1"/>
  <c r="O273" i="1"/>
  <c r="S273" i="1"/>
  <c r="G274" i="1"/>
  <c r="O274" i="1"/>
  <c r="S274" i="1"/>
  <c r="G275" i="1"/>
  <c r="O275" i="1"/>
  <c r="S275" i="1"/>
  <c r="G276" i="1"/>
  <c r="O276" i="1"/>
  <c r="S276" i="1"/>
  <c r="G277" i="1"/>
  <c r="O277" i="1"/>
  <c r="S277" i="1"/>
  <c r="G278" i="1"/>
  <c r="O278" i="1"/>
  <c r="S278" i="1"/>
  <c r="G279" i="1"/>
  <c r="O279" i="1"/>
  <c r="S279" i="1"/>
  <c r="G280" i="1"/>
  <c r="O280" i="1"/>
  <c r="S280" i="1"/>
  <c r="G281" i="1"/>
  <c r="O281" i="1"/>
  <c r="S281" i="1"/>
  <c r="G282" i="1"/>
  <c r="O282" i="1"/>
  <c r="S282" i="1"/>
  <c r="G283" i="1"/>
  <c r="O283" i="1"/>
  <c r="S283" i="1"/>
  <c r="G284" i="1"/>
  <c r="O284" i="1"/>
  <c r="S284" i="1"/>
  <c r="G285" i="1"/>
  <c r="O285" i="1"/>
  <c r="S285" i="1"/>
  <c r="G286" i="1"/>
  <c r="O286" i="1"/>
  <c r="S286" i="1"/>
  <c r="G287" i="1"/>
  <c r="O287" i="1"/>
  <c r="S287" i="1"/>
  <c r="G288" i="1"/>
  <c r="O288" i="1"/>
  <c r="S288" i="1"/>
  <c r="G289" i="1"/>
  <c r="O289" i="1"/>
  <c r="S289" i="1"/>
  <c r="G290" i="1"/>
  <c r="O290" i="1"/>
  <c r="S290" i="1"/>
  <c r="G291" i="1"/>
  <c r="O291" i="1"/>
  <c r="S291" i="1"/>
  <c r="G292" i="1"/>
  <c r="O292" i="1"/>
  <c r="S292" i="1"/>
  <c r="G293" i="1"/>
  <c r="O293" i="1"/>
  <c r="S293" i="1"/>
  <c r="G294" i="1"/>
  <c r="O294" i="1"/>
  <c r="S294" i="1"/>
  <c r="G295" i="1"/>
  <c r="O295" i="1"/>
  <c r="S295" i="1"/>
  <c r="G296" i="1"/>
  <c r="O296" i="1"/>
  <c r="S296" i="1"/>
  <c r="G297" i="1"/>
  <c r="O297" i="1"/>
  <c r="S297" i="1"/>
  <c r="G298" i="1"/>
  <c r="O298" i="1"/>
  <c r="S298" i="1"/>
  <c r="G299" i="1"/>
  <c r="O299" i="1"/>
  <c r="S299" i="1"/>
  <c r="G300" i="1"/>
  <c r="O300" i="1"/>
  <c r="S300" i="1"/>
  <c r="G301" i="1"/>
  <c r="O301" i="1"/>
  <c r="S301" i="1"/>
  <c r="G302" i="1"/>
  <c r="O302" i="1"/>
  <c r="S302" i="1"/>
  <c r="G303" i="1"/>
  <c r="O303" i="1"/>
  <c r="S303" i="1"/>
  <c r="G304" i="1"/>
  <c r="O304" i="1"/>
  <c r="S304" i="1"/>
  <c r="G305" i="1"/>
  <c r="O305" i="1"/>
  <c r="S305" i="1"/>
  <c r="G306" i="1"/>
  <c r="O306" i="1"/>
  <c r="S306" i="1"/>
  <c r="G307" i="1"/>
  <c r="O307" i="1"/>
  <c r="S307" i="1"/>
  <c r="G308" i="1"/>
  <c r="O308" i="1"/>
  <c r="S308" i="1"/>
  <c r="G309" i="1"/>
  <c r="O309" i="1"/>
  <c r="S309" i="1"/>
  <c r="G310" i="1"/>
  <c r="O310" i="1"/>
  <c r="S310" i="1"/>
  <c r="G311" i="1"/>
  <c r="O311" i="1"/>
  <c r="S311" i="1"/>
  <c r="G312" i="1"/>
  <c r="O312" i="1"/>
  <c r="S312" i="1"/>
  <c r="G313" i="1"/>
  <c r="O313" i="1"/>
  <c r="S313" i="1"/>
  <c r="G314" i="1"/>
  <c r="O314" i="1"/>
  <c r="S314" i="1"/>
  <c r="G315" i="1"/>
  <c r="O315" i="1"/>
  <c r="S315" i="1"/>
  <c r="G316" i="1"/>
  <c r="O316" i="1"/>
  <c r="S316" i="1"/>
  <c r="G317" i="1"/>
  <c r="O317" i="1"/>
  <c r="S317" i="1"/>
  <c r="G318" i="1"/>
  <c r="O318" i="1"/>
  <c r="S318" i="1"/>
  <c r="G319" i="1"/>
  <c r="O319" i="1"/>
  <c r="S319" i="1"/>
  <c r="G320" i="1"/>
  <c r="O320" i="1"/>
  <c r="S320" i="1"/>
  <c r="G321" i="1"/>
  <c r="O321" i="1"/>
  <c r="S321" i="1"/>
  <c r="G322" i="1"/>
  <c r="O322" i="1"/>
  <c r="S322" i="1"/>
  <c r="G323" i="1"/>
  <c r="O323" i="1"/>
  <c r="S323" i="1"/>
  <c r="G324" i="1"/>
  <c r="O324" i="1"/>
  <c r="S324" i="1"/>
  <c r="G325" i="1"/>
  <c r="O325" i="1"/>
  <c r="S325" i="1"/>
  <c r="G326" i="1"/>
  <c r="O326" i="1"/>
  <c r="S326" i="1"/>
  <c r="G327" i="1"/>
  <c r="O327" i="1"/>
  <c r="S327" i="1"/>
  <c r="G328" i="1"/>
  <c r="O328" i="1"/>
  <c r="S328" i="1"/>
  <c r="G329" i="1"/>
  <c r="O329" i="1"/>
  <c r="S329" i="1"/>
  <c r="G330" i="1"/>
  <c r="O330" i="1"/>
  <c r="S330" i="1"/>
  <c r="G331" i="1"/>
  <c r="O331" i="1"/>
  <c r="S331" i="1"/>
  <c r="G332" i="1"/>
  <c r="O332" i="1"/>
  <c r="S332" i="1"/>
  <c r="G333" i="1"/>
  <c r="O333" i="1"/>
  <c r="S333" i="1"/>
  <c r="G334" i="1"/>
  <c r="O334" i="1"/>
  <c r="S334" i="1"/>
  <c r="G24" i="1"/>
  <c r="O25" i="1"/>
  <c r="S25" i="1"/>
  <c r="V23" i="1"/>
  <c r="U23" i="1"/>
  <c r="R23" i="1"/>
  <c r="Q23" i="1"/>
  <c r="P23" i="1"/>
  <c r="O23" i="1"/>
  <c r="N23" i="1"/>
  <c r="M23" i="1"/>
  <c r="L23" i="1"/>
  <c r="K23" i="1"/>
  <c r="J23" i="1"/>
  <c r="I23" i="1"/>
  <c r="H23" i="1"/>
  <c r="G23" i="1"/>
  <c r="K246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24" i="1"/>
  <c r="E12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24" i="1"/>
</calcChain>
</file>

<file path=xl/sharedStrings.xml><?xml version="1.0" encoding="utf-8"?>
<sst xmlns="http://schemas.openxmlformats.org/spreadsheetml/2006/main" count="104" uniqueCount="63">
  <si>
    <t>Maverick ET-732/733 Temperature Probes</t>
  </si>
  <si>
    <t>Datasheet provided by Maverick Industries</t>
  </si>
  <si>
    <t>Thermistor GT-2</t>
  </si>
  <si>
    <t>Semitek Ishizuka Electronics Corporation</t>
  </si>
  <si>
    <t>Spec No. S04-0156</t>
  </si>
  <si>
    <t xml:space="preserve">Thermistor </t>
  </si>
  <si>
    <t>105-GT2</t>
  </si>
  <si>
    <t>Zero Power Resistance, R25 (k ohms)</t>
  </si>
  <si>
    <t>Tolerance on zero-power resistance (%)</t>
  </si>
  <si>
    <t>+/-3</t>
  </si>
  <si>
    <t>B-value  R25/R85 (K)</t>
  </si>
  <si>
    <t>4 608</t>
  </si>
  <si>
    <t>Tolerance on B-Value (%)</t>
  </si>
  <si>
    <t>+/-2</t>
  </si>
  <si>
    <t>Category Temperature Range (deg C)</t>
  </si>
  <si>
    <t>-50  ~300</t>
  </si>
  <si>
    <t>Thermal Time Constant</t>
  </si>
  <si>
    <t>~7.0 sec</t>
  </si>
  <si>
    <t>Dissipation Factor</t>
  </si>
  <si>
    <t>~0.6 mW/deg C</t>
  </si>
  <si>
    <t>Rated Maximum Power Dissipation</t>
  </si>
  <si>
    <t>~3.0 mW</t>
  </si>
  <si>
    <t>Storage Temperature Range</t>
  </si>
  <si>
    <t>-10 to ~40 deg C</t>
  </si>
  <si>
    <t>Temp (deg C)</t>
  </si>
  <si>
    <t>Rmax ( k ohms)</t>
  </si>
  <si>
    <t>Rst.m (k ohms)</t>
  </si>
  <si>
    <t>Rmin (k ohms)</t>
  </si>
  <si>
    <t>Tolerance (Deg C)</t>
  </si>
  <si>
    <t>Vin</t>
  </si>
  <si>
    <t>volts</t>
  </si>
  <si>
    <t>Voltage (from Rst.m)</t>
  </si>
  <si>
    <t>Voltage divider output, fraction of full scale</t>
  </si>
  <si>
    <t xml:space="preserve">α =1-Rref/(Rref+Rth)
</t>
  </si>
  <si>
    <t xml:space="preserve">α =Rth/(Rref+Rth)
</t>
  </si>
  <si>
    <t>ohms</t>
  </si>
  <si>
    <t xml:space="preserve">dα/dT = −Rref/(Rref+Rth)^2×dRth/dt </t>
  </si>
  <si>
    <t>Sensitivity (1st der)</t>
  </si>
  <si>
    <t>Sensitivity (dα/dT)</t>
  </si>
  <si>
    <t>Sensitivity (dα/dT), voltage divider output, 10-bit ADC counts/deg C</t>
  </si>
  <si>
    <t>Deg F</t>
  </si>
  <si>
    <t>Deg C</t>
  </si>
  <si>
    <t>Briskett</t>
  </si>
  <si>
    <t>Ideal Pit Temp - low &amp; slow</t>
  </si>
  <si>
    <t>Pork Shoulder</t>
  </si>
  <si>
    <t>Ideal Pit Temp - low &amp; slow (107-121 Deg C)</t>
  </si>
  <si>
    <t>Done - sliced</t>
  </si>
  <si>
    <t xml:space="preserve">Take off; can increase another 10 deg F after removal </t>
  </si>
  <si>
    <t>Whole Chicken</t>
  </si>
  <si>
    <t>Whole Ham</t>
  </si>
  <si>
    <t>Ideal Pit Temp; indirect</t>
  </si>
  <si>
    <t>Done (pre-cooked ham)</t>
  </si>
  <si>
    <t>Apply Glaze</t>
  </si>
  <si>
    <t>Whole Turkey</t>
  </si>
  <si>
    <t>Ideal pit temp</t>
  </si>
  <si>
    <t>Done - thigh away from bone</t>
  </si>
  <si>
    <t>Done - breast</t>
  </si>
  <si>
    <t>Stall temp (155-170 F / 65-77 C); wrap in foil "TX Crutch"</t>
  </si>
  <si>
    <t>Done - Ideal ( 195-205F / 91-96 C)</t>
  </si>
  <si>
    <t>Steak / Beef Roast</t>
  </si>
  <si>
    <t>Medium Rare (130-135F / 54 - 57C)</t>
  </si>
  <si>
    <t>Check / Take off; can increase another 10 deg F after removal (should feel like "butter")</t>
  </si>
  <si>
    <t>Done - pulled pork (195 - 203F /91 - 95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</si>
</sst>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00E+00"/>
    <numFmt numFmtId="167" formatCode="0.0"/>
    <numFmt numFmtId="168" formatCode="\+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wrapText="1"/>
    </xf>
    <xf numFmtId="166" fontId="0" fillId="0" borderId="0" xfId="0" applyNumberFormat="1"/>
    <xf numFmtId="15" fontId="2" fillId="0" borderId="0" xfId="0" applyNumberFormat="1" applyFont="1" applyAlignment="1">
      <alignment horizontal="left"/>
    </xf>
    <xf numFmtId="164" fontId="0" fillId="0" borderId="5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0" xfId="0" applyFill="1"/>
    <xf numFmtId="164" fontId="0" fillId="0" borderId="5" xfId="0" applyNumberFormat="1" applyFill="1" applyBorder="1"/>
    <xf numFmtId="164" fontId="0" fillId="0" borderId="0" xfId="0" applyNumberFormat="1" applyFill="1" applyBorder="1"/>
    <xf numFmtId="164" fontId="0" fillId="0" borderId="6" xfId="0" applyNumberFormat="1" applyFill="1" applyBorder="1"/>
    <xf numFmtId="166" fontId="0" fillId="0" borderId="0" xfId="0" applyNumberFormat="1" applyFill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6" fillId="0" borderId="0" xfId="0" applyFont="1"/>
    <xf numFmtId="0" fontId="0" fillId="0" borderId="0" xfId="0" applyFill="1" applyAlignment="1">
      <alignment horizontal="right"/>
    </xf>
    <xf numFmtId="0" fontId="6" fillId="0" borderId="0" xfId="0" applyFont="1" applyFill="1"/>
    <xf numFmtId="1" fontId="0" fillId="0" borderId="0" xfId="0" applyNumberFormat="1" applyFill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167" fontId="0" fillId="0" borderId="19" xfId="0" applyNumberFormat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8" fontId="0" fillId="0" borderId="18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167" fontId="8" fillId="0" borderId="19" xfId="0" applyNumberFormat="1" applyFont="1" applyBorder="1" applyAlignment="1">
      <alignment horizontal="center"/>
    </xf>
    <xf numFmtId="168" fontId="8" fillId="0" borderId="24" xfId="0" applyNumberFormat="1" applyFont="1" applyBorder="1" applyAlignment="1">
      <alignment horizontal="center"/>
    </xf>
    <xf numFmtId="168" fontId="8" fillId="0" borderId="25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</cellStyles>
  <dxfs count="0"/>
  <tableStyles count="0" defaultTableStyle="TableStyleMedium9" defaultPivotStyle="PivotStyleMedium7"/>
  <colors>
    <mruColors>
      <color rgb="FFE05A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Maverick ET-732/733</a:t>
            </a:r>
            <a:r>
              <a:rPr lang="en-US" baseline="0"/>
              <a:t> Voltage Divider 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42414877321"/>
          <c:y val="0.111629165549353"/>
          <c:w val="0.842400207786527"/>
          <c:h val="0.746553782547093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Datasheet!$A$24:$A$334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Datasheet!#REF!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Datasheet!#REF!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Datasheet!$A$24:$A$334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Datasheet!#REF!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Datasheet!#REF!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Datasheet!$A$24:$A$334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Datasheet!#REF!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Datasheet!#REF!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Datasheet!$A$24:$A$334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Datasheet!#REF!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Datasheet!#REF!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99216"/>
        <c:axId val="1153803760"/>
      </c:scatterChart>
      <c:valAx>
        <c:axId val="1153799216"/>
        <c:scaling>
          <c:orientation val="minMax"/>
          <c:max val="2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03760"/>
        <c:crosses val="autoZero"/>
        <c:crossBetween val="midCat"/>
      </c:valAx>
      <c:valAx>
        <c:axId val="11538037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Divider Output, fraction of full scale</a:t>
                </a:r>
              </a:p>
            </c:rich>
          </c:tx>
          <c:layout>
            <c:manualLayout>
              <c:xMode val="edge"/>
              <c:yMode val="edge"/>
              <c:x val="0.0203688210848644"/>
              <c:y val="0.216720786007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99216"/>
        <c:crossesAt val="-50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080993663671"/>
          <c:y val="0.164586207697489"/>
          <c:w val="0.21257045520825"/>
          <c:h val="0.18731702784939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531214848144"/>
          <c:y val="0.125274390243902"/>
          <c:w val="0.895040213723285"/>
          <c:h val="0.789883330132514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Analysis!$B$23</c:f>
              <c:strCache>
                <c:ptCount val="1"/>
                <c:pt idx="0">
                  <c:v>Rmax ( k ohms)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Analysis!$B$24:$B$334</c:f>
              <c:numCache>
                <c:formatCode>General</c:formatCode>
                <c:ptCount val="311"/>
                <c:pt idx="0">
                  <c:v>7409.0</c:v>
                </c:pt>
                <c:pt idx="1">
                  <c:v>6961.0</c:v>
                </c:pt>
                <c:pt idx="2">
                  <c:v>6544.0</c:v>
                </c:pt>
                <c:pt idx="3">
                  <c:v>6154.0</c:v>
                </c:pt>
                <c:pt idx="4">
                  <c:v>5791.0</c:v>
                </c:pt>
                <c:pt idx="5">
                  <c:v>5451.0</c:v>
                </c:pt>
                <c:pt idx="6">
                  <c:v>5133.0</c:v>
                </c:pt>
                <c:pt idx="7">
                  <c:v>4837.0</c:v>
                </c:pt>
                <c:pt idx="8">
                  <c:v>4559.0</c:v>
                </c:pt>
                <c:pt idx="9">
                  <c:v>4299.0</c:v>
                </c:pt>
                <c:pt idx="10">
                  <c:v>4056.0</c:v>
                </c:pt>
                <c:pt idx="11">
                  <c:v>3824.0</c:v>
                </c:pt>
                <c:pt idx="12">
                  <c:v>3606.0</c:v>
                </c:pt>
                <c:pt idx="13">
                  <c:v>3403.0</c:v>
                </c:pt>
                <c:pt idx="14">
                  <c:v>3212.0</c:v>
                </c:pt>
                <c:pt idx="15">
                  <c:v>3033.0</c:v>
                </c:pt>
                <c:pt idx="16">
                  <c:v>2866.0</c:v>
                </c:pt>
                <c:pt idx="17">
                  <c:v>2708.0</c:v>
                </c:pt>
                <c:pt idx="18">
                  <c:v>2561.0</c:v>
                </c:pt>
                <c:pt idx="19">
                  <c:v>2422.0</c:v>
                </c:pt>
                <c:pt idx="20">
                  <c:v>2292.0</c:v>
                </c:pt>
                <c:pt idx="21">
                  <c:v>2168.0</c:v>
                </c:pt>
                <c:pt idx="22">
                  <c:v>2051.0</c:v>
                </c:pt>
                <c:pt idx="23">
                  <c:v>1941.0</c:v>
                </c:pt>
                <c:pt idx="24">
                  <c:v>1838.0</c:v>
                </c:pt>
                <c:pt idx="25">
                  <c:v>1741.0</c:v>
                </c:pt>
                <c:pt idx="26">
                  <c:v>1650.0</c:v>
                </c:pt>
                <c:pt idx="27">
                  <c:v>1564.0</c:v>
                </c:pt>
                <c:pt idx="28">
                  <c:v>1483.0</c:v>
                </c:pt>
                <c:pt idx="29">
                  <c:v>1407.0</c:v>
                </c:pt>
                <c:pt idx="30">
                  <c:v>1335.0</c:v>
                </c:pt>
                <c:pt idx="31">
                  <c:v>1267.0</c:v>
                </c:pt>
                <c:pt idx="32">
                  <c:v>1203.0</c:v>
                </c:pt>
                <c:pt idx="33">
                  <c:v>1142.0</c:v>
                </c:pt>
                <c:pt idx="34">
                  <c:v>1085.0</c:v>
                </c:pt>
                <c:pt idx="35">
                  <c:v>1030.0</c:v>
                </c:pt>
                <c:pt idx="36" formatCode="0.0">
                  <c:v>980.7</c:v>
                </c:pt>
                <c:pt idx="37" formatCode="0.0">
                  <c:v>934.0</c:v>
                </c:pt>
                <c:pt idx="38" formatCode="0.0">
                  <c:v>889.8</c:v>
                </c:pt>
                <c:pt idx="39" formatCode="0.0">
                  <c:v>848.0</c:v>
                </c:pt>
                <c:pt idx="40" formatCode="0.0">
                  <c:v>808.4</c:v>
                </c:pt>
                <c:pt idx="41" formatCode="0.0">
                  <c:v>770.5</c:v>
                </c:pt>
                <c:pt idx="42" formatCode="0.0">
                  <c:v>734.6</c:v>
                </c:pt>
                <c:pt idx="43" formatCode="0.0">
                  <c:v>700.6</c:v>
                </c:pt>
                <c:pt idx="44" formatCode="0.0">
                  <c:v>668.4</c:v>
                </c:pt>
                <c:pt idx="45" formatCode="0.0">
                  <c:v>637.8</c:v>
                </c:pt>
                <c:pt idx="46" formatCode="0.0">
                  <c:v>608.9</c:v>
                </c:pt>
                <c:pt idx="47" formatCode="0.0">
                  <c:v>581.4</c:v>
                </c:pt>
                <c:pt idx="48" formatCode="0.0">
                  <c:v>555.3</c:v>
                </c:pt>
                <c:pt idx="49" formatCode="0.0">
                  <c:v>530.6</c:v>
                </c:pt>
                <c:pt idx="50" formatCode="0.0">
                  <c:v>507.1</c:v>
                </c:pt>
                <c:pt idx="51" formatCode="0.0">
                  <c:v>484.5</c:v>
                </c:pt>
                <c:pt idx="52" formatCode="0.0">
                  <c:v>463.1</c:v>
                </c:pt>
                <c:pt idx="53" formatCode="0.0">
                  <c:v>442.8</c:v>
                </c:pt>
                <c:pt idx="54" formatCode="0.0">
                  <c:v>423.4</c:v>
                </c:pt>
                <c:pt idx="55" formatCode="0.0">
                  <c:v>405.1</c:v>
                </c:pt>
                <c:pt idx="56" formatCode="0.0">
                  <c:v>387.6</c:v>
                </c:pt>
                <c:pt idx="57" formatCode="0.0">
                  <c:v>371.0</c:v>
                </c:pt>
                <c:pt idx="58" formatCode="0.0">
                  <c:v>355.2</c:v>
                </c:pt>
                <c:pt idx="59" formatCode="0.0">
                  <c:v>340.2</c:v>
                </c:pt>
                <c:pt idx="60" formatCode="0.0">
                  <c:v>325.9</c:v>
                </c:pt>
                <c:pt idx="61" formatCode="0.0">
                  <c:v>312.1</c:v>
                </c:pt>
                <c:pt idx="62" formatCode="0.0">
                  <c:v>299.0</c:v>
                </c:pt>
                <c:pt idx="63" formatCode="0.0">
                  <c:v>286.5</c:v>
                </c:pt>
                <c:pt idx="64" formatCode="0.0">
                  <c:v>274.6</c:v>
                </c:pt>
                <c:pt idx="65" formatCode="0.0">
                  <c:v>263.3</c:v>
                </c:pt>
                <c:pt idx="66" formatCode="0.0">
                  <c:v>252.5</c:v>
                </c:pt>
                <c:pt idx="67" formatCode="0.0">
                  <c:v>242.2</c:v>
                </c:pt>
                <c:pt idx="68" formatCode="0.0">
                  <c:v>232.3</c:v>
                </c:pt>
                <c:pt idx="69" formatCode="0.0">
                  <c:v>223.0</c:v>
                </c:pt>
                <c:pt idx="70" formatCode="0.0">
                  <c:v>214.0</c:v>
                </c:pt>
                <c:pt idx="71" formatCode="0.0">
                  <c:v>205.4</c:v>
                </c:pt>
                <c:pt idx="72" formatCode="0.0">
                  <c:v>197.2</c:v>
                </c:pt>
                <c:pt idx="73" formatCode="0.0">
                  <c:v>189.3</c:v>
                </c:pt>
                <c:pt idx="74" formatCode="0.0">
                  <c:v>181.8</c:v>
                </c:pt>
                <c:pt idx="75" formatCode="0.0">
                  <c:v>174.7</c:v>
                </c:pt>
                <c:pt idx="76" formatCode="0.0">
                  <c:v>167.8</c:v>
                </c:pt>
                <c:pt idx="77" formatCode="0.0">
                  <c:v>161.3</c:v>
                </c:pt>
                <c:pt idx="78" formatCode="0.0">
                  <c:v>155.0</c:v>
                </c:pt>
                <c:pt idx="79" formatCode="0.0">
                  <c:v>149.1</c:v>
                </c:pt>
                <c:pt idx="80" formatCode="0.0">
                  <c:v>143.4</c:v>
                </c:pt>
                <c:pt idx="81" formatCode="0.0">
                  <c:v>137.9</c:v>
                </c:pt>
                <c:pt idx="82" formatCode="0.0">
                  <c:v>132.6</c:v>
                </c:pt>
                <c:pt idx="83" formatCode="0.0">
                  <c:v>127.6</c:v>
                </c:pt>
                <c:pt idx="84" formatCode="0.0">
                  <c:v>122.7</c:v>
                </c:pt>
                <c:pt idx="85" formatCode="0.0">
                  <c:v>118.1</c:v>
                </c:pt>
                <c:pt idx="86" formatCode="0.0">
                  <c:v>113.7</c:v>
                </c:pt>
                <c:pt idx="87">
                  <c:v>109.5</c:v>
                </c:pt>
                <c:pt idx="88">
                  <c:v>105.5</c:v>
                </c:pt>
                <c:pt idx="89">
                  <c:v>101.6</c:v>
                </c:pt>
                <c:pt idx="90">
                  <c:v>97.84</c:v>
                </c:pt>
                <c:pt idx="91">
                  <c:v>94.26</c:v>
                </c:pt>
                <c:pt idx="92">
                  <c:v>90.84</c:v>
                </c:pt>
                <c:pt idx="93">
                  <c:v>87.56</c:v>
                </c:pt>
                <c:pt idx="94">
                  <c:v>84.42</c:v>
                </c:pt>
                <c:pt idx="95">
                  <c:v>81.41</c:v>
                </c:pt>
                <c:pt idx="96">
                  <c:v>78.51</c:v>
                </c:pt>
                <c:pt idx="97">
                  <c:v>75.72</c:v>
                </c:pt>
                <c:pt idx="98">
                  <c:v>73.06</c:v>
                </c:pt>
                <c:pt idx="99">
                  <c:v>70.49</c:v>
                </c:pt>
                <c:pt idx="100">
                  <c:v>68.04</c:v>
                </c:pt>
                <c:pt idx="101">
                  <c:v>65.67</c:v>
                </c:pt>
                <c:pt idx="102">
                  <c:v>63.39</c:v>
                </c:pt>
                <c:pt idx="103">
                  <c:v>61.21</c:v>
                </c:pt>
                <c:pt idx="104">
                  <c:v>59.11</c:v>
                </c:pt>
                <c:pt idx="105">
                  <c:v>57.1</c:v>
                </c:pt>
                <c:pt idx="106">
                  <c:v>55.16</c:v>
                </c:pt>
                <c:pt idx="107">
                  <c:v>53.3</c:v>
                </c:pt>
                <c:pt idx="108">
                  <c:v>51.51</c:v>
                </c:pt>
                <c:pt idx="109">
                  <c:v>49.79</c:v>
                </c:pt>
                <c:pt idx="110">
                  <c:v>48.14</c:v>
                </c:pt>
                <c:pt idx="111">
                  <c:v>46.54</c:v>
                </c:pt>
                <c:pt idx="112">
                  <c:v>45.0</c:v>
                </c:pt>
                <c:pt idx="113">
                  <c:v>43.52</c:v>
                </c:pt>
                <c:pt idx="114">
                  <c:v>42.09</c:v>
                </c:pt>
                <c:pt idx="115">
                  <c:v>40.72</c:v>
                </c:pt>
                <c:pt idx="116">
                  <c:v>39.4</c:v>
                </c:pt>
                <c:pt idx="117">
                  <c:v>38.13</c:v>
                </c:pt>
                <c:pt idx="118">
                  <c:v>36.91</c:v>
                </c:pt>
                <c:pt idx="119">
                  <c:v>35.73</c:v>
                </c:pt>
                <c:pt idx="120">
                  <c:v>34.6</c:v>
                </c:pt>
                <c:pt idx="121">
                  <c:v>33.49</c:v>
                </c:pt>
                <c:pt idx="122">
                  <c:v>32.43</c:v>
                </c:pt>
                <c:pt idx="123">
                  <c:v>31.41</c:v>
                </c:pt>
                <c:pt idx="124">
                  <c:v>30.42</c:v>
                </c:pt>
                <c:pt idx="125">
                  <c:v>29.47</c:v>
                </c:pt>
                <c:pt idx="126">
                  <c:v>28.56</c:v>
                </c:pt>
                <c:pt idx="127">
                  <c:v>27.67</c:v>
                </c:pt>
                <c:pt idx="128">
                  <c:v>26.82</c:v>
                </c:pt>
                <c:pt idx="129">
                  <c:v>26.0</c:v>
                </c:pt>
                <c:pt idx="130">
                  <c:v>25.21</c:v>
                </c:pt>
                <c:pt idx="131">
                  <c:v>24.44</c:v>
                </c:pt>
                <c:pt idx="132">
                  <c:v>23.7</c:v>
                </c:pt>
                <c:pt idx="133">
                  <c:v>22.98</c:v>
                </c:pt>
                <c:pt idx="134">
                  <c:v>22.98</c:v>
                </c:pt>
                <c:pt idx="135">
                  <c:v>21.63</c:v>
                </c:pt>
                <c:pt idx="136">
                  <c:v>20.98</c:v>
                </c:pt>
                <c:pt idx="137">
                  <c:v>20.36</c:v>
                </c:pt>
                <c:pt idx="138">
                  <c:v>19.76</c:v>
                </c:pt>
                <c:pt idx="139">
                  <c:v>19.18</c:v>
                </c:pt>
                <c:pt idx="140">
                  <c:v>18.62</c:v>
                </c:pt>
                <c:pt idx="141">
                  <c:v>18.08</c:v>
                </c:pt>
                <c:pt idx="142">
                  <c:v>17.55</c:v>
                </c:pt>
                <c:pt idx="143">
                  <c:v>17.05</c:v>
                </c:pt>
                <c:pt idx="144">
                  <c:v>16.56</c:v>
                </c:pt>
                <c:pt idx="145">
                  <c:v>16.08</c:v>
                </c:pt>
                <c:pt idx="146">
                  <c:v>15.62</c:v>
                </c:pt>
                <c:pt idx="147">
                  <c:v>15.18</c:v>
                </c:pt>
                <c:pt idx="148">
                  <c:v>14.75</c:v>
                </c:pt>
                <c:pt idx="149">
                  <c:v>14.34</c:v>
                </c:pt>
                <c:pt idx="150">
                  <c:v>13.94</c:v>
                </c:pt>
                <c:pt idx="151">
                  <c:v>13.55</c:v>
                </c:pt>
                <c:pt idx="152">
                  <c:v>13.17</c:v>
                </c:pt>
                <c:pt idx="153">
                  <c:v>12.81</c:v>
                </c:pt>
                <c:pt idx="154">
                  <c:v>12.45</c:v>
                </c:pt>
                <c:pt idx="155">
                  <c:v>12.11</c:v>
                </c:pt>
                <c:pt idx="156">
                  <c:v>11.78</c:v>
                </c:pt>
                <c:pt idx="157">
                  <c:v>11.46</c:v>
                </c:pt>
                <c:pt idx="158">
                  <c:v>11.15</c:v>
                </c:pt>
                <c:pt idx="159">
                  <c:v>10.85</c:v>
                </c:pt>
                <c:pt idx="160">
                  <c:v>10.56</c:v>
                </c:pt>
                <c:pt idx="161">
                  <c:v>10.27</c:v>
                </c:pt>
                <c:pt idx="162">
                  <c:v>9.994</c:v>
                </c:pt>
                <c:pt idx="163">
                  <c:v>9.728</c:v>
                </c:pt>
                <c:pt idx="164">
                  <c:v>9.47</c:v>
                </c:pt>
                <c:pt idx="165">
                  <c:v>9.220000000000001</c:v>
                </c:pt>
                <c:pt idx="166">
                  <c:v>8.978</c:v>
                </c:pt>
                <c:pt idx="167">
                  <c:v>8.744</c:v>
                </c:pt>
                <c:pt idx="168">
                  <c:v>8.516</c:v>
                </c:pt>
                <c:pt idx="169">
                  <c:v>8.296</c:v>
                </c:pt>
                <c:pt idx="170">
                  <c:v>8.082</c:v>
                </c:pt>
                <c:pt idx="171">
                  <c:v>7.873</c:v>
                </c:pt>
                <c:pt idx="172">
                  <c:v>7.671</c:v>
                </c:pt>
                <c:pt idx="173">
                  <c:v>7.475</c:v>
                </c:pt>
                <c:pt idx="174">
                  <c:v>7.284</c:v>
                </c:pt>
                <c:pt idx="175">
                  <c:v>7.1</c:v>
                </c:pt>
                <c:pt idx="176">
                  <c:v>6.921</c:v>
                </c:pt>
                <c:pt idx="177">
                  <c:v>6.747</c:v>
                </c:pt>
                <c:pt idx="178">
                  <c:v>6.578</c:v>
                </c:pt>
                <c:pt idx="179">
                  <c:v>6.414</c:v>
                </c:pt>
                <c:pt idx="180">
                  <c:v>6.255</c:v>
                </c:pt>
                <c:pt idx="181">
                  <c:v>6.1</c:v>
                </c:pt>
                <c:pt idx="182">
                  <c:v>5.949</c:v>
                </c:pt>
                <c:pt idx="183">
                  <c:v>5.803</c:v>
                </c:pt>
                <c:pt idx="184">
                  <c:v>5.66</c:v>
                </c:pt>
                <c:pt idx="185">
                  <c:v>5.522</c:v>
                </c:pt>
                <c:pt idx="186">
                  <c:v>5.388</c:v>
                </c:pt>
                <c:pt idx="187">
                  <c:v>5.258</c:v>
                </c:pt>
                <c:pt idx="188">
                  <c:v>5.132</c:v>
                </c:pt>
                <c:pt idx="189">
                  <c:v>5.009</c:v>
                </c:pt>
                <c:pt idx="190">
                  <c:v>4.889</c:v>
                </c:pt>
                <c:pt idx="191">
                  <c:v>4.772</c:v>
                </c:pt>
                <c:pt idx="192">
                  <c:v>4.658</c:v>
                </c:pt>
                <c:pt idx="193">
                  <c:v>4.584</c:v>
                </c:pt>
                <c:pt idx="194">
                  <c:v>4.44</c:v>
                </c:pt>
                <c:pt idx="195">
                  <c:v>4.336</c:v>
                </c:pt>
                <c:pt idx="196">
                  <c:v>4.234</c:v>
                </c:pt>
                <c:pt idx="197">
                  <c:v>4.135</c:v>
                </c:pt>
                <c:pt idx="198">
                  <c:v>4.039</c:v>
                </c:pt>
                <c:pt idx="199">
                  <c:v>3.946</c:v>
                </c:pt>
                <c:pt idx="200">
                  <c:v>3.855</c:v>
                </c:pt>
                <c:pt idx="201">
                  <c:v>3.766</c:v>
                </c:pt>
                <c:pt idx="202">
                  <c:v>3.68</c:v>
                </c:pt>
                <c:pt idx="203">
                  <c:v>3.596</c:v>
                </c:pt>
                <c:pt idx="204">
                  <c:v>3.514</c:v>
                </c:pt>
                <c:pt idx="205">
                  <c:v>3.434</c:v>
                </c:pt>
                <c:pt idx="206">
                  <c:v>3.357</c:v>
                </c:pt>
                <c:pt idx="207">
                  <c:v>3.281</c:v>
                </c:pt>
                <c:pt idx="208">
                  <c:v>3.208</c:v>
                </c:pt>
                <c:pt idx="209">
                  <c:v>3.136</c:v>
                </c:pt>
                <c:pt idx="210">
                  <c:v>3.067</c:v>
                </c:pt>
                <c:pt idx="211">
                  <c:v>2.999</c:v>
                </c:pt>
                <c:pt idx="212">
                  <c:v>2.933</c:v>
                </c:pt>
                <c:pt idx="213">
                  <c:v>2.868</c:v>
                </c:pt>
                <c:pt idx="214">
                  <c:v>2.806</c:v>
                </c:pt>
                <c:pt idx="215">
                  <c:v>2.745</c:v>
                </c:pt>
                <c:pt idx="216">
                  <c:v>2.685</c:v>
                </c:pt>
                <c:pt idx="217">
                  <c:v>2.627</c:v>
                </c:pt>
                <c:pt idx="218">
                  <c:v>2.57</c:v>
                </c:pt>
                <c:pt idx="219">
                  <c:v>2.515</c:v>
                </c:pt>
                <c:pt idx="220">
                  <c:v>2.462</c:v>
                </c:pt>
                <c:pt idx="221">
                  <c:v>2.409</c:v>
                </c:pt>
                <c:pt idx="222">
                  <c:v>2.358</c:v>
                </c:pt>
                <c:pt idx="223">
                  <c:v>2.308</c:v>
                </c:pt>
                <c:pt idx="224">
                  <c:v>2.259</c:v>
                </c:pt>
                <c:pt idx="225">
                  <c:v>2.212</c:v>
                </c:pt>
                <c:pt idx="226">
                  <c:v>2.166</c:v>
                </c:pt>
                <c:pt idx="227">
                  <c:v>2.121</c:v>
                </c:pt>
                <c:pt idx="228">
                  <c:v>2.077</c:v>
                </c:pt>
                <c:pt idx="229">
                  <c:v>2.034</c:v>
                </c:pt>
                <c:pt idx="230">
                  <c:v>1.992</c:v>
                </c:pt>
                <c:pt idx="231">
                  <c:v>1.951</c:v>
                </c:pt>
                <c:pt idx="232">
                  <c:v>1.911</c:v>
                </c:pt>
                <c:pt idx="233">
                  <c:v>1.872</c:v>
                </c:pt>
                <c:pt idx="234">
                  <c:v>1.834</c:v>
                </c:pt>
                <c:pt idx="235">
                  <c:v>1.797</c:v>
                </c:pt>
                <c:pt idx="236">
                  <c:v>1.761</c:v>
                </c:pt>
                <c:pt idx="237">
                  <c:v>1.726</c:v>
                </c:pt>
                <c:pt idx="238">
                  <c:v>1.691</c:v>
                </c:pt>
                <c:pt idx="239">
                  <c:v>1.657</c:v>
                </c:pt>
                <c:pt idx="240">
                  <c:v>1.625</c:v>
                </c:pt>
                <c:pt idx="241">
                  <c:v>1.592</c:v>
                </c:pt>
                <c:pt idx="242">
                  <c:v>1.561</c:v>
                </c:pt>
                <c:pt idx="243">
                  <c:v>1.53</c:v>
                </c:pt>
                <c:pt idx="244">
                  <c:v>1.5</c:v>
                </c:pt>
                <c:pt idx="245">
                  <c:v>1.471</c:v>
                </c:pt>
                <c:pt idx="246">
                  <c:v>1.443</c:v>
                </c:pt>
                <c:pt idx="247">
                  <c:v>1.415</c:v>
                </c:pt>
                <c:pt idx="248">
                  <c:v>1.388</c:v>
                </c:pt>
                <c:pt idx="249">
                  <c:v>1.361</c:v>
                </c:pt>
                <c:pt idx="250">
                  <c:v>1.335</c:v>
                </c:pt>
                <c:pt idx="251">
                  <c:v>1.309</c:v>
                </c:pt>
                <c:pt idx="252">
                  <c:v>1.285</c:v>
                </c:pt>
                <c:pt idx="253">
                  <c:v>1.26</c:v>
                </c:pt>
                <c:pt idx="254">
                  <c:v>1.236</c:v>
                </c:pt>
                <c:pt idx="255">
                  <c:v>1.213</c:v>
                </c:pt>
                <c:pt idx="256">
                  <c:v>1.19</c:v>
                </c:pt>
                <c:pt idx="257">
                  <c:v>1.168</c:v>
                </c:pt>
                <c:pt idx="258">
                  <c:v>1.147</c:v>
                </c:pt>
                <c:pt idx="259">
                  <c:v>1.125</c:v>
                </c:pt>
                <c:pt idx="260">
                  <c:v>1.105</c:v>
                </c:pt>
                <c:pt idx="261">
                  <c:v>1.084</c:v>
                </c:pt>
                <c:pt idx="262">
                  <c:v>1.064</c:v>
                </c:pt>
                <c:pt idx="263">
                  <c:v>1.045</c:v>
                </c:pt>
                <c:pt idx="264">
                  <c:v>1.026</c:v>
                </c:pt>
                <c:pt idx="265">
                  <c:v>1.007</c:v>
                </c:pt>
                <c:pt idx="266">
                  <c:v>0.9885</c:v>
                </c:pt>
                <c:pt idx="267">
                  <c:v>0.9707</c:v>
                </c:pt>
                <c:pt idx="268">
                  <c:v>0.9533</c:v>
                </c:pt>
                <c:pt idx="269">
                  <c:v>0.9362</c:v>
                </c:pt>
                <c:pt idx="270">
                  <c:v>0.9195</c:v>
                </c:pt>
                <c:pt idx="271">
                  <c:v>0.9031</c:v>
                </c:pt>
                <c:pt idx="272">
                  <c:v>0.8871</c:v>
                </c:pt>
                <c:pt idx="273">
                  <c:v>0.8714</c:v>
                </c:pt>
                <c:pt idx="274">
                  <c:v>0.8561</c:v>
                </c:pt>
                <c:pt idx="275">
                  <c:v>0.8411</c:v>
                </c:pt>
                <c:pt idx="276">
                  <c:v>0.8263</c:v>
                </c:pt>
                <c:pt idx="277">
                  <c:v>0.8119</c:v>
                </c:pt>
                <c:pt idx="278">
                  <c:v>0.7979</c:v>
                </c:pt>
                <c:pt idx="279">
                  <c:v>0.7841</c:v>
                </c:pt>
                <c:pt idx="280">
                  <c:v>0.7705</c:v>
                </c:pt>
                <c:pt idx="281">
                  <c:v>0.7573</c:v>
                </c:pt>
                <c:pt idx="282">
                  <c:v>0.7443</c:v>
                </c:pt>
                <c:pt idx="283">
                  <c:v>0.7315</c:v>
                </c:pt>
                <c:pt idx="284">
                  <c:v>0.7191</c:v>
                </c:pt>
                <c:pt idx="285">
                  <c:v>0.7068</c:v>
                </c:pt>
                <c:pt idx="286">
                  <c:v>0.6949</c:v>
                </c:pt>
                <c:pt idx="287">
                  <c:v>0.6832</c:v>
                </c:pt>
                <c:pt idx="288">
                  <c:v>0.6717</c:v>
                </c:pt>
                <c:pt idx="289">
                  <c:v>0.6604</c:v>
                </c:pt>
                <c:pt idx="290">
                  <c:v>0.6594</c:v>
                </c:pt>
                <c:pt idx="291">
                  <c:v>0.6386</c:v>
                </c:pt>
                <c:pt idx="292">
                  <c:v>0.628</c:v>
                </c:pt>
                <c:pt idx="293">
                  <c:v>0.6176</c:v>
                </c:pt>
                <c:pt idx="294">
                  <c:v>0.6075</c:v>
                </c:pt>
                <c:pt idx="295">
                  <c:v>0.5975</c:v>
                </c:pt>
                <c:pt idx="296">
                  <c:v>0.5877</c:v>
                </c:pt>
                <c:pt idx="297">
                  <c:v>0.5782</c:v>
                </c:pt>
                <c:pt idx="298">
                  <c:v>0.5688</c:v>
                </c:pt>
                <c:pt idx="299">
                  <c:v>0.5596</c:v>
                </c:pt>
                <c:pt idx="300">
                  <c:v>0.5506</c:v>
                </c:pt>
                <c:pt idx="301">
                  <c:v>0.5417</c:v>
                </c:pt>
                <c:pt idx="302">
                  <c:v>0.533</c:v>
                </c:pt>
                <c:pt idx="303">
                  <c:v>0.5245</c:v>
                </c:pt>
                <c:pt idx="304">
                  <c:v>0.5161</c:v>
                </c:pt>
                <c:pt idx="305">
                  <c:v>0.5079</c:v>
                </c:pt>
                <c:pt idx="306">
                  <c:v>0.4999</c:v>
                </c:pt>
                <c:pt idx="307">
                  <c:v>0.492</c:v>
                </c:pt>
                <c:pt idx="308">
                  <c:v>0.4843</c:v>
                </c:pt>
                <c:pt idx="309">
                  <c:v>0.4767</c:v>
                </c:pt>
                <c:pt idx="310">
                  <c:v>0.4693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Analysis!$C$23</c:f>
              <c:strCache>
                <c:ptCount val="1"/>
                <c:pt idx="0">
                  <c:v>Rst.m (k ohms)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Analysis!$C$24:$C$334</c:f>
              <c:numCache>
                <c:formatCode>General</c:formatCode>
                <c:ptCount val="311"/>
                <c:pt idx="0">
                  <c:v>6920.0</c:v>
                </c:pt>
                <c:pt idx="1">
                  <c:v>6510.0</c:v>
                </c:pt>
                <c:pt idx="2">
                  <c:v>6127.0</c:v>
                </c:pt>
                <c:pt idx="3">
                  <c:v>5769.0</c:v>
                </c:pt>
                <c:pt idx="4">
                  <c:v>5434.0</c:v>
                </c:pt>
                <c:pt idx="5">
                  <c:v>5122.0</c:v>
                </c:pt>
                <c:pt idx="6">
                  <c:v>4829.0</c:v>
                </c:pt>
                <c:pt idx="7">
                  <c:v>4555.0</c:v>
                </c:pt>
                <c:pt idx="8">
                  <c:v>4298.0</c:v>
                </c:pt>
                <c:pt idx="9">
                  <c:v>4058.0</c:v>
                </c:pt>
                <c:pt idx="10">
                  <c:v>3833.0</c:v>
                </c:pt>
                <c:pt idx="11">
                  <c:v>3618.0</c:v>
                </c:pt>
                <c:pt idx="12">
                  <c:v>3416.0</c:v>
                </c:pt>
                <c:pt idx="13">
                  <c:v>3227.0</c:v>
                </c:pt>
                <c:pt idx="14">
                  <c:v>3049.0</c:v>
                </c:pt>
                <c:pt idx="15">
                  <c:v>2883.0</c:v>
                </c:pt>
                <c:pt idx="16">
                  <c:v>2727.0</c:v>
                </c:pt>
                <c:pt idx="17">
                  <c:v>2580.0</c:v>
                </c:pt>
                <c:pt idx="18">
                  <c:v>2442.0</c:v>
                </c:pt>
                <c:pt idx="19">
                  <c:v>2312.0</c:v>
                </c:pt>
                <c:pt idx="20">
                  <c:v>2190.0</c:v>
                </c:pt>
                <c:pt idx="21">
                  <c:v>2074.0</c:v>
                </c:pt>
                <c:pt idx="22">
                  <c:v>1964.0</c:v>
                </c:pt>
                <c:pt idx="23">
                  <c:v>1861.0</c:v>
                </c:pt>
                <c:pt idx="24">
                  <c:v>1764.0</c:v>
                </c:pt>
                <c:pt idx="25">
                  <c:v>1673.0</c:v>
                </c:pt>
                <c:pt idx="26">
                  <c:v>1587.0</c:v>
                </c:pt>
                <c:pt idx="27">
                  <c:v>1506.0</c:v>
                </c:pt>
                <c:pt idx="28">
                  <c:v>1429.0</c:v>
                </c:pt>
                <c:pt idx="29">
                  <c:v>1357.0</c:v>
                </c:pt>
                <c:pt idx="30">
                  <c:v>1289.0</c:v>
                </c:pt>
                <c:pt idx="31">
                  <c:v>1225.0</c:v>
                </c:pt>
                <c:pt idx="32">
                  <c:v>1164.0</c:v>
                </c:pt>
                <c:pt idx="33">
                  <c:v>1106.0</c:v>
                </c:pt>
                <c:pt idx="34">
                  <c:v>1051.0</c:v>
                </c:pt>
                <c:pt idx="35">
                  <c:v>1000.0</c:v>
                </c:pt>
                <c:pt idx="36" formatCode="0.0">
                  <c:v>951.1</c:v>
                </c:pt>
                <c:pt idx="37" formatCode="0.0">
                  <c:v>904.9</c:v>
                </c:pt>
                <c:pt idx="38" formatCode="0.0">
                  <c:v>861.3</c:v>
                </c:pt>
                <c:pt idx="39" formatCode="0.0">
                  <c:v>820.0</c:v>
                </c:pt>
                <c:pt idx="40" formatCode="0.0">
                  <c:v>780.9</c:v>
                </c:pt>
                <c:pt idx="41" formatCode="0.0">
                  <c:v>743.6</c:v>
                </c:pt>
                <c:pt idx="42" formatCode="0.0">
                  <c:v>708.2</c:v>
                </c:pt>
                <c:pt idx="43" formatCode="0.0">
                  <c:v>674.8</c:v>
                </c:pt>
                <c:pt idx="44" formatCode="0.0">
                  <c:v>643.1</c:v>
                </c:pt>
                <c:pt idx="45" formatCode="0.0">
                  <c:v>613.2</c:v>
                </c:pt>
                <c:pt idx="46" formatCode="0.0">
                  <c:v>584.8</c:v>
                </c:pt>
                <c:pt idx="47" formatCode="0.0">
                  <c:v>557.9</c:v>
                </c:pt>
                <c:pt idx="48" formatCode="0.0">
                  <c:v>532.3</c:v>
                </c:pt>
                <c:pt idx="49" formatCode="0.0">
                  <c:v>508.1</c:v>
                </c:pt>
                <c:pt idx="50" formatCode="0.0">
                  <c:v>485.2</c:v>
                </c:pt>
                <c:pt idx="51" formatCode="0.0">
                  <c:v>463.2</c:v>
                </c:pt>
                <c:pt idx="52" formatCode="0.0">
                  <c:v>442.3</c:v>
                </c:pt>
                <c:pt idx="53" formatCode="0.0">
                  <c:v>422.5</c:v>
                </c:pt>
                <c:pt idx="54" formatCode="0.0">
                  <c:v>403.7</c:v>
                </c:pt>
                <c:pt idx="55" formatCode="0.0">
                  <c:v>385.8</c:v>
                </c:pt>
                <c:pt idx="56" formatCode="0.0">
                  <c:v>368.8</c:v>
                </c:pt>
                <c:pt idx="57" formatCode="0.0">
                  <c:v>352.7</c:v>
                </c:pt>
                <c:pt idx="58" formatCode="0.0">
                  <c:v>337.4</c:v>
                </c:pt>
                <c:pt idx="59" formatCode="0.0">
                  <c:v>322.8</c:v>
                </c:pt>
                <c:pt idx="60" formatCode="0.0">
                  <c:v>309.0</c:v>
                </c:pt>
                <c:pt idx="61" formatCode="0.0">
                  <c:v>295.7</c:v>
                </c:pt>
                <c:pt idx="62" formatCode="0.0">
                  <c:v>283.0</c:v>
                </c:pt>
                <c:pt idx="63" formatCode="0.0">
                  <c:v>270.9</c:v>
                </c:pt>
                <c:pt idx="64" formatCode="0.0">
                  <c:v>259.4</c:v>
                </c:pt>
                <c:pt idx="65" formatCode="0.0">
                  <c:v>248.5</c:v>
                </c:pt>
                <c:pt idx="66" formatCode="0.0">
                  <c:v>238.1</c:v>
                </c:pt>
                <c:pt idx="67" formatCode="0.0">
                  <c:v>228.2</c:v>
                </c:pt>
                <c:pt idx="68" formatCode="0.0">
                  <c:v>218.8</c:v>
                </c:pt>
                <c:pt idx="69" formatCode="0.0">
                  <c:v>209.8</c:v>
                </c:pt>
                <c:pt idx="70" formatCode="0.0">
                  <c:v>201.2</c:v>
                </c:pt>
                <c:pt idx="71" formatCode="0.0">
                  <c:v>192.9</c:v>
                </c:pt>
                <c:pt idx="72" formatCode="0.0">
                  <c:v>185.0</c:v>
                </c:pt>
                <c:pt idx="73" formatCode="0.0">
                  <c:v>177.5</c:v>
                </c:pt>
                <c:pt idx="74" formatCode="0.0">
                  <c:v>170.3</c:v>
                </c:pt>
                <c:pt idx="75" formatCode="0.0">
                  <c:v>163.5</c:v>
                </c:pt>
                <c:pt idx="76" formatCode="0.0">
                  <c:v>157.0</c:v>
                </c:pt>
                <c:pt idx="77" formatCode="0.0">
                  <c:v>150.7</c:v>
                </c:pt>
                <c:pt idx="78" formatCode="0.0">
                  <c:v>144.8</c:v>
                </c:pt>
                <c:pt idx="79" formatCode="0.0">
                  <c:v>139.1</c:v>
                </c:pt>
                <c:pt idx="80" formatCode="0.0">
                  <c:v>133.6</c:v>
                </c:pt>
                <c:pt idx="81" formatCode="0.0">
                  <c:v>128.4</c:v>
                </c:pt>
                <c:pt idx="82" formatCode="0.0">
                  <c:v>123.4</c:v>
                </c:pt>
                <c:pt idx="83" formatCode="0.0">
                  <c:v>118.6</c:v>
                </c:pt>
                <c:pt idx="84" formatCode="0.0">
                  <c:v>114.1</c:v>
                </c:pt>
                <c:pt idx="85" formatCode="0.0">
                  <c:v>109.7</c:v>
                </c:pt>
                <c:pt idx="86" formatCode="0.0">
                  <c:v>105.5</c:v>
                </c:pt>
                <c:pt idx="87" formatCode="0.0">
                  <c:v>101.5</c:v>
                </c:pt>
                <c:pt idx="88">
                  <c:v>97.69</c:v>
                </c:pt>
                <c:pt idx="89">
                  <c:v>94.03</c:v>
                </c:pt>
                <c:pt idx="90">
                  <c:v>90.53</c:v>
                </c:pt>
                <c:pt idx="91">
                  <c:v>87.16</c:v>
                </c:pt>
                <c:pt idx="92">
                  <c:v>83.93</c:v>
                </c:pt>
                <c:pt idx="93">
                  <c:v>80.84</c:v>
                </c:pt>
                <c:pt idx="94">
                  <c:v>77.88</c:v>
                </c:pt>
                <c:pt idx="95">
                  <c:v>75.04</c:v>
                </c:pt>
                <c:pt idx="96">
                  <c:v>72.31</c:v>
                </c:pt>
                <c:pt idx="97">
                  <c:v>69.7</c:v>
                </c:pt>
                <c:pt idx="98">
                  <c:v>67.19</c:v>
                </c:pt>
                <c:pt idx="99">
                  <c:v>64.79</c:v>
                </c:pt>
                <c:pt idx="100">
                  <c:v>62.49</c:v>
                </c:pt>
                <c:pt idx="101">
                  <c:v>60.27</c:v>
                </c:pt>
                <c:pt idx="102">
                  <c:v>58.14</c:v>
                </c:pt>
                <c:pt idx="103">
                  <c:v>56.09</c:v>
                </c:pt>
                <c:pt idx="104">
                  <c:v>54.13</c:v>
                </c:pt>
                <c:pt idx="105">
                  <c:v>52.25</c:v>
                </c:pt>
                <c:pt idx="106">
                  <c:v>50.44</c:v>
                </c:pt>
                <c:pt idx="107">
                  <c:v>48.71</c:v>
                </c:pt>
                <c:pt idx="108">
                  <c:v>47.04</c:v>
                </c:pt>
                <c:pt idx="109">
                  <c:v>45.44</c:v>
                </c:pt>
                <c:pt idx="110">
                  <c:v>43.9</c:v>
                </c:pt>
                <c:pt idx="111">
                  <c:v>42.41</c:v>
                </c:pt>
                <c:pt idx="112">
                  <c:v>40.98</c:v>
                </c:pt>
                <c:pt idx="113">
                  <c:v>39.6</c:v>
                </c:pt>
                <c:pt idx="114">
                  <c:v>38.28</c:v>
                </c:pt>
                <c:pt idx="115">
                  <c:v>37.01</c:v>
                </c:pt>
                <c:pt idx="116">
                  <c:v>35.78</c:v>
                </c:pt>
                <c:pt idx="117">
                  <c:v>34.61</c:v>
                </c:pt>
                <c:pt idx="118">
                  <c:v>33.48</c:v>
                </c:pt>
                <c:pt idx="119">
                  <c:v>32.39</c:v>
                </c:pt>
                <c:pt idx="120">
                  <c:v>31.34</c:v>
                </c:pt>
                <c:pt idx="121">
                  <c:v>30.32</c:v>
                </c:pt>
                <c:pt idx="122">
                  <c:v>29.34</c:v>
                </c:pt>
                <c:pt idx="123">
                  <c:v>28.39</c:v>
                </c:pt>
                <c:pt idx="124">
                  <c:v>27.48</c:v>
                </c:pt>
                <c:pt idx="125">
                  <c:v>26.61</c:v>
                </c:pt>
                <c:pt idx="126">
                  <c:v>25.76</c:v>
                </c:pt>
                <c:pt idx="127">
                  <c:v>24.95</c:v>
                </c:pt>
                <c:pt idx="128">
                  <c:v>24.17</c:v>
                </c:pt>
                <c:pt idx="129">
                  <c:v>23.41</c:v>
                </c:pt>
                <c:pt idx="130">
                  <c:v>22.69</c:v>
                </c:pt>
                <c:pt idx="131">
                  <c:v>21.98</c:v>
                </c:pt>
                <c:pt idx="132">
                  <c:v>21.3</c:v>
                </c:pt>
                <c:pt idx="133">
                  <c:v>20.64</c:v>
                </c:pt>
                <c:pt idx="134">
                  <c:v>20.01</c:v>
                </c:pt>
                <c:pt idx="135">
                  <c:v>19.4</c:v>
                </c:pt>
                <c:pt idx="136">
                  <c:v>18.81</c:v>
                </c:pt>
                <c:pt idx="137">
                  <c:v>18.24</c:v>
                </c:pt>
                <c:pt idx="138">
                  <c:v>17.69</c:v>
                </c:pt>
                <c:pt idx="139">
                  <c:v>17.16</c:v>
                </c:pt>
                <c:pt idx="140">
                  <c:v>16.65</c:v>
                </c:pt>
                <c:pt idx="141">
                  <c:v>16.16</c:v>
                </c:pt>
                <c:pt idx="142">
                  <c:v>15.68</c:v>
                </c:pt>
                <c:pt idx="143">
                  <c:v>15.22</c:v>
                </c:pt>
                <c:pt idx="144">
                  <c:v>14.77</c:v>
                </c:pt>
                <c:pt idx="145">
                  <c:v>14.34</c:v>
                </c:pt>
                <c:pt idx="146">
                  <c:v>13.92</c:v>
                </c:pt>
                <c:pt idx="147">
                  <c:v>13.52</c:v>
                </c:pt>
                <c:pt idx="148">
                  <c:v>13.13</c:v>
                </c:pt>
                <c:pt idx="149">
                  <c:v>12.75</c:v>
                </c:pt>
                <c:pt idx="150">
                  <c:v>12.39</c:v>
                </c:pt>
                <c:pt idx="151">
                  <c:v>12.04</c:v>
                </c:pt>
                <c:pt idx="152">
                  <c:v>11.69</c:v>
                </c:pt>
                <c:pt idx="153">
                  <c:v>11.36</c:v>
                </c:pt>
                <c:pt idx="154">
                  <c:v>11.04</c:v>
                </c:pt>
                <c:pt idx="155">
                  <c:v>10.73</c:v>
                </c:pt>
                <c:pt idx="156">
                  <c:v>10.43</c:v>
                </c:pt>
                <c:pt idx="157">
                  <c:v>10.14</c:v>
                </c:pt>
                <c:pt idx="158">
                  <c:v>9.864</c:v>
                </c:pt>
                <c:pt idx="159">
                  <c:v>9.592</c:v>
                </c:pt>
                <c:pt idx="160">
                  <c:v>9.33</c:v>
                </c:pt>
                <c:pt idx="161">
                  <c:v>9.074</c:v>
                </c:pt>
                <c:pt idx="162">
                  <c:v>8.827</c:v>
                </c:pt>
                <c:pt idx="163">
                  <c:v>8.587</c:v>
                </c:pt>
                <c:pt idx="164">
                  <c:v>8.355</c:v>
                </c:pt>
                <c:pt idx="165">
                  <c:v>8.130000000000001</c:v>
                </c:pt>
                <c:pt idx="166">
                  <c:v>7.912</c:v>
                </c:pt>
                <c:pt idx="167">
                  <c:v>7.701</c:v>
                </c:pt>
                <c:pt idx="168">
                  <c:v>7.497</c:v>
                </c:pt>
                <c:pt idx="169">
                  <c:v>7.299</c:v>
                </c:pt>
                <c:pt idx="170">
                  <c:v>7.107</c:v>
                </c:pt>
                <c:pt idx="171">
                  <c:v>6.92</c:v>
                </c:pt>
                <c:pt idx="172">
                  <c:v>6.738</c:v>
                </c:pt>
                <c:pt idx="173">
                  <c:v>6.563</c:v>
                </c:pt>
                <c:pt idx="174">
                  <c:v>6.392</c:v>
                </c:pt>
                <c:pt idx="175">
                  <c:v>6.227</c:v>
                </c:pt>
                <c:pt idx="176">
                  <c:v>6.066</c:v>
                </c:pt>
                <c:pt idx="177">
                  <c:v>5.911</c:v>
                </c:pt>
                <c:pt idx="178">
                  <c:v>5.76</c:v>
                </c:pt>
                <c:pt idx="179">
                  <c:v>5.614</c:v>
                </c:pt>
                <c:pt idx="180">
                  <c:v>5.472</c:v>
                </c:pt>
                <c:pt idx="181">
                  <c:v>5.333</c:v>
                </c:pt>
                <c:pt idx="182">
                  <c:v>5.199</c:v>
                </c:pt>
                <c:pt idx="183">
                  <c:v>5.068</c:v>
                </c:pt>
                <c:pt idx="184">
                  <c:v>4.941</c:v>
                </c:pt>
                <c:pt idx="185">
                  <c:v>4.818</c:v>
                </c:pt>
                <c:pt idx="186">
                  <c:v>4.699</c:v>
                </c:pt>
                <c:pt idx="187">
                  <c:v>4.583</c:v>
                </c:pt>
                <c:pt idx="188">
                  <c:v>4.471</c:v>
                </c:pt>
                <c:pt idx="189">
                  <c:v>4.361</c:v>
                </c:pt>
                <c:pt idx="190">
                  <c:v>4.255</c:v>
                </c:pt>
                <c:pt idx="191">
                  <c:v>4.151</c:v>
                </c:pt>
                <c:pt idx="192">
                  <c:v>4.05</c:v>
                </c:pt>
                <c:pt idx="193">
                  <c:v>3.952</c:v>
                </c:pt>
                <c:pt idx="194">
                  <c:v>3.857</c:v>
                </c:pt>
                <c:pt idx="195">
                  <c:v>3.764</c:v>
                </c:pt>
                <c:pt idx="196">
                  <c:v>3.674</c:v>
                </c:pt>
                <c:pt idx="197">
                  <c:v>3.587</c:v>
                </c:pt>
                <c:pt idx="198">
                  <c:v>3.502</c:v>
                </c:pt>
                <c:pt idx="199">
                  <c:v>3.419</c:v>
                </c:pt>
                <c:pt idx="200">
                  <c:v>3.339</c:v>
                </c:pt>
                <c:pt idx="201">
                  <c:v>3.26</c:v>
                </c:pt>
                <c:pt idx="202">
                  <c:v>3.184</c:v>
                </c:pt>
                <c:pt idx="203">
                  <c:v>3.11</c:v>
                </c:pt>
                <c:pt idx="204">
                  <c:v>3.038</c:v>
                </c:pt>
                <c:pt idx="205">
                  <c:v>2.967</c:v>
                </c:pt>
                <c:pt idx="206">
                  <c:v>2.899</c:v>
                </c:pt>
                <c:pt idx="207">
                  <c:v>2.833</c:v>
                </c:pt>
                <c:pt idx="208">
                  <c:v>2.768</c:v>
                </c:pt>
                <c:pt idx="209">
                  <c:v>2.705</c:v>
                </c:pt>
                <c:pt idx="210">
                  <c:v>2.644</c:v>
                </c:pt>
                <c:pt idx="211">
                  <c:v>2.584</c:v>
                </c:pt>
                <c:pt idx="212">
                  <c:v>2.526</c:v>
                </c:pt>
                <c:pt idx="213">
                  <c:v>2.469</c:v>
                </c:pt>
                <c:pt idx="214">
                  <c:v>2.414</c:v>
                </c:pt>
                <c:pt idx="215">
                  <c:v>2.361</c:v>
                </c:pt>
                <c:pt idx="216">
                  <c:v>2.308</c:v>
                </c:pt>
                <c:pt idx="217">
                  <c:v>2.257</c:v>
                </c:pt>
                <c:pt idx="218">
                  <c:v>2.208</c:v>
                </c:pt>
                <c:pt idx="219">
                  <c:v>2.16</c:v>
                </c:pt>
                <c:pt idx="220">
                  <c:v>2.113</c:v>
                </c:pt>
                <c:pt idx="221">
                  <c:v>2.067</c:v>
                </c:pt>
                <c:pt idx="222">
                  <c:v>2.022</c:v>
                </c:pt>
                <c:pt idx="223">
                  <c:v>1.978</c:v>
                </c:pt>
                <c:pt idx="224">
                  <c:v>1.936</c:v>
                </c:pt>
                <c:pt idx="225">
                  <c:v>1.894</c:v>
                </c:pt>
                <c:pt idx="226">
                  <c:v>1.854</c:v>
                </c:pt>
                <c:pt idx="227">
                  <c:v>1.814</c:v>
                </c:pt>
                <c:pt idx="228">
                  <c:v>1.776</c:v>
                </c:pt>
                <c:pt idx="229">
                  <c:v>1.738</c:v>
                </c:pt>
                <c:pt idx="230">
                  <c:v>1.702</c:v>
                </c:pt>
                <c:pt idx="231">
                  <c:v>1.666</c:v>
                </c:pt>
                <c:pt idx="232">
                  <c:v>1.632</c:v>
                </c:pt>
                <c:pt idx="233">
                  <c:v>1.598</c:v>
                </c:pt>
                <c:pt idx="234">
                  <c:v>1.564</c:v>
                </c:pt>
                <c:pt idx="235">
                  <c:v>1.532</c:v>
                </c:pt>
                <c:pt idx="236">
                  <c:v>1.501</c:v>
                </c:pt>
                <c:pt idx="237">
                  <c:v>1.47</c:v>
                </c:pt>
                <c:pt idx="238">
                  <c:v>1.44</c:v>
                </c:pt>
                <c:pt idx="239">
                  <c:v>1.411</c:v>
                </c:pt>
                <c:pt idx="240">
                  <c:v>1.382</c:v>
                </c:pt>
                <c:pt idx="241">
                  <c:v>1.354</c:v>
                </c:pt>
                <c:pt idx="242">
                  <c:v>1.327</c:v>
                </c:pt>
                <c:pt idx="243">
                  <c:v>1.301</c:v>
                </c:pt>
                <c:pt idx="244">
                  <c:v>1.275</c:v>
                </c:pt>
                <c:pt idx="245">
                  <c:v>1.249</c:v>
                </c:pt>
                <c:pt idx="246">
                  <c:v>1.224</c:v>
                </c:pt>
                <c:pt idx="247">
                  <c:v>1.2</c:v>
                </c:pt>
                <c:pt idx="248">
                  <c:v>1.177</c:v>
                </c:pt>
                <c:pt idx="249">
                  <c:v>1.154</c:v>
                </c:pt>
                <c:pt idx="250">
                  <c:v>1.131</c:v>
                </c:pt>
                <c:pt idx="251">
                  <c:v>1.109</c:v>
                </c:pt>
                <c:pt idx="252">
                  <c:v>1.088</c:v>
                </c:pt>
                <c:pt idx="253">
                  <c:v>1.067</c:v>
                </c:pt>
                <c:pt idx="254">
                  <c:v>1.046</c:v>
                </c:pt>
                <c:pt idx="255">
                  <c:v>1.026</c:v>
                </c:pt>
                <c:pt idx="256">
                  <c:v>1.006</c:v>
                </c:pt>
                <c:pt idx="257">
                  <c:v>0.9872</c:v>
                </c:pt>
                <c:pt idx="258">
                  <c:v>0.9684</c:v>
                </c:pt>
                <c:pt idx="259">
                  <c:v>0.9501</c:v>
                </c:pt>
                <c:pt idx="260">
                  <c:v>0.9323</c:v>
                </c:pt>
                <c:pt idx="261">
                  <c:v>0.9147</c:v>
                </c:pt>
                <c:pt idx="262">
                  <c:v>0.8976</c:v>
                </c:pt>
                <c:pt idx="263">
                  <c:v>0.8808</c:v>
                </c:pt>
                <c:pt idx="264">
                  <c:v>0.8645</c:v>
                </c:pt>
                <c:pt idx="265">
                  <c:v>0.8484</c:v>
                </c:pt>
                <c:pt idx="266">
                  <c:v>0.8328</c:v>
                </c:pt>
                <c:pt idx="267">
                  <c:v>0.8175</c:v>
                </c:pt>
                <c:pt idx="268">
                  <c:v>0.8025</c:v>
                </c:pt>
                <c:pt idx="269">
                  <c:v>0.7878</c:v>
                </c:pt>
                <c:pt idx="270">
                  <c:v>0.7735</c:v>
                </c:pt>
                <c:pt idx="271">
                  <c:v>0.7595</c:v>
                </c:pt>
                <c:pt idx="272">
                  <c:v>0.7457</c:v>
                </c:pt>
                <c:pt idx="273">
                  <c:v>0.7323</c:v>
                </c:pt>
                <c:pt idx="274">
                  <c:v>0.7191</c:v>
                </c:pt>
                <c:pt idx="275">
                  <c:v>0.7062</c:v>
                </c:pt>
                <c:pt idx="276">
                  <c:v>0.6936</c:v>
                </c:pt>
                <c:pt idx="277">
                  <c:v>0.6813</c:v>
                </c:pt>
                <c:pt idx="278">
                  <c:v>0.6692</c:v>
                </c:pt>
                <c:pt idx="279">
                  <c:v>0.6574</c:v>
                </c:pt>
                <c:pt idx="280">
                  <c:v>0.6459</c:v>
                </c:pt>
                <c:pt idx="281">
                  <c:v>0.6345</c:v>
                </c:pt>
                <c:pt idx="282">
                  <c:v>0.6234</c:v>
                </c:pt>
                <c:pt idx="283">
                  <c:v>0.6125</c:v>
                </c:pt>
                <c:pt idx="284">
                  <c:v>0.6018</c:v>
                </c:pt>
                <c:pt idx="285">
                  <c:v>0.5914</c:v>
                </c:pt>
                <c:pt idx="286">
                  <c:v>0.5812</c:v>
                </c:pt>
                <c:pt idx="287">
                  <c:v>0.5712</c:v>
                </c:pt>
                <c:pt idx="288">
                  <c:v>0.5614</c:v>
                </c:pt>
                <c:pt idx="289">
                  <c:v>0.5518</c:v>
                </c:pt>
                <c:pt idx="290">
                  <c:v>0.5424</c:v>
                </c:pt>
                <c:pt idx="291">
                  <c:v>0.5332</c:v>
                </c:pt>
                <c:pt idx="292">
                  <c:v>0.5242</c:v>
                </c:pt>
                <c:pt idx="293">
                  <c:v>0.5154</c:v>
                </c:pt>
                <c:pt idx="294">
                  <c:v>0.5067</c:v>
                </c:pt>
                <c:pt idx="295">
                  <c:v>0.4982</c:v>
                </c:pt>
                <c:pt idx="296">
                  <c:v>0.4899</c:v>
                </c:pt>
                <c:pt idx="297">
                  <c:v>0.4818</c:v>
                </c:pt>
                <c:pt idx="298">
                  <c:v>0.4738</c:v>
                </c:pt>
                <c:pt idx="299">
                  <c:v>0.466</c:v>
                </c:pt>
                <c:pt idx="300">
                  <c:v>0.4583</c:v>
                </c:pt>
                <c:pt idx="301">
                  <c:v>0.4508</c:v>
                </c:pt>
                <c:pt idx="302">
                  <c:v>0.4435</c:v>
                </c:pt>
                <c:pt idx="303">
                  <c:v>0.4362</c:v>
                </c:pt>
                <c:pt idx="304">
                  <c:v>0.4291</c:v>
                </c:pt>
                <c:pt idx="305">
                  <c:v>0.4221</c:v>
                </c:pt>
                <c:pt idx="306">
                  <c:v>0.4153</c:v>
                </c:pt>
                <c:pt idx="307">
                  <c:v>0.4068</c:v>
                </c:pt>
                <c:pt idx="308">
                  <c:v>0.4021</c:v>
                </c:pt>
                <c:pt idx="309">
                  <c:v>0.3957</c:v>
                </c:pt>
                <c:pt idx="310">
                  <c:v>0.3894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927712"/>
        <c:axId val="1154930416"/>
      </c:scatterChart>
      <c:valAx>
        <c:axId val="11549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30416"/>
        <c:crosses val="autoZero"/>
        <c:crossBetween val="midCat"/>
      </c:valAx>
      <c:valAx>
        <c:axId val="11549304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27712"/>
        <c:crossesAt val="-50.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Maverick ET-732/733</a:t>
            </a:r>
            <a:r>
              <a:rPr lang="en-US" baseline="0"/>
              <a:t> Voltage Divider Output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42414877321"/>
          <c:y val="0.111629165549353"/>
          <c:w val="0.842400207786527"/>
          <c:h val="0.746553782547093"/>
        </c:manualLayout>
      </c:layout>
      <c:scatterChart>
        <c:scatterStyle val="smoothMarker"/>
        <c:varyColors val="0"/>
        <c:ser>
          <c:idx val="2"/>
          <c:order val="0"/>
          <c:tx>
            <c:strRef>
              <c:f>Analysis!$K$23</c:f>
              <c:strCache>
                <c:ptCount val="1"/>
                <c:pt idx="0">
                  <c:v>Rref=9.09k ohms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Analysis!$K$24:$K$334</c:f>
              <c:numCache>
                <c:formatCode>0.0000</c:formatCode>
                <c:ptCount val="311"/>
                <c:pt idx="0">
                  <c:v>0.998688139423792</c:v>
                </c:pt>
                <c:pt idx="1">
                  <c:v>0.998605633608372</c:v>
                </c:pt>
                <c:pt idx="2">
                  <c:v>0.998518600607227</c:v>
                </c:pt>
                <c:pt idx="3">
                  <c:v>0.998426815781686</c:v>
                </c:pt>
                <c:pt idx="4">
                  <c:v>0.998329992706349</c:v>
                </c:pt>
                <c:pt idx="5">
                  <c:v>0.998228446587372</c:v>
                </c:pt>
                <c:pt idx="6">
                  <c:v>0.998121159383145</c:v>
                </c:pt>
                <c:pt idx="7">
                  <c:v>0.998008365303927</c:v>
                </c:pt>
                <c:pt idx="8">
                  <c:v>0.997889526339129</c:v>
                </c:pt>
                <c:pt idx="9">
                  <c:v>0.997764986759575</c:v>
                </c:pt>
                <c:pt idx="10">
                  <c:v>0.997634100190261</c:v>
                </c:pt>
                <c:pt idx="11">
                  <c:v>0.997493858713183</c:v>
                </c:pt>
                <c:pt idx="12">
                  <c:v>0.997346055140157</c:v>
                </c:pt>
                <c:pt idx="13">
                  <c:v>0.997191054636923</c:v>
                </c:pt>
                <c:pt idx="14">
                  <c:v>0.997027556415933</c:v>
                </c:pt>
                <c:pt idx="15">
                  <c:v>0.996856944285966</c:v>
                </c:pt>
                <c:pt idx="16">
                  <c:v>0.996677740863787</c:v>
                </c:pt>
                <c:pt idx="17">
                  <c:v>0.996489113935784</c:v>
                </c:pt>
                <c:pt idx="18">
                  <c:v>0.996291445846542</c:v>
                </c:pt>
                <c:pt idx="19">
                  <c:v>0.996083736520342</c:v>
                </c:pt>
                <c:pt idx="20">
                  <c:v>0.995866472040708</c:v>
                </c:pt>
                <c:pt idx="21">
                  <c:v>0.995636290318709</c:v>
                </c:pt>
                <c:pt idx="22">
                  <c:v>0.995393012989777</c:v>
                </c:pt>
                <c:pt idx="23">
                  <c:v>0.995139271371966</c:v>
                </c:pt>
                <c:pt idx="24">
                  <c:v>0.994873356682402</c:v>
                </c:pt>
                <c:pt idx="25">
                  <c:v>0.994596008536999</c:v>
                </c:pt>
                <c:pt idx="26">
                  <c:v>0.994304832434261</c:v>
                </c:pt>
                <c:pt idx="27">
                  <c:v>0.994000356414471</c:v>
                </c:pt>
                <c:pt idx="28">
                  <c:v>0.99367911604976</c:v>
                </c:pt>
                <c:pt idx="29">
                  <c:v>0.993345972812919</c:v>
                </c:pt>
                <c:pt idx="30">
                  <c:v>0.992997403878005</c:v>
                </c:pt>
                <c:pt idx="31">
                  <c:v>0.992634248717679</c:v>
                </c:pt>
                <c:pt idx="32">
                  <c:v>0.992251233920671</c:v>
                </c:pt>
                <c:pt idx="33">
                  <c:v>0.991848191625788</c:v>
                </c:pt>
                <c:pt idx="34">
                  <c:v>0.991425256346159</c:v>
                </c:pt>
                <c:pt idx="35">
                  <c:v>0.990991883776472</c:v>
                </c:pt>
                <c:pt idx="36">
                  <c:v>0.99053312365261</c:v>
                </c:pt>
                <c:pt idx="37">
                  <c:v>0.990054595783324</c:v>
                </c:pt>
                <c:pt idx="38">
                  <c:v>0.989556405749147</c:v>
                </c:pt>
                <c:pt idx="39">
                  <c:v>0.989036172188785</c:v>
                </c:pt>
                <c:pt idx="40">
                  <c:v>0.988493525234497</c:v>
                </c:pt>
                <c:pt idx="41">
                  <c:v>0.987923315043378</c:v>
                </c:pt>
                <c:pt idx="42">
                  <c:v>0.987327301370436</c:v>
                </c:pt>
                <c:pt idx="43">
                  <c:v>0.986708388775973</c:v>
                </c:pt>
                <c:pt idx="44">
                  <c:v>0.98606234379552</c:v>
                </c:pt>
                <c:pt idx="45">
                  <c:v>0.985392662584968</c:v>
                </c:pt>
                <c:pt idx="46">
                  <c:v>0.984694135277577</c:v>
                </c:pt>
                <c:pt idx="47">
                  <c:v>0.983967971216424</c:v>
                </c:pt>
                <c:pt idx="48">
                  <c:v>0.983209885664678</c:v>
                </c:pt>
                <c:pt idx="49">
                  <c:v>0.982424254142578</c:v>
                </c:pt>
                <c:pt idx="50">
                  <c:v>0.981609986040583</c:v>
                </c:pt>
                <c:pt idx="51">
                  <c:v>0.980753350695547</c:v>
                </c:pt>
                <c:pt idx="52">
                  <c:v>0.979862203416115</c:v>
                </c:pt>
                <c:pt idx="53">
                  <c:v>0.978938344261915</c:v>
                </c:pt>
                <c:pt idx="54">
                  <c:v>0.977979117711185</c:v>
                </c:pt>
                <c:pt idx="55">
                  <c:v>0.976980931398617</c:v>
                </c:pt>
                <c:pt idx="56">
                  <c:v>0.975945380930959</c:v>
                </c:pt>
                <c:pt idx="57">
                  <c:v>0.974874927444097</c:v>
                </c:pt>
                <c:pt idx="58">
                  <c:v>0.973765476637133</c:v>
                </c:pt>
                <c:pt idx="59">
                  <c:v>0.972611407394016</c:v>
                </c:pt>
                <c:pt idx="60">
                  <c:v>0.971423182118268</c:v>
                </c:pt>
                <c:pt idx="61">
                  <c:v>0.970176186882772</c:v>
                </c:pt>
                <c:pt idx="62">
                  <c:v>0.968879454962512</c:v>
                </c:pt>
                <c:pt idx="63">
                  <c:v>0.967534554805529</c:v>
                </c:pt>
                <c:pt idx="64">
                  <c:v>0.966143990465194</c:v>
                </c:pt>
                <c:pt idx="65">
                  <c:v>0.964711363018751</c:v>
                </c:pt>
                <c:pt idx="66">
                  <c:v>0.963226667745459</c:v>
                </c:pt>
                <c:pt idx="67">
                  <c:v>0.961692443845084</c:v>
                </c:pt>
                <c:pt idx="68">
                  <c:v>0.960112334898416</c:v>
                </c:pt>
                <c:pt idx="69">
                  <c:v>0.958472292018822</c:v>
                </c:pt>
                <c:pt idx="70">
                  <c:v>0.956773978791193</c:v>
                </c:pt>
                <c:pt idx="71">
                  <c:v>0.954997772166939</c:v>
                </c:pt>
                <c:pt idx="72">
                  <c:v>0.953166056983874</c:v>
                </c:pt>
                <c:pt idx="73">
                  <c:v>0.951283562891902</c:v>
                </c:pt>
                <c:pt idx="74">
                  <c:v>0.949328279168293</c:v>
                </c:pt>
                <c:pt idx="75">
                  <c:v>0.947331826872936</c:v>
                </c:pt>
                <c:pt idx="76">
                  <c:v>0.945270636401951</c:v>
                </c:pt>
                <c:pt idx="77">
                  <c:v>0.943112835596721</c:v>
                </c:pt>
                <c:pt idx="78">
                  <c:v>0.940931834427188</c:v>
                </c:pt>
                <c:pt idx="79">
                  <c:v>0.938659828598421</c:v>
                </c:pt>
                <c:pt idx="80">
                  <c:v>0.936295465694863</c:v>
                </c:pt>
                <c:pt idx="81">
                  <c:v>0.933886100807331</c:v>
                </c:pt>
                <c:pt idx="82">
                  <c:v>0.93139104838101</c:v>
                </c:pt>
                <c:pt idx="83">
                  <c:v>0.928811966481322</c:v>
                </c:pt>
                <c:pt idx="84">
                  <c:v>0.926211543144736</c:v>
                </c:pt>
                <c:pt idx="85">
                  <c:v>0.923478407273339</c:v>
                </c:pt>
                <c:pt idx="86">
                  <c:v>0.920673706257091</c:v>
                </c:pt>
                <c:pt idx="87">
                  <c:v>0.917804503119631</c:v>
                </c:pt>
                <c:pt idx="88">
                  <c:v>0.914871698820004</c:v>
                </c:pt>
                <c:pt idx="89">
                  <c:v>0.911850271528316</c:v>
                </c:pt>
                <c:pt idx="90">
                  <c:v>0.908753262397109</c:v>
                </c:pt>
                <c:pt idx="91">
                  <c:v>0.905558441558442</c:v>
                </c:pt>
                <c:pt idx="92">
                  <c:v>0.902279079767792</c:v>
                </c:pt>
                <c:pt idx="93">
                  <c:v>0.898921383298121</c:v>
                </c:pt>
                <c:pt idx="94">
                  <c:v>0.895481200413936</c:v>
                </c:pt>
                <c:pt idx="95">
                  <c:v>0.891952929989302</c:v>
                </c:pt>
                <c:pt idx="96">
                  <c:v>0.888329238329238</c:v>
                </c:pt>
                <c:pt idx="97">
                  <c:v>0.884630029191522</c:v>
                </c:pt>
                <c:pt idx="98">
                  <c:v>0.880833770319874</c:v>
                </c:pt>
                <c:pt idx="99">
                  <c:v>0.87696264212236</c:v>
                </c:pt>
                <c:pt idx="100">
                  <c:v>0.87300922045264</c:v>
                </c:pt>
                <c:pt idx="101">
                  <c:v>0.868944636678201</c:v>
                </c:pt>
                <c:pt idx="102">
                  <c:v>0.86479250334672</c:v>
                </c:pt>
                <c:pt idx="103">
                  <c:v>0.860540042957962</c:v>
                </c:pt>
                <c:pt idx="104">
                  <c:v>0.856216387219234</c:v>
                </c:pt>
                <c:pt idx="105">
                  <c:v>0.851809585914574</c:v>
                </c:pt>
                <c:pt idx="106">
                  <c:v>0.847303880396439</c:v>
                </c:pt>
                <c:pt idx="107">
                  <c:v>0.842733564013841</c:v>
                </c:pt>
                <c:pt idx="108">
                  <c:v>0.838054516301443</c:v>
                </c:pt>
                <c:pt idx="109">
                  <c:v>0.833302769117917</c:v>
                </c:pt>
                <c:pt idx="110">
                  <c:v>0.828458199660313</c:v>
                </c:pt>
                <c:pt idx="111">
                  <c:v>0.823495145631068</c:v>
                </c:pt>
                <c:pt idx="112">
                  <c:v>0.818454164170162</c:v>
                </c:pt>
                <c:pt idx="113">
                  <c:v>0.813308687615527</c:v>
                </c:pt>
                <c:pt idx="114">
                  <c:v>0.808106396453451</c:v>
                </c:pt>
                <c:pt idx="115">
                  <c:v>0.802819956616052</c:v>
                </c:pt>
                <c:pt idx="116">
                  <c:v>0.797414753733006</c:v>
                </c:pt>
                <c:pt idx="117">
                  <c:v>0.791990846681922</c:v>
                </c:pt>
                <c:pt idx="118">
                  <c:v>0.786469344608879</c:v>
                </c:pt>
                <c:pt idx="119">
                  <c:v>0.780858244937319</c:v>
                </c:pt>
                <c:pt idx="120">
                  <c:v>0.775166955231264</c:v>
                </c:pt>
                <c:pt idx="121">
                  <c:v>0.769347881248414</c:v>
                </c:pt>
                <c:pt idx="122">
                  <c:v>0.763466042154567</c:v>
                </c:pt>
                <c:pt idx="123">
                  <c:v>0.757470651013874</c:v>
                </c:pt>
                <c:pt idx="124">
                  <c:v>0.75143560295324</c:v>
                </c:pt>
                <c:pt idx="125">
                  <c:v>0.745378151260504</c:v>
                </c:pt>
                <c:pt idx="126">
                  <c:v>0.739167862266858</c:v>
                </c:pt>
                <c:pt idx="127">
                  <c:v>0.732961222091657</c:v>
                </c:pt>
                <c:pt idx="128">
                  <c:v>0.726698737221888</c:v>
                </c:pt>
                <c:pt idx="129">
                  <c:v>0.720307692307692</c:v>
                </c:pt>
                <c:pt idx="130">
                  <c:v>0.713971050975456</c:v>
                </c:pt>
                <c:pt idx="131">
                  <c:v>0.707434824589636</c:v>
                </c:pt>
                <c:pt idx="132">
                  <c:v>0.700888450148075</c:v>
                </c:pt>
                <c:pt idx="133">
                  <c:v>0.694248234106962</c:v>
                </c:pt>
                <c:pt idx="134">
                  <c:v>0.687628865979381</c:v>
                </c:pt>
                <c:pt idx="135">
                  <c:v>0.680940680940681</c:v>
                </c:pt>
                <c:pt idx="136">
                  <c:v>0.674193548387097</c:v>
                </c:pt>
                <c:pt idx="137">
                  <c:v>0.667398463227223</c:v>
                </c:pt>
                <c:pt idx="138">
                  <c:v>0.660567587752054</c:v>
                </c:pt>
                <c:pt idx="139">
                  <c:v>0.653714285714286</c:v>
                </c:pt>
                <c:pt idx="140">
                  <c:v>0.646853146853147</c:v>
                </c:pt>
                <c:pt idx="141">
                  <c:v>0.64</c:v>
                </c:pt>
                <c:pt idx="142">
                  <c:v>0.633023819136052</c:v>
                </c:pt>
                <c:pt idx="143">
                  <c:v>0.626079802550391</c:v>
                </c:pt>
                <c:pt idx="144">
                  <c:v>0.619027661357921</c:v>
                </c:pt>
                <c:pt idx="145">
                  <c:v>0.612035851472471</c:v>
                </c:pt>
                <c:pt idx="146">
                  <c:v>0.604954367666232</c:v>
                </c:pt>
                <c:pt idx="147">
                  <c:v>0.59796550199027</c:v>
                </c:pt>
                <c:pt idx="148">
                  <c:v>0.590909090909091</c:v>
                </c:pt>
                <c:pt idx="149">
                  <c:v>0.583791208791209</c:v>
                </c:pt>
                <c:pt idx="150">
                  <c:v>0.5768156424581</c:v>
                </c:pt>
                <c:pt idx="151">
                  <c:v>0.56980596308566</c:v>
                </c:pt>
                <c:pt idx="152">
                  <c:v>0.562560153994225</c:v>
                </c:pt>
                <c:pt idx="153">
                  <c:v>0.555501222493887</c:v>
                </c:pt>
                <c:pt idx="154">
                  <c:v>0.548435171385991</c:v>
                </c:pt>
                <c:pt idx="155">
                  <c:v>0.541372351160444</c:v>
                </c:pt>
                <c:pt idx="156">
                  <c:v>0.534323770491803</c:v>
                </c:pt>
                <c:pt idx="157">
                  <c:v>0.527301092043682</c:v>
                </c:pt>
                <c:pt idx="158">
                  <c:v>0.520417853751187</c:v>
                </c:pt>
                <c:pt idx="159">
                  <c:v>0.513435392356279</c:v>
                </c:pt>
                <c:pt idx="160">
                  <c:v>0.506514657980456</c:v>
                </c:pt>
                <c:pt idx="161">
                  <c:v>0.499559568377009</c:v>
                </c:pt>
                <c:pt idx="162">
                  <c:v>0.492660601663225</c:v>
                </c:pt>
                <c:pt idx="163">
                  <c:v>0.485772472704644</c:v>
                </c:pt>
                <c:pt idx="164">
                  <c:v>0.478933791917455</c:v>
                </c:pt>
                <c:pt idx="165">
                  <c:v>0.47212543554007</c:v>
                </c:pt>
                <c:pt idx="166">
                  <c:v>0.46535701682155</c:v>
                </c:pt>
                <c:pt idx="167">
                  <c:v>0.458638556369484</c:v>
                </c:pt>
                <c:pt idx="168">
                  <c:v>0.451980466630494</c:v>
                </c:pt>
                <c:pt idx="169">
                  <c:v>0.445359692476661</c:v>
                </c:pt>
                <c:pt idx="170">
                  <c:v>0.438784960177811</c:v>
                </c:pt>
                <c:pt idx="171">
                  <c:v>0.432229856339788</c:v>
                </c:pt>
                <c:pt idx="172">
                  <c:v>0.425701288855193</c:v>
                </c:pt>
                <c:pt idx="173">
                  <c:v>0.419280649076854</c:v>
                </c:pt>
                <c:pt idx="174">
                  <c:v>0.412866554708694</c:v>
                </c:pt>
                <c:pt idx="175">
                  <c:v>0.406541750995626</c:v>
                </c:pt>
                <c:pt idx="176">
                  <c:v>0.400237529691211</c:v>
                </c:pt>
                <c:pt idx="177">
                  <c:v>0.394040397306846</c:v>
                </c:pt>
                <c:pt idx="178">
                  <c:v>0.387878787878788</c:v>
                </c:pt>
                <c:pt idx="179">
                  <c:v>0.381800870511425</c:v>
                </c:pt>
                <c:pt idx="180">
                  <c:v>0.375772558714462</c:v>
                </c:pt>
                <c:pt idx="181">
                  <c:v>0.369756638702073</c:v>
                </c:pt>
                <c:pt idx="182">
                  <c:v>0.36384631534747</c:v>
                </c:pt>
                <c:pt idx="183">
                  <c:v>0.357960163864953</c:v>
                </c:pt>
                <c:pt idx="184">
                  <c:v>0.352148813341886</c:v>
                </c:pt>
                <c:pt idx="185">
                  <c:v>0.34641932700604</c:v>
                </c:pt>
                <c:pt idx="186">
                  <c:v>0.340778881717311</c:v>
                </c:pt>
                <c:pt idx="187">
                  <c:v>0.335186133255321</c:v>
                </c:pt>
                <c:pt idx="188">
                  <c:v>0.329695450188039</c:v>
                </c:pt>
                <c:pt idx="189">
                  <c:v>0.324213813099398</c:v>
                </c:pt>
                <c:pt idx="190">
                  <c:v>0.318846009741476</c:v>
                </c:pt>
                <c:pt idx="191">
                  <c:v>0.313495959519674</c:v>
                </c:pt>
                <c:pt idx="192">
                  <c:v>0.308219178082192</c:v>
                </c:pt>
                <c:pt idx="193">
                  <c:v>0.303021009047692</c:v>
                </c:pt>
                <c:pt idx="194">
                  <c:v>0.297906851007955</c:v>
                </c:pt>
                <c:pt idx="195">
                  <c:v>0.292827135522016</c:v>
                </c:pt>
                <c:pt idx="196">
                  <c:v>0.287840802256346</c:v>
                </c:pt>
                <c:pt idx="197">
                  <c:v>0.282953380137256</c:v>
                </c:pt>
                <c:pt idx="198">
                  <c:v>0.278113087674714</c:v>
                </c:pt>
                <c:pt idx="199">
                  <c:v>0.273323207290751</c:v>
                </c:pt>
                <c:pt idx="200">
                  <c:v>0.268645908761767</c:v>
                </c:pt>
                <c:pt idx="201">
                  <c:v>0.263967611336032</c:v>
                </c:pt>
                <c:pt idx="202">
                  <c:v>0.259410135245234</c:v>
                </c:pt>
                <c:pt idx="203">
                  <c:v>0.254918032786885</c:v>
                </c:pt>
                <c:pt idx="204">
                  <c:v>0.250494722955145</c:v>
                </c:pt>
                <c:pt idx="205">
                  <c:v>0.24608111470515</c:v>
                </c:pt>
                <c:pt idx="206">
                  <c:v>0.24180498790558</c:v>
                </c:pt>
                <c:pt idx="207">
                  <c:v>0.237607984567642</c:v>
                </c:pt>
                <c:pt idx="208">
                  <c:v>0.233428908753584</c:v>
                </c:pt>
                <c:pt idx="209">
                  <c:v>0.229334463755829</c:v>
                </c:pt>
                <c:pt idx="210">
                  <c:v>0.225328106357593</c:v>
                </c:pt>
                <c:pt idx="211">
                  <c:v>0.221346582148364</c:v>
                </c:pt>
                <c:pt idx="212">
                  <c:v>0.21745867768595</c:v>
                </c:pt>
                <c:pt idx="213">
                  <c:v>0.213599792369582</c:v>
                </c:pt>
                <c:pt idx="214">
                  <c:v>0.209840055632823</c:v>
                </c:pt>
                <c:pt idx="215">
                  <c:v>0.206182866125229</c:v>
                </c:pt>
                <c:pt idx="216">
                  <c:v>0.202491665204422</c:v>
                </c:pt>
                <c:pt idx="217">
                  <c:v>0.198907200141006</c:v>
                </c:pt>
                <c:pt idx="218">
                  <c:v>0.195432819968136</c:v>
                </c:pt>
                <c:pt idx="219">
                  <c:v>0.192</c:v>
                </c:pt>
                <c:pt idx="220">
                  <c:v>0.188610193698117</c:v>
                </c:pt>
                <c:pt idx="221">
                  <c:v>0.185264856144125</c:v>
                </c:pt>
                <c:pt idx="222">
                  <c:v>0.181965442764579</c:v>
                </c:pt>
                <c:pt idx="223">
                  <c:v>0.17871340802313</c:v>
                </c:pt>
                <c:pt idx="224">
                  <c:v>0.175584980954108</c:v>
                </c:pt>
                <c:pt idx="225">
                  <c:v>0.172432629278951</c:v>
                </c:pt>
                <c:pt idx="226">
                  <c:v>0.169407894736842</c:v>
                </c:pt>
                <c:pt idx="227">
                  <c:v>0.166360968451944</c:v>
                </c:pt>
                <c:pt idx="228">
                  <c:v>0.163445610160132</c:v>
                </c:pt>
                <c:pt idx="229">
                  <c:v>0.160509789434799</c:v>
                </c:pt>
                <c:pt idx="230">
                  <c:v>0.157709414381023</c:v>
                </c:pt>
                <c:pt idx="231">
                  <c:v>0.154890293789513</c:v>
                </c:pt>
                <c:pt idx="232">
                  <c:v>0.152210408505876</c:v>
                </c:pt>
                <c:pt idx="233">
                  <c:v>0.149513473053892</c:v>
                </c:pt>
                <c:pt idx="234">
                  <c:v>0.146799324197484</c:v>
                </c:pt>
                <c:pt idx="235">
                  <c:v>0.144228958764828</c:v>
                </c:pt>
                <c:pt idx="236">
                  <c:v>0.141724105372486</c:v>
                </c:pt>
                <c:pt idx="237">
                  <c:v>0.139204545454545</c:v>
                </c:pt>
                <c:pt idx="238">
                  <c:v>0.136752136752137</c:v>
                </c:pt>
                <c:pt idx="239">
                  <c:v>0.13436815541377</c:v>
                </c:pt>
                <c:pt idx="240">
                  <c:v>0.131970970206264</c:v>
                </c:pt>
                <c:pt idx="241">
                  <c:v>0.12964381463041</c:v>
                </c:pt>
                <c:pt idx="242">
                  <c:v>0.127387923586445</c:v>
                </c:pt>
                <c:pt idx="243">
                  <c:v>0.125204503897604</c:v>
                </c:pt>
                <c:pt idx="244">
                  <c:v>0.12301013024602</c:v>
                </c:pt>
                <c:pt idx="245">
                  <c:v>0.120804719992262</c:v>
                </c:pt>
                <c:pt idx="246">
                  <c:v>0.118673647469459</c:v>
                </c:pt>
                <c:pt idx="247">
                  <c:v>0.116618075801749</c:v>
                </c:pt>
                <c:pt idx="248">
                  <c:v>0.114639135093016</c:v>
                </c:pt>
                <c:pt idx="249">
                  <c:v>0.11265130808278</c:v>
                </c:pt>
                <c:pt idx="250">
                  <c:v>0.110654534781333</c:v>
                </c:pt>
                <c:pt idx="251">
                  <c:v>0.108736150603</c:v>
                </c:pt>
                <c:pt idx="252">
                  <c:v>0.106897229318137</c:v>
                </c:pt>
                <c:pt idx="253">
                  <c:v>0.105050703948016</c:v>
                </c:pt>
                <c:pt idx="254">
                  <c:v>0.103196527229676</c:v>
                </c:pt>
                <c:pt idx="255">
                  <c:v>0.101423487544484</c:v>
                </c:pt>
                <c:pt idx="256">
                  <c:v>0.0996434231378763</c:v>
                </c:pt>
                <c:pt idx="257">
                  <c:v>0.0979637200809748</c:v>
                </c:pt>
                <c:pt idx="258">
                  <c:v>0.0962777380100214</c:v>
                </c:pt>
                <c:pt idx="259">
                  <c:v>0.0946305315684106</c:v>
                </c:pt>
                <c:pt idx="260">
                  <c:v>0.0930225596918871</c:v>
                </c:pt>
                <c:pt idx="261">
                  <c:v>0.0914270292962307</c:v>
                </c:pt>
                <c:pt idx="262">
                  <c:v>0.089871440586327</c:v>
                </c:pt>
                <c:pt idx="263">
                  <c:v>0.0883379468046696</c:v>
                </c:pt>
                <c:pt idx="264">
                  <c:v>0.0868451454116229</c:v>
                </c:pt>
                <c:pt idx="265">
                  <c:v>0.0853658536585366</c:v>
                </c:pt>
                <c:pt idx="266">
                  <c:v>0.0839279235699601</c:v>
                </c:pt>
                <c:pt idx="267">
                  <c:v>0.0825132475397426</c:v>
                </c:pt>
                <c:pt idx="268">
                  <c:v>0.0811220621683093</c:v>
                </c:pt>
                <c:pt idx="269">
                  <c:v>0.0797546012269938</c:v>
                </c:pt>
                <c:pt idx="270">
                  <c:v>0.0784204389922441</c:v>
                </c:pt>
                <c:pt idx="271">
                  <c:v>0.0771105132240215</c:v>
                </c:pt>
                <c:pt idx="272">
                  <c:v>0.0758156511483677</c:v>
                </c:pt>
                <c:pt idx="273">
                  <c:v>0.0745548394978773</c:v>
                </c:pt>
                <c:pt idx="274">
                  <c:v>0.0733094779337554</c:v>
                </c:pt>
                <c:pt idx="275">
                  <c:v>0.0720891774361487</c:v>
                </c:pt>
                <c:pt idx="276">
                  <c:v>0.0708941493928615</c:v>
                </c:pt>
                <c:pt idx="277">
                  <c:v>0.0697246016394952</c:v>
                </c:pt>
                <c:pt idx="278">
                  <c:v>0.0685711943601934</c:v>
                </c:pt>
                <c:pt idx="279">
                  <c:v>0.0674436259925723</c:v>
                </c:pt>
                <c:pt idx="280">
                  <c:v>0.0663420947215974</c:v>
                </c:pt>
                <c:pt idx="281">
                  <c:v>0.0652475705691809</c:v>
                </c:pt>
                <c:pt idx="282">
                  <c:v>0.0641793810612144</c:v>
                </c:pt>
                <c:pt idx="283">
                  <c:v>0.0631280597784076</c:v>
                </c:pt>
                <c:pt idx="284">
                  <c:v>0.0620937287191234</c:v>
                </c:pt>
                <c:pt idx="285">
                  <c:v>0.0610862065403764</c:v>
                </c:pt>
                <c:pt idx="286">
                  <c:v>0.0600959550004136</c:v>
                </c:pt>
                <c:pt idx="287">
                  <c:v>0.0591230902993417</c:v>
                </c:pt>
                <c:pt idx="288">
                  <c:v>0.0581677269618915</c:v>
                </c:pt>
                <c:pt idx="289">
                  <c:v>0.0572299778049741</c:v>
                </c:pt>
                <c:pt idx="290">
                  <c:v>0.0563099539055687</c:v>
                </c:pt>
                <c:pt idx="291">
                  <c:v>0.0554077645689583</c:v>
                </c:pt>
                <c:pt idx="292">
                  <c:v>0.054523517297331</c:v>
                </c:pt>
                <c:pt idx="293">
                  <c:v>0.0536573177587607</c:v>
                </c:pt>
                <c:pt idx="294">
                  <c:v>0.0527993997936791</c:v>
                </c:pt>
                <c:pt idx="295">
                  <c:v>0.0519597004651551</c:v>
                </c:pt>
                <c:pt idx="296">
                  <c:v>0.0511383208592991</c:v>
                </c:pt>
                <c:pt idx="297">
                  <c:v>0.0503353601203535</c:v>
                </c:pt>
                <c:pt idx="298">
                  <c:v>0.0495409774357473</c:v>
                </c:pt>
                <c:pt idx="299">
                  <c:v>0.0487651737128506</c:v>
                </c:pt>
                <c:pt idx="300">
                  <c:v>0.0479980729553952</c:v>
                </c:pt>
                <c:pt idx="301">
                  <c:v>0.047249706523562</c:v>
                </c:pt>
                <c:pt idx="302">
                  <c:v>0.0465201657313683</c:v>
                </c:pt>
                <c:pt idx="303">
                  <c:v>0.0457895068337847</c:v>
                </c:pt>
                <c:pt idx="304">
                  <c:v>0.0450777909676335</c:v>
                </c:pt>
                <c:pt idx="305">
                  <c:v>0.0443750591352067</c:v>
                </c:pt>
                <c:pt idx="306">
                  <c:v>0.0436914142636213</c:v>
                </c:pt>
                <c:pt idx="307">
                  <c:v>0.0428354814253222</c:v>
                </c:pt>
                <c:pt idx="308">
                  <c:v>0.0423615427566081</c:v>
                </c:pt>
                <c:pt idx="309">
                  <c:v>0.0417154242702173</c:v>
                </c:pt>
                <c:pt idx="310">
                  <c:v>0.0410785492752706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Analysis!$L$23</c:f>
              <c:strCache>
                <c:ptCount val="1"/>
                <c:pt idx="0">
                  <c:v>Rref=75k ohms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Analysis!$L$24:$L$334</c:f>
              <c:numCache>
                <c:formatCode>0.0000</c:formatCode>
                <c:ptCount val="311"/>
                <c:pt idx="0">
                  <c:v>0.98927805575411</c:v>
                </c:pt>
                <c:pt idx="1">
                  <c:v>0.988610478359909</c:v>
                </c:pt>
                <c:pt idx="2">
                  <c:v>0.987907126733312</c:v>
                </c:pt>
                <c:pt idx="3">
                  <c:v>0.987166324435318</c:v>
                </c:pt>
                <c:pt idx="4">
                  <c:v>0.986385913958976</c:v>
                </c:pt>
                <c:pt idx="5">
                  <c:v>0.985568597267654</c:v>
                </c:pt>
                <c:pt idx="6">
                  <c:v>0.984706362153344</c:v>
                </c:pt>
                <c:pt idx="7">
                  <c:v>0.983801295896328</c:v>
                </c:pt>
                <c:pt idx="8">
                  <c:v>0.982849302538303</c:v>
                </c:pt>
                <c:pt idx="9">
                  <c:v>0.981853375272199</c:v>
                </c:pt>
                <c:pt idx="10">
                  <c:v>0.980808597748209</c:v>
                </c:pt>
                <c:pt idx="11">
                  <c:v>0.979691307879773</c:v>
                </c:pt>
                <c:pt idx="12">
                  <c:v>0.978516184474363</c:v>
                </c:pt>
                <c:pt idx="13">
                  <c:v>0.977286493034524</c:v>
                </c:pt>
                <c:pt idx="14">
                  <c:v>0.975992317541613</c:v>
                </c:pt>
                <c:pt idx="15">
                  <c:v>0.974645030425963</c:v>
                </c:pt>
                <c:pt idx="16">
                  <c:v>0.973233404710921</c:v>
                </c:pt>
                <c:pt idx="17">
                  <c:v>0.971751412429379</c:v>
                </c:pt>
                <c:pt idx="18">
                  <c:v>0.970202622169249</c:v>
                </c:pt>
                <c:pt idx="19">
                  <c:v>0.968579807289485</c:v>
                </c:pt>
                <c:pt idx="20">
                  <c:v>0.966887417218543</c:v>
                </c:pt>
                <c:pt idx="21">
                  <c:v>0.965100046533271</c:v>
                </c:pt>
                <c:pt idx="22">
                  <c:v>0.963217263364394</c:v>
                </c:pt>
                <c:pt idx="23">
                  <c:v>0.961260330578512</c:v>
                </c:pt>
                <c:pt idx="24">
                  <c:v>0.959216965742251</c:v>
                </c:pt>
                <c:pt idx="25">
                  <c:v>0.957093821510297</c:v>
                </c:pt>
                <c:pt idx="26">
                  <c:v>0.954873646209386</c:v>
                </c:pt>
                <c:pt idx="27">
                  <c:v>0.952561669829222</c:v>
                </c:pt>
                <c:pt idx="28">
                  <c:v>0.950132978723404</c:v>
                </c:pt>
                <c:pt idx="29">
                  <c:v>0.947625698324022</c:v>
                </c:pt>
                <c:pt idx="30">
                  <c:v>0.945014662756598</c:v>
                </c:pt>
                <c:pt idx="31">
                  <c:v>0.942307692307692</c:v>
                </c:pt>
                <c:pt idx="32">
                  <c:v>0.939467312348668</c:v>
                </c:pt>
                <c:pt idx="33">
                  <c:v>0.93649449618967</c:v>
                </c:pt>
                <c:pt idx="34">
                  <c:v>0.933392539964476</c:v>
                </c:pt>
                <c:pt idx="35">
                  <c:v>0.930232558139535</c:v>
                </c:pt>
                <c:pt idx="36">
                  <c:v>0.926907708800312</c:v>
                </c:pt>
                <c:pt idx="37">
                  <c:v>0.923461577712011</c:v>
                </c:pt>
                <c:pt idx="38">
                  <c:v>0.919897468760013</c:v>
                </c:pt>
                <c:pt idx="39">
                  <c:v>0.916201117318436</c:v>
                </c:pt>
                <c:pt idx="40">
                  <c:v>0.912372940764108</c:v>
                </c:pt>
                <c:pt idx="41">
                  <c:v>0.908380161250916</c:v>
                </c:pt>
                <c:pt idx="42">
                  <c:v>0.904239019407559</c:v>
                </c:pt>
                <c:pt idx="43">
                  <c:v>0.899973326220325</c:v>
                </c:pt>
                <c:pt idx="44">
                  <c:v>0.895557721765771</c:v>
                </c:pt>
                <c:pt idx="45">
                  <c:v>0.891020052310375</c:v>
                </c:pt>
                <c:pt idx="46">
                  <c:v>0.886329190663837</c:v>
                </c:pt>
                <c:pt idx="47">
                  <c:v>0.881497866961605</c:v>
                </c:pt>
                <c:pt idx="48">
                  <c:v>0.876502552280586</c:v>
                </c:pt>
                <c:pt idx="49">
                  <c:v>0.871377122277482</c:v>
                </c:pt>
                <c:pt idx="50">
                  <c:v>0.866119243127454</c:v>
                </c:pt>
                <c:pt idx="51">
                  <c:v>0.860646599777034</c:v>
                </c:pt>
                <c:pt idx="52">
                  <c:v>0.8550164314711</c:v>
                </c:pt>
                <c:pt idx="53">
                  <c:v>0.849246231155779</c:v>
                </c:pt>
                <c:pt idx="54">
                  <c:v>0.843325673699603</c:v>
                </c:pt>
                <c:pt idx="55">
                  <c:v>0.837239583333333</c:v>
                </c:pt>
                <c:pt idx="56">
                  <c:v>0.831004957187922</c:v>
                </c:pt>
                <c:pt idx="57">
                  <c:v>0.824643441664718</c:v>
                </c:pt>
                <c:pt idx="58">
                  <c:v>0.818137730358875</c:v>
                </c:pt>
                <c:pt idx="59">
                  <c:v>0.811463046757164</c:v>
                </c:pt>
                <c:pt idx="60">
                  <c:v>0.8046875</c:v>
                </c:pt>
                <c:pt idx="61">
                  <c:v>0.797680064742379</c:v>
                </c:pt>
                <c:pt idx="62">
                  <c:v>0.790502793296089</c:v>
                </c:pt>
                <c:pt idx="63">
                  <c:v>0.783174327840416</c:v>
                </c:pt>
                <c:pt idx="64">
                  <c:v>0.775717703349282</c:v>
                </c:pt>
                <c:pt idx="65">
                  <c:v>0.768160741885626</c:v>
                </c:pt>
                <c:pt idx="66">
                  <c:v>0.760459916959438</c:v>
                </c:pt>
                <c:pt idx="67">
                  <c:v>0.752638522427441</c:v>
                </c:pt>
                <c:pt idx="68">
                  <c:v>0.744724302246426</c:v>
                </c:pt>
                <c:pt idx="69">
                  <c:v>0.736657303370786</c:v>
                </c:pt>
                <c:pt idx="70">
                  <c:v>0.728457639391745</c:v>
                </c:pt>
                <c:pt idx="71">
                  <c:v>0.720044792833147</c:v>
                </c:pt>
                <c:pt idx="72">
                  <c:v>0.711538461538461</c:v>
                </c:pt>
                <c:pt idx="73">
                  <c:v>0.702970297029703</c:v>
                </c:pt>
                <c:pt idx="74">
                  <c:v>0.694251936404403</c:v>
                </c:pt>
                <c:pt idx="75">
                  <c:v>0.685534591194968</c:v>
                </c:pt>
                <c:pt idx="76">
                  <c:v>0.676724137931034</c:v>
                </c:pt>
                <c:pt idx="77">
                  <c:v>0.667700487372618</c:v>
                </c:pt>
                <c:pt idx="78">
                  <c:v>0.658780709736124</c:v>
                </c:pt>
                <c:pt idx="79">
                  <c:v>0.649696403549743</c:v>
                </c:pt>
                <c:pt idx="80">
                  <c:v>0.640460210930009</c:v>
                </c:pt>
                <c:pt idx="81">
                  <c:v>0.631268436578171</c:v>
                </c:pt>
                <c:pt idx="82">
                  <c:v>0.621975806451613</c:v>
                </c:pt>
                <c:pt idx="83">
                  <c:v>0.612603305785124</c:v>
                </c:pt>
                <c:pt idx="84">
                  <c:v>0.603384452670545</c:v>
                </c:pt>
                <c:pt idx="85">
                  <c:v>0.593936112615052</c:v>
                </c:pt>
                <c:pt idx="86">
                  <c:v>0.584487534626039</c:v>
                </c:pt>
                <c:pt idx="87">
                  <c:v>0.575070821529745</c:v>
                </c:pt>
                <c:pt idx="88">
                  <c:v>0.565695755399849</c:v>
                </c:pt>
                <c:pt idx="89">
                  <c:v>0.556291782523812</c:v>
                </c:pt>
                <c:pt idx="90">
                  <c:v>0.546909925693228</c:v>
                </c:pt>
                <c:pt idx="91">
                  <c:v>0.53749383325111</c:v>
                </c:pt>
                <c:pt idx="92">
                  <c:v>0.528094129490971</c:v>
                </c:pt>
                <c:pt idx="93">
                  <c:v>0.518737166324435</c:v>
                </c:pt>
                <c:pt idx="94">
                  <c:v>0.509419152276295</c:v>
                </c:pt>
                <c:pt idx="95">
                  <c:v>0.500133297787257</c:v>
                </c:pt>
                <c:pt idx="96">
                  <c:v>0.490869594732197</c:v>
                </c:pt>
                <c:pt idx="97">
                  <c:v>0.481686247408431</c:v>
                </c:pt>
                <c:pt idx="98">
                  <c:v>0.472536746606653</c:v>
                </c:pt>
                <c:pt idx="99">
                  <c:v>0.463480935689248</c:v>
                </c:pt>
                <c:pt idx="100">
                  <c:v>0.454505782238708</c:v>
                </c:pt>
                <c:pt idx="101">
                  <c:v>0.445553337768907</c:v>
                </c:pt>
                <c:pt idx="102">
                  <c:v>0.436683190626408</c:v>
                </c:pt>
                <c:pt idx="103">
                  <c:v>0.427873979708597</c:v>
                </c:pt>
                <c:pt idx="104">
                  <c:v>0.419189963602571</c:v>
                </c:pt>
                <c:pt idx="105">
                  <c:v>0.410609037328094</c:v>
                </c:pt>
                <c:pt idx="106">
                  <c:v>0.402104591836735</c:v>
                </c:pt>
                <c:pt idx="107">
                  <c:v>0.393743432220516</c:v>
                </c:pt>
                <c:pt idx="108">
                  <c:v>0.385447394296952</c:v>
                </c:pt>
                <c:pt idx="109">
                  <c:v>0.377283294586516</c:v>
                </c:pt>
                <c:pt idx="110">
                  <c:v>0.369217830109335</c:v>
                </c:pt>
                <c:pt idx="111">
                  <c:v>0.361212843880419</c:v>
                </c:pt>
                <c:pt idx="112">
                  <c:v>0.353336782203828</c:v>
                </c:pt>
                <c:pt idx="113">
                  <c:v>0.345549738219895</c:v>
                </c:pt>
                <c:pt idx="114">
                  <c:v>0.337923728813559</c:v>
                </c:pt>
                <c:pt idx="115">
                  <c:v>0.330416927060084</c:v>
                </c:pt>
                <c:pt idx="116">
                  <c:v>0.322982487813685</c:v>
                </c:pt>
                <c:pt idx="117">
                  <c:v>0.315755861691451</c:v>
                </c:pt>
                <c:pt idx="118">
                  <c:v>0.308628318584071</c:v>
                </c:pt>
                <c:pt idx="119">
                  <c:v>0.301610950740292</c:v>
                </c:pt>
                <c:pt idx="120">
                  <c:v>0.294715064886214</c:v>
                </c:pt>
                <c:pt idx="121">
                  <c:v>0.287884542347133</c:v>
                </c:pt>
                <c:pt idx="122">
                  <c:v>0.281196089706728</c:v>
                </c:pt>
                <c:pt idx="123">
                  <c:v>0.274591353128929</c:v>
                </c:pt>
                <c:pt idx="124">
                  <c:v>0.268149882903981</c:v>
                </c:pt>
                <c:pt idx="125">
                  <c:v>0.261883672866844</c:v>
                </c:pt>
                <c:pt idx="126">
                  <c:v>0.25565700674871</c:v>
                </c:pt>
                <c:pt idx="127">
                  <c:v>0.249624812406203</c:v>
                </c:pt>
                <c:pt idx="128">
                  <c:v>0.243722900070586</c:v>
                </c:pt>
                <c:pt idx="129">
                  <c:v>0.237882329031603</c:v>
                </c:pt>
                <c:pt idx="130">
                  <c:v>0.232265329102262</c:v>
                </c:pt>
                <c:pt idx="131">
                  <c:v>0.226644669003918</c:v>
                </c:pt>
                <c:pt idx="132">
                  <c:v>0.221183800623053</c:v>
                </c:pt>
                <c:pt idx="133">
                  <c:v>0.215809284818068</c:v>
                </c:pt>
                <c:pt idx="134">
                  <c:v>0.210609409535838</c:v>
                </c:pt>
                <c:pt idx="135">
                  <c:v>0.205508474576271</c:v>
                </c:pt>
                <c:pt idx="136">
                  <c:v>0.200511672529581</c:v>
                </c:pt>
                <c:pt idx="137">
                  <c:v>0.195624195624196</c:v>
                </c:pt>
                <c:pt idx="138">
                  <c:v>0.190851224511814</c:v>
                </c:pt>
                <c:pt idx="139">
                  <c:v>0.186197916666667</c:v>
                </c:pt>
                <c:pt idx="140">
                  <c:v>0.181669394435352</c:v>
                </c:pt>
                <c:pt idx="141">
                  <c:v>0.177270732777534</c:v>
                </c:pt>
                <c:pt idx="142">
                  <c:v>0.172915747684164</c:v>
                </c:pt>
                <c:pt idx="143">
                  <c:v>0.168698736422079</c:v>
                </c:pt>
                <c:pt idx="144">
                  <c:v>0.164531580706249</c:v>
                </c:pt>
                <c:pt idx="145">
                  <c:v>0.16051040967092</c:v>
                </c:pt>
                <c:pt idx="146">
                  <c:v>0.156545209176788</c:v>
                </c:pt>
                <c:pt idx="147">
                  <c:v>0.152733845458653</c:v>
                </c:pt>
                <c:pt idx="148">
                  <c:v>0.148984454782707</c:v>
                </c:pt>
                <c:pt idx="149">
                  <c:v>0.145299145299145</c:v>
                </c:pt>
                <c:pt idx="150">
                  <c:v>0.141778235496052</c:v>
                </c:pt>
                <c:pt idx="151">
                  <c:v>0.138327205882353</c:v>
                </c:pt>
                <c:pt idx="152">
                  <c:v>0.134848310070366</c:v>
                </c:pt>
                <c:pt idx="153">
                  <c:v>0.13154238073182</c:v>
                </c:pt>
                <c:pt idx="154">
                  <c:v>0.128312412831241</c:v>
                </c:pt>
                <c:pt idx="155">
                  <c:v>0.125160387262335</c:v>
                </c:pt>
                <c:pt idx="156">
                  <c:v>0.122088259393656</c:v>
                </c:pt>
                <c:pt idx="157">
                  <c:v>0.119097956307259</c:v>
                </c:pt>
                <c:pt idx="158">
                  <c:v>0.116233031674208</c:v>
                </c:pt>
                <c:pt idx="159">
                  <c:v>0.113391337242292</c:v>
                </c:pt>
                <c:pt idx="160">
                  <c:v>0.110636784062611</c:v>
                </c:pt>
                <c:pt idx="161">
                  <c:v>0.107928729452625</c:v>
                </c:pt>
                <c:pt idx="162">
                  <c:v>0.105300201605688</c:v>
                </c:pt>
                <c:pt idx="163">
                  <c:v>0.102731285965521</c:v>
                </c:pt>
                <c:pt idx="164">
                  <c:v>0.100233939175814</c:v>
                </c:pt>
                <c:pt idx="165">
                  <c:v>0.0977986286539155</c:v>
                </c:pt>
                <c:pt idx="166">
                  <c:v>0.0954264762639907</c:v>
                </c:pt>
                <c:pt idx="167">
                  <c:v>0.0931185838139804</c:v>
                </c:pt>
                <c:pt idx="168">
                  <c:v>0.0908760318557038</c:v>
                </c:pt>
                <c:pt idx="169">
                  <c:v>0.0886888054532862</c:v>
                </c:pt>
                <c:pt idx="170">
                  <c:v>0.0865577843545617</c:v>
                </c:pt>
                <c:pt idx="171">
                  <c:v>0.08447265625</c:v>
                </c:pt>
                <c:pt idx="172">
                  <c:v>0.0824341187697276</c:v>
                </c:pt>
                <c:pt idx="173">
                  <c:v>0.0804654071086154</c:v>
                </c:pt>
                <c:pt idx="174">
                  <c:v>0.0785335168075486</c:v>
                </c:pt>
                <c:pt idx="175">
                  <c:v>0.0766617011584818</c:v>
                </c:pt>
                <c:pt idx="176">
                  <c:v>0.0748279179927466</c:v>
                </c:pt>
                <c:pt idx="177">
                  <c:v>0.0730555795874479</c:v>
                </c:pt>
                <c:pt idx="178">
                  <c:v>0.0713224368499257</c:v>
                </c:pt>
                <c:pt idx="179">
                  <c:v>0.0696405090927134</c:v>
                </c:pt>
                <c:pt idx="180">
                  <c:v>0.067998807038473</c:v>
                </c:pt>
                <c:pt idx="181">
                  <c:v>0.0663861675774588</c:v>
                </c:pt>
                <c:pt idx="182">
                  <c:v>0.0648262447162683</c:v>
                </c:pt>
                <c:pt idx="183">
                  <c:v>0.0632961982315032</c:v>
                </c:pt>
                <c:pt idx="184">
                  <c:v>0.0618080834615529</c:v>
                </c:pt>
                <c:pt idx="185">
                  <c:v>0.0603623242877546</c:v>
                </c:pt>
                <c:pt idx="186">
                  <c:v>0.0589593344960413</c:v>
                </c:pt>
                <c:pt idx="187">
                  <c:v>0.0575876757598985</c:v>
                </c:pt>
                <c:pt idx="188">
                  <c:v>0.0562595160498798</c:v>
                </c:pt>
                <c:pt idx="189">
                  <c:v>0.0549514245032195</c:v>
                </c:pt>
                <c:pt idx="190">
                  <c:v>0.0536874645132799</c:v>
                </c:pt>
                <c:pt idx="191">
                  <c:v>0.0524440626144963</c:v>
                </c:pt>
                <c:pt idx="192">
                  <c:v>0.0512333965844402</c:v>
                </c:pt>
                <c:pt idx="193">
                  <c:v>0.0500557300638362</c:v>
                </c:pt>
                <c:pt idx="194">
                  <c:v>0.0489113204915226</c:v>
                </c:pt>
                <c:pt idx="195">
                  <c:v>0.0477883296937687</c:v>
                </c:pt>
                <c:pt idx="196">
                  <c:v>0.0466990365304929</c:v>
                </c:pt>
                <c:pt idx="197">
                  <c:v>0.0456436815249341</c:v>
                </c:pt>
                <c:pt idx="198">
                  <c:v>0.0446103283992764</c:v>
                </c:pt>
                <c:pt idx="199">
                  <c:v>0.0435991277624045</c:v>
                </c:pt>
                <c:pt idx="200">
                  <c:v>0.0426224485888255</c:v>
                </c:pt>
                <c:pt idx="201">
                  <c:v>0.0416560184002044</c:v>
                </c:pt>
                <c:pt idx="202">
                  <c:v>0.0407244448992121</c:v>
                </c:pt>
                <c:pt idx="203">
                  <c:v>0.0398156446037639</c:v>
                </c:pt>
                <c:pt idx="204">
                  <c:v>0.0389297521720188</c:v>
                </c:pt>
                <c:pt idx="205">
                  <c:v>0.0380545615452691</c:v>
                </c:pt>
                <c:pt idx="206">
                  <c:v>0.0372148551329285</c:v>
                </c:pt>
                <c:pt idx="207">
                  <c:v>0.0363984428198836</c:v>
                </c:pt>
                <c:pt idx="208">
                  <c:v>0.0355930459829236</c:v>
                </c:pt>
                <c:pt idx="209">
                  <c:v>0.0348111447139824</c:v>
                </c:pt>
                <c:pt idx="210">
                  <c:v>0.0340528566276853</c:v>
                </c:pt>
                <c:pt idx="211">
                  <c:v>0.0333058362548979</c:v>
                </c:pt>
                <c:pt idx="212">
                  <c:v>0.0325826174444702</c:v>
                </c:pt>
                <c:pt idx="213">
                  <c:v>0.0318708128412655</c:v>
                </c:pt>
                <c:pt idx="214">
                  <c:v>0.0311829901568192</c:v>
                </c:pt>
                <c:pt idx="215">
                  <c:v>0.0305192538876178</c:v>
                </c:pt>
                <c:pt idx="216">
                  <c:v>0.0298546075438506</c:v>
                </c:pt>
                <c:pt idx="217">
                  <c:v>0.0292141812392404</c:v>
                </c:pt>
                <c:pt idx="218">
                  <c:v>0.0285980727385763</c:v>
                </c:pt>
                <c:pt idx="219">
                  <c:v>0.0279937791601866</c:v>
                </c:pt>
                <c:pt idx="220">
                  <c:v>0.027401346076537</c:v>
                </c:pt>
                <c:pt idx="221">
                  <c:v>0.026820818249056</c:v>
                </c:pt>
                <c:pt idx="222">
                  <c:v>0.0262522396198489</c:v>
                </c:pt>
                <c:pt idx="223">
                  <c:v>0.0256956533035413</c:v>
                </c:pt>
                <c:pt idx="224">
                  <c:v>0.0251637724862223</c:v>
                </c:pt>
                <c:pt idx="225">
                  <c:v>0.0246313106354202</c:v>
                </c:pt>
                <c:pt idx="226">
                  <c:v>0.0241236630494184</c:v>
                </c:pt>
                <c:pt idx="227">
                  <c:v>0.023615486760226</c:v>
                </c:pt>
                <c:pt idx="228">
                  <c:v>0.0231322288215067</c:v>
                </c:pt>
                <c:pt idx="229">
                  <c:v>0.0226484922724074</c:v>
                </c:pt>
                <c:pt idx="230">
                  <c:v>0.0221897734087768</c:v>
                </c:pt>
                <c:pt idx="231">
                  <c:v>0.0217306237445543</c:v>
                </c:pt>
                <c:pt idx="232">
                  <c:v>0.0212965862824929</c:v>
                </c:pt>
                <c:pt idx="233">
                  <c:v>0.0208621635029635</c:v>
                </c:pt>
                <c:pt idx="234">
                  <c:v>0.0204273548926388</c:v>
                </c:pt>
                <c:pt idx="235">
                  <c:v>0.0200177703444311</c:v>
                </c:pt>
                <c:pt idx="236">
                  <c:v>0.019620658553483</c:v>
                </c:pt>
                <c:pt idx="237">
                  <c:v>0.0192232247940369</c:v>
                </c:pt>
                <c:pt idx="238">
                  <c:v>0.0188383045525903</c:v>
                </c:pt>
                <c:pt idx="239">
                  <c:v>0.0184659276805695</c:v>
                </c:pt>
                <c:pt idx="240">
                  <c:v>0.0180932680474457</c:v>
                </c:pt>
                <c:pt idx="241">
                  <c:v>0.0177331901406606</c:v>
                </c:pt>
                <c:pt idx="242">
                  <c:v>0.0173857219594639</c:v>
                </c:pt>
                <c:pt idx="243">
                  <c:v>0.0170508905518932</c:v>
                </c:pt>
                <c:pt idx="244">
                  <c:v>0.0167158308751229</c:v>
                </c:pt>
                <c:pt idx="245">
                  <c:v>0.0163805426956419</c:v>
                </c:pt>
                <c:pt idx="246">
                  <c:v>0.0160579345088161</c:v>
                </c:pt>
                <c:pt idx="247">
                  <c:v>0.015748031496063</c:v>
                </c:pt>
                <c:pt idx="248">
                  <c:v>0.0154508578704858</c:v>
                </c:pt>
                <c:pt idx="249">
                  <c:v>0.0151535047403945</c:v>
                </c:pt>
                <c:pt idx="250">
                  <c:v>0.0148559719430981</c:v>
                </c:pt>
                <c:pt idx="251">
                  <c:v>0.0145712070845761</c:v>
                </c:pt>
                <c:pt idx="252">
                  <c:v>0.014299232467669</c:v>
                </c:pt>
                <c:pt idx="253">
                  <c:v>0.0140271076813861</c:v>
                </c:pt>
                <c:pt idx="254">
                  <c:v>0.0137548326013203</c:v>
                </c:pt>
                <c:pt idx="255">
                  <c:v>0.0134953831583932</c:v>
                </c:pt>
                <c:pt idx="256">
                  <c:v>0.0132357971739073</c:v>
                </c:pt>
                <c:pt idx="257">
                  <c:v>0.0129916617535585</c:v>
                </c:pt>
                <c:pt idx="258">
                  <c:v>0.0127474055001817</c:v>
                </c:pt>
                <c:pt idx="259">
                  <c:v>0.0125095292830424</c:v>
                </c:pt>
                <c:pt idx="260">
                  <c:v>0.0122780424140978</c:v>
                </c:pt>
                <c:pt idx="261">
                  <c:v>0.0120490497887761</c:v>
                </c:pt>
                <c:pt idx="262">
                  <c:v>0.0118264609157602</c:v>
                </c:pt>
                <c:pt idx="263">
                  <c:v>0.011607679412974</c:v>
                </c:pt>
                <c:pt idx="264">
                  <c:v>0.0113953166500801</c:v>
                </c:pt>
                <c:pt idx="265">
                  <c:v>0.0111854699637698</c:v>
                </c:pt>
                <c:pt idx="266">
                  <c:v>0.0109820552584106</c:v>
                </c:pt>
                <c:pt idx="267">
                  <c:v>0.0107824710653873</c:v>
                </c:pt>
                <c:pt idx="268">
                  <c:v>0.0105867220738102</c:v>
                </c:pt>
                <c:pt idx="269">
                  <c:v>0.0103948128854512</c:v>
                </c:pt>
                <c:pt idx="270">
                  <c:v>0.0102080542669931</c:v>
                </c:pt>
                <c:pt idx="271">
                  <c:v>0.0100251453613078</c:v>
                </c:pt>
                <c:pt idx="272">
                  <c:v>0.00984478326822513</c:v>
                </c:pt>
                <c:pt idx="273">
                  <c:v>0.00966958616072666</c:v>
                </c:pt>
                <c:pt idx="274">
                  <c:v>0.00949694330756704</c:v>
                </c:pt>
                <c:pt idx="275">
                  <c:v>0.00932816598904713</c:v>
                </c:pt>
                <c:pt idx="276">
                  <c:v>0.00916325818827483</c:v>
                </c:pt>
                <c:pt idx="277">
                  <c:v>0.00900222379900979</c:v>
                </c:pt>
                <c:pt idx="278">
                  <c:v>0.00884375677290099</c:v>
                </c:pt>
                <c:pt idx="279">
                  <c:v>0.00868916986309336</c:v>
                </c:pt>
                <c:pt idx="280">
                  <c:v>0.00853846672456802</c:v>
                </c:pt>
                <c:pt idx="281">
                  <c:v>0.00838902881621482</c:v>
                </c:pt>
                <c:pt idx="282">
                  <c:v>0.00824348019263878</c:v>
                </c:pt>
                <c:pt idx="283">
                  <c:v>0.00810051248140188</c:v>
                </c:pt>
                <c:pt idx="284">
                  <c:v>0.0079601279334619</c:v>
                </c:pt>
                <c:pt idx="285">
                  <c:v>0.00782364131369441</c:v>
                </c:pt>
                <c:pt idx="286">
                  <c:v>0.00768974295195101</c:v>
                </c:pt>
                <c:pt idx="287">
                  <c:v>0.00755843495934959</c:v>
                </c:pt>
                <c:pt idx="288">
                  <c:v>0.00742971940699881</c:v>
                </c:pt>
                <c:pt idx="289">
                  <c:v>0.00730359832591679</c:v>
                </c:pt>
                <c:pt idx="290">
                  <c:v>0.00718007370695133</c:v>
                </c:pt>
                <c:pt idx="291">
                  <c:v>0.00705914750070168</c:v>
                </c:pt>
                <c:pt idx="292">
                  <c:v>0.00694082161744182</c:v>
                </c:pt>
                <c:pt idx="293">
                  <c:v>0.00682509792704534</c:v>
                </c:pt>
                <c:pt idx="294">
                  <c:v>0.00671066276237738</c:v>
                </c:pt>
                <c:pt idx="295">
                  <c:v>0.00659883281985531</c:v>
                </c:pt>
                <c:pt idx="296">
                  <c:v>0.00648960986834</c:v>
                </c:pt>
                <c:pt idx="297">
                  <c:v>0.00638299563603411</c:v>
                </c:pt>
                <c:pt idx="298">
                  <c:v>0.0062776751667466</c:v>
                </c:pt>
                <c:pt idx="299">
                  <c:v>0.00617496620994885</c:v>
                </c:pt>
                <c:pt idx="300">
                  <c:v>0.00607355320753317</c:v>
                </c:pt>
                <c:pt idx="301">
                  <c:v>0.00597475440949599</c:v>
                </c:pt>
                <c:pt idx="302">
                  <c:v>0.00587857138123231</c:v>
                </c:pt>
                <c:pt idx="303">
                  <c:v>0.00578236973760608</c:v>
                </c:pt>
                <c:pt idx="304">
                  <c:v>0.00568878589297764</c:v>
                </c:pt>
                <c:pt idx="305">
                  <c:v>0.00559650288178133</c:v>
                </c:pt>
                <c:pt idx="306">
                  <c:v>0.00550684012395363</c:v>
                </c:pt>
                <c:pt idx="307">
                  <c:v>0.00539473893601107</c:v>
                </c:pt>
                <c:pt idx="308">
                  <c:v>0.00533274272201968</c:v>
                </c:pt>
                <c:pt idx="309">
                  <c:v>0.00524830991687855</c:v>
                </c:pt>
                <c:pt idx="310">
                  <c:v>0.00516518237311877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Analysis!$M$23</c:f>
              <c:strCache>
                <c:ptCount val="1"/>
                <c:pt idx="0">
                  <c:v>Rref=800k ohms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Analysis!$M$24:$M$334</c:f>
              <c:numCache>
                <c:formatCode>0.0000</c:formatCode>
                <c:ptCount val="311"/>
                <c:pt idx="0">
                  <c:v>0.896373056994819</c:v>
                </c:pt>
                <c:pt idx="1">
                  <c:v>0.890560875512996</c:v>
                </c:pt>
                <c:pt idx="2">
                  <c:v>0.884509888840768</c:v>
                </c:pt>
                <c:pt idx="3">
                  <c:v>0.878215862383925</c:v>
                </c:pt>
                <c:pt idx="4">
                  <c:v>0.871671478986205</c:v>
                </c:pt>
                <c:pt idx="5">
                  <c:v>0.864910503208375</c:v>
                </c:pt>
                <c:pt idx="6">
                  <c:v>0.85787884171256</c:v>
                </c:pt>
                <c:pt idx="7">
                  <c:v>0.850606909430439</c:v>
                </c:pt>
                <c:pt idx="8">
                  <c:v>0.843075715967046</c:v>
                </c:pt>
                <c:pt idx="9">
                  <c:v>0.835323178262659</c:v>
                </c:pt>
                <c:pt idx="10">
                  <c:v>0.827325706885387</c:v>
                </c:pt>
                <c:pt idx="11">
                  <c:v>0.818922589406971</c:v>
                </c:pt>
                <c:pt idx="12">
                  <c:v>0.810246679316888</c:v>
                </c:pt>
                <c:pt idx="13">
                  <c:v>0.80134094859697</c:v>
                </c:pt>
                <c:pt idx="14">
                  <c:v>0.792153806183424</c:v>
                </c:pt>
                <c:pt idx="15">
                  <c:v>0.782785772468097</c:v>
                </c:pt>
                <c:pt idx="16">
                  <c:v>0.77317833853133</c:v>
                </c:pt>
                <c:pt idx="17">
                  <c:v>0.763313609467456</c:v>
                </c:pt>
                <c:pt idx="18">
                  <c:v>0.753238741517582</c:v>
                </c:pt>
                <c:pt idx="19">
                  <c:v>0.74293059125964</c:v>
                </c:pt>
                <c:pt idx="20">
                  <c:v>0.732441471571906</c:v>
                </c:pt>
                <c:pt idx="21">
                  <c:v>0.721642310368824</c:v>
                </c:pt>
                <c:pt idx="22">
                  <c:v>0.710564399421129</c:v>
                </c:pt>
                <c:pt idx="23">
                  <c:v>0.699361142427659</c:v>
                </c:pt>
                <c:pt idx="24">
                  <c:v>0.68798751950078</c:v>
                </c:pt>
                <c:pt idx="25">
                  <c:v>0.676506267691063</c:v>
                </c:pt>
                <c:pt idx="26">
                  <c:v>0.664851277754503</c:v>
                </c:pt>
                <c:pt idx="27">
                  <c:v>0.653078924544666</c:v>
                </c:pt>
                <c:pt idx="28">
                  <c:v>0.641094661283086</c:v>
                </c:pt>
                <c:pt idx="29">
                  <c:v>0.629114510894761</c:v>
                </c:pt>
                <c:pt idx="30">
                  <c:v>0.617041646720919</c:v>
                </c:pt>
                <c:pt idx="31">
                  <c:v>0.604938271604938</c:v>
                </c:pt>
                <c:pt idx="32">
                  <c:v>0.592668024439918</c:v>
                </c:pt>
                <c:pt idx="33">
                  <c:v>0.580272822665268</c:v>
                </c:pt>
                <c:pt idx="34">
                  <c:v>0.567801188546731</c:v>
                </c:pt>
                <c:pt idx="35">
                  <c:v>0.555555555555556</c:v>
                </c:pt>
                <c:pt idx="36">
                  <c:v>0.543144309291303</c:v>
                </c:pt>
                <c:pt idx="37">
                  <c:v>0.530764267698985</c:v>
                </c:pt>
                <c:pt idx="38">
                  <c:v>0.518449407090832</c:v>
                </c:pt>
                <c:pt idx="39">
                  <c:v>0.506172839506173</c:v>
                </c:pt>
                <c:pt idx="40">
                  <c:v>0.493959137200329</c:v>
                </c:pt>
                <c:pt idx="41">
                  <c:v>0.481731018398549</c:v>
                </c:pt>
                <c:pt idx="42">
                  <c:v>0.46956637050789</c:v>
                </c:pt>
                <c:pt idx="43">
                  <c:v>0.4575535665853</c:v>
                </c:pt>
                <c:pt idx="44">
                  <c:v>0.445637862933962</c:v>
                </c:pt>
                <c:pt idx="45">
                  <c:v>0.433908859326352</c:v>
                </c:pt>
                <c:pt idx="46">
                  <c:v>0.422299248989024</c:v>
                </c:pt>
                <c:pt idx="47">
                  <c:v>0.410854996686059</c:v>
                </c:pt>
                <c:pt idx="48">
                  <c:v>0.399534639345493</c:v>
                </c:pt>
                <c:pt idx="49">
                  <c:v>0.388425961317942</c:v>
                </c:pt>
                <c:pt idx="50">
                  <c:v>0.377528789293495</c:v>
                </c:pt>
                <c:pt idx="51">
                  <c:v>0.366687777074097</c:v>
                </c:pt>
                <c:pt idx="52">
                  <c:v>0.356033164292039</c:v>
                </c:pt>
                <c:pt idx="53">
                  <c:v>0.34560327198364</c:v>
                </c:pt>
                <c:pt idx="54">
                  <c:v>0.335382570407909</c:v>
                </c:pt>
                <c:pt idx="55">
                  <c:v>0.325349974700624</c:v>
                </c:pt>
                <c:pt idx="56">
                  <c:v>0.315537303216975</c:v>
                </c:pt>
                <c:pt idx="57">
                  <c:v>0.305977270755617</c:v>
                </c:pt>
                <c:pt idx="58">
                  <c:v>0.296641462985757</c:v>
                </c:pt>
                <c:pt idx="59">
                  <c:v>0.287495546847168</c:v>
                </c:pt>
                <c:pt idx="60">
                  <c:v>0.278629395852119</c:v>
                </c:pt>
                <c:pt idx="61">
                  <c:v>0.269873140458155</c:v>
                </c:pt>
                <c:pt idx="62">
                  <c:v>0.261311172668513</c:v>
                </c:pt>
                <c:pt idx="63">
                  <c:v>0.25296479596601</c:v>
                </c:pt>
                <c:pt idx="64">
                  <c:v>0.244855578629413</c:v>
                </c:pt>
                <c:pt idx="65">
                  <c:v>0.237005245588937</c:v>
                </c:pt>
                <c:pt idx="66">
                  <c:v>0.229361333204894</c:v>
                </c:pt>
                <c:pt idx="67">
                  <c:v>0.221941256564871</c:v>
                </c:pt>
                <c:pt idx="68">
                  <c:v>0.214762465645858</c:v>
                </c:pt>
                <c:pt idx="69">
                  <c:v>0.207763913646267</c:v>
                </c:pt>
                <c:pt idx="70">
                  <c:v>0.200958849380743</c:v>
                </c:pt>
                <c:pt idx="71">
                  <c:v>0.194279383623728</c:v>
                </c:pt>
                <c:pt idx="72">
                  <c:v>0.187817258883249</c:v>
                </c:pt>
                <c:pt idx="73">
                  <c:v>0.181585677749361</c:v>
                </c:pt>
                <c:pt idx="74">
                  <c:v>0.175512728022261</c:v>
                </c:pt>
                <c:pt idx="75">
                  <c:v>0.16969382459782</c:v>
                </c:pt>
                <c:pt idx="76">
                  <c:v>0.16405433646813</c:v>
                </c:pt>
                <c:pt idx="77">
                  <c:v>0.158514778584201</c:v>
                </c:pt>
                <c:pt idx="78">
                  <c:v>0.153259949195597</c:v>
                </c:pt>
                <c:pt idx="79">
                  <c:v>0.148120540943456</c:v>
                </c:pt>
                <c:pt idx="80">
                  <c:v>0.143101970865467</c:v>
                </c:pt>
                <c:pt idx="81">
                  <c:v>0.138302455838001</c:v>
                </c:pt>
                <c:pt idx="82">
                  <c:v>0.133636560537145</c:v>
                </c:pt>
                <c:pt idx="83">
                  <c:v>0.129109514478554</c:v>
                </c:pt>
                <c:pt idx="84">
                  <c:v>0.12482222951537</c:v>
                </c:pt>
                <c:pt idx="85">
                  <c:v>0.120589205232494</c:v>
                </c:pt>
                <c:pt idx="86">
                  <c:v>0.116510215350635</c:v>
                </c:pt>
                <c:pt idx="87">
                  <c:v>0.112590127565169</c:v>
                </c:pt>
                <c:pt idx="88">
                  <c:v>0.108823758758591</c:v>
                </c:pt>
                <c:pt idx="89">
                  <c:v>0.105175441539993</c:v>
                </c:pt>
                <c:pt idx="90">
                  <c:v>0.101658562878286</c:v>
                </c:pt>
                <c:pt idx="91">
                  <c:v>0.0982460886424095</c:v>
                </c:pt>
                <c:pt idx="92">
                  <c:v>0.0949509576550179</c:v>
                </c:pt>
                <c:pt idx="93">
                  <c:v>0.0917760319694837</c:v>
                </c:pt>
                <c:pt idx="94">
                  <c:v>0.0887137194149542</c:v>
                </c:pt>
                <c:pt idx="95">
                  <c:v>0.0857560797220698</c:v>
                </c:pt>
                <c:pt idx="96">
                  <c:v>0.0828948424298701</c:v>
                </c:pt>
                <c:pt idx="97">
                  <c:v>0.0801425779004254</c:v>
                </c:pt>
                <c:pt idx="98">
                  <c:v>0.0774801369941996</c:v>
                </c:pt>
                <c:pt idx="99">
                  <c:v>0.0749199227558136</c:v>
                </c:pt>
                <c:pt idx="100">
                  <c:v>0.0724530139479878</c:v>
                </c:pt>
                <c:pt idx="101">
                  <c:v>0.0700593999558278</c:v>
                </c:pt>
                <c:pt idx="102">
                  <c:v>0.0677511827906868</c:v>
                </c:pt>
                <c:pt idx="103">
                  <c:v>0.0655188122744104</c:v>
                </c:pt>
                <c:pt idx="104">
                  <c:v>0.0633744277803145</c:v>
                </c:pt>
                <c:pt idx="105">
                  <c:v>0.0613083015547081</c:v>
                </c:pt>
                <c:pt idx="106">
                  <c:v>0.0593104745778656</c:v>
                </c:pt>
                <c:pt idx="107">
                  <c:v>0.0573929846472882</c:v>
                </c:pt>
                <c:pt idx="108">
                  <c:v>0.0555345674348319</c:v>
                </c:pt>
                <c:pt idx="109">
                  <c:v>0.0537471612414837</c:v>
                </c:pt>
                <c:pt idx="110">
                  <c:v>0.0520203815617964</c:v>
                </c:pt>
                <c:pt idx="111">
                  <c:v>0.0503436568891632</c:v>
                </c:pt>
                <c:pt idx="112">
                  <c:v>0.0487288639444458</c:v>
                </c:pt>
                <c:pt idx="113">
                  <c:v>0.0471653168175321</c:v>
                </c:pt>
                <c:pt idx="114">
                  <c:v>0.0456649329579615</c:v>
                </c:pt>
                <c:pt idx="115">
                  <c:v>0.0442169149711473</c:v>
                </c:pt>
                <c:pt idx="116">
                  <c:v>0.0428103089329728</c:v>
                </c:pt>
                <c:pt idx="117">
                  <c:v>0.041468470303495</c:v>
                </c:pt>
                <c:pt idx="118">
                  <c:v>0.0401689302682728</c:v>
                </c:pt>
                <c:pt idx="119">
                  <c:v>0.0389120484388328</c:v>
                </c:pt>
                <c:pt idx="120">
                  <c:v>0.0376981740322852</c:v>
                </c:pt>
                <c:pt idx="121">
                  <c:v>0.0365160420079006</c:v>
                </c:pt>
                <c:pt idx="122">
                  <c:v>0.0353775291195408</c:v>
                </c:pt>
                <c:pt idx="123">
                  <c:v>0.0342712973357959</c:v>
                </c:pt>
                <c:pt idx="124">
                  <c:v>0.0332092618552714</c:v>
                </c:pt>
                <c:pt idx="125">
                  <c:v>0.0321917228197094</c:v>
                </c:pt>
                <c:pt idx="126">
                  <c:v>0.031195504747142</c:v>
                </c:pt>
                <c:pt idx="127">
                  <c:v>0.0302442572277108</c:v>
                </c:pt>
                <c:pt idx="128">
                  <c:v>0.0293264739070823</c:v>
                </c:pt>
                <c:pt idx="129">
                  <c:v>0.0284305510013238</c:v>
                </c:pt>
                <c:pt idx="130">
                  <c:v>0.0275802550170781</c:v>
                </c:pt>
                <c:pt idx="131">
                  <c:v>0.0267403099832113</c:v>
                </c:pt>
                <c:pt idx="132">
                  <c:v>0.0259344940947279</c:v>
                </c:pt>
                <c:pt idx="133">
                  <c:v>0.0251511015792552</c:v>
                </c:pt>
                <c:pt idx="134">
                  <c:v>0.0244021414372995</c:v>
                </c:pt>
                <c:pt idx="135">
                  <c:v>0.023675860385648</c:v>
                </c:pt>
                <c:pt idx="136">
                  <c:v>0.0229723623306994</c:v>
                </c:pt>
                <c:pt idx="137">
                  <c:v>0.0222917481423543</c:v>
                </c:pt>
                <c:pt idx="138">
                  <c:v>0.0216341156183884</c:v>
                </c:pt>
                <c:pt idx="139">
                  <c:v>0.0209995594498018</c:v>
                </c:pt>
                <c:pt idx="140">
                  <c:v>0.0203881711871671</c:v>
                </c:pt>
                <c:pt idx="141">
                  <c:v>0.0198000392079984</c:v>
                </c:pt>
                <c:pt idx="142">
                  <c:v>0.0192232247940369</c:v>
                </c:pt>
                <c:pt idx="143">
                  <c:v>0.0186698069232845</c:v>
                </c:pt>
                <c:pt idx="144">
                  <c:v>0.0181278152116548</c:v>
                </c:pt>
                <c:pt idx="145">
                  <c:v>0.0176093523589655</c:v>
                </c:pt>
                <c:pt idx="146">
                  <c:v>0.0171024179280519</c:v>
                </c:pt>
                <c:pt idx="147">
                  <c:v>0.0166191365916019</c:v>
                </c:pt>
                <c:pt idx="148">
                  <c:v>0.016147479492824</c:v>
                </c:pt>
                <c:pt idx="149">
                  <c:v>0.0156874807751461</c:v>
                </c:pt>
                <c:pt idx="150">
                  <c:v>0.0152512955600143</c:v>
                </c:pt>
                <c:pt idx="151">
                  <c:v>0.0148268558199103</c:v>
                </c:pt>
                <c:pt idx="152">
                  <c:v>0.0144020500437359</c:v>
                </c:pt>
                <c:pt idx="153">
                  <c:v>0.0140011831985802</c:v>
                </c:pt>
                <c:pt idx="154">
                  <c:v>0.0136121522982837</c:v>
                </c:pt>
                <c:pt idx="155">
                  <c:v>0.0132349857535801</c:v>
                </c:pt>
                <c:pt idx="156">
                  <c:v>0.0128697111409992</c:v>
                </c:pt>
                <c:pt idx="157">
                  <c:v>0.012516355197867</c:v>
                </c:pt>
                <c:pt idx="158">
                  <c:v>0.0121798227850602</c:v>
                </c:pt>
                <c:pt idx="159">
                  <c:v>0.0118479431614937</c:v>
                </c:pt>
                <c:pt idx="160">
                  <c:v>0.0115280540694154</c:v>
                </c:pt>
                <c:pt idx="161">
                  <c:v>0.0112152905667467</c:v>
                </c:pt>
                <c:pt idx="162">
                  <c:v>0.0109133349900535</c:v>
                </c:pt>
                <c:pt idx="163">
                  <c:v>0.0106197601494954</c:v>
                </c:pt>
                <c:pt idx="164">
                  <c:v>0.0103358054320193</c:v>
                </c:pt>
                <c:pt idx="165">
                  <c:v>0.0100602625815153</c:v>
                </c:pt>
                <c:pt idx="166">
                  <c:v>0.00979314578815514</c:v>
                </c:pt>
                <c:pt idx="167">
                  <c:v>0.00953446881952603</c:v>
                </c:pt>
                <c:pt idx="168">
                  <c:v>0.00928424501886694</c:v>
                </c:pt>
                <c:pt idx="169">
                  <c:v>0.00904125980584641</c:v>
                </c:pt>
                <c:pt idx="170">
                  <c:v>0.00880552392681515</c:v>
                </c:pt>
                <c:pt idx="171">
                  <c:v>0.00857581916422941</c:v>
                </c:pt>
                <c:pt idx="172">
                  <c:v>0.00835215398307753</c:v>
                </c:pt>
                <c:pt idx="173">
                  <c:v>0.00813699611809617</c:v>
                </c:pt>
                <c:pt idx="174">
                  <c:v>0.00792666593914622</c:v>
                </c:pt>
                <c:pt idx="175">
                  <c:v>0.00772363118575785</c:v>
                </c:pt>
                <c:pt idx="176">
                  <c:v>0.00752543836360794</c:v>
                </c:pt>
                <c:pt idx="177">
                  <c:v>0.00733455679349208</c:v>
                </c:pt>
                <c:pt idx="178">
                  <c:v>0.00714853057982526</c:v>
                </c:pt>
                <c:pt idx="179">
                  <c:v>0.00696859786448597</c:v>
                </c:pt>
                <c:pt idx="180">
                  <c:v>0.00679353223948194</c:v>
                </c:pt>
                <c:pt idx="181">
                  <c:v>0.00662210538994428</c:v>
                </c:pt>
                <c:pt idx="182">
                  <c:v>0.0064567889428576</c:v>
                </c:pt>
                <c:pt idx="183">
                  <c:v>0.00629512041218878</c:v>
                </c:pt>
                <c:pt idx="184">
                  <c:v>0.00613833808937549</c:v>
                </c:pt>
                <c:pt idx="185">
                  <c:v>0.00598644662519973</c:v>
                </c:pt>
                <c:pt idx="186">
                  <c:v>0.0058394505274643</c:v>
                </c:pt>
                <c:pt idx="187">
                  <c:v>0.00569611836193407</c:v>
                </c:pt>
                <c:pt idx="188">
                  <c:v>0.00555768946301358</c:v>
                </c:pt>
                <c:pt idx="189">
                  <c:v>0.00542169498521186</c:v>
                </c:pt>
                <c:pt idx="190">
                  <c:v>0.0052906105650571</c:v>
                </c:pt>
                <c:pt idx="191">
                  <c:v>0.00516196584969738</c:v>
                </c:pt>
                <c:pt idx="192">
                  <c:v>0.00503700018655556</c:v>
                </c:pt>
                <c:pt idx="193">
                  <c:v>0.00491571636117579</c:v>
                </c:pt>
                <c:pt idx="194">
                  <c:v>0.00479811707803751</c:v>
                </c:pt>
                <c:pt idx="195">
                  <c:v>0.00468296664194963</c:v>
                </c:pt>
                <c:pt idx="196">
                  <c:v>0.00457150536162673</c:v>
                </c:pt>
                <c:pt idx="197">
                  <c:v>0.00446373572494328</c:v>
                </c:pt>
                <c:pt idx="198">
                  <c:v>0.00435842101201988</c:v>
                </c:pt>
                <c:pt idx="199">
                  <c:v>0.00425556278853251</c:v>
                </c:pt>
                <c:pt idx="200">
                  <c:v>0.00415640221624992</c:v>
                </c:pt>
                <c:pt idx="201">
                  <c:v>0.0040584617682942</c:v>
                </c:pt>
                <c:pt idx="202">
                  <c:v>0.00396422239486842</c:v>
                </c:pt>
                <c:pt idx="203">
                  <c:v>0.00387244586669323</c:v>
                </c:pt>
                <c:pt idx="204">
                  <c:v>0.00378313355034257</c:v>
                </c:pt>
                <c:pt idx="205">
                  <c:v>0.00369504599815434</c:v>
                </c:pt>
                <c:pt idx="206">
                  <c:v>0.00361066584962741</c:v>
                </c:pt>
                <c:pt idx="207">
                  <c:v>0.00352875380060361</c:v>
                </c:pt>
                <c:pt idx="208">
                  <c:v>0.00344806967891097</c:v>
                </c:pt>
                <c:pt idx="209">
                  <c:v>0.00336985567549722</c:v>
                </c:pt>
                <c:pt idx="210">
                  <c:v>0.00329411295667818</c:v>
                </c:pt>
                <c:pt idx="211">
                  <c:v>0.00321960068977204</c:v>
                </c:pt>
                <c:pt idx="212">
                  <c:v>0.00314756157432905</c:v>
                </c:pt>
                <c:pt idx="213">
                  <c:v>0.00307675436683535</c:v>
                </c:pt>
                <c:pt idx="214">
                  <c:v>0.00300842208635442</c:v>
                </c:pt>
                <c:pt idx="215">
                  <c:v>0.00294256575282198</c:v>
                </c:pt>
                <c:pt idx="216">
                  <c:v>0.00287670071842734</c:v>
                </c:pt>
                <c:pt idx="217">
                  <c:v>0.00281331294086558</c:v>
                </c:pt>
                <c:pt idx="218">
                  <c:v>0.00275240336670789</c:v>
                </c:pt>
                <c:pt idx="219">
                  <c:v>0.002692729629999</c:v>
                </c:pt>
                <c:pt idx="220">
                  <c:v>0.00263429217579069</c:v>
                </c:pt>
                <c:pt idx="221">
                  <c:v>0.00257709143999192</c:v>
                </c:pt>
                <c:pt idx="222">
                  <c:v>0.00252112784936074</c:v>
                </c:pt>
                <c:pt idx="223">
                  <c:v>0.00246640182149635</c:v>
                </c:pt>
                <c:pt idx="224">
                  <c:v>0.00241415773827338</c:v>
                </c:pt>
                <c:pt idx="225">
                  <c:v>0.00236190818237822</c:v>
                </c:pt>
                <c:pt idx="226">
                  <c:v>0.00231214161181462</c:v>
                </c:pt>
                <c:pt idx="227">
                  <c:v>0.002262370075853</c:v>
                </c:pt>
                <c:pt idx="228">
                  <c:v>0.00221508251681268</c:v>
                </c:pt>
                <c:pt idx="229">
                  <c:v>0.00216779047519264</c:v>
                </c:pt>
                <c:pt idx="230">
                  <c:v>0.00212298335291667</c:v>
                </c:pt>
                <c:pt idx="231">
                  <c:v>0.00207817220638021</c:v>
                </c:pt>
                <c:pt idx="232">
                  <c:v>0.00203584687238034</c:v>
                </c:pt>
                <c:pt idx="233">
                  <c:v>0.00199351794789907</c:v>
                </c:pt>
                <c:pt idx="234">
                  <c:v>0.0019511854324795</c:v>
                </c:pt>
                <c:pt idx="235">
                  <c:v>0.00191133978431304</c:v>
                </c:pt>
                <c:pt idx="236">
                  <c:v>0.00187273627855736</c:v>
                </c:pt>
                <c:pt idx="237">
                  <c:v>0.00183412978651727</c:v>
                </c:pt>
                <c:pt idx="238">
                  <c:v>0.00179676582152126</c:v>
                </c:pt>
                <c:pt idx="239">
                  <c:v>0.00176064466297568</c:v>
                </c:pt>
                <c:pt idx="240">
                  <c:v>0.00172452089016224</c:v>
                </c:pt>
                <c:pt idx="241">
                  <c:v>0.00168964028381963</c:v>
                </c:pt>
                <c:pt idx="242">
                  <c:v>0.00165600310484983</c:v>
                </c:pt>
                <c:pt idx="243">
                  <c:v>0.00162360960488006</c:v>
                </c:pt>
                <c:pt idx="244">
                  <c:v>0.00159121400268322</c:v>
                </c:pt>
                <c:pt idx="245">
                  <c:v>0.00155881629805466</c:v>
                </c:pt>
                <c:pt idx="246">
                  <c:v>0.00152766267610556</c:v>
                </c:pt>
                <c:pt idx="247">
                  <c:v>0.00149775336994508</c:v>
                </c:pt>
                <c:pt idx="248">
                  <c:v>0.00146908860339226</c:v>
                </c:pt>
                <c:pt idx="249">
                  <c:v>0.0014404221909895</c:v>
                </c:pt>
                <c:pt idx="250">
                  <c:v>0.00141175413259504</c:v>
                </c:pt>
                <c:pt idx="251">
                  <c:v>0.00138433097119119</c:v>
                </c:pt>
                <c:pt idx="252">
                  <c:v>0.00135815291203963</c:v>
                </c:pt>
                <c:pt idx="253">
                  <c:v>0.00133197348037056</c:v>
                </c:pt>
                <c:pt idx="254">
                  <c:v>0.00130579267607603</c:v>
                </c:pt>
                <c:pt idx="255">
                  <c:v>0.00128085730051209</c:v>
                </c:pt>
                <c:pt idx="256">
                  <c:v>0.00125592067974522</c:v>
                </c:pt>
                <c:pt idx="257">
                  <c:v>0.00123247912076498</c:v>
                </c:pt>
                <c:pt idx="258">
                  <c:v>0.00120903646136352</c:v>
                </c:pt>
                <c:pt idx="259">
                  <c:v>0.00118621621996177</c:v>
                </c:pt>
                <c:pt idx="260">
                  <c:v>0.00116401848196158</c:v>
                </c:pt>
                <c:pt idx="261">
                  <c:v>0.00114206918664372</c:v>
                </c:pt>
                <c:pt idx="262">
                  <c:v>0.00112074252688483</c:v>
                </c:pt>
                <c:pt idx="263">
                  <c:v>0.00109978913216549</c:v>
                </c:pt>
                <c:pt idx="264">
                  <c:v>0.00107945851014747</c:v>
                </c:pt>
                <c:pt idx="265">
                  <c:v>0.00105937653118867</c:v>
                </c:pt>
                <c:pt idx="266">
                  <c:v>0.00103991744593878</c:v>
                </c:pt>
                <c:pt idx="267">
                  <c:v>0.00102083183746609</c:v>
                </c:pt>
                <c:pt idx="268">
                  <c:v>0.00100211974862716</c:v>
                </c:pt>
                <c:pt idx="269">
                  <c:v>0.000983781221442184</c:v>
                </c:pt>
                <c:pt idx="270">
                  <c:v>0.000965941055741729</c:v>
                </c:pt>
                <c:pt idx="271">
                  <c:v>0.000948474541981706</c:v>
                </c:pt>
                <c:pt idx="272">
                  <c:v>0.000931256952113511</c:v>
                </c:pt>
                <c:pt idx="273">
                  <c:v>0.00091453785491106</c:v>
                </c:pt>
                <c:pt idx="274">
                  <c:v>0.000898067749351801</c:v>
                </c:pt>
                <c:pt idx="275">
                  <c:v>0.000881971439711594</c:v>
                </c:pt>
                <c:pt idx="276">
                  <c:v>0.000866248962149816</c:v>
                </c:pt>
                <c:pt idx="277">
                  <c:v>0.000850900351987738</c:v>
                </c:pt>
                <c:pt idx="278">
                  <c:v>0.000835800852586811</c:v>
                </c:pt>
                <c:pt idx="279">
                  <c:v>0.000821075281387519</c:v>
                </c:pt>
                <c:pt idx="280">
                  <c:v>0.000806723671475742</c:v>
                </c:pt>
                <c:pt idx="281">
                  <c:v>0.0007924964512521</c:v>
                </c:pt>
                <c:pt idx="282">
                  <c:v>0.000778643242253474</c:v>
                </c:pt>
                <c:pt idx="283">
                  <c:v>0.000765039266811348</c:v>
                </c:pt>
                <c:pt idx="284">
                  <c:v>0.000751684545300797</c:v>
                </c:pt>
                <c:pt idx="285">
                  <c:v>0.000738703913132217</c:v>
                </c:pt>
                <c:pt idx="286">
                  <c:v>0.000725972580919962</c:v>
                </c:pt>
                <c:pt idx="287">
                  <c:v>0.000713490567734637</c:v>
                </c:pt>
                <c:pt idx="288">
                  <c:v>0.000701257892274096</c:v>
                </c:pt>
                <c:pt idx="289">
                  <c:v>0.000689274572863367</c:v>
                </c:pt>
                <c:pt idx="290">
                  <c:v>0.000677540627454586</c:v>
                </c:pt>
                <c:pt idx="291">
                  <c:v>0.000666056073626928</c:v>
                </c:pt>
                <c:pt idx="292">
                  <c:v>0.000654820928586543</c:v>
                </c:pt>
                <c:pt idx="293">
                  <c:v>0.000643835209166494</c:v>
                </c:pt>
                <c:pt idx="294">
                  <c:v>0.000632974090035723</c:v>
                </c:pt>
                <c:pt idx="295">
                  <c:v>0.000622362423800578</c:v>
                </c:pt>
                <c:pt idx="296">
                  <c:v>0.000612000226361382</c:v>
                </c:pt>
                <c:pt idx="297">
                  <c:v>0.000601887513245148</c:v>
                </c:pt>
                <c:pt idx="298">
                  <c:v>0.000591899447552187</c:v>
                </c:pt>
                <c:pt idx="299">
                  <c:v>0.000582160891280829</c:v>
                </c:pt>
                <c:pt idx="300">
                  <c:v>0.000572547002136151</c:v>
                </c:pt>
                <c:pt idx="301">
                  <c:v>0.000563182646578653</c:v>
                </c:pt>
                <c:pt idx="302">
                  <c:v>0.000554067838641953</c:v>
                </c:pt>
                <c:pt idx="303">
                  <c:v>0.000544952864450658</c:v>
                </c:pt>
                <c:pt idx="304">
                  <c:v>0.000536087456090739</c:v>
                </c:pt>
                <c:pt idx="305">
                  <c:v>0.000527346758666458</c:v>
                </c:pt>
                <c:pt idx="306">
                  <c:v>0.000518855649061181</c:v>
                </c:pt>
                <c:pt idx="307">
                  <c:v>0.000508241559167163</c:v>
                </c:pt>
                <c:pt idx="308">
                  <c:v>0.000502372495024688</c:v>
                </c:pt>
                <c:pt idx="309">
                  <c:v>0.000494380467061479</c:v>
                </c:pt>
                <c:pt idx="310">
                  <c:v>0.000486513189704911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Analysis!$N$23</c:f>
              <c:strCache>
                <c:ptCount val="1"/>
                <c:pt idx="0">
                  <c:v>Rref=5000k ohms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Analysis!$N$24:$N$334</c:f>
              <c:numCache>
                <c:formatCode>0.0000</c:formatCode>
                <c:ptCount val="311"/>
                <c:pt idx="0">
                  <c:v>0.580536912751678</c:v>
                </c:pt>
                <c:pt idx="1">
                  <c:v>0.565595134665508</c:v>
                </c:pt>
                <c:pt idx="2">
                  <c:v>0.550642581109014</c:v>
                </c:pt>
                <c:pt idx="3">
                  <c:v>0.535704336521497</c:v>
                </c:pt>
                <c:pt idx="4">
                  <c:v>0.520797393137819</c:v>
                </c:pt>
                <c:pt idx="5">
                  <c:v>0.506026476980834</c:v>
                </c:pt>
                <c:pt idx="6">
                  <c:v>0.491301251398921</c:v>
                </c:pt>
                <c:pt idx="7">
                  <c:v>0.476713762428048</c:v>
                </c:pt>
                <c:pt idx="8">
                  <c:v>0.462249946224995</c:v>
                </c:pt>
                <c:pt idx="9">
                  <c:v>0.448001766394348</c:v>
                </c:pt>
                <c:pt idx="10">
                  <c:v>0.433940903430318</c:v>
                </c:pt>
                <c:pt idx="11">
                  <c:v>0.419818983522859</c:v>
                </c:pt>
                <c:pt idx="12">
                  <c:v>0.405893536121673</c:v>
                </c:pt>
                <c:pt idx="13">
                  <c:v>0.392245046797131</c:v>
                </c:pt>
                <c:pt idx="14">
                  <c:v>0.378804820474593</c:v>
                </c:pt>
                <c:pt idx="15">
                  <c:v>0.365723709247748</c:v>
                </c:pt>
                <c:pt idx="16">
                  <c:v>0.352918338294293</c:v>
                </c:pt>
                <c:pt idx="17">
                  <c:v>0.340369393139842</c:v>
                </c:pt>
                <c:pt idx="18">
                  <c:v>0.328137597420048</c:v>
                </c:pt>
                <c:pt idx="19">
                  <c:v>0.316192560175055</c:v>
                </c:pt>
                <c:pt idx="20">
                  <c:v>0.304589707927677</c:v>
                </c:pt>
                <c:pt idx="21">
                  <c:v>0.293186316087079</c:v>
                </c:pt>
                <c:pt idx="22">
                  <c:v>0.282021826536473</c:v>
                </c:pt>
                <c:pt idx="23">
                  <c:v>0.271243259000146</c:v>
                </c:pt>
                <c:pt idx="24">
                  <c:v>0.260792430514488</c:v>
                </c:pt>
                <c:pt idx="25">
                  <c:v>0.250711823767421</c:v>
                </c:pt>
                <c:pt idx="26">
                  <c:v>0.240929102778199</c:v>
                </c:pt>
                <c:pt idx="27">
                  <c:v>0.231478635106056</c:v>
                </c:pt>
                <c:pt idx="28">
                  <c:v>0.222274070617514</c:v>
                </c:pt>
                <c:pt idx="29">
                  <c:v>0.213465471134183</c:v>
                </c:pt>
                <c:pt idx="30">
                  <c:v>0.204961043091111</c:v>
                </c:pt>
                <c:pt idx="31">
                  <c:v>0.196787148594377</c:v>
                </c:pt>
                <c:pt idx="32">
                  <c:v>0.188838416612589</c:v>
                </c:pt>
                <c:pt idx="33">
                  <c:v>0.181133311496888</c:v>
                </c:pt>
                <c:pt idx="34">
                  <c:v>0.173690299124112</c:v>
                </c:pt>
                <c:pt idx="35">
                  <c:v>0.166666666666667</c:v>
                </c:pt>
                <c:pt idx="36">
                  <c:v>0.159819193090353</c:v>
                </c:pt>
                <c:pt idx="37">
                  <c:v>0.153245609578486</c:v>
                </c:pt>
                <c:pt idx="38">
                  <c:v>0.146946923037551</c:v>
                </c:pt>
                <c:pt idx="39">
                  <c:v>0.140893470790378</c:v>
                </c:pt>
                <c:pt idx="40">
                  <c:v>0.135082772578664</c:v>
                </c:pt>
                <c:pt idx="41">
                  <c:v>0.129465840239571</c:v>
                </c:pt>
                <c:pt idx="42">
                  <c:v>0.124067131495042</c:v>
                </c:pt>
                <c:pt idx="43">
                  <c:v>0.118911679706774</c:v>
                </c:pt>
                <c:pt idx="44">
                  <c:v>0.113962183906009</c:v>
                </c:pt>
                <c:pt idx="45">
                  <c:v>0.109242499821849</c:v>
                </c:pt>
                <c:pt idx="46">
                  <c:v>0.10471279186363</c:v>
                </c:pt>
                <c:pt idx="47">
                  <c:v>0.100379639792008</c:v>
                </c:pt>
                <c:pt idx="48">
                  <c:v>0.0962167633714729</c:v>
                </c:pt>
                <c:pt idx="49">
                  <c:v>0.0922459650333145</c:v>
                </c:pt>
                <c:pt idx="50">
                  <c:v>0.0884562094363013</c:v>
                </c:pt>
                <c:pt idx="51">
                  <c:v>0.0847854737150388</c:v>
                </c:pt>
                <c:pt idx="52">
                  <c:v>0.0812707862484611</c:v>
                </c:pt>
                <c:pt idx="53">
                  <c:v>0.0779160903642231</c:v>
                </c:pt>
                <c:pt idx="54">
                  <c:v>0.07470807039621</c:v>
                </c:pt>
                <c:pt idx="55">
                  <c:v>0.0716328122098852</c:v>
                </c:pt>
                <c:pt idx="56">
                  <c:v>0.0686931902846073</c:v>
                </c:pt>
                <c:pt idx="57">
                  <c:v>0.0658919797485381</c:v>
                </c:pt>
                <c:pt idx="58">
                  <c:v>0.0632142990969386</c:v>
                </c:pt>
                <c:pt idx="59">
                  <c:v>0.0606447734275193</c:v>
                </c:pt>
                <c:pt idx="60">
                  <c:v>0.0582030514221134</c:v>
                </c:pt>
                <c:pt idx="61">
                  <c:v>0.0558377551598467</c:v>
                </c:pt>
                <c:pt idx="62">
                  <c:v>0.0535680484573159</c:v>
                </c:pt>
                <c:pt idx="63">
                  <c:v>0.051395397370468</c:v>
                </c:pt>
                <c:pt idx="64">
                  <c:v>0.0493212153477583</c:v>
                </c:pt>
                <c:pt idx="65">
                  <c:v>0.047346861007907</c:v>
                </c:pt>
                <c:pt idx="66">
                  <c:v>0.0454554132223516</c:v>
                </c:pt>
                <c:pt idx="67">
                  <c:v>0.04364790941433</c:v>
                </c:pt>
                <c:pt idx="68">
                  <c:v>0.0419253468230244</c:v>
                </c:pt>
                <c:pt idx="69">
                  <c:v>0.0402702598948136</c:v>
                </c:pt>
                <c:pt idx="70">
                  <c:v>0.0386833807582865</c:v>
                </c:pt>
                <c:pt idx="71">
                  <c:v>0.0371468736158986</c:v>
                </c:pt>
                <c:pt idx="72">
                  <c:v>0.0356798457087753</c:v>
                </c:pt>
                <c:pt idx="73">
                  <c:v>0.0342829550941574</c:v>
                </c:pt>
                <c:pt idx="74">
                  <c:v>0.0329381273813899</c:v>
                </c:pt>
                <c:pt idx="75">
                  <c:v>0.0316645686065653</c:v>
                </c:pt>
                <c:pt idx="76">
                  <c:v>0.0304440566220671</c:v>
                </c:pt>
                <c:pt idx="77">
                  <c:v>0.0292581590851729</c:v>
                </c:pt>
                <c:pt idx="78">
                  <c:v>0.0281449230290779</c:v>
                </c:pt>
                <c:pt idx="79">
                  <c:v>0.027066996166644</c:v>
                </c:pt>
                <c:pt idx="80">
                  <c:v>0.0260246220975534</c:v>
                </c:pt>
                <c:pt idx="81">
                  <c:v>0.0250370485921535</c:v>
                </c:pt>
                <c:pt idx="82">
                  <c:v>0.0240855681773822</c:v>
                </c:pt>
                <c:pt idx="83">
                  <c:v>0.0231703981557457</c:v>
                </c:pt>
                <c:pt idx="84">
                  <c:v>0.0223108660370349</c:v>
                </c:pt>
                <c:pt idx="85">
                  <c:v>0.0214689707810635</c:v>
                </c:pt>
                <c:pt idx="86">
                  <c:v>0.0206639898149055</c:v>
                </c:pt>
                <c:pt idx="87">
                  <c:v>0.0198961089875527</c:v>
                </c:pt>
                <c:pt idx="88">
                  <c:v>0.0191635819361319</c:v>
                </c:pt>
                <c:pt idx="89">
                  <c:v>0.0184588626293917</c:v>
                </c:pt>
                <c:pt idx="90">
                  <c:v>0.0177840028444975</c:v>
                </c:pt>
                <c:pt idx="91">
                  <c:v>0.0171333317607467</c:v>
                </c:pt>
                <c:pt idx="92">
                  <c:v>0.0165088819082875</c:v>
                </c:pt>
                <c:pt idx="93">
                  <c:v>0.0159107549145417</c:v>
                </c:pt>
                <c:pt idx="94">
                  <c:v>0.0153371091872986</c:v>
                </c:pt>
                <c:pt idx="95">
                  <c:v>0.0147860903559381</c:v>
                </c:pt>
                <c:pt idx="96">
                  <c:v>0.014255832155369</c:v>
                </c:pt>
                <c:pt idx="97">
                  <c:v>0.0137483480284829</c:v>
                </c:pt>
                <c:pt idx="98">
                  <c:v>0.013259814611254</c:v>
                </c:pt>
                <c:pt idx="99">
                  <c:v>0.0127922381776934</c:v>
                </c:pt>
                <c:pt idx="100">
                  <c:v>0.0123437280863765</c:v>
                </c:pt>
                <c:pt idx="101">
                  <c:v>0.0119104316568088</c:v>
                </c:pt>
                <c:pt idx="102">
                  <c:v>0.0114943437706351</c:v>
                </c:pt>
                <c:pt idx="103">
                  <c:v>0.0110935525277438</c:v>
                </c:pt>
                <c:pt idx="104">
                  <c:v>0.0107100529665838</c:v>
                </c:pt>
                <c:pt idx="105">
                  <c:v>0.0103419268642684</c:v>
                </c:pt>
                <c:pt idx="106">
                  <c:v>0.00998724863576242</c:v>
                </c:pt>
                <c:pt idx="107">
                  <c:v>0.00964800909539268</c:v>
                </c:pt>
                <c:pt idx="108">
                  <c:v>0.00932031448135937</c:v>
                </c:pt>
                <c:pt idx="109">
                  <c:v>0.00900615208980782</c:v>
                </c:pt>
                <c:pt idx="110">
                  <c:v>0.00870358254525268</c:v>
                </c:pt>
                <c:pt idx="111">
                  <c:v>0.00841066077530387</c:v>
                </c:pt>
                <c:pt idx="112">
                  <c:v>0.00812937166979436</c:v>
                </c:pt>
                <c:pt idx="113">
                  <c:v>0.00785776648940392</c:v>
                </c:pt>
                <c:pt idx="114">
                  <c:v>0.00759783100581945</c:v>
                </c:pt>
                <c:pt idx="115">
                  <c:v>0.0073476129688049</c:v>
                </c:pt>
                <c:pt idx="116">
                  <c:v>0.00710515550719054</c:v>
                </c:pt>
                <c:pt idx="117">
                  <c:v>0.006874415297312</c:v>
                </c:pt>
                <c:pt idx="118">
                  <c:v>0.0066514618117088</c:v>
                </c:pt>
                <c:pt idx="119">
                  <c:v>0.00643630561224388</c:v>
                </c:pt>
                <c:pt idx="120">
                  <c:v>0.00622895689816232</c:v>
                </c:pt>
                <c:pt idx="121">
                  <c:v>0.00602744954595334</c:v>
                </c:pt>
                <c:pt idx="122">
                  <c:v>0.00583376745258821</c:v>
                </c:pt>
                <c:pt idx="123">
                  <c:v>0.0056459423393969</c:v>
                </c:pt>
                <c:pt idx="124">
                  <c:v>0.00546595908884769</c:v>
                </c:pt>
                <c:pt idx="125">
                  <c:v>0.00529382625666204</c:v>
                </c:pt>
                <c:pt idx="126">
                  <c:v>0.0051255929451466</c:v>
                </c:pt>
                <c:pt idx="127">
                  <c:v>0.00496522353456253</c:v>
                </c:pt>
                <c:pt idx="128">
                  <c:v>0.0048107448593499</c:v>
                </c:pt>
                <c:pt idx="129">
                  <c:v>0.00466018103240627</c:v>
                </c:pt>
                <c:pt idx="130">
                  <c:v>0.00451749958687476</c:v>
                </c:pt>
                <c:pt idx="131">
                  <c:v>0.00437675976407712</c:v>
                </c:pt>
                <c:pt idx="132">
                  <c:v>0.00424192938083763</c:v>
                </c:pt>
                <c:pt idx="133">
                  <c:v>0.0041110296695242</c:v>
                </c:pt>
                <c:pt idx="134">
                  <c:v>0.00398604783655809</c:v>
                </c:pt>
                <c:pt idx="135">
                  <c:v>0.00386500378531298</c:v>
                </c:pt>
                <c:pt idx="136">
                  <c:v>0.00374790039870009</c:v>
                </c:pt>
                <c:pt idx="137">
                  <c:v>0.0036347404667772</c:v>
                </c:pt>
                <c:pt idx="138">
                  <c:v>0.00352552668658287</c:v>
                </c:pt>
                <c:pt idx="139">
                  <c:v>0.0034202616619761</c:v>
                </c:pt>
                <c:pt idx="140">
                  <c:v>0.00331894790348141</c:v>
                </c:pt>
                <c:pt idx="141">
                  <c:v>0.00322158782813945</c:v>
                </c:pt>
                <c:pt idx="142">
                  <c:v>0.0031261962485645</c:v>
                </c:pt>
                <c:pt idx="143">
                  <c:v>0.00303476218391217</c:v>
                </c:pt>
                <c:pt idx="144">
                  <c:v>0.00294529958502583</c:v>
                </c:pt>
                <c:pt idx="145">
                  <c:v>0.00285979809905192</c:v>
                </c:pt>
                <c:pt idx="146">
                  <c:v>0.00277627086192041</c:v>
                </c:pt>
                <c:pt idx="147">
                  <c:v>0.0026967081012941</c:v>
                </c:pt>
                <c:pt idx="148">
                  <c:v>0.00261912218514182</c:v>
                </c:pt>
                <c:pt idx="149">
                  <c:v>0.00254351403920004</c:v>
                </c:pt>
                <c:pt idx="150">
                  <c:v>0.00247187469450701</c:v>
                </c:pt>
                <c:pt idx="151">
                  <c:v>0.00240221546515989</c:v>
                </c:pt>
                <c:pt idx="152">
                  <c:v>0.00233254650626834</c:v>
                </c:pt>
                <c:pt idx="153">
                  <c:v>0.00226684971744197</c:v>
                </c:pt>
                <c:pt idx="154">
                  <c:v>0.00220313547686708</c:v>
                </c:pt>
                <c:pt idx="155">
                  <c:v>0.00214140454584462</c:v>
                </c:pt>
                <c:pt idx="156">
                  <c:v>0.00208165766211682</c:v>
                </c:pt>
                <c:pt idx="157">
                  <c:v>0.00202389553984519</c:v>
                </c:pt>
                <c:pt idx="158">
                  <c:v>0.00196891572306154</c:v>
                </c:pt>
                <c:pt idx="159">
                  <c:v>0.00191472678812965</c:v>
                </c:pt>
                <c:pt idx="160">
                  <c:v>0.00186252452922846</c:v>
                </c:pt>
                <c:pt idx="161">
                  <c:v>0.00181151246717457</c:v>
                </c:pt>
                <c:pt idx="162">
                  <c:v>0.00176228885525493</c:v>
                </c:pt>
                <c:pt idx="163">
                  <c:v>0.00171445559396293</c:v>
                </c:pt>
                <c:pt idx="164">
                  <c:v>0.00166821241705111</c:v>
                </c:pt>
                <c:pt idx="165">
                  <c:v>0.00162336041596364</c:v>
                </c:pt>
                <c:pt idx="166">
                  <c:v>0.00157989996629334</c:v>
                </c:pt>
                <c:pt idx="167">
                  <c:v>0.00153783143202839</c:v>
                </c:pt>
                <c:pt idx="168">
                  <c:v>0.00149715516554478</c:v>
                </c:pt>
                <c:pt idx="169">
                  <c:v>0.00145767209028261</c:v>
                </c:pt>
                <c:pt idx="170">
                  <c:v>0.0014193824897291</c:v>
                </c:pt>
                <c:pt idx="171">
                  <c:v>0.0013820871913272</c:v>
                </c:pt>
                <c:pt idx="172">
                  <c:v>0.0013457864182228</c:v>
                </c:pt>
                <c:pt idx="173">
                  <c:v>0.00131087933977861</c:v>
                </c:pt>
                <c:pt idx="174">
                  <c:v>0.00127676778006996</c:v>
                </c:pt>
                <c:pt idx="175">
                  <c:v>0.00124385090807908</c:v>
                </c:pt>
                <c:pt idx="176">
                  <c:v>0.00121172992924983</c:v>
                </c:pt>
                <c:pt idx="177">
                  <c:v>0.00118080405344801</c:v>
                </c:pt>
                <c:pt idx="178">
                  <c:v>0.00115067442306463</c:v>
                </c:pt>
                <c:pt idx="179">
                  <c:v>0.00112154073406379</c:v>
                </c:pt>
                <c:pt idx="180">
                  <c:v>0.00109320359798237</c:v>
                </c:pt>
                <c:pt idx="181">
                  <c:v>0.00106546357654925</c:v>
                </c:pt>
                <c:pt idx="182">
                  <c:v>0.00103871993900742</c:v>
                </c:pt>
                <c:pt idx="183">
                  <c:v>0.00101257365534294</c:v>
                </c:pt>
                <c:pt idx="184">
                  <c:v>0.000987224424823389</c:v>
                </c:pt>
                <c:pt idx="185">
                  <c:v>0.000962672368905322</c:v>
                </c:pt>
                <c:pt idx="186">
                  <c:v>0.0009389176052346</c:v>
                </c:pt>
                <c:pt idx="187">
                  <c:v>0.000915760613821371</c:v>
                </c:pt>
                <c:pt idx="188">
                  <c:v>0.000893401120717854</c:v>
                </c:pt>
                <c:pt idx="189">
                  <c:v>0.000871439930092973</c:v>
                </c:pt>
                <c:pt idx="190">
                  <c:v>0.00085027641477103</c:v>
                </c:pt>
                <c:pt idx="191">
                  <c:v>0.000829511339685792</c:v>
                </c:pt>
                <c:pt idx="192">
                  <c:v>0.000809344431010881</c:v>
                </c:pt>
                <c:pt idx="193">
                  <c:v>0.000789775761238317</c:v>
                </c:pt>
                <c:pt idx="194">
                  <c:v>0.000770805400713889</c:v>
                </c:pt>
                <c:pt idx="195">
                  <c:v>0.000752233718456746</c:v>
                </c:pt>
                <c:pt idx="196">
                  <c:v>0.000734260465410017</c:v>
                </c:pt>
                <c:pt idx="197">
                  <c:v>0.000716885706194376</c:v>
                </c:pt>
                <c:pt idx="198">
                  <c:v>0.000699909783187855</c:v>
                </c:pt>
                <c:pt idx="199">
                  <c:v>0.000683332737074388</c:v>
                </c:pt>
                <c:pt idx="200">
                  <c:v>0.000667354340771233</c:v>
                </c:pt>
                <c:pt idx="201">
                  <c:v>0.000651575172987212</c:v>
                </c:pt>
                <c:pt idx="202">
                  <c:v>0.000636394743827131</c:v>
                </c:pt>
                <c:pt idx="203">
                  <c:v>0.000621613356492262</c:v>
                </c:pt>
                <c:pt idx="204">
                  <c:v>0.000607231046416197</c:v>
                </c:pt>
                <c:pt idx="205">
                  <c:v>0.000593048085266203</c:v>
                </c:pt>
                <c:pt idx="206">
                  <c:v>0.000579464026757286</c:v>
                </c:pt>
                <c:pt idx="207">
                  <c:v>0.000566279146235743</c:v>
                </c:pt>
                <c:pt idx="208">
                  <c:v>0.000553293696609557</c:v>
                </c:pt>
                <c:pt idx="209">
                  <c:v>0.000540707477254805</c:v>
                </c:pt>
                <c:pt idx="210">
                  <c:v>0.000528520518349896</c:v>
                </c:pt>
                <c:pt idx="211">
                  <c:v>0.000516533055716806</c:v>
                </c:pt>
                <c:pt idx="212">
                  <c:v>0.000504944901835593</c:v>
                </c:pt>
                <c:pt idx="213">
                  <c:v>0.000493556281907994</c:v>
                </c:pt>
                <c:pt idx="214">
                  <c:v>0.000482567016644364</c:v>
                </c:pt>
                <c:pt idx="215">
                  <c:v>0.000471977132398082</c:v>
                </c:pt>
                <c:pt idx="216">
                  <c:v>0.000461387023749837</c:v>
                </c:pt>
                <c:pt idx="217">
                  <c:v>0.000451196329976648</c:v>
                </c:pt>
                <c:pt idx="218">
                  <c:v>0.000441405075518651</c:v>
                </c:pt>
                <c:pt idx="219">
                  <c:v>0.000431813456586754</c:v>
                </c:pt>
                <c:pt idx="220">
                  <c:v>0.000422421484680574</c:v>
                </c:pt>
                <c:pt idx="221">
                  <c:v>0.000413229171060683</c:v>
                </c:pt>
                <c:pt idx="222">
                  <c:v>0.000404236526748583</c:v>
                </c:pt>
                <c:pt idx="223">
                  <c:v>0.000395443562526664</c:v>
                </c:pt>
                <c:pt idx="224">
                  <c:v>0.000387050134188042</c:v>
                </c:pt>
                <c:pt idx="225">
                  <c:v>0.000378656564893218</c:v>
                </c:pt>
                <c:pt idx="226">
                  <c:v>0.000370662558323374</c:v>
                </c:pt>
                <c:pt idx="227">
                  <c:v>0.000362668423895811</c:v>
                </c:pt>
                <c:pt idx="228">
                  <c:v>0.00035507387775862</c:v>
                </c:pt>
                <c:pt idx="229">
                  <c:v>0.00034747921622444</c:v>
                </c:pt>
                <c:pt idx="230">
                  <c:v>0.000340284167269461</c:v>
                </c:pt>
                <c:pt idx="231">
                  <c:v>0.000333089014740288</c:v>
                </c:pt>
                <c:pt idx="232">
                  <c:v>0.000326293497802317</c:v>
                </c:pt>
                <c:pt idx="233">
                  <c:v>0.000319497888474843</c:v>
                </c:pt>
                <c:pt idx="234">
                  <c:v>0.000312702186755983</c:v>
                </c:pt>
                <c:pt idx="235">
                  <c:v>0.000306306147796315</c:v>
                </c:pt>
                <c:pt idx="236">
                  <c:v>0.000300109907005917</c:v>
                </c:pt>
                <c:pt idx="237">
                  <c:v>0.000293913589404715</c:v>
                </c:pt>
                <c:pt idx="238">
                  <c:v>0.000287917079880994</c:v>
                </c:pt>
                <c:pt idx="239">
                  <c:v>0.000282120385627176</c:v>
                </c:pt>
                <c:pt idx="240">
                  <c:v>0.000276323624150285</c:v>
                </c:pt>
                <c:pt idx="241">
                  <c:v>0.000270726687213103</c:v>
                </c:pt>
                <c:pt idx="242">
                  <c:v>0.000265329581529062</c:v>
                </c:pt>
                <c:pt idx="243">
                  <c:v>0.000260132313572008</c:v>
                </c:pt>
                <c:pt idx="244">
                  <c:v>0.000254934991577148</c:v>
                </c:pt>
                <c:pt idx="245">
                  <c:v>0.000249737615543637</c:v>
                </c:pt>
                <c:pt idx="246">
                  <c:v>0.000244740087626549</c:v>
                </c:pt>
                <c:pt idx="247">
                  <c:v>0.000239942413820683</c:v>
                </c:pt>
                <c:pt idx="248">
                  <c:v>0.000235344599881188</c:v>
                </c:pt>
                <c:pt idx="249">
                  <c:v>0.000230746743651565</c:v>
                </c:pt>
                <c:pt idx="250">
                  <c:v>0.000226148845131231</c:v>
                </c:pt>
                <c:pt idx="251">
                  <c:v>0.000221750815669084</c:v>
                </c:pt>
                <c:pt idx="252">
                  <c:v>0.000217552660541066</c:v>
                </c:pt>
                <c:pt idx="253">
                  <c:v>0.000213354470156069</c:v>
                </c:pt>
                <c:pt idx="254">
                  <c:v>0.000209156244513648</c:v>
                </c:pt>
                <c:pt idx="255">
                  <c:v>0.000205157901598592</c:v>
                </c:pt>
                <c:pt idx="256">
                  <c:v>0.000201159526703227</c:v>
                </c:pt>
                <c:pt idx="257">
                  <c:v>0.000197401025141596</c:v>
                </c:pt>
                <c:pt idx="258">
                  <c:v>0.000193642495321506</c:v>
                </c:pt>
                <c:pt idx="259">
                  <c:v>0.000189983899259463</c:v>
                </c:pt>
                <c:pt idx="260">
                  <c:v>0.000186425239149908</c:v>
                </c:pt>
                <c:pt idx="261">
                  <c:v>0.000182906539077741</c:v>
                </c:pt>
                <c:pt idx="262">
                  <c:v>0.00017948777835403</c:v>
                </c:pt>
                <c:pt idx="263">
                  <c:v>0.000176128973120095</c:v>
                </c:pt>
                <c:pt idx="264">
                  <c:v>0.00017287011075785</c:v>
                </c:pt>
                <c:pt idx="265">
                  <c:v>0.000169651213582079</c:v>
                </c:pt>
                <c:pt idx="266">
                  <c:v>0.000166532262386377</c:v>
                </c:pt>
                <c:pt idx="267">
                  <c:v>0.000163473272120008</c:v>
                </c:pt>
                <c:pt idx="268">
                  <c:v>0.000160474243883857</c:v>
                </c:pt>
                <c:pt idx="269">
                  <c:v>0.000157535178757235</c:v>
                </c:pt>
                <c:pt idx="270">
                  <c:v>0.000154676071611722</c:v>
                </c:pt>
                <c:pt idx="271">
                  <c:v>0.000151876929894349</c:v>
                </c:pt>
                <c:pt idx="272">
                  <c:v>0.000149117760577187</c:v>
                </c:pt>
                <c:pt idx="273">
                  <c:v>0.000146438552609585</c:v>
                </c:pt>
                <c:pt idx="274">
                  <c:v>0.000143799318781973</c:v>
                </c:pt>
                <c:pt idx="275">
                  <c:v>0.000141220054079562</c:v>
                </c:pt>
                <c:pt idx="276">
                  <c:v>0.000138700759430652</c:v>
                </c:pt>
                <c:pt idx="277">
                  <c:v>0.000136241435741966</c:v>
                </c:pt>
                <c:pt idx="278">
                  <c:v>0.000133822089251575</c:v>
                </c:pt>
                <c:pt idx="279">
                  <c:v>0.000131462715282195</c:v>
                </c:pt>
                <c:pt idx="280">
                  <c:v>0.000129163314683009</c:v>
                </c:pt>
                <c:pt idx="281">
                  <c:v>0.000126883898433289</c:v>
                </c:pt>
                <c:pt idx="282">
                  <c:v>0.000124664456835522</c:v>
                </c:pt>
                <c:pt idx="283">
                  <c:v>0.00012248499558804</c:v>
                </c:pt>
                <c:pt idx="284">
                  <c:v>0.000120345515213789</c:v>
                </c:pt>
                <c:pt idx="285">
                  <c:v>0.00011826601149616</c:v>
                </c:pt>
                <c:pt idx="286">
                  <c:v>0.000116226489832822</c:v>
                </c:pt>
                <c:pt idx="287">
                  <c:v>0.00011422695071315</c:v>
                </c:pt>
                <c:pt idx="288">
                  <c:v>0.000112267394616932</c:v>
                </c:pt>
                <c:pt idx="289">
                  <c:v>0.000110347822014362</c:v>
                </c:pt>
                <c:pt idx="290">
                  <c:v>0.000108468233366044</c:v>
                </c:pt>
                <c:pt idx="291">
                  <c:v>0.00010662862912299</c:v>
                </c:pt>
                <c:pt idx="292">
                  <c:v>0.00010482900972662</c:v>
                </c:pt>
                <c:pt idx="293">
                  <c:v>0.000103069375608762</c:v>
                </c:pt>
                <c:pt idx="294">
                  <c:v>0.000101329731245036</c:v>
                </c:pt>
                <c:pt idx="295">
                  <c:v>9.96300728595403E-5</c:v>
                </c:pt>
                <c:pt idx="296">
                  <c:v>9.79704008601237E-5</c:v>
                </c:pt>
                <c:pt idx="297">
                  <c:v>9.63507156450404E-5</c:v>
                </c:pt>
                <c:pt idx="298">
                  <c:v>9.47510213932128E-5</c:v>
                </c:pt>
                <c:pt idx="299">
                  <c:v>9.31913145694821E-5</c:v>
                </c:pt>
                <c:pt idx="300">
                  <c:v>9.1651599214416E-5</c:v>
                </c:pt>
                <c:pt idx="301">
                  <c:v>9.01518719072289E-5</c:v>
                </c:pt>
                <c:pt idx="302">
                  <c:v>8.86921330078022E-5</c:v>
                </c:pt>
                <c:pt idx="303">
                  <c:v>8.72323898463098E-5</c:v>
                </c:pt>
                <c:pt idx="304">
                  <c:v>8.58126355596163E-5</c:v>
                </c:pt>
                <c:pt idx="305">
                  <c:v>8.44128738651883E-5</c:v>
                </c:pt>
                <c:pt idx="306">
                  <c:v>8.30531016093803E-5</c:v>
                </c:pt>
                <c:pt idx="307">
                  <c:v>8.13533810889146E-5</c:v>
                </c:pt>
                <c:pt idx="308">
                  <c:v>8.04135331436646E-5</c:v>
                </c:pt>
                <c:pt idx="309">
                  <c:v>7.91337373560256E-5</c:v>
                </c:pt>
                <c:pt idx="310">
                  <c:v>7.78739351779283E-5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963216"/>
        <c:axId val="1154967760"/>
      </c:scatterChart>
      <c:valAx>
        <c:axId val="1154963216"/>
        <c:scaling>
          <c:orientation val="minMax"/>
          <c:max val="2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67760"/>
        <c:crosses val="autoZero"/>
        <c:crossBetween val="midCat"/>
      </c:valAx>
      <c:valAx>
        <c:axId val="11549677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Divider Output, fraction of full scale</a:t>
                </a:r>
              </a:p>
            </c:rich>
          </c:tx>
          <c:layout>
            <c:manualLayout>
              <c:xMode val="edge"/>
              <c:yMode val="edge"/>
              <c:x val="0.0203688210848644"/>
              <c:y val="0.216720786007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63216"/>
        <c:crossesAt val="-50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080993663671"/>
          <c:y val="0.164586207697489"/>
          <c:w val="0.21257045520825"/>
          <c:h val="0.18731702784939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76034726428"/>
          <c:y val="0.125823103633785"/>
          <c:w val="0.860209435359042"/>
          <c:h val="0.71321954320927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Analysis!$O$23</c:f>
              <c:strCache>
                <c:ptCount val="1"/>
                <c:pt idx="0">
                  <c:v>Rref=9.09k ohms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Analysis!$O$24:$O$334</c:f>
              <c:numCache>
                <c:formatCode>0.000E+00</c:formatCode>
                <c:ptCount val="311"/>
                <c:pt idx="1">
                  <c:v>0.000272269190885854</c:v>
                </c:pt>
                <c:pt idx="2">
                  <c:v>0.000287208903777536</c:v>
                </c:pt>
                <c:pt idx="3">
                  <c:v>0.000302889924286287</c:v>
                </c:pt>
                <c:pt idx="4">
                  <c:v>0.000319516148611587</c:v>
                </c:pt>
                <c:pt idx="5">
                  <c:v>0.000335102192623005</c:v>
                </c:pt>
                <c:pt idx="6">
                  <c:v>0.000354047773949873</c:v>
                </c:pt>
                <c:pt idx="7">
                  <c:v>0.000372220461419381</c:v>
                </c:pt>
                <c:pt idx="8">
                  <c:v>0.000392168583832397</c:v>
                </c:pt>
                <c:pt idx="9">
                  <c:v>0.000410980612528977</c:v>
                </c:pt>
                <c:pt idx="10">
                  <c:v>0.000431925678736178</c:v>
                </c:pt>
                <c:pt idx="11">
                  <c:v>0.000462796874356464</c:v>
                </c:pt>
                <c:pt idx="12">
                  <c:v>0.000487751790987367</c:v>
                </c:pt>
                <c:pt idx="13">
                  <c:v>0.000511501660672042</c:v>
                </c:pt>
                <c:pt idx="14">
                  <c:v>0.00053954412926771</c:v>
                </c:pt>
                <c:pt idx="15">
                  <c:v>0.000563020028889305</c:v>
                </c:pt>
                <c:pt idx="16">
                  <c:v>0.000591371293189979</c:v>
                </c:pt>
                <c:pt idx="17">
                  <c:v>0.00062246886241013</c:v>
                </c:pt>
                <c:pt idx="18">
                  <c:v>0.000652304694500838</c:v>
                </c:pt>
                <c:pt idx="19">
                  <c:v>0.000685440776460044</c:v>
                </c:pt>
                <c:pt idx="20">
                  <c:v>0.000716972782791814</c:v>
                </c:pt>
                <c:pt idx="21">
                  <c:v>0.000759599682595535</c:v>
                </c:pt>
                <c:pt idx="22">
                  <c:v>0.000802815185474426</c:v>
                </c:pt>
                <c:pt idx="23">
                  <c:v>0.000837347338777938</c:v>
                </c:pt>
                <c:pt idx="24">
                  <c:v>0.000877518475561167</c:v>
                </c:pt>
                <c:pt idx="25">
                  <c:v>0.000915248879830965</c:v>
                </c:pt>
                <c:pt idx="26">
                  <c:v>0.000960881139033809</c:v>
                </c:pt>
                <c:pt idx="27">
                  <c:v>0.00100477086530892</c:v>
                </c:pt>
                <c:pt idx="28">
                  <c:v>0.00106009320354339</c:v>
                </c:pt>
                <c:pt idx="29">
                  <c:v>0.001099372681578</c:v>
                </c:pt>
                <c:pt idx="30">
                  <c:v>0.00115027748521346</c:v>
                </c:pt>
                <c:pt idx="31">
                  <c:v>0.00119841202907844</c:v>
                </c:pt>
                <c:pt idx="32">
                  <c:v>0.00126394883012493</c:v>
                </c:pt>
                <c:pt idx="33">
                  <c:v>0.00133003957311395</c:v>
                </c:pt>
                <c:pt idx="34">
                  <c:v>0.0013956864227751</c:v>
                </c:pt>
                <c:pt idx="35">
                  <c:v>0.00143012947996857</c:v>
                </c:pt>
                <c:pt idx="36">
                  <c:v>0.00151390840874255</c:v>
                </c:pt>
                <c:pt idx="37">
                  <c:v>0.00157914196864661</c:v>
                </c:pt>
                <c:pt idx="38">
                  <c:v>0.00164402711278333</c:v>
                </c:pt>
                <c:pt idx="39">
                  <c:v>0.00171677074919296</c:v>
                </c:pt>
                <c:pt idx="40">
                  <c:v>0.00179073494915283</c:v>
                </c:pt>
                <c:pt idx="41">
                  <c:v>0.00188169363069202</c:v>
                </c:pt>
                <c:pt idx="42">
                  <c:v>0.00196684512070844</c:v>
                </c:pt>
                <c:pt idx="43">
                  <c:v>0.00204241156172857</c:v>
                </c:pt>
                <c:pt idx="44">
                  <c:v>0.00213194843549491</c:v>
                </c:pt>
                <c:pt idx="45">
                  <c:v>0.00220994799481922</c:v>
                </c:pt>
                <c:pt idx="46">
                  <c:v>0.00230514011439276</c:v>
                </c:pt>
                <c:pt idx="47">
                  <c:v>0.00239634140180511</c:v>
                </c:pt>
                <c:pt idx="48">
                  <c:v>0.00250168232076087</c:v>
                </c:pt>
                <c:pt idx="49">
                  <c:v>0.00259258402292906</c:v>
                </c:pt>
                <c:pt idx="50">
                  <c:v>0.00268708473658252</c:v>
                </c:pt>
                <c:pt idx="51">
                  <c:v>0.00282689663861912</c:v>
                </c:pt>
                <c:pt idx="52">
                  <c:v>0.00294078602212755</c:v>
                </c:pt>
                <c:pt idx="53">
                  <c:v>0.00304873520885795</c:v>
                </c:pt>
                <c:pt idx="54">
                  <c:v>0.00316544761741078</c:v>
                </c:pt>
                <c:pt idx="55">
                  <c:v>0.00329401483147285</c:v>
                </c:pt>
                <c:pt idx="56">
                  <c:v>0.00341731654327315</c:v>
                </c:pt>
                <c:pt idx="57">
                  <c:v>0.00353249650664233</c:v>
                </c:pt>
                <c:pt idx="58">
                  <c:v>0.0036611876629844</c:v>
                </c:pt>
                <c:pt idx="59">
                  <c:v>0.00380842850228369</c:v>
                </c:pt>
                <c:pt idx="60">
                  <c:v>0.00392114340996752</c:v>
                </c:pt>
                <c:pt idx="61">
                  <c:v>0.00411508427713869</c:v>
                </c:pt>
                <c:pt idx="62">
                  <c:v>0.00427921533685893</c:v>
                </c:pt>
                <c:pt idx="63">
                  <c:v>0.00443817051804318</c:v>
                </c:pt>
                <c:pt idx="64">
                  <c:v>0.00458886232310407</c:v>
                </c:pt>
                <c:pt idx="65">
                  <c:v>0.00472767057326351</c:v>
                </c:pt>
                <c:pt idx="66">
                  <c:v>0.00489949440186299</c:v>
                </c:pt>
                <c:pt idx="67">
                  <c:v>0.00506293887123732</c:v>
                </c:pt>
                <c:pt idx="68">
                  <c:v>0.00521435952400484</c:v>
                </c:pt>
                <c:pt idx="69">
                  <c:v>0.00541214150265912</c:v>
                </c:pt>
                <c:pt idx="70">
                  <c:v>0.00560443365117624</c:v>
                </c:pt>
                <c:pt idx="71">
                  <c:v>0.00586148186003887</c:v>
                </c:pt>
                <c:pt idx="72">
                  <c:v>0.00604466010411553</c:v>
                </c:pt>
                <c:pt idx="73">
                  <c:v>0.00621223050350572</c:v>
                </c:pt>
                <c:pt idx="74">
                  <c:v>0.00645243628791148</c:v>
                </c:pt>
                <c:pt idx="75">
                  <c:v>0.00658829257467719</c:v>
                </c:pt>
                <c:pt idx="76">
                  <c:v>0.00680192855425066</c:v>
                </c:pt>
                <c:pt idx="77">
                  <c:v>0.00712074265725926</c:v>
                </c:pt>
                <c:pt idx="78">
                  <c:v>0.00719730385945683</c:v>
                </c:pt>
                <c:pt idx="79">
                  <c:v>0.00749761923493253</c:v>
                </c:pt>
                <c:pt idx="80">
                  <c:v>0.00780239758174117</c:v>
                </c:pt>
                <c:pt idx="81">
                  <c:v>0.00795090412885413</c:v>
                </c:pt>
                <c:pt idx="82">
                  <c:v>0.00823367300686151</c:v>
                </c:pt>
                <c:pt idx="83">
                  <c:v>0.00851097026896985</c:v>
                </c:pt>
                <c:pt idx="84">
                  <c:v>0.00858139701073446</c:v>
                </c:pt>
                <c:pt idx="85">
                  <c:v>0.00901934837560736</c:v>
                </c:pt>
                <c:pt idx="86">
                  <c:v>0.00925551335362184</c:v>
                </c:pt>
                <c:pt idx="87">
                  <c:v>0.00946837035361625</c:v>
                </c:pt>
                <c:pt idx="88">
                  <c:v>0.00967825418877055</c:v>
                </c:pt>
                <c:pt idx="89">
                  <c:v>0.00997071006256744</c:v>
                </c:pt>
                <c:pt idx="90">
                  <c:v>0.0102201301329852</c:v>
                </c:pt>
                <c:pt idx="91">
                  <c:v>0.0105429087676021</c:v>
                </c:pt>
                <c:pt idx="92">
                  <c:v>0.010821893909144</c:v>
                </c:pt>
                <c:pt idx="93">
                  <c:v>0.0110803983499146</c:v>
                </c:pt>
                <c:pt idx="94">
                  <c:v>0.0113526035178104</c:v>
                </c:pt>
                <c:pt idx="95">
                  <c:v>0.0116432924012906</c:v>
                </c:pt>
                <c:pt idx="96">
                  <c:v>0.0119581824782111</c:v>
                </c:pt>
                <c:pt idx="97">
                  <c:v>0.0122073901544648</c:v>
                </c:pt>
                <c:pt idx="98">
                  <c:v>0.012527654276437</c:v>
                </c:pt>
                <c:pt idx="99">
                  <c:v>0.0127747230517947</c:v>
                </c:pt>
                <c:pt idx="100">
                  <c:v>0.0130462915100766</c:v>
                </c:pt>
                <c:pt idx="101">
                  <c:v>0.0134131264556507</c:v>
                </c:pt>
                <c:pt idx="102">
                  <c:v>0.0137020399938859</c:v>
                </c:pt>
                <c:pt idx="103">
                  <c:v>0.0140331192829004</c:v>
                </c:pt>
                <c:pt idx="104">
                  <c:v>0.014268063937803</c:v>
                </c:pt>
                <c:pt idx="105">
                  <c:v>0.0145424443053779</c:v>
                </c:pt>
                <c:pt idx="106">
                  <c:v>0.0148688282098477</c:v>
                </c:pt>
                <c:pt idx="107">
                  <c:v>0.0150820440625732</c:v>
                </c:pt>
                <c:pt idx="108">
                  <c:v>0.0154408574509124</c:v>
                </c:pt>
                <c:pt idx="109">
                  <c:v>0.0156807657056368</c:v>
                </c:pt>
                <c:pt idx="110">
                  <c:v>0.0159870792100918</c:v>
                </c:pt>
                <c:pt idx="111">
                  <c:v>0.0163780782965097</c:v>
                </c:pt>
                <c:pt idx="112">
                  <c:v>0.01663523882099</c:v>
                </c:pt>
                <c:pt idx="113">
                  <c:v>0.0169800726302953</c:v>
                </c:pt>
                <c:pt idx="114">
                  <c:v>0.0171675608348485</c:v>
                </c:pt>
                <c:pt idx="115">
                  <c:v>0.0174452514634185</c:v>
                </c:pt>
                <c:pt idx="116">
                  <c:v>0.0178371695140505</c:v>
                </c:pt>
                <c:pt idx="117">
                  <c:v>0.017898893268578</c:v>
                </c:pt>
                <c:pt idx="118">
                  <c:v>0.018220956841041</c:v>
                </c:pt>
                <c:pt idx="119">
                  <c:v>0.0185166289161489</c:v>
                </c:pt>
                <c:pt idx="120">
                  <c:v>0.0187812560299823</c:v>
                </c:pt>
                <c:pt idx="121">
                  <c:v>0.0192029441434043</c:v>
                </c:pt>
                <c:pt idx="122">
                  <c:v>0.0194100690096963</c:v>
                </c:pt>
                <c:pt idx="123">
                  <c:v>0.0197847907642861</c:v>
                </c:pt>
                <c:pt idx="124">
                  <c:v>0.019915658600091</c:v>
                </c:pt>
                <c:pt idx="125">
                  <c:v>0.0199895905860297</c:v>
                </c:pt>
                <c:pt idx="126">
                  <c:v>0.0204939536790323</c:v>
                </c:pt>
                <c:pt idx="127">
                  <c:v>0.0204819125781634</c:v>
                </c:pt>
                <c:pt idx="128">
                  <c:v>0.0206662000702371</c:v>
                </c:pt>
                <c:pt idx="129">
                  <c:v>0.0210904482168459</c:v>
                </c:pt>
                <c:pt idx="130">
                  <c:v>0.020910916396379</c:v>
                </c:pt>
                <c:pt idx="131">
                  <c:v>0.0215695470732062</c:v>
                </c:pt>
                <c:pt idx="132">
                  <c:v>0.0216030356571522</c:v>
                </c:pt>
                <c:pt idx="133">
                  <c:v>0.0219127129356709</c:v>
                </c:pt>
                <c:pt idx="134">
                  <c:v>0.0218439148210177</c:v>
                </c:pt>
                <c:pt idx="135">
                  <c:v>0.022071010627712</c:v>
                </c:pt>
                <c:pt idx="136">
                  <c:v>0.0222655374268275</c:v>
                </c:pt>
                <c:pt idx="137">
                  <c:v>0.0224237810275838</c:v>
                </c:pt>
                <c:pt idx="138">
                  <c:v>0.0225418890680578</c:v>
                </c:pt>
                <c:pt idx="139">
                  <c:v>0.0226158967246346</c:v>
                </c:pt>
                <c:pt idx="140">
                  <c:v>0.0226417582417588</c:v>
                </c:pt>
                <c:pt idx="141">
                  <c:v>0.0226153846153845</c:v>
                </c:pt>
                <c:pt idx="142">
                  <c:v>0.0230213968510293</c:v>
                </c:pt>
                <c:pt idx="143">
                  <c:v>0.022915254732681</c:v>
                </c:pt>
                <c:pt idx="144">
                  <c:v>0.0232720659351497</c:v>
                </c:pt>
                <c:pt idx="145">
                  <c:v>0.0230729726219847</c:v>
                </c:pt>
                <c:pt idx="146">
                  <c:v>0.0233688965605892</c:v>
                </c:pt>
                <c:pt idx="147">
                  <c:v>0.0230632567306754</c:v>
                </c:pt>
                <c:pt idx="148">
                  <c:v>0.0232861565678906</c:v>
                </c:pt>
                <c:pt idx="149">
                  <c:v>0.0234890109890111</c:v>
                </c:pt>
                <c:pt idx="150">
                  <c:v>0.023019368899257</c:v>
                </c:pt>
                <c:pt idx="151">
                  <c:v>0.0231319419290534</c:v>
                </c:pt>
                <c:pt idx="152">
                  <c:v>0.0239111700017351</c:v>
                </c:pt>
                <c:pt idx="153">
                  <c:v>0.0232944739511145</c:v>
                </c:pt>
                <c:pt idx="154">
                  <c:v>0.0233179686560585</c:v>
                </c:pt>
                <c:pt idx="155">
                  <c:v>0.0233073067443048</c:v>
                </c:pt>
                <c:pt idx="156">
                  <c:v>0.0232603162065148</c:v>
                </c:pt>
                <c:pt idx="157">
                  <c:v>0.0231748388788007</c:v>
                </c:pt>
                <c:pt idx="158">
                  <c:v>0.0227146863652323</c:v>
                </c:pt>
                <c:pt idx="159">
                  <c:v>0.0230421226031976</c:v>
                </c:pt>
                <c:pt idx="160">
                  <c:v>0.022838423440215</c:v>
                </c:pt>
                <c:pt idx="161">
                  <c:v>0.0229517956913736</c:v>
                </c:pt>
                <c:pt idx="162">
                  <c:v>0.0227665901554892</c:v>
                </c:pt>
                <c:pt idx="163">
                  <c:v>0.0227308255633154</c:v>
                </c:pt>
                <c:pt idx="164">
                  <c:v>0.0225676465977254</c:v>
                </c:pt>
                <c:pt idx="165">
                  <c:v>0.0224675760453714</c:v>
                </c:pt>
                <c:pt idx="166">
                  <c:v>0.0223357817711138</c:v>
                </c:pt>
                <c:pt idx="167">
                  <c:v>0.02217091949182</c:v>
                </c:pt>
                <c:pt idx="168">
                  <c:v>0.0219716961386669</c:v>
                </c:pt>
                <c:pt idx="169">
                  <c:v>0.0218485547076472</c:v>
                </c:pt>
                <c:pt idx="170">
                  <c:v>0.0216966165862067</c:v>
                </c:pt>
                <c:pt idx="171">
                  <c:v>0.021631842665476</c:v>
                </c:pt>
                <c:pt idx="172">
                  <c:v>0.0215442726991613</c:v>
                </c:pt>
                <c:pt idx="173">
                  <c:v>0.0211881112685188</c:v>
                </c:pt>
                <c:pt idx="174">
                  <c:v>0.0211665114149291</c:v>
                </c:pt>
                <c:pt idx="175">
                  <c:v>0.020871852253125</c:v>
                </c:pt>
                <c:pt idx="176">
                  <c:v>0.0208039303045675</c:v>
                </c:pt>
                <c:pt idx="177">
                  <c:v>0.0204505368684051</c:v>
                </c:pt>
                <c:pt idx="178">
                  <c:v>0.0203333111125923</c:v>
                </c:pt>
                <c:pt idx="179">
                  <c:v>0.0200571273122958</c:v>
                </c:pt>
                <c:pt idx="180">
                  <c:v>0.0198934289299784</c:v>
                </c:pt>
                <c:pt idx="181">
                  <c:v>0.0198525360408845</c:v>
                </c:pt>
                <c:pt idx="182">
                  <c:v>0.01950406707019</c:v>
                </c:pt>
                <c:pt idx="183">
                  <c:v>0.0194242998923073</c:v>
                </c:pt>
                <c:pt idx="184">
                  <c:v>0.0191774567261207</c:v>
                </c:pt>
                <c:pt idx="185">
                  <c:v>0.0189073049082924</c:v>
                </c:pt>
                <c:pt idx="186">
                  <c:v>0.0186134694528048</c:v>
                </c:pt>
                <c:pt idx="187">
                  <c:v>0.0184560699245677</c:v>
                </c:pt>
                <c:pt idx="188">
                  <c:v>0.0181192541220287</c:v>
                </c:pt>
                <c:pt idx="189">
                  <c:v>0.0180894023925167</c:v>
                </c:pt>
                <c:pt idx="190">
                  <c:v>0.0177137510811414</c:v>
                </c:pt>
                <c:pt idx="191">
                  <c:v>0.0176551657319481</c:v>
                </c:pt>
                <c:pt idx="192">
                  <c:v>0.0174133787436905</c:v>
                </c:pt>
                <c:pt idx="193">
                  <c:v>0.017153957813849</c:v>
                </c:pt>
                <c:pt idx="194">
                  <c:v>0.0168767215311307</c:v>
                </c:pt>
                <c:pt idx="195">
                  <c:v>0.0167630611035986</c:v>
                </c:pt>
                <c:pt idx="196">
                  <c:v>0.0164548997767128</c:v>
                </c:pt>
                <c:pt idx="197">
                  <c:v>0.0161284929929953</c:v>
                </c:pt>
                <c:pt idx="198">
                  <c:v>0.01597296512639</c:v>
                </c:pt>
                <c:pt idx="199">
                  <c:v>0.0158066052670791</c:v>
                </c:pt>
                <c:pt idx="200">
                  <c:v>0.0154350851456467</c:v>
                </c:pt>
                <c:pt idx="201">
                  <c:v>0.0154383815049236</c:v>
                </c:pt>
                <c:pt idx="202">
                  <c:v>0.0150396710996352</c:v>
                </c:pt>
                <c:pt idx="203">
                  <c:v>0.0148239381125502</c:v>
                </c:pt>
                <c:pt idx="204">
                  <c:v>0.0145969224447425</c:v>
                </c:pt>
                <c:pt idx="205">
                  <c:v>0.014564907224982</c:v>
                </c:pt>
                <c:pt idx="206">
                  <c:v>0.0141112184385824</c:v>
                </c:pt>
                <c:pt idx="207">
                  <c:v>0.0138501110151945</c:v>
                </c:pt>
                <c:pt idx="208">
                  <c:v>0.0137909501863924</c:v>
                </c:pt>
                <c:pt idx="209">
                  <c:v>0.0135116684925927</c:v>
                </c:pt>
                <c:pt idx="210">
                  <c:v>0.0132209794141769</c:v>
                </c:pt>
                <c:pt idx="211">
                  <c:v>0.013139029890457</c:v>
                </c:pt>
                <c:pt idx="212">
                  <c:v>0.0128300847259646</c:v>
                </c:pt>
                <c:pt idx="213">
                  <c:v>0.0127343215440153</c:v>
                </c:pt>
                <c:pt idx="214">
                  <c:v>0.0124071312313039</c:v>
                </c:pt>
                <c:pt idx="215">
                  <c:v>0.0120687253750605</c:v>
                </c:pt>
                <c:pt idx="216">
                  <c:v>0.0121809630386646</c:v>
                </c:pt>
                <c:pt idx="217">
                  <c:v>0.0118287347092707</c:v>
                </c:pt>
                <c:pt idx="218">
                  <c:v>0.0114654545704725</c:v>
                </c:pt>
                <c:pt idx="219">
                  <c:v>0.0113283058948487</c:v>
                </c:pt>
                <c:pt idx="220">
                  <c:v>0.0111863607962154</c:v>
                </c:pt>
                <c:pt idx="221">
                  <c:v>0.0110396139281729</c:v>
                </c:pt>
                <c:pt idx="222">
                  <c:v>0.0108880641525018</c:v>
                </c:pt>
                <c:pt idx="223">
                  <c:v>0.0107317146467819</c:v>
                </c:pt>
                <c:pt idx="224">
                  <c:v>0.0103238093277701</c:v>
                </c:pt>
                <c:pt idx="225">
                  <c:v>0.010402760528019</c:v>
                </c:pt>
                <c:pt idx="226">
                  <c:v>0.00998162398896007</c:v>
                </c:pt>
                <c:pt idx="227">
                  <c:v>0.0100548567401629</c:v>
                </c:pt>
                <c:pt idx="228">
                  <c:v>0.00962068236297864</c:v>
                </c:pt>
                <c:pt idx="229">
                  <c:v>0.00968820839360174</c:v>
                </c:pt>
                <c:pt idx="230">
                  <c:v>0.00924123767745977</c:v>
                </c:pt>
                <c:pt idx="231">
                  <c:v>0.00930309795198347</c:v>
                </c:pt>
                <c:pt idx="232">
                  <c:v>0.00884362143600237</c:v>
                </c:pt>
                <c:pt idx="233">
                  <c:v>0.0088998869915457</c:v>
                </c:pt>
                <c:pt idx="234">
                  <c:v>0.00895669122614534</c:v>
                </c:pt>
                <c:pt idx="235">
                  <c:v>0.00848220592776744</c:v>
                </c:pt>
                <c:pt idx="236">
                  <c:v>0.00826601619472744</c:v>
                </c:pt>
                <c:pt idx="237">
                  <c:v>0.00831454772920403</c:v>
                </c:pt>
                <c:pt idx="238">
                  <c:v>0.00809294871794869</c:v>
                </c:pt>
                <c:pt idx="239">
                  <c:v>0.00786713841660991</c:v>
                </c:pt>
                <c:pt idx="240">
                  <c:v>0.00791071118476921</c:v>
                </c:pt>
                <c:pt idx="241">
                  <c:v>0.0076796134003198</c:v>
                </c:pt>
                <c:pt idx="242">
                  <c:v>0.00744444044508313</c:v>
                </c:pt>
                <c:pt idx="243">
                  <c:v>0.00720528497317707</c:v>
                </c:pt>
                <c:pt idx="244">
                  <c:v>0.00724143305022534</c:v>
                </c:pt>
                <c:pt idx="245">
                  <c:v>0.00727785383740115</c:v>
                </c:pt>
                <c:pt idx="246">
                  <c:v>0.007032539325251</c:v>
                </c:pt>
                <c:pt idx="247">
                  <c:v>0.00678338650344207</c:v>
                </c:pt>
                <c:pt idx="248">
                  <c:v>0.00653050433881824</c:v>
                </c:pt>
                <c:pt idx="249">
                  <c:v>0.00655982913377989</c:v>
                </c:pt>
                <c:pt idx="250">
                  <c:v>0.00658935189477705</c:v>
                </c:pt>
                <c:pt idx="251">
                  <c:v>0.00633066778849644</c:v>
                </c:pt>
                <c:pt idx="252">
                  <c:v>0.00606844024004827</c:v>
                </c:pt>
                <c:pt idx="253">
                  <c:v>0.00609353372139942</c:v>
                </c:pt>
                <c:pt idx="254">
                  <c:v>0.00611878317052111</c:v>
                </c:pt>
                <c:pt idx="255">
                  <c:v>0.00585103096113504</c:v>
                </c:pt>
                <c:pt idx="256">
                  <c:v>0.00587421254180503</c:v>
                </c:pt>
                <c:pt idx="257">
                  <c:v>0.00554302008777502</c:v>
                </c:pt>
                <c:pt idx="258">
                  <c:v>0.00556374083414618</c:v>
                </c:pt>
                <c:pt idx="259">
                  <c:v>0.0054357812573157</c:v>
                </c:pt>
                <c:pt idx="260">
                  <c:v>0.00530630719252778</c:v>
                </c:pt>
                <c:pt idx="261">
                  <c:v>0.00526525030566588</c:v>
                </c:pt>
                <c:pt idx="262">
                  <c:v>0.00513344274268229</c:v>
                </c:pt>
                <c:pt idx="263">
                  <c:v>0.00506052947946944</c:v>
                </c:pt>
                <c:pt idx="264">
                  <c:v>0.00492624459705421</c:v>
                </c:pt>
                <c:pt idx="265">
                  <c:v>0.00488166278518481</c:v>
                </c:pt>
                <c:pt idx="266">
                  <c:v>0.00474516929230245</c:v>
                </c:pt>
                <c:pt idx="267">
                  <c:v>0.00466843089971769</c:v>
                </c:pt>
                <c:pt idx="268">
                  <c:v>0.00459091172572984</c:v>
                </c:pt>
                <c:pt idx="269">
                  <c:v>0.00451262110634104</c:v>
                </c:pt>
                <c:pt idx="270">
                  <c:v>0.00440273537467411</c:v>
                </c:pt>
                <c:pt idx="271">
                  <c:v>0.00432275503513457</c:v>
                </c:pt>
                <c:pt idx="272">
                  <c:v>0.00427304484965768</c:v>
                </c:pt>
                <c:pt idx="273">
                  <c:v>0.00416067844661835</c:v>
                </c:pt>
                <c:pt idx="274">
                  <c:v>0.00410969316160223</c:v>
                </c:pt>
                <c:pt idx="275">
                  <c:v>0.00402699164210204</c:v>
                </c:pt>
                <c:pt idx="276">
                  <c:v>0.00394359254284771</c:v>
                </c:pt>
                <c:pt idx="277">
                  <c:v>0.00385950758610867</c:v>
                </c:pt>
                <c:pt idx="278">
                  <c:v>0.00380624402169594</c:v>
                </c:pt>
                <c:pt idx="279">
                  <c:v>0.0037209756131496</c:v>
                </c:pt>
                <c:pt idx="280">
                  <c:v>0.00363505319421739</c:v>
                </c:pt>
                <c:pt idx="281">
                  <c:v>0.00361192970297433</c:v>
                </c:pt>
                <c:pt idx="282">
                  <c:v>0.00352502537628957</c:v>
                </c:pt>
                <c:pt idx="283">
                  <c:v>0.00346936023326233</c:v>
                </c:pt>
                <c:pt idx="284">
                  <c:v>0.00341329249563804</c:v>
                </c:pt>
                <c:pt idx="285">
                  <c:v>0.00332482318986504</c:v>
                </c:pt>
                <c:pt idx="286">
                  <c:v>0.0032678300818772</c:v>
                </c:pt>
                <c:pt idx="287">
                  <c:v>0.00321045351353727</c:v>
                </c:pt>
                <c:pt idx="288">
                  <c:v>0.00315269901358556</c:v>
                </c:pt>
                <c:pt idx="289">
                  <c:v>0.0030945722178273</c:v>
                </c:pt>
                <c:pt idx="290">
                  <c:v>0.00303607886803803</c:v>
                </c:pt>
                <c:pt idx="291">
                  <c:v>0.00297722481081417</c:v>
                </c:pt>
                <c:pt idx="292">
                  <c:v>0.00291801599637018</c:v>
                </c:pt>
                <c:pt idx="293">
                  <c:v>0.00285845847728208</c:v>
                </c:pt>
                <c:pt idx="294">
                  <c:v>0.00283112928476933</c:v>
                </c:pt>
                <c:pt idx="295">
                  <c:v>0.0027710077841292</c:v>
                </c:pt>
                <c:pt idx="296">
                  <c:v>0.00271055269932457</c:v>
                </c:pt>
                <c:pt idx="297">
                  <c:v>0.00264977043852052</c:v>
                </c:pt>
                <c:pt idx="298">
                  <c:v>0.00262146285920059</c:v>
                </c:pt>
                <c:pt idx="299">
                  <c:v>0.0025601522855592</c:v>
                </c:pt>
                <c:pt idx="300">
                  <c:v>0.00253143249960272</c:v>
                </c:pt>
                <c:pt idx="301">
                  <c:v>0.00246960922504966</c:v>
                </c:pt>
                <c:pt idx="302">
                  <c:v>0.00240748461423901</c:v>
                </c:pt>
                <c:pt idx="303">
                  <c:v>0.00241117436202592</c:v>
                </c:pt>
                <c:pt idx="304">
                  <c:v>0.00234866235829903</c:v>
                </c:pt>
                <c:pt idx="305">
                  <c:v>0.00231901504700832</c:v>
                </c:pt>
                <c:pt idx="306">
                  <c:v>0.00225602807623176</c:v>
                </c:pt>
                <c:pt idx="307">
                  <c:v>0.00282457836638716</c:v>
                </c:pt>
                <c:pt idx="308">
                  <c:v>0.00156399760675649</c:v>
                </c:pt>
                <c:pt idx="309">
                  <c:v>0.00213219100508979</c:v>
                </c:pt>
                <c:pt idx="310">
                  <c:v>0.00210168748332407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Analysis!$P$23</c:f>
              <c:strCache>
                <c:ptCount val="1"/>
                <c:pt idx="0">
                  <c:v>Rref=75k ohms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Analysis!$P$24:$P$334</c:f>
              <c:numCache>
                <c:formatCode>0.000E+00</c:formatCode>
                <c:ptCount val="311"/>
                <c:pt idx="1">
                  <c:v>0.00220300540086393</c:v>
                </c:pt>
                <c:pt idx="2">
                  <c:v>0.00232106036777058</c:v>
                </c:pt>
                <c:pt idx="3">
                  <c:v>0.00244464758337814</c:v>
                </c:pt>
                <c:pt idx="4">
                  <c:v>0.00257535457192892</c:v>
                </c:pt>
                <c:pt idx="5">
                  <c:v>0.00269714508136243</c:v>
                </c:pt>
                <c:pt idx="6">
                  <c:v>0.00284537587722333</c:v>
                </c:pt>
                <c:pt idx="7">
                  <c:v>0.00298671864815247</c:v>
                </c:pt>
                <c:pt idx="8">
                  <c:v>0.00314157808148296</c:v>
                </c:pt>
                <c:pt idx="9">
                  <c:v>0.00328655997814264</c:v>
                </c:pt>
                <c:pt idx="10">
                  <c:v>0.00344776582916895</c:v>
                </c:pt>
                <c:pt idx="11">
                  <c:v>0.00368705656583934</c:v>
                </c:pt>
                <c:pt idx="12">
                  <c:v>0.00387790723785297</c:v>
                </c:pt>
                <c:pt idx="13">
                  <c:v>0.00405798175146588</c:v>
                </c:pt>
                <c:pt idx="14">
                  <c:v>0.00427077912660678</c:v>
                </c:pt>
                <c:pt idx="15">
                  <c:v>0.00444604748164456</c:v>
                </c:pt>
                <c:pt idx="16">
                  <c:v>0.00465836485964077</c:v>
                </c:pt>
                <c:pt idx="17">
                  <c:v>0.00489057452908925</c:v>
                </c:pt>
                <c:pt idx="18">
                  <c:v>0.00511100785842755</c:v>
                </c:pt>
                <c:pt idx="19">
                  <c:v>0.00535528910322247</c:v>
                </c:pt>
                <c:pt idx="20">
                  <c:v>0.00558488723410733</c:v>
                </c:pt>
                <c:pt idx="21">
                  <c:v>0.0058983232613965</c:v>
                </c:pt>
                <c:pt idx="22">
                  <c:v>0.00621318445729413</c:v>
                </c:pt>
                <c:pt idx="23">
                  <c:v>0.00645787819341059</c:v>
                </c:pt>
                <c:pt idx="24">
                  <c:v>0.00674310395966193</c:v>
                </c:pt>
                <c:pt idx="25">
                  <c:v>0.00700637596544728</c:v>
                </c:pt>
                <c:pt idx="26">
                  <c:v>0.00732657849300722</c:v>
                </c:pt>
                <c:pt idx="27">
                  <c:v>0.00762952205454148</c:v>
                </c:pt>
                <c:pt idx="28">
                  <c:v>0.00801468064919897</c:v>
                </c:pt>
                <c:pt idx="29">
                  <c:v>0.00827402531796029</c:v>
                </c:pt>
                <c:pt idx="30">
                  <c:v>0.00861641737249963</c:v>
                </c:pt>
                <c:pt idx="31">
                  <c:v>0.00893300248138917</c:v>
                </c:pt>
                <c:pt idx="32">
                  <c:v>0.00937325386477949</c:v>
                </c:pt>
                <c:pt idx="33">
                  <c:v>0.00981029332469507</c:v>
                </c:pt>
                <c:pt idx="34">
                  <c:v>0.0102364555431396</c:v>
                </c:pt>
                <c:pt idx="35">
                  <c:v>0.0104279400223053</c:v>
                </c:pt>
                <c:pt idx="36">
                  <c:v>0.0109720028194356</c:v>
                </c:pt>
                <c:pt idx="37">
                  <c:v>0.0113722325913921</c:v>
                </c:pt>
                <c:pt idx="38">
                  <c:v>0.0117615595415956</c:v>
                </c:pt>
                <c:pt idx="39">
                  <c:v>0.0121979597572039</c:v>
                </c:pt>
                <c:pt idx="40">
                  <c:v>0.0126329826292819</c:v>
                </c:pt>
                <c:pt idx="41">
                  <c:v>0.0131761723935324</c:v>
                </c:pt>
                <c:pt idx="42">
                  <c:v>0.0136657680830803</c:v>
                </c:pt>
                <c:pt idx="43">
                  <c:v>0.0140767875178698</c:v>
                </c:pt>
                <c:pt idx="44">
                  <c:v>0.0145714947000299</c:v>
                </c:pt>
                <c:pt idx="45">
                  <c:v>0.014974309202807</c:v>
                </c:pt>
                <c:pt idx="46">
                  <c:v>0.0154798434335732</c:v>
                </c:pt>
                <c:pt idx="47">
                  <c:v>0.015943368217366</c:v>
                </c:pt>
                <c:pt idx="48">
                  <c:v>0.0164845384473633</c:v>
                </c:pt>
                <c:pt idx="49">
                  <c:v>0.0169139190102423</c:v>
                </c:pt>
                <c:pt idx="50">
                  <c:v>0.0173510011950926</c:v>
                </c:pt>
                <c:pt idx="51">
                  <c:v>0.0180597230563855</c:v>
                </c:pt>
                <c:pt idx="52">
                  <c:v>0.018579555409584</c:v>
                </c:pt>
                <c:pt idx="53">
                  <c:v>0.0190416610405593</c:v>
                </c:pt>
                <c:pt idx="54">
                  <c:v>0.0195378396053809</c:v>
                </c:pt>
                <c:pt idx="55">
                  <c:v>0.0200840982086898</c:v>
                </c:pt>
                <c:pt idx="56">
                  <c:v>0.0205742662798558</c:v>
                </c:pt>
                <c:pt idx="57">
                  <c:v>0.0209930012265742</c:v>
                </c:pt>
                <c:pt idx="58">
                  <c:v>0.0214688473092828</c:v>
                </c:pt>
                <c:pt idx="59">
                  <c:v>0.0220264558856447</c:v>
                </c:pt>
                <c:pt idx="60">
                  <c:v>0.0223593042986425</c:v>
                </c:pt>
                <c:pt idx="61">
                  <c:v>0.0231245363501484</c:v>
                </c:pt>
                <c:pt idx="62">
                  <c:v>0.0236849957727565</c:v>
                </c:pt>
                <c:pt idx="63">
                  <c:v>0.024183936003721</c:v>
                </c:pt>
                <c:pt idx="64">
                  <c:v>0.0246068608207426</c:v>
                </c:pt>
                <c:pt idx="65">
                  <c:v>0.0249379728300658</c:v>
                </c:pt>
                <c:pt idx="66">
                  <c:v>0.0254127222564211</c:v>
                </c:pt>
                <c:pt idx="67">
                  <c:v>0.0258106019555901</c:v>
                </c:pt>
                <c:pt idx="68">
                  <c:v>0.0261169265973482</c:v>
                </c:pt>
                <c:pt idx="69">
                  <c:v>0.0266210962896105</c:v>
                </c:pt>
                <c:pt idx="70">
                  <c:v>0.0270588911308369</c:v>
                </c:pt>
                <c:pt idx="71">
                  <c:v>0.0277623936433744</c:v>
                </c:pt>
                <c:pt idx="72">
                  <c:v>0.0280708932724609</c:v>
                </c:pt>
                <c:pt idx="73">
                  <c:v>0.0282749428789035</c:v>
                </c:pt>
                <c:pt idx="74">
                  <c:v>0.0287705900634907</c:v>
                </c:pt>
                <c:pt idx="75">
                  <c:v>0.0287672391911329</c:v>
                </c:pt>
                <c:pt idx="76">
                  <c:v>0.0290744957709821</c:v>
                </c:pt>
                <c:pt idx="77">
                  <c:v>0.0297780468427731</c:v>
                </c:pt>
                <c:pt idx="78">
                  <c:v>0.0294352662004327</c:v>
                </c:pt>
                <c:pt idx="79">
                  <c:v>0.0299782104150559</c:v>
                </c:pt>
                <c:pt idx="80">
                  <c:v>0.030479435645121</c:v>
                </c:pt>
                <c:pt idx="81">
                  <c:v>0.0303328553610669</c:v>
                </c:pt>
                <c:pt idx="82">
                  <c:v>0.0306656794176421</c:v>
                </c:pt>
                <c:pt idx="83">
                  <c:v>0.0309292521994133</c:v>
                </c:pt>
                <c:pt idx="84">
                  <c:v>0.0304222152781115</c:v>
                </c:pt>
                <c:pt idx="85">
                  <c:v>0.0311795221831277</c:v>
                </c:pt>
                <c:pt idx="86">
                  <c:v>0.031180307363742</c:v>
                </c:pt>
                <c:pt idx="87">
                  <c:v>0.0310751532177693</c:v>
                </c:pt>
                <c:pt idx="88">
                  <c:v>0.0309377182286556</c:v>
                </c:pt>
                <c:pt idx="89">
                  <c:v>0.0310331104909223</c:v>
                </c:pt>
                <c:pt idx="90">
                  <c:v>0.030960127540929</c:v>
                </c:pt>
                <c:pt idx="91">
                  <c:v>0.0310731050589885</c:v>
                </c:pt>
                <c:pt idx="92">
                  <c:v>0.0310190224084592</c:v>
                </c:pt>
                <c:pt idx="93">
                  <c:v>0.0308779784495674</c:v>
                </c:pt>
                <c:pt idx="94">
                  <c:v>0.0307494463588627</c:v>
                </c:pt>
                <c:pt idx="95">
                  <c:v>0.0306433198138267</c:v>
                </c:pt>
                <c:pt idx="96">
                  <c:v>0.0305702200816955</c:v>
                </c:pt>
                <c:pt idx="97">
                  <c:v>0.0303050461684282</c:v>
                </c:pt>
                <c:pt idx="98">
                  <c:v>0.0301933526458682</c:v>
                </c:pt>
                <c:pt idx="99">
                  <c:v>0.0298841760274362</c:v>
                </c:pt>
                <c:pt idx="100">
                  <c:v>0.0296180063867817</c:v>
                </c:pt>
                <c:pt idx="101">
                  <c:v>0.0295430667503453</c:v>
                </c:pt>
                <c:pt idx="102">
                  <c:v>0.0292714855702443</c:v>
                </c:pt>
                <c:pt idx="103">
                  <c:v>0.0290703960287768</c:v>
                </c:pt>
                <c:pt idx="104">
                  <c:v>0.0286572531498863</c:v>
                </c:pt>
                <c:pt idx="105">
                  <c:v>0.0283170567057733</c:v>
                </c:pt>
                <c:pt idx="106">
                  <c:v>0.0280646701214868</c:v>
                </c:pt>
                <c:pt idx="107">
                  <c:v>0.0275918267335224</c:v>
                </c:pt>
                <c:pt idx="108">
                  <c:v>0.0273769251477607</c:v>
                </c:pt>
                <c:pt idx="109">
                  <c:v>0.0269415290444379</c:v>
                </c:pt>
                <c:pt idx="110">
                  <c:v>0.026616032774696</c:v>
                </c:pt>
                <c:pt idx="111">
                  <c:v>0.0264164545554244</c:v>
                </c:pt>
                <c:pt idx="112">
                  <c:v>0.0259910035327495</c:v>
                </c:pt>
                <c:pt idx="113">
                  <c:v>0.0256972451469786</c:v>
                </c:pt>
                <c:pt idx="114">
                  <c:v>0.0251658310409089</c:v>
                </c:pt>
                <c:pt idx="115">
                  <c:v>0.0247724457864689</c:v>
                </c:pt>
                <c:pt idx="116">
                  <c:v>0.0245336495131172</c:v>
                </c:pt>
                <c:pt idx="117">
                  <c:v>0.0238478662033696</c:v>
                </c:pt>
                <c:pt idx="118">
                  <c:v>0.0235208922543564</c:v>
                </c:pt>
                <c:pt idx="119">
                  <c:v>0.0231573138844687</c:v>
                </c:pt>
                <c:pt idx="120">
                  <c:v>0.0227564233184586</c:v>
                </c:pt>
                <c:pt idx="121">
                  <c:v>0.0225407243789688</c:v>
                </c:pt>
                <c:pt idx="122">
                  <c:v>0.0220718937133352</c:v>
                </c:pt>
                <c:pt idx="123">
                  <c:v>0.0217956307067356</c:v>
                </c:pt>
                <c:pt idx="124">
                  <c:v>0.0212568517423285</c:v>
                </c:pt>
                <c:pt idx="125">
                  <c:v>0.0206784931225536</c:v>
                </c:pt>
                <c:pt idx="126">
                  <c:v>0.0205479981898422</c:v>
                </c:pt>
                <c:pt idx="127">
                  <c:v>0.0199062413302721</c:v>
                </c:pt>
                <c:pt idx="128">
                  <c:v>0.0194763107075369</c:v>
                </c:pt>
                <c:pt idx="129">
                  <c:v>0.0192738844286451</c:v>
                </c:pt>
                <c:pt idx="130">
                  <c:v>0.0185360997668228</c:v>
                </c:pt>
                <c:pt idx="131">
                  <c:v>0.018548178324535</c:v>
                </c:pt>
                <c:pt idx="132">
                  <c:v>0.0180208656568557</c:v>
                </c:pt>
                <c:pt idx="133">
                  <c:v>0.0177359021564513</c:v>
                </c:pt>
                <c:pt idx="134">
                  <c:v>0.017159588431357</c:v>
                </c:pt>
                <c:pt idx="135">
                  <c:v>0.0168330853665717</c:v>
                </c:pt>
                <c:pt idx="136">
                  <c:v>0.0164894467540774</c:v>
                </c:pt>
                <c:pt idx="137">
                  <c:v>0.0161286737877719</c:v>
                </c:pt>
                <c:pt idx="138">
                  <c:v>0.0157508046708606</c:v>
                </c:pt>
                <c:pt idx="139">
                  <c:v>0.0153559158889848</c:v>
                </c:pt>
                <c:pt idx="140">
                  <c:v>0.0149441233633389</c:v>
                </c:pt>
                <c:pt idx="141">
                  <c:v>0.014515583470799</c:v>
                </c:pt>
                <c:pt idx="142">
                  <c:v>0.0143714508081206</c:v>
                </c:pt>
                <c:pt idx="143">
                  <c:v>0.0139161371648796</c:v>
                </c:pt>
                <c:pt idx="144">
                  <c:v>0.0137516138622392</c:v>
                </c:pt>
                <c:pt idx="145">
                  <c:v>0.0132698644165865</c:v>
                </c:pt>
                <c:pt idx="146">
                  <c:v>0.0130851616306353</c:v>
                </c:pt>
                <c:pt idx="147">
                  <c:v>0.0125775002698446</c:v>
                </c:pt>
                <c:pt idx="148">
                  <c:v>0.0123729892306219</c:v>
                </c:pt>
                <c:pt idx="149">
                  <c:v>0.0121615212957549</c:v>
                </c:pt>
                <c:pt idx="150">
                  <c:v>0.0116190023502072</c:v>
                </c:pt>
                <c:pt idx="151">
                  <c:v>0.0113883977252076</c:v>
                </c:pt>
                <c:pt idx="152">
                  <c:v>0.0114803561795579</c:v>
                </c:pt>
                <c:pt idx="153">
                  <c:v>0.0109095668171997</c:v>
                </c:pt>
                <c:pt idx="154">
                  <c:v>0.0106588940719107</c:v>
                </c:pt>
                <c:pt idx="155">
                  <c:v>0.01040168437739</c:v>
                </c:pt>
                <c:pt idx="156">
                  <c:v>0.0101380219666428</c:v>
                </c:pt>
                <c:pt idx="157">
                  <c:v>0.00986800018510997</c:v>
                </c:pt>
                <c:pt idx="158">
                  <c:v>0.00945425128906663</c:v>
                </c:pt>
                <c:pt idx="159">
                  <c:v>0.00937759162532192</c:v>
                </c:pt>
                <c:pt idx="160">
                  <c:v>0.00909002549294813</c:v>
                </c:pt>
                <c:pt idx="161">
                  <c:v>0.00893658021295412</c:v>
                </c:pt>
                <c:pt idx="162">
                  <c:v>0.00867414189489268</c:v>
                </c:pt>
                <c:pt idx="163">
                  <c:v>0.00847742161255094</c:v>
                </c:pt>
                <c:pt idx="164">
                  <c:v>0.00824124440603196</c:v>
                </c:pt>
                <c:pt idx="165">
                  <c:v>0.00803652472226579</c:v>
                </c:pt>
                <c:pt idx="166">
                  <c:v>0.00782810288675195</c:v>
                </c:pt>
                <c:pt idx="167">
                  <c:v>0.00761604508503383</c:v>
                </c:pt>
                <c:pt idx="168">
                  <c:v>0.0074004214623129</c:v>
                </c:pt>
                <c:pt idx="169">
                  <c:v>0.00721784712797824</c:v>
                </c:pt>
                <c:pt idx="170">
                  <c:v>0.00703236962579073</c:v>
                </c:pt>
                <c:pt idx="171">
                  <c:v>0.00688092274505369</c:v>
                </c:pt>
                <c:pt idx="172">
                  <c:v>0.00672717368489872</c:v>
                </c:pt>
                <c:pt idx="173">
                  <c:v>0.00649674848167036</c:v>
                </c:pt>
                <c:pt idx="174">
                  <c:v>0.00637523799352035</c:v>
                </c:pt>
                <c:pt idx="175">
                  <c:v>0.00617699164192065</c:v>
                </c:pt>
                <c:pt idx="176">
                  <c:v>0.00605148444692599</c:v>
                </c:pt>
                <c:pt idx="177">
                  <c:v>0.00584871673748577</c:v>
                </c:pt>
                <c:pt idx="178">
                  <c:v>0.00571937103382333</c:v>
                </c:pt>
                <c:pt idx="179">
                  <c:v>0.00555036159880051</c:v>
                </c:pt>
                <c:pt idx="180">
                  <c:v>0.00541761677899333</c:v>
                </c:pt>
                <c:pt idx="181">
                  <c:v>0.00532171022134681</c:v>
                </c:pt>
                <c:pt idx="182">
                  <c:v>0.00514774544192883</c:v>
                </c:pt>
                <c:pt idx="183">
                  <c:v>0.00504915339972467</c:v>
                </c:pt>
                <c:pt idx="184">
                  <c:v>0.00491077874083609</c:v>
                </c:pt>
                <c:pt idx="185">
                  <c:v>0.00477100527353424</c:v>
                </c:pt>
                <c:pt idx="186">
                  <c:v>0.00462986631265383</c:v>
                </c:pt>
                <c:pt idx="187">
                  <c:v>0.00452647382927151</c:v>
                </c:pt>
                <c:pt idx="188">
                  <c:v>0.00438292704306153</c:v>
                </c:pt>
                <c:pt idx="189">
                  <c:v>0.00431670210397919</c:v>
                </c:pt>
                <c:pt idx="190">
                  <c:v>0.0041710679668005</c:v>
                </c:pt>
                <c:pt idx="191">
                  <c:v>0.0041032262659858</c:v>
                </c:pt>
                <c:pt idx="192">
                  <c:v>0.00399519789918518</c:v>
                </c:pt>
                <c:pt idx="193">
                  <c:v>0.00388629951799313</c:v>
                </c:pt>
                <c:pt idx="194">
                  <c:v>0.00377655158863493</c:v>
                </c:pt>
                <c:pt idx="195">
                  <c:v>0.0037058696325879</c:v>
                </c:pt>
                <c:pt idx="196">
                  <c:v>0.00359466743881018</c:v>
                </c:pt>
                <c:pt idx="197">
                  <c:v>0.00348267151834391</c:v>
                </c:pt>
                <c:pt idx="198">
                  <c:v>0.00341006531467042</c:v>
                </c:pt>
                <c:pt idx="199">
                  <c:v>0.00333696210167736</c:v>
                </c:pt>
                <c:pt idx="200">
                  <c:v>0.00322304127281081</c:v>
                </c:pt>
                <c:pt idx="201">
                  <c:v>0.00318921962244945</c:v>
                </c:pt>
                <c:pt idx="202">
                  <c:v>0.00307419255327468</c:v>
                </c:pt>
                <c:pt idx="203">
                  <c:v>0.00299904097497902</c:v>
                </c:pt>
                <c:pt idx="204">
                  <c:v>0.00292344502475905</c:v>
                </c:pt>
                <c:pt idx="205">
                  <c:v>0.00288812906827368</c:v>
                </c:pt>
                <c:pt idx="206">
                  <c:v>0.00277103116072407</c:v>
                </c:pt>
                <c:pt idx="207">
                  <c:v>0.00269416063304827</c:v>
                </c:pt>
                <c:pt idx="208">
                  <c:v>0.00265780956196812</c:v>
                </c:pt>
                <c:pt idx="209">
                  <c:v>0.00258027418750595</c:v>
                </c:pt>
                <c:pt idx="210">
                  <c:v>0.00250235068478023</c:v>
                </c:pt>
                <c:pt idx="211">
                  <c:v>0.00246516723019845</c:v>
                </c:pt>
                <c:pt idx="212">
                  <c:v>0.00238662207441134</c:v>
                </c:pt>
                <c:pt idx="213">
                  <c:v>0.00234895519057553</c:v>
                </c:pt>
                <c:pt idx="214">
                  <c:v>0.00226981485867297</c:v>
                </c:pt>
                <c:pt idx="215">
                  <c:v>0.00219032968836456</c:v>
                </c:pt>
                <c:pt idx="216">
                  <c:v>0.00219333293443184</c:v>
                </c:pt>
                <c:pt idx="217">
                  <c:v>0.00211340680521338</c:v>
                </c:pt>
                <c:pt idx="218">
                  <c:v>0.00203315805219166</c:v>
                </c:pt>
                <c:pt idx="219">
                  <c:v>0.00199416880868597</c:v>
                </c:pt>
                <c:pt idx="220">
                  <c:v>0.00195502917604368</c:v>
                </c:pt>
                <c:pt idx="221">
                  <c:v>0.00191574183068734</c:v>
                </c:pt>
                <c:pt idx="222">
                  <c:v>0.00187630947638358</c:v>
                </c:pt>
                <c:pt idx="223">
                  <c:v>0.00183673484381508</c:v>
                </c:pt>
                <c:pt idx="224">
                  <c:v>0.00175520669715257</c:v>
                </c:pt>
                <c:pt idx="225">
                  <c:v>0.00175712410764701</c:v>
                </c:pt>
                <c:pt idx="226">
                  <c:v>0.00167523703380597</c:v>
                </c:pt>
                <c:pt idx="227">
                  <c:v>0.00167698175433484</c:v>
                </c:pt>
                <c:pt idx="228">
                  <c:v>0.00159475119777364</c:v>
                </c:pt>
                <c:pt idx="229">
                  <c:v>0.00159633061202771</c:v>
                </c:pt>
                <c:pt idx="230">
                  <c:v>0.00151377224998095</c:v>
                </c:pt>
                <c:pt idx="231">
                  <c:v>0.00151519389193432</c:v>
                </c:pt>
                <c:pt idx="232">
                  <c:v>0.00143232362480246</c:v>
                </c:pt>
                <c:pt idx="233">
                  <c:v>0.00143359517244711</c:v>
                </c:pt>
                <c:pt idx="234">
                  <c:v>0.00143486841407145</c:v>
                </c:pt>
                <c:pt idx="235">
                  <c:v>0.00135162900908559</c:v>
                </c:pt>
                <c:pt idx="236">
                  <c:v>0.00131046891012883</c:v>
                </c:pt>
                <c:pt idx="237">
                  <c:v>0.00131153140617206</c:v>
                </c:pt>
                <c:pt idx="238">
                  <c:v>0.00127023679677382</c:v>
                </c:pt>
                <c:pt idx="239">
                  <c:v>0.00122884367766836</c:v>
                </c:pt>
                <c:pt idx="240">
                  <c:v>0.00122977678930861</c:v>
                </c:pt>
                <c:pt idx="241">
                  <c:v>0.0011882570923909</c:v>
                </c:pt>
                <c:pt idx="242">
                  <c:v>0.00114664499794919</c:v>
                </c:pt>
                <c:pt idx="243">
                  <c:v>0.0011049436449834</c:v>
                </c:pt>
                <c:pt idx="244">
                  <c:v>0.00110569693334182</c:v>
                </c:pt>
                <c:pt idx="245">
                  <c:v>0.00110645099228728</c:v>
                </c:pt>
                <c:pt idx="246">
                  <c:v>0.00106460701652512</c:v>
                </c:pt>
                <c:pt idx="247">
                  <c:v>0.00102267994208533</c:v>
                </c:pt>
                <c:pt idx="248">
                  <c:v>0.000980672964404592</c:v>
                </c:pt>
                <c:pt idx="249">
                  <c:v>0.000981265329301546</c:v>
                </c:pt>
                <c:pt idx="250">
                  <c:v>0.000981858231078061</c:v>
                </c:pt>
                <c:pt idx="251">
                  <c:v>0.000939724033122639</c:v>
                </c:pt>
                <c:pt idx="252">
                  <c:v>0.000897516235793268</c:v>
                </c:pt>
                <c:pt idx="253">
                  <c:v>0.000898011794733477</c:v>
                </c:pt>
                <c:pt idx="254">
                  <c:v>0.000898507764217446</c:v>
                </c:pt>
                <c:pt idx="255">
                  <c:v>0.000856183161659335</c:v>
                </c:pt>
                <c:pt idx="256">
                  <c:v>0.000856633748803334</c:v>
                </c:pt>
                <c:pt idx="257">
                  <c:v>0.000805646887151137</c:v>
                </c:pt>
                <c:pt idx="258">
                  <c:v>0.000806045636143566</c:v>
                </c:pt>
                <c:pt idx="259">
                  <c:v>0.000784991516559488</c:v>
                </c:pt>
                <c:pt idx="260">
                  <c:v>0.000763906667517161</c:v>
                </c:pt>
                <c:pt idx="261">
                  <c:v>0.00075567566356173</c:v>
                </c:pt>
                <c:pt idx="262">
                  <c:v>0.000734543280952481</c:v>
                </c:pt>
                <c:pt idx="263">
                  <c:v>0.000721978959194291</c:v>
                </c:pt>
                <c:pt idx="264">
                  <c:v>0.000700797117550056</c:v>
                </c:pt>
                <c:pt idx="265">
                  <c:v>0.000692494064823794</c:v>
                </c:pt>
                <c:pt idx="266">
                  <c:v>0.000671268527685453</c:v>
                </c:pt>
                <c:pt idx="267">
                  <c:v>0.000658627836976989</c:v>
                </c:pt>
                <c:pt idx="268">
                  <c:v>0.000645971672204253</c:v>
                </c:pt>
                <c:pt idx="269">
                  <c:v>0.000633300321584741</c:v>
                </c:pt>
                <c:pt idx="270">
                  <c:v>0.000616303440911868</c:v>
                </c:pt>
                <c:pt idx="271">
                  <c:v>0.000603599388761339</c:v>
                </c:pt>
                <c:pt idx="272">
                  <c:v>0.000595194907172892</c:v>
                </c:pt>
                <c:pt idx="273">
                  <c:v>0.000578150454744929</c:v>
                </c:pt>
                <c:pt idx="274">
                  <c:v>0.000569721415426744</c:v>
                </c:pt>
                <c:pt idx="275">
                  <c:v>0.00055696515111571</c:v>
                </c:pt>
                <c:pt idx="276">
                  <c:v>0.000544195742548589</c:v>
                </c:pt>
                <c:pt idx="277">
                  <c:v>0.000531413484574625</c:v>
                </c:pt>
                <c:pt idx="278">
                  <c:v>0.000522941186159042</c:v>
                </c:pt>
                <c:pt idx="279">
                  <c:v>0.000510136802365179</c:v>
                </c:pt>
                <c:pt idx="280">
                  <c:v>0.000497320357133634</c:v>
                </c:pt>
                <c:pt idx="281">
                  <c:v>0.00049314509756556</c:v>
                </c:pt>
                <c:pt idx="282">
                  <c:v>0.00048031045780092</c:v>
                </c:pt>
                <c:pt idx="283">
                  <c:v>0.000471793447081765</c:v>
                </c:pt>
                <c:pt idx="284">
                  <c:v>0.000463269008201948</c:v>
                </c:pt>
                <c:pt idx="285">
                  <c:v>0.000450405845232704</c:v>
                </c:pt>
                <c:pt idx="286">
                  <c:v>0.00044186459375322</c:v>
                </c:pt>
                <c:pt idx="287">
                  <c:v>0.000433316375584695</c:v>
                </c:pt>
                <c:pt idx="288">
                  <c:v>0.00042476132275758</c:v>
                </c:pt>
                <c:pt idx="289">
                  <c:v>0.000416199567570677</c:v>
                </c:pt>
                <c:pt idx="290">
                  <c:v>0.000407631242586016</c:v>
                </c:pt>
                <c:pt idx="291">
                  <c:v>0.000399056480623844</c:v>
                </c:pt>
                <c:pt idx="292">
                  <c:v>0.000390475414757511</c:v>
                </c:pt>
                <c:pt idx="293">
                  <c:v>0.000381888178308393</c:v>
                </c:pt>
                <c:pt idx="294">
                  <c:v>0.000377636043404284</c:v>
                </c:pt>
                <c:pt idx="295">
                  <c:v>0.000369038810322835</c:v>
                </c:pt>
                <c:pt idx="296">
                  <c:v>0.000360435740000508</c:v>
                </c:pt>
                <c:pt idx="297">
                  <c:v>0.000351826966609424</c:v>
                </c:pt>
                <c:pt idx="298">
                  <c:v>0.000347557548648784</c:v>
                </c:pt>
                <c:pt idx="299">
                  <c:v>0.000338939557432589</c:v>
                </c:pt>
                <c:pt idx="300">
                  <c:v>0.000334662907971756</c:v>
                </c:pt>
                <c:pt idx="301">
                  <c:v>0.00032603603352269</c:v>
                </c:pt>
                <c:pt idx="302">
                  <c:v>0.000317403993270134</c:v>
                </c:pt>
                <c:pt idx="303">
                  <c:v>0.000317465423966559</c:v>
                </c:pt>
                <c:pt idx="304">
                  <c:v>0.000308826687273847</c:v>
                </c:pt>
                <c:pt idx="305">
                  <c:v>0.000304533936947821</c:v>
                </c:pt>
                <c:pt idx="306">
                  <c:v>0.000295887100831432</c:v>
                </c:pt>
                <c:pt idx="307">
                  <c:v>0.000369933920210424</c:v>
                </c:pt>
                <c:pt idx="308">
                  <c:v>0.000204587506171611</c:v>
                </c:pt>
                <c:pt idx="309">
                  <c:v>0.000278628256965726</c:v>
                </c:pt>
                <c:pt idx="310">
                  <c:v>0.000274320894407275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Analysis!$Q$23</c:f>
              <c:strCache>
                <c:ptCount val="1"/>
                <c:pt idx="0">
                  <c:v>Rref=800k ohms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Analysis!$Q$24:$Q$334</c:f>
              <c:numCache>
                <c:formatCode>0.000E+00</c:formatCode>
                <c:ptCount val="311"/>
                <c:pt idx="1">
                  <c:v>0.0191801988900151</c:v>
                </c:pt>
                <c:pt idx="2">
                  <c:v>0.0199682560183523</c:v>
                </c:pt>
                <c:pt idx="3">
                  <c:v>0.0207702873075832</c:v>
                </c:pt>
                <c:pt idx="4">
                  <c:v>0.0215964652124754</c:v>
                </c:pt>
                <c:pt idx="5">
                  <c:v>0.0223112200668365</c:v>
                </c:pt>
                <c:pt idx="6">
                  <c:v>0.0232044829361913</c:v>
                </c:pt>
                <c:pt idx="7">
                  <c:v>0.0239973765309998</c:v>
                </c:pt>
                <c:pt idx="8">
                  <c:v>0.0248529384291967</c:v>
                </c:pt>
                <c:pt idx="9">
                  <c:v>0.0255833744244751</c:v>
                </c:pt>
                <c:pt idx="10">
                  <c:v>0.0263916555449977</c:v>
                </c:pt>
                <c:pt idx="11">
                  <c:v>0.0277302876787728</c:v>
                </c:pt>
                <c:pt idx="12">
                  <c:v>0.0286305032972751</c:v>
                </c:pt>
                <c:pt idx="13">
                  <c:v>0.0293889113757286</c:v>
                </c:pt>
                <c:pt idx="14">
                  <c:v>0.0303175699647022</c:v>
                </c:pt>
                <c:pt idx="15">
                  <c:v>0.0309145112605806</c:v>
                </c:pt>
                <c:pt idx="16">
                  <c:v>0.0317045319913309</c:v>
                </c:pt>
                <c:pt idx="17">
                  <c:v>0.0325536059107847</c:v>
                </c:pt>
                <c:pt idx="18">
                  <c:v>0.0332470642345837</c:v>
                </c:pt>
                <c:pt idx="19">
                  <c:v>0.0340168958512077</c:v>
                </c:pt>
                <c:pt idx="20">
                  <c:v>0.0346140949695211</c:v>
                </c:pt>
                <c:pt idx="21">
                  <c:v>0.0356372319701719</c:v>
                </c:pt>
                <c:pt idx="22">
                  <c:v>0.0365571061273941</c:v>
                </c:pt>
                <c:pt idx="23">
                  <c:v>0.0369707480784513</c:v>
                </c:pt>
                <c:pt idx="24">
                  <c:v>0.0375329556586994</c:v>
                </c:pt>
                <c:pt idx="25">
                  <c:v>0.0378881309720649</c:v>
                </c:pt>
                <c:pt idx="26">
                  <c:v>0.0384614667906478</c:v>
                </c:pt>
                <c:pt idx="27">
                  <c:v>0.0388487655924634</c:v>
                </c:pt>
                <c:pt idx="28">
                  <c:v>0.0395480687632124</c:v>
                </c:pt>
                <c:pt idx="29">
                  <c:v>0.0395344962814739</c:v>
                </c:pt>
                <c:pt idx="30">
                  <c:v>0.0398404517736788</c:v>
                </c:pt>
                <c:pt idx="31">
                  <c:v>0.0399411378827368</c:v>
                </c:pt>
                <c:pt idx="32">
                  <c:v>0.0404918156445653</c:v>
                </c:pt>
                <c:pt idx="33">
                  <c:v>0.040904165856348</c:v>
                </c:pt>
                <c:pt idx="34">
                  <c:v>0.0411563925911691</c:v>
                </c:pt>
                <c:pt idx="35">
                  <c:v>0.0404105888708806</c:v>
                </c:pt>
                <c:pt idx="36">
                  <c:v>0.0409571126720345</c:v>
                </c:pt>
                <c:pt idx="37">
                  <c:v>0.0408541372546476</c:v>
                </c:pt>
                <c:pt idx="38">
                  <c:v>0.0406390400069043</c:v>
                </c:pt>
                <c:pt idx="39">
                  <c:v>0.0405126730293765</c:v>
                </c:pt>
                <c:pt idx="40">
                  <c:v>0.0403052176092851</c:v>
                </c:pt>
                <c:pt idx="41">
                  <c:v>0.0403527920458739</c:v>
                </c:pt>
                <c:pt idx="42">
                  <c:v>0.0401433380391736</c:v>
                </c:pt>
                <c:pt idx="43">
                  <c:v>0.0396422529445488</c:v>
                </c:pt>
                <c:pt idx="44">
                  <c:v>0.0393218220494154</c:v>
                </c:pt>
                <c:pt idx="45">
                  <c:v>0.0387057119051135</c:v>
                </c:pt>
                <c:pt idx="46">
                  <c:v>0.0383117141131819</c:v>
                </c:pt>
                <c:pt idx="47">
                  <c:v>0.0377660325997824</c:v>
                </c:pt>
                <c:pt idx="48">
                  <c:v>0.0373571792238698</c:v>
                </c:pt>
                <c:pt idx="49">
                  <c:v>0.036658637490917</c:v>
                </c:pt>
                <c:pt idx="50">
                  <c:v>0.035960667680675</c:v>
                </c:pt>
                <c:pt idx="51">
                  <c:v>0.0357753403240122</c:v>
                </c:pt>
                <c:pt idx="52">
                  <c:v>0.0351602221807932</c:v>
                </c:pt>
                <c:pt idx="53">
                  <c:v>0.0344186446177161</c:v>
                </c:pt>
                <c:pt idx="54">
                  <c:v>0.033728315199913</c:v>
                </c:pt>
                <c:pt idx="55">
                  <c:v>0.0331075658340401</c:v>
                </c:pt>
                <c:pt idx="56">
                  <c:v>0.0323818158960427</c:v>
                </c:pt>
                <c:pt idx="57">
                  <c:v>0.0315481071224797</c:v>
                </c:pt>
                <c:pt idx="58">
                  <c:v>0.030808165640539</c:v>
                </c:pt>
                <c:pt idx="59">
                  <c:v>0.030181523257344</c:v>
                </c:pt>
                <c:pt idx="60">
                  <c:v>0.0292582982836611</c:v>
                </c:pt>
                <c:pt idx="61">
                  <c:v>0.0288956428000826</c:v>
                </c:pt>
                <c:pt idx="62">
                  <c:v>0.0282544937058159</c:v>
                </c:pt>
                <c:pt idx="63">
                  <c:v>0.0275430431182617</c:v>
                </c:pt>
                <c:pt idx="64">
                  <c:v>0.0267604172107702</c:v>
                </c:pt>
                <c:pt idx="65">
                  <c:v>0.0259060990335717</c:v>
                </c:pt>
                <c:pt idx="66">
                  <c:v>0.0252249108673419</c:v>
                </c:pt>
                <c:pt idx="67">
                  <c:v>0.0244862529120757</c:v>
                </c:pt>
                <c:pt idx="68">
                  <c:v>0.0236900100327421</c:v>
                </c:pt>
                <c:pt idx="69">
                  <c:v>0.0230952215986511</c:v>
                </c:pt>
                <c:pt idx="70">
                  <c:v>0.0224567120762277</c:v>
                </c:pt>
                <c:pt idx="71">
                  <c:v>0.0220422369981482</c:v>
                </c:pt>
                <c:pt idx="72">
                  <c:v>0.0213250116435831</c:v>
                </c:pt>
                <c:pt idx="73">
                  <c:v>0.0205642177418308</c:v>
                </c:pt>
                <c:pt idx="74">
                  <c:v>0.0200407340994282</c:v>
                </c:pt>
                <c:pt idx="75">
                  <c:v>0.0192023813006544</c:v>
                </c:pt>
                <c:pt idx="76">
                  <c:v>0.0186103108279798</c:v>
                </c:pt>
                <c:pt idx="77">
                  <c:v>0.018280541016964</c:v>
                </c:pt>
                <c:pt idx="78">
                  <c:v>0.0173409369823936</c:v>
                </c:pt>
                <c:pt idx="79">
                  <c:v>0.0169600472320636</c:v>
                </c:pt>
                <c:pt idx="80">
                  <c:v>0.0165612812573654</c:v>
                </c:pt>
                <c:pt idx="81">
                  <c:v>0.0158383995906382</c:v>
                </c:pt>
                <c:pt idx="82">
                  <c:v>0.0153974544928233</c:v>
                </c:pt>
                <c:pt idx="83">
                  <c:v>0.0149392519933504</c:v>
                </c:pt>
                <c:pt idx="84">
                  <c:v>0.0141480403785072</c:v>
                </c:pt>
                <c:pt idx="85">
                  <c:v>0.0139689801334911</c:v>
                </c:pt>
                <c:pt idx="86">
                  <c:v>0.0134606666101354</c:v>
                </c:pt>
                <c:pt idx="87">
                  <c:v>0.0129362896920373</c:v>
                </c:pt>
                <c:pt idx="88">
                  <c:v>0.0124290170617063</c:v>
                </c:pt>
                <c:pt idx="89">
                  <c:v>0.0120394468213748</c:v>
                </c:pt>
                <c:pt idx="90">
                  <c:v>0.0116056995836334</c:v>
                </c:pt>
                <c:pt idx="91">
                  <c:v>0.0112611649783924</c:v>
                </c:pt>
                <c:pt idx="92">
                  <c:v>0.0108739322583922</c:v>
                </c:pt>
                <c:pt idx="93">
                  <c:v>0.010477254762263</c:v>
                </c:pt>
                <c:pt idx="94">
                  <c:v>0.0101056314299472</c:v>
                </c:pt>
                <c:pt idx="95">
                  <c:v>0.00976021098651836</c:v>
                </c:pt>
                <c:pt idx="96">
                  <c:v>0.00944208306425914</c:v>
                </c:pt>
                <c:pt idx="97">
                  <c:v>0.00908247294716746</c:v>
                </c:pt>
                <c:pt idx="98">
                  <c:v>0.00878605499054508</c:v>
                </c:pt>
                <c:pt idx="99">
                  <c:v>0.00844870698667407</c:v>
                </c:pt>
                <c:pt idx="100">
                  <c:v>0.00814079906582501</c:v>
                </c:pt>
                <c:pt idx="101">
                  <c:v>0.00789892617412793</c:v>
                </c:pt>
                <c:pt idx="102">
                  <c:v>0.00761711664496525</c:v>
                </c:pt>
                <c:pt idx="103">
                  <c:v>0.00736682270371222</c:v>
                </c:pt>
                <c:pt idx="104">
                  <c:v>0.00707646883051657</c:v>
                </c:pt>
                <c:pt idx="105">
                  <c:v>0.00681821654450096</c:v>
                </c:pt>
                <c:pt idx="106">
                  <c:v>0.00659282902358044</c:v>
                </c:pt>
                <c:pt idx="107">
                  <c:v>0.00632771677090518</c:v>
                </c:pt>
                <c:pt idx="108">
                  <c:v>0.00613277680110594</c:v>
                </c:pt>
                <c:pt idx="109">
                  <c:v>0.00589844043804896</c:v>
                </c:pt>
                <c:pt idx="110">
                  <c:v>0.0056983729429681</c:v>
                </c:pt>
                <c:pt idx="111">
                  <c:v>0.00553319141968952</c:v>
                </c:pt>
                <c:pt idx="112">
                  <c:v>0.00532881671756763</c:v>
                </c:pt>
                <c:pt idx="113">
                  <c:v>0.00515970551881489</c:v>
                </c:pt>
                <c:pt idx="114">
                  <c:v>0.00495126673658303</c:v>
                </c:pt>
                <c:pt idx="115">
                  <c:v>0.00477845935648702</c:v>
                </c:pt>
                <c:pt idx="116">
                  <c:v>0.00464179992597585</c:v>
                </c:pt>
                <c:pt idx="117">
                  <c:v>0.00442806747727659</c:v>
                </c:pt>
                <c:pt idx="118">
                  <c:v>0.00428848211623348</c:v>
                </c:pt>
                <c:pt idx="119">
                  <c:v>0.00414771003715203</c:v>
                </c:pt>
                <c:pt idx="120">
                  <c:v>0.00400578554160688</c:v>
                </c:pt>
                <c:pt idx="121">
                  <c:v>0.00390103568046937</c:v>
                </c:pt>
                <c:pt idx="122">
                  <c:v>0.00375709253158711</c:v>
                </c:pt>
                <c:pt idx="123">
                  <c:v>0.00365056488635815</c:v>
                </c:pt>
                <c:pt idx="124">
                  <c:v>0.0035047170857309</c:v>
                </c:pt>
                <c:pt idx="125">
                  <c:v>0.00335787881735465</c:v>
                </c:pt>
                <c:pt idx="126">
                  <c:v>0.00328751963947237</c:v>
                </c:pt>
                <c:pt idx="127">
                  <c:v>0.00313911681412315</c:v>
                </c:pt>
                <c:pt idx="128">
                  <c:v>0.00302868495807403</c:v>
                </c:pt>
                <c:pt idx="129">
                  <c:v>0.00295654558900309</c:v>
                </c:pt>
                <c:pt idx="130">
                  <c:v>0.00280597674801063</c:v>
                </c:pt>
                <c:pt idx="131">
                  <c:v>0.00277181861176061</c:v>
                </c:pt>
                <c:pt idx="132">
                  <c:v>0.00265919243199521</c:v>
                </c:pt>
                <c:pt idx="133">
                  <c:v>0.00258519530105977</c:v>
                </c:pt>
                <c:pt idx="134">
                  <c:v>0.0024715684684537</c:v>
                </c:pt>
                <c:pt idx="135">
                  <c:v>0.00239672747044999</c:v>
                </c:pt>
                <c:pt idx="136">
                  <c:v>0.0023215435813304</c:v>
                </c:pt>
                <c:pt idx="137">
                  <c:v>0.00224602682153886</c:v>
                </c:pt>
                <c:pt idx="138">
                  <c:v>0.00217018732908758</c:v>
                </c:pt>
                <c:pt idx="139">
                  <c:v>0.00209403535633588</c:v>
                </c:pt>
                <c:pt idx="140">
                  <c:v>0.00201758126669442</c:v>
                </c:pt>
                <c:pt idx="141">
                  <c:v>0.00194083553125655</c:v>
                </c:pt>
                <c:pt idx="142">
                  <c:v>0.00190348756607311</c:v>
                </c:pt>
                <c:pt idx="143">
                  <c:v>0.00182627897348282</c:v>
                </c:pt>
                <c:pt idx="144">
                  <c:v>0.00178857264837798</c:v>
                </c:pt>
                <c:pt idx="145">
                  <c:v>0.00171092741387462</c:v>
                </c:pt>
                <c:pt idx="146">
                  <c:v>0.00167288362201502</c:v>
                </c:pt>
                <c:pt idx="147">
                  <c:v>0.0015948284102849</c:v>
                </c:pt>
                <c:pt idx="148">
                  <c:v>0.00155646842596707</c:v>
                </c:pt>
                <c:pt idx="149">
                  <c:v>0.00151799576833713</c:v>
                </c:pt>
                <c:pt idx="150">
                  <c:v>0.00143941120993504</c:v>
                </c:pt>
                <c:pt idx="151">
                  <c:v>0.00140065114234297</c:v>
                </c:pt>
                <c:pt idx="152">
                  <c:v>0.00140185906137565</c:v>
                </c:pt>
                <c:pt idx="153">
                  <c:v>0.00132286058901396</c:v>
                </c:pt>
                <c:pt idx="154">
                  <c:v>0.00128380197097837</c:v>
                </c:pt>
                <c:pt idx="155">
                  <c:v>0.00124464959752181</c:v>
                </c:pt>
                <c:pt idx="156">
                  <c:v>0.00120540622151691</c:v>
                </c:pt>
                <c:pt idx="157">
                  <c:v>0.00116607461233621</c:v>
                </c:pt>
                <c:pt idx="158">
                  <c:v>0.00111055696226254</c:v>
                </c:pt>
                <c:pt idx="159">
                  <c:v>0.0010952027577695</c:v>
                </c:pt>
                <c:pt idx="160">
                  <c:v>0.00105563400385823</c:v>
                </c:pt>
                <c:pt idx="161">
                  <c:v>0.00103211955880692</c:v>
                </c:pt>
                <c:pt idx="162">
                  <c:v>0.000996453403087495</c:v>
                </c:pt>
                <c:pt idx="163">
                  <c:v>0.000968796973841869</c:v>
                </c:pt>
                <c:pt idx="164">
                  <c:v>0.000937050567670815</c:v>
                </c:pt>
                <c:pt idx="165">
                  <c:v>0.000909291406663195</c:v>
                </c:pt>
                <c:pt idx="166">
                  <c:v>0.000881485418088683</c:v>
                </c:pt>
                <c:pt idx="167">
                  <c:v>0.000853633996476054</c:v>
                </c:pt>
                <c:pt idx="168">
                  <c:v>0.000825738542175005</c:v>
                </c:pt>
                <c:pt idx="169">
                  <c:v>0.000801851202967763</c:v>
                </c:pt>
                <c:pt idx="170">
                  <c:v>0.000777928400803134</c:v>
                </c:pt>
                <c:pt idx="171">
                  <c:v>0.000758025716532943</c:v>
                </c:pt>
                <c:pt idx="172">
                  <c:v>0.00073809509780123</c:v>
                </c:pt>
                <c:pt idx="173">
                  <c:v>0.000710020954438489</c:v>
                </c:pt>
                <c:pt idx="174">
                  <c:v>0.000694089590534824</c:v>
                </c:pt>
                <c:pt idx="175">
                  <c:v>0.000670014686181601</c:v>
                </c:pt>
                <c:pt idx="176">
                  <c:v>0.00065403631309472</c:v>
                </c:pt>
                <c:pt idx="177">
                  <c:v>0.000629909181382327</c:v>
                </c:pt>
                <c:pt idx="178">
                  <c:v>0.000613886505100528</c:v>
                </c:pt>
                <c:pt idx="179">
                  <c:v>0.000593777960619653</c:v>
                </c:pt>
                <c:pt idx="180">
                  <c:v>0.000577716562513281</c:v>
                </c:pt>
                <c:pt idx="181">
                  <c:v>0.000565708603474279</c:v>
                </c:pt>
                <c:pt idx="182">
                  <c:v>0.000545544275386046</c:v>
                </c:pt>
                <c:pt idx="183">
                  <c:v>0.000533506151207105</c:v>
                </c:pt>
                <c:pt idx="184">
                  <c:v>0.000517381665283856</c:v>
                </c:pt>
                <c:pt idx="185">
                  <c:v>0.000501241831780009</c:v>
                </c:pt>
                <c:pt idx="186">
                  <c:v>0.000485087122526911</c:v>
                </c:pt>
                <c:pt idx="187">
                  <c:v>0.000472996146249779</c:v>
                </c:pt>
                <c:pt idx="188">
                  <c:v>0.000456815366437609</c:v>
                </c:pt>
                <c:pt idx="189">
                  <c:v>0.00044878177674567</c:v>
                </c:pt>
                <c:pt idx="190">
                  <c:v>0.000432578586510714</c:v>
                </c:pt>
                <c:pt idx="191">
                  <c:v>0.000424527560687077</c:v>
                </c:pt>
                <c:pt idx="192">
                  <c:v>0.000412386688368006</c:v>
                </c:pt>
                <c:pt idx="193">
                  <c:v>0.000400236623753242</c:v>
                </c:pt>
                <c:pt idx="194">
                  <c:v>0.000388077634356325</c:v>
                </c:pt>
                <c:pt idx="195">
                  <c:v>0.00037999643909002</c:v>
                </c:pt>
                <c:pt idx="196">
                  <c:v>0.000367822225065562</c:v>
                </c:pt>
                <c:pt idx="197">
                  <c:v>0.000355639801055364</c:v>
                </c:pt>
                <c:pt idx="198">
                  <c:v>0.00034753855264723</c:v>
                </c:pt>
                <c:pt idx="199">
                  <c:v>0.00033943213750833</c:v>
                </c:pt>
                <c:pt idx="200">
                  <c:v>0.000327229888532525</c:v>
                </c:pt>
                <c:pt idx="201">
                  <c:v>0.000323203478253894</c:v>
                </c:pt>
                <c:pt idx="202">
                  <c:v>0.000310989932305064</c:v>
                </c:pt>
                <c:pt idx="203">
                  <c:v>0.000302862542978139</c:v>
                </c:pt>
                <c:pt idx="204">
                  <c:v>0.000294730643957165</c:v>
                </c:pt>
                <c:pt idx="205">
                  <c:v>0.000290688922221154</c:v>
                </c:pt>
                <c:pt idx="206">
                  <c:v>0.000278454490138878</c:v>
                </c:pt>
                <c:pt idx="207">
                  <c:v>0.000270309761778539</c:v>
                </c:pt>
                <c:pt idx="208">
                  <c:v>0.000266257601585728</c:v>
                </c:pt>
                <c:pt idx="209">
                  <c:v>0.000258106211265353</c:v>
                </c:pt>
                <c:pt idx="210">
                  <c:v>0.000249950972102852</c:v>
                </c:pt>
                <c:pt idx="211">
                  <c:v>0.000245890480790267</c:v>
                </c:pt>
                <c:pt idx="212">
                  <c:v>0.000237729080961837</c:v>
                </c:pt>
                <c:pt idx="213">
                  <c:v>0.000233663784729216</c:v>
                </c:pt>
                <c:pt idx="214">
                  <c:v>0.000225496525587064</c:v>
                </c:pt>
                <c:pt idx="215">
                  <c:v>0.000217325900657055</c:v>
                </c:pt>
                <c:pt idx="216">
                  <c:v>0.000217354613502339</c:v>
                </c:pt>
                <c:pt idx="217">
                  <c:v>0.000209179665953785</c:v>
                </c:pt>
                <c:pt idx="218">
                  <c:v>0.000201001594720399</c:v>
                </c:pt>
                <c:pt idx="219">
                  <c:v>0.000196923331139317</c:v>
                </c:pt>
                <c:pt idx="220">
                  <c:v>0.000192843598887424</c:v>
                </c:pt>
                <c:pt idx="221">
                  <c:v>0.000188762428135945</c:v>
                </c:pt>
                <c:pt idx="222">
                  <c:v>0.000184679849082896</c:v>
                </c:pt>
                <c:pt idx="223">
                  <c:v>0.000180595891952488</c:v>
                </c:pt>
                <c:pt idx="224">
                  <c:v>0.000172405474635807</c:v>
                </c:pt>
                <c:pt idx="225">
                  <c:v>0.000172423534454025</c:v>
                </c:pt>
                <c:pt idx="226">
                  <c:v>0.000164229682859879</c:v>
                </c:pt>
                <c:pt idx="227">
                  <c:v>0.000164246068673333</c:v>
                </c:pt>
                <c:pt idx="228">
                  <c:v>0.000156048944833081</c:v>
                </c:pt>
                <c:pt idx="229">
                  <c:v>0.000156063737346106</c:v>
                </c:pt>
                <c:pt idx="230">
                  <c:v>0.000147863503510715</c:v>
                </c:pt>
                <c:pt idx="231">
                  <c:v>0.000147876783570307</c:v>
                </c:pt>
                <c:pt idx="232">
                  <c:v>0.000139673602199568</c:v>
                </c:pt>
                <c:pt idx="233">
                  <c:v>0.000139685450788199</c:v>
                </c:pt>
                <c:pt idx="234">
                  <c:v>0.000139697300884577</c:v>
                </c:pt>
                <c:pt idx="235">
                  <c:v>0.000131490638949325</c:v>
                </c:pt>
                <c:pt idx="236">
                  <c:v>0.000127391568993757</c:v>
                </c:pt>
                <c:pt idx="237">
                  <c:v>0.000127401423732271</c:v>
                </c:pt>
                <c:pt idx="238">
                  <c:v>0.000123301084486843</c:v>
                </c:pt>
                <c:pt idx="239">
                  <c:v>0.00011919982320043</c:v>
                </c:pt>
                <c:pt idx="240">
                  <c:v>0.000119208450284326</c:v>
                </c:pt>
                <c:pt idx="241">
                  <c:v>0.00011510600093061</c:v>
                </c:pt>
                <c:pt idx="242">
                  <c:v>0.000111002690600357</c:v>
                </c:pt>
                <c:pt idx="243">
                  <c:v>0.00010689854990023</c:v>
                </c:pt>
                <c:pt idx="244">
                  <c:v>0.000106905487249572</c:v>
                </c:pt>
                <c:pt idx="245">
                  <c:v>0.000106912425274251</c:v>
                </c:pt>
                <c:pt idx="246">
                  <c:v>0.000102806952432043</c:v>
                </c:pt>
                <c:pt idx="247">
                  <c:v>9.87007103295714E-5</c:v>
                </c:pt>
                <c:pt idx="248">
                  <c:v>9.45937296243163E-5</c:v>
                </c:pt>
                <c:pt idx="249">
                  <c:v>9.45991609291137E-5</c:v>
                </c:pt>
                <c:pt idx="250">
                  <c:v>9.46045927016966E-5</c:v>
                </c:pt>
                <c:pt idx="251">
                  <c:v>9.04964326327307E-5</c:v>
                </c:pt>
                <c:pt idx="252">
                  <c:v>8.63875952001472E-5</c:v>
                </c:pt>
                <c:pt idx="253">
                  <c:v>8.63921245079328E-5</c:v>
                </c:pt>
                <c:pt idx="254">
                  <c:v>8.63966541719335E-5</c:v>
                </c:pt>
                <c:pt idx="255">
                  <c:v>8.22867393609926E-5</c:v>
                </c:pt>
                <c:pt idx="256">
                  <c:v>8.22908485306811E-5</c:v>
                </c:pt>
                <c:pt idx="257">
                  <c:v>7.7357144634806E-5</c:v>
                </c:pt>
                <c:pt idx="258">
                  <c:v>7.73607760248063E-5</c:v>
                </c:pt>
                <c:pt idx="259">
                  <c:v>7.53067966257808E-5</c:v>
                </c:pt>
                <c:pt idx="260">
                  <c:v>7.32525354006069E-5</c:v>
                </c:pt>
                <c:pt idx="261">
                  <c:v>7.24326745489474E-5</c:v>
                </c:pt>
                <c:pt idx="262">
                  <c:v>7.03779772043235E-5</c:v>
                </c:pt>
                <c:pt idx="263">
                  <c:v>6.91462025738531E-5</c:v>
                </c:pt>
                <c:pt idx="264">
                  <c:v>6.70910526594458E-5</c:v>
                </c:pt>
                <c:pt idx="265">
                  <c:v>6.62705305640313E-5</c:v>
                </c:pt>
                <c:pt idx="266">
                  <c:v>6.42149813246595E-5</c:v>
                </c:pt>
                <c:pt idx="267">
                  <c:v>6.29825079598717E-5</c:v>
                </c:pt>
                <c:pt idx="268">
                  <c:v>6.17498931684722E-5</c:v>
                </c:pt>
                <c:pt idx="269">
                  <c:v>6.05171397104129E-5</c:v>
                </c:pt>
                <c:pt idx="270">
                  <c:v>5.88725468115021E-5</c:v>
                </c:pt>
                <c:pt idx="271">
                  <c:v>5.76394954080774E-5</c:v>
                </c:pt>
                <c:pt idx="272">
                  <c:v>5.68180465650436E-5</c:v>
                </c:pt>
                <c:pt idx="273">
                  <c:v>5.5173020768086E-5</c:v>
                </c:pt>
                <c:pt idx="274">
                  <c:v>5.43513483455566E-5</c:v>
                </c:pt>
                <c:pt idx="275">
                  <c:v>5.31178218126818E-5</c:v>
                </c:pt>
                <c:pt idx="276">
                  <c:v>5.1884175953869E-5</c:v>
                </c:pt>
                <c:pt idx="277">
                  <c:v>5.06504135348563E-5</c:v>
                </c:pt>
                <c:pt idx="278">
                  <c:v>4.98283480230605E-5</c:v>
                </c:pt>
                <c:pt idx="279">
                  <c:v>4.85943849576616E-5</c:v>
                </c:pt>
                <c:pt idx="280">
                  <c:v>4.73603127088651E-5</c:v>
                </c:pt>
                <c:pt idx="281">
                  <c:v>4.69498267380176E-5</c:v>
                </c:pt>
                <c:pt idx="282">
                  <c:v>4.57155896954682E-5</c:v>
                </c:pt>
                <c:pt idx="283">
                  <c:v>4.48931189590165E-5</c:v>
                </c:pt>
                <c:pt idx="284">
                  <c:v>4.4070580984816E-5</c:v>
                </c:pt>
                <c:pt idx="285">
                  <c:v>4.28360861563152E-5</c:v>
                </c:pt>
                <c:pt idx="286">
                  <c:v>4.20133963004426E-5</c:v>
                </c:pt>
                <c:pt idx="287">
                  <c:v>4.119064351157E-5</c:v>
                </c:pt>
                <c:pt idx="288">
                  <c:v>4.0367829019785E-5</c:v>
                </c:pt>
                <c:pt idx="289">
                  <c:v>3.95449540554062E-5</c:v>
                </c:pt>
                <c:pt idx="290">
                  <c:v>3.87220198489794E-5</c:v>
                </c:pt>
                <c:pt idx="291">
                  <c:v>3.78990276312715E-5</c:v>
                </c:pt>
                <c:pt idx="292">
                  <c:v>3.70759786332674E-5</c:v>
                </c:pt>
                <c:pt idx="293">
                  <c:v>3.62528740861625E-5</c:v>
                </c:pt>
                <c:pt idx="294">
                  <c:v>3.58416931315439E-5</c:v>
                </c:pt>
                <c:pt idx="295">
                  <c:v>3.50184985759799E-5</c:v>
                </c:pt>
                <c:pt idx="296">
                  <c:v>3.41952515493476E-5</c:v>
                </c:pt>
                <c:pt idx="297">
                  <c:v>3.33719532835714E-5</c:v>
                </c:pt>
                <c:pt idx="298">
                  <c:v>3.29606167867708E-5</c:v>
                </c:pt>
                <c:pt idx="299">
                  <c:v>3.21372356954824E-5</c:v>
                </c:pt>
                <c:pt idx="300">
                  <c:v>3.17258341774366E-5</c:v>
                </c:pt>
                <c:pt idx="301">
                  <c:v>3.09023733397443E-5</c:v>
                </c:pt>
                <c:pt idx="302">
                  <c:v>3.00788661911102E-5</c:v>
                </c:pt>
                <c:pt idx="303">
                  <c:v>3.00794148312725E-5</c:v>
                </c:pt>
                <c:pt idx="304">
                  <c:v>2.92558475877322E-5</c:v>
                </c:pt>
                <c:pt idx="305">
                  <c:v>2.88443015001266E-5</c:v>
                </c:pt>
                <c:pt idx="306">
                  <c:v>2.80206616974155E-5</c:v>
                </c:pt>
                <c:pt idx="307">
                  <c:v>3.50264966502583E-5</c:v>
                </c:pt>
                <c:pt idx="308">
                  <c:v>1.93679116701683E-5</c:v>
                </c:pt>
                <c:pt idx="309">
                  <c:v>2.63736922785881E-5</c:v>
                </c:pt>
                <c:pt idx="310">
                  <c:v>2.59620152766762E-5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Analysis!$R$23</c:f>
              <c:strCache>
                <c:ptCount val="1"/>
                <c:pt idx="0">
                  <c:v>Rref=5000k ohms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Analysis!$R$24:$R$334</c:f>
              <c:numCache>
                <c:formatCode>0.000E+00</c:formatCode>
                <c:ptCount val="311"/>
                <c:pt idx="1">
                  <c:v>0.0493078676843597</c:v>
                </c:pt>
                <c:pt idx="2">
                  <c:v>0.0493434267364308</c:v>
                </c:pt>
                <c:pt idx="3">
                  <c:v>0.0492962071388065</c:v>
                </c:pt>
                <c:pt idx="4">
                  <c:v>0.0491929131661382</c:v>
                </c:pt>
                <c:pt idx="5">
                  <c:v>0.0487440233180503</c:v>
                </c:pt>
                <c:pt idx="6">
                  <c:v>0.0485932444203105</c:v>
                </c:pt>
                <c:pt idx="7">
                  <c:v>0.048138713603882</c:v>
                </c:pt>
                <c:pt idx="8">
                  <c:v>0.0477305934700767</c:v>
                </c:pt>
                <c:pt idx="9">
                  <c:v>0.0470189934411353</c:v>
                </c:pt>
                <c:pt idx="10">
                  <c:v>0.0464008477812972</c:v>
                </c:pt>
                <c:pt idx="11">
                  <c:v>0.0466023356946146</c:v>
                </c:pt>
                <c:pt idx="12">
                  <c:v>0.0459539764239143</c:v>
                </c:pt>
                <c:pt idx="13">
                  <c:v>0.0450400147709875</c:v>
                </c:pt>
                <c:pt idx="14">
                  <c:v>0.0443527468643761</c:v>
                </c:pt>
                <c:pt idx="15">
                  <c:v>0.0431676670485879</c:v>
                </c:pt>
                <c:pt idx="16">
                  <c:v>0.0422577241464033</c:v>
                </c:pt>
                <c:pt idx="17">
                  <c:v>0.0414115190096884</c:v>
                </c:pt>
                <c:pt idx="18">
                  <c:v>0.040364925875318</c:v>
                </c:pt>
                <c:pt idx="19">
                  <c:v>0.0394186229084792</c:v>
                </c:pt>
                <c:pt idx="20">
                  <c:v>0.0382894124163453</c:v>
                </c:pt>
                <c:pt idx="21">
                  <c:v>0.037631193073973</c:v>
                </c:pt>
                <c:pt idx="22">
                  <c:v>0.0368428155170003</c:v>
                </c:pt>
                <c:pt idx="23">
                  <c:v>0.035569272869881</c:v>
                </c:pt>
                <c:pt idx="24">
                  <c:v>0.0344877340026689</c:v>
                </c:pt>
                <c:pt idx="25">
                  <c:v>0.0332660022653228</c:v>
                </c:pt>
                <c:pt idx="26">
                  <c:v>0.0322829792644309</c:v>
                </c:pt>
                <c:pt idx="27">
                  <c:v>0.0311865433180736</c:v>
                </c:pt>
                <c:pt idx="28">
                  <c:v>0.0303750628121872</c:v>
                </c:pt>
                <c:pt idx="29">
                  <c:v>0.0290683782949943</c:v>
                </c:pt>
                <c:pt idx="30">
                  <c:v>0.0280646125421353</c:v>
                </c:pt>
                <c:pt idx="31">
                  <c:v>0.0269738518392221</c:v>
                </c:pt>
                <c:pt idx="32">
                  <c:v>0.0262308155399014</c:v>
                </c:pt>
                <c:pt idx="33">
                  <c:v>0.025426846881813</c:v>
                </c:pt>
                <c:pt idx="34">
                  <c:v>0.0245619408301628</c:v>
                </c:pt>
                <c:pt idx="35">
                  <c:v>0.0231779871095685</c:v>
                </c:pt>
                <c:pt idx="36">
                  <c:v>0.022596662801835</c:v>
                </c:pt>
                <c:pt idx="37">
                  <c:v>0.0216928255891623</c:v>
                </c:pt>
                <c:pt idx="38">
                  <c:v>0.0207856655850832</c:v>
                </c:pt>
                <c:pt idx="39">
                  <c:v>0.0199763924156721</c:v>
                </c:pt>
                <c:pt idx="40">
                  <c:v>0.0191753040986555</c:v>
                </c:pt>
                <c:pt idx="41">
                  <c:v>0.0185358767190076</c:v>
                </c:pt>
                <c:pt idx="42">
                  <c:v>0.017815738856945</c:v>
                </c:pt>
                <c:pt idx="43">
                  <c:v>0.0170129909012858</c:v>
                </c:pt>
                <c:pt idx="44">
                  <c:v>0.0163333361425235</c:v>
                </c:pt>
                <c:pt idx="45">
                  <c:v>0.01557495747773</c:v>
                </c:pt>
                <c:pt idx="46">
                  <c:v>0.0149480362621216</c:v>
                </c:pt>
                <c:pt idx="47">
                  <c:v>0.0142994018363528</c:v>
                </c:pt>
                <c:pt idx="48">
                  <c:v>0.0137374921877649</c:v>
                </c:pt>
                <c:pt idx="49">
                  <c:v>0.0131036345159227</c:v>
                </c:pt>
                <c:pt idx="50">
                  <c:v>0.0125061934701437</c:v>
                </c:pt>
                <c:pt idx="51">
                  <c:v>0.0121134278801663</c:v>
                </c:pt>
                <c:pt idx="52">
                  <c:v>0.0115984686397064</c:v>
                </c:pt>
                <c:pt idx="53">
                  <c:v>0.0110704964179854</c:v>
                </c:pt>
                <c:pt idx="54">
                  <c:v>0.0105864658944434</c:v>
                </c:pt>
                <c:pt idx="55">
                  <c:v>0.0101483520148717</c:v>
                </c:pt>
                <c:pt idx="56">
                  <c:v>0.00970075235341702</c:v>
                </c:pt>
                <c:pt idx="57">
                  <c:v>0.00924399476902848</c:v>
                </c:pt>
                <c:pt idx="58">
                  <c:v>0.00883634615027848</c:v>
                </c:pt>
                <c:pt idx="59">
                  <c:v>0.00847943470908346</c:v>
                </c:pt>
                <c:pt idx="60">
                  <c:v>0.00805768261783965</c:v>
                </c:pt>
                <c:pt idx="61">
                  <c:v>0.00780547766548017</c:v>
                </c:pt>
                <c:pt idx="62">
                  <c:v>0.00749003211835147</c:v>
                </c:pt>
                <c:pt idx="63">
                  <c:v>0.00716974858659799</c:v>
                </c:pt>
                <c:pt idx="64">
                  <c:v>0.00684480067494217</c:v>
                </c:pt>
                <c:pt idx="65">
                  <c:v>0.0065153693215092</c:v>
                </c:pt>
                <c:pt idx="66">
                  <c:v>0.00624177769233286</c:v>
                </c:pt>
                <c:pt idx="67">
                  <c:v>0.00596476256647138</c:v>
                </c:pt>
                <c:pt idx="68">
                  <c:v>0.00568445655130825</c:v>
                </c:pt>
                <c:pt idx="69">
                  <c:v>0.00546178686309573</c:v>
                </c:pt>
                <c:pt idx="70">
                  <c:v>0.00523670115053934</c:v>
                </c:pt>
                <c:pt idx="71">
                  <c:v>0.00507047356988012</c:v>
                </c:pt>
                <c:pt idx="72">
                  <c:v>0.00484119209350695</c:v>
                </c:pt>
                <c:pt idx="73">
                  <c:v>0.00460973902823908</c:v>
                </c:pt>
                <c:pt idx="74">
                  <c:v>0.00443793145213292</c:v>
                </c:pt>
                <c:pt idx="75">
                  <c:v>0.00420274395692101</c:v>
                </c:pt>
                <c:pt idx="76">
                  <c:v>0.00402768954884411</c:v>
                </c:pt>
                <c:pt idx="77">
                  <c:v>0.00391346187175089</c:v>
                </c:pt>
                <c:pt idx="78">
                  <c:v>0.00367367898511345</c:v>
                </c:pt>
                <c:pt idx="79">
                  <c:v>0.00355715864603201</c:v>
                </c:pt>
                <c:pt idx="80">
                  <c:v>0.00343983442799896</c:v>
                </c:pt>
                <c:pt idx="81">
                  <c:v>0.00325899256781957</c:v>
                </c:pt>
                <c:pt idx="82">
                  <c:v>0.00313988536874525</c:v>
                </c:pt>
                <c:pt idx="83">
                  <c:v>0.00302006107140046</c:v>
                </c:pt>
                <c:pt idx="84">
                  <c:v>0.00283645599174578</c:v>
                </c:pt>
                <c:pt idx="85">
                  <c:v>0.0027782543447056</c:v>
                </c:pt>
                <c:pt idx="86">
                  <c:v>0.00265643718832131</c:v>
                </c:pt>
                <c:pt idx="87">
                  <c:v>0.00253400673026428</c:v>
                </c:pt>
                <c:pt idx="88">
                  <c:v>0.00241733926968872</c:v>
                </c:pt>
                <c:pt idx="89">
                  <c:v>0.00232557371224264</c:v>
                </c:pt>
                <c:pt idx="90">
                  <c:v>0.00222703729015064</c:v>
                </c:pt>
                <c:pt idx="91">
                  <c:v>0.00214721457637785</c:v>
                </c:pt>
                <c:pt idx="92">
                  <c:v>0.00206068451311529</c:v>
                </c:pt>
                <c:pt idx="93">
                  <c:v>0.00197381907936112</c:v>
                </c:pt>
                <c:pt idx="94">
                  <c:v>0.00189303089990208</c:v>
                </c:pt>
                <c:pt idx="95">
                  <c:v>0.00181836214348982</c:v>
                </c:pt>
                <c:pt idx="96">
                  <c:v>0.0017498520618778</c:v>
                </c:pt>
                <c:pt idx="97">
                  <c:v>0.00167469761872414</c:v>
                </c:pt>
                <c:pt idx="98">
                  <c:v>0.00161216027685564</c:v>
                </c:pt>
                <c:pt idx="99">
                  <c:v>0.00154300223074971</c:v>
                </c:pt>
                <c:pt idx="100">
                  <c:v>0.00148008330134604</c:v>
                </c:pt>
                <c:pt idx="101">
                  <c:v>0.00142987821757322</c:v>
                </c:pt>
                <c:pt idx="102">
                  <c:v>0.00137309002437344</c:v>
                </c:pt>
                <c:pt idx="103">
                  <c:v>0.00132261110154124</c:v>
                </c:pt>
                <c:pt idx="104">
                  <c:v>0.00126554855182802</c:v>
                </c:pt>
                <c:pt idx="105">
                  <c:v>0.00121481613764072</c:v>
                </c:pt>
                <c:pt idx="106">
                  <c:v>0.00117043815406969</c:v>
                </c:pt>
                <c:pt idx="107">
                  <c:v>0.00111949048322015</c:v>
                </c:pt>
                <c:pt idx="108">
                  <c:v>0.00108139222630994</c:v>
                </c:pt>
                <c:pt idx="109">
                  <c:v>0.00103673589212009</c:v>
                </c:pt>
                <c:pt idx="110">
                  <c:v>0.000998479497031985</c:v>
                </c:pt>
                <c:pt idx="111">
                  <c:v>0.000966641840831068</c:v>
                </c:pt>
                <c:pt idx="112">
                  <c:v>0.000928254048181372</c:v>
                </c:pt>
                <c:pt idx="113">
                  <c:v>0.000896297095288465</c:v>
                </c:pt>
                <c:pt idx="114">
                  <c:v>0.000857787095828764</c:v>
                </c:pt>
                <c:pt idx="115">
                  <c:v>0.00082571952214799</c:v>
                </c:pt>
                <c:pt idx="116">
                  <c:v>0.000800109623327386</c:v>
                </c:pt>
                <c:pt idx="117">
                  <c:v>0.000761442692599177</c:v>
                </c:pt>
                <c:pt idx="118">
                  <c:v>0.00073574650249059</c:v>
                </c:pt>
                <c:pt idx="119">
                  <c:v>0.000710015458234216</c:v>
                </c:pt>
                <c:pt idx="120">
                  <c:v>0.000684250756469166</c:v>
                </c:pt>
                <c:pt idx="121">
                  <c:v>0.00066497426228963</c:v>
                </c:pt>
                <c:pt idx="122">
                  <c:v>0.000639150908104922</c:v>
                </c:pt>
                <c:pt idx="123">
                  <c:v>0.000619822873531316</c:v>
                </c:pt>
                <c:pt idx="124">
                  <c:v>0.000593944726812394</c:v>
                </c:pt>
                <c:pt idx="125">
                  <c:v>0.000568038346212642</c:v>
                </c:pt>
                <c:pt idx="126">
                  <c:v>0.000555169928000951</c:v>
                </c:pt>
                <c:pt idx="127">
                  <c:v>0.000529219054927435</c:v>
                </c:pt>
                <c:pt idx="128">
                  <c:v>0.00050977962820168</c:v>
                </c:pt>
                <c:pt idx="129">
                  <c:v>0.000496860628913975</c:v>
                </c:pt>
                <c:pt idx="130">
                  <c:v>0.000470848770253988</c:v>
                </c:pt>
                <c:pt idx="131">
                  <c:v>0.00046444141523223</c:v>
                </c:pt>
                <c:pt idx="132">
                  <c:v>0.000444940264690304</c:v>
                </c:pt>
                <c:pt idx="133">
                  <c:v>0.000431969047334311</c:v>
                </c:pt>
                <c:pt idx="134">
                  <c:v>0.000412440048788159</c:v>
                </c:pt>
                <c:pt idx="135">
                  <c:v>0.000399445369108858</c:v>
                </c:pt>
                <c:pt idx="136">
                  <c:v>0.000386441175822557</c:v>
                </c:pt>
                <c:pt idx="137">
                  <c:v>0.000373427775345547</c:v>
                </c:pt>
                <c:pt idx="138">
                  <c:v>0.000360405474641277</c:v>
                </c:pt>
                <c:pt idx="139">
                  <c:v>0.000347374581202348</c:v>
                </c:pt>
                <c:pt idx="140">
                  <c:v>0.000334335403032482</c:v>
                </c:pt>
                <c:pt idx="141">
                  <c:v>0.000321288248628447</c:v>
                </c:pt>
                <c:pt idx="142">
                  <c:v>0.00031479221259734</c:v>
                </c:pt>
                <c:pt idx="143">
                  <c:v>0.00030173241335269</c:v>
                </c:pt>
                <c:pt idx="144">
                  <c:v>0.000295226576324916</c:v>
                </c:pt>
                <c:pt idx="145">
                  <c:v>0.000282154903713918</c:v>
                </c:pt>
                <c:pt idx="146">
                  <c:v>0.000275639882533967</c:v>
                </c:pt>
                <c:pt idx="147">
                  <c:v>0.000262557110066832</c:v>
                </c:pt>
                <c:pt idx="148">
                  <c:v>0.000256033523302534</c:v>
                </c:pt>
                <c:pt idx="149">
                  <c:v>0.000249506881607867</c:v>
                </c:pt>
                <c:pt idx="150">
                  <c:v>0.000236409837486993</c:v>
                </c:pt>
                <c:pt idx="151">
                  <c:v>0.000229875456845486</c:v>
                </c:pt>
                <c:pt idx="152">
                  <c:v>0.000229907564342114</c:v>
                </c:pt>
                <c:pt idx="153">
                  <c:v>0.00021679940312703</c:v>
                </c:pt>
                <c:pt idx="154">
                  <c:v>0.000210256993897153</c:v>
                </c:pt>
                <c:pt idx="155">
                  <c:v>0.000203712072374117</c:v>
                </c:pt>
                <c:pt idx="156">
                  <c:v>0.000197164716301718</c:v>
                </c:pt>
                <c:pt idx="157">
                  <c:v>0.000190615003496379</c:v>
                </c:pt>
                <c:pt idx="158">
                  <c:v>0.000181433395386043</c:v>
                </c:pt>
                <c:pt idx="159">
                  <c:v>0.000178823485275244</c:v>
                </c:pt>
                <c:pt idx="160">
                  <c:v>0.000172267454373936</c:v>
                </c:pt>
                <c:pt idx="161">
                  <c:v>0.00016833980477783</c:v>
                </c:pt>
                <c:pt idx="162">
                  <c:v>0.000162437919334808</c:v>
                </c:pt>
                <c:pt idx="163">
                  <c:v>0.000157849762263617</c:v>
                </c:pt>
                <c:pt idx="164">
                  <c:v>0.000152602483809005</c:v>
                </c:pt>
                <c:pt idx="165">
                  <c:v>0.000148011603588634</c:v>
                </c:pt>
                <c:pt idx="166">
                  <c:v>0.000143419483912009</c:v>
                </c:pt>
                <c:pt idx="167">
                  <c:v>0.000138826163074327</c:v>
                </c:pt>
                <c:pt idx="168">
                  <c:v>0.000134231679395905</c:v>
                </c:pt>
                <c:pt idx="169">
                  <c:v>0.000130294148365182</c:v>
                </c:pt>
                <c:pt idx="170">
                  <c:v>0.000126355681826571</c:v>
                </c:pt>
                <c:pt idx="171">
                  <c:v>0.000123074484726257</c:v>
                </c:pt>
                <c:pt idx="172">
                  <c:v>0.00011979255124452</c:v>
                </c:pt>
                <c:pt idx="173">
                  <c:v>0.000115193358865848</c:v>
                </c:pt>
                <c:pt idx="174">
                  <c:v>0.000112568147038538</c:v>
                </c:pt>
                <c:pt idx="175">
                  <c:v>0.000108625677569905</c:v>
                </c:pt>
                <c:pt idx="176">
                  <c:v>0.000105999230136506</c:v>
                </c:pt>
                <c:pt idx="177">
                  <c:v>0.000102055390146008</c:v>
                </c:pt>
                <c:pt idx="178">
                  <c:v>9.94277802651672E-5</c:v>
                </c:pt>
                <c:pt idx="179">
                  <c:v>9.61411737027597E-5</c:v>
                </c:pt>
                <c:pt idx="180">
                  <c:v>9.35125490687024E-5</c:v>
                </c:pt>
                <c:pt idx="181">
                  <c:v>9.15420707292814E-5</c:v>
                </c:pt>
                <c:pt idx="182">
                  <c:v>8.82540038880477E-5</c:v>
                </c:pt>
                <c:pt idx="183">
                  <c:v>8.62827360927696E-5</c:v>
                </c:pt>
                <c:pt idx="184">
                  <c:v>8.36524607145308E-5</c:v>
                </c:pt>
                <c:pt idx="185">
                  <c:v>8.10217845296206E-5</c:v>
                </c:pt>
                <c:pt idx="186">
                  <c:v>7.83907201133832E-5</c:v>
                </c:pt>
                <c:pt idx="187">
                  <c:v>7.64180716636563E-5</c:v>
                </c:pt>
                <c:pt idx="188">
                  <c:v>7.37863272416068E-5</c:v>
                </c:pt>
                <c:pt idx="189">
                  <c:v>7.24719290621078E-5</c:v>
                </c:pt>
                <c:pt idx="190">
                  <c:v>6.98396005624122E-5</c:v>
                </c:pt>
                <c:pt idx="191">
                  <c:v>6.85247477812826E-5</c:v>
                </c:pt>
                <c:pt idx="192">
                  <c:v>6.65507986272085E-5</c:v>
                </c:pt>
                <c:pt idx="193">
                  <c:v>6.4576610249461E-5</c:v>
                </c:pt>
                <c:pt idx="194">
                  <c:v>6.2602189730612E-5</c:v>
                </c:pt>
                <c:pt idx="195">
                  <c:v>6.12865514485737E-5</c:v>
                </c:pt>
                <c:pt idx="196">
                  <c:v>5.93117350542057E-5</c:v>
                </c:pt>
                <c:pt idx="197">
                  <c:v>5.73367054116139E-5</c:v>
                </c:pt>
                <c:pt idx="198">
                  <c:v>5.60205459215193E-5</c:v>
                </c:pt>
                <c:pt idx="199">
                  <c:v>5.47042521744393E-5</c:v>
                </c:pt>
                <c:pt idx="200">
                  <c:v>5.27287078004139E-5</c:v>
                </c:pt>
                <c:pt idx="201">
                  <c:v>5.20712536872681E-5</c:v>
                </c:pt>
                <c:pt idx="202">
                  <c:v>5.00954162282689E-5</c:v>
                </c:pt>
                <c:pt idx="203">
                  <c:v>4.87785782050673E-5</c:v>
                </c:pt>
                <c:pt idx="204">
                  <c:v>4.74616232510124E-5</c:v>
                </c:pt>
                <c:pt idx="205">
                  <c:v>4.68037717949814E-5</c:v>
                </c:pt>
                <c:pt idx="206">
                  <c:v>4.48273930794265E-5</c:v>
                </c:pt>
                <c:pt idx="207">
                  <c:v>4.35101057210923E-5</c:v>
                </c:pt>
                <c:pt idx="208">
                  <c:v>4.28519837664136E-5</c:v>
                </c:pt>
                <c:pt idx="209">
                  <c:v>4.15345238706812E-5</c:v>
                </c:pt>
                <c:pt idx="210">
                  <c:v>4.02169643861983E-5</c:v>
                </c:pt>
                <c:pt idx="211">
                  <c:v>3.95586266892E-5</c:v>
                </c:pt>
                <c:pt idx="212">
                  <c:v>3.82409078080027E-5</c:v>
                </c:pt>
                <c:pt idx="213">
                  <c:v>3.75824457610762E-5</c:v>
                </c:pt>
                <c:pt idx="214">
                  <c:v>3.62645753699778E-5</c:v>
                </c:pt>
                <c:pt idx="215">
                  <c:v>3.4946618012732E-5</c:v>
                </c:pt>
                <c:pt idx="216">
                  <c:v>3.49473585392075E-5</c:v>
                </c:pt>
                <c:pt idx="217">
                  <c:v>3.36292894515219E-5</c:v>
                </c:pt>
                <c:pt idx="218">
                  <c:v>3.2311139711392E-5</c:v>
                </c:pt>
                <c:pt idx="219">
                  <c:v>3.16523424752583E-5</c:v>
                </c:pt>
                <c:pt idx="220">
                  <c:v>3.09935072903961E-5</c:v>
                </c:pt>
                <c:pt idx="221">
                  <c:v>3.03346349456383E-5</c:v>
                </c:pt>
                <c:pt idx="222">
                  <c:v>2.96757262299324E-5</c:v>
                </c:pt>
                <c:pt idx="223">
                  <c:v>2.90167819323307E-5</c:v>
                </c:pt>
                <c:pt idx="224">
                  <c:v>2.76983135174527E-5</c:v>
                </c:pt>
                <c:pt idx="225">
                  <c:v>2.76987786729192E-5</c:v>
                </c:pt>
                <c:pt idx="226">
                  <c:v>2.63802216804877E-5</c:v>
                </c:pt>
                <c:pt idx="227">
                  <c:v>2.6380643610958E-5</c:v>
                </c:pt>
                <c:pt idx="228">
                  <c:v>2.50620022527286E-5</c:v>
                </c:pt>
                <c:pt idx="229">
                  <c:v>2.50623830627935E-5</c:v>
                </c:pt>
                <c:pt idx="230">
                  <c:v>2.37436615514303E-5</c:v>
                </c:pt>
                <c:pt idx="231">
                  <c:v>2.37440033462705E-5</c:v>
                </c:pt>
                <c:pt idx="232">
                  <c:v>2.24252058953051E-5</c:v>
                </c:pt>
                <c:pt idx="233">
                  <c:v>2.24255107806638E-5</c:v>
                </c:pt>
                <c:pt idx="234">
                  <c:v>2.24258156722402E-5</c:v>
                </c:pt>
                <c:pt idx="235">
                  <c:v>2.11069285669027E-5</c:v>
                </c:pt>
                <c:pt idx="236">
                  <c:v>2.04475946083149E-5</c:v>
                </c:pt>
                <c:pt idx="237">
                  <c:v>2.04478480839658E-5</c:v>
                </c:pt>
                <c:pt idx="238">
                  <c:v>1.97884814282784E-5</c:v>
                </c:pt>
                <c:pt idx="239">
                  <c:v>1.91290910376003E-5</c:v>
                </c:pt>
                <c:pt idx="240">
                  <c:v>1.91293128737409E-5</c:v>
                </c:pt>
                <c:pt idx="241">
                  <c:v>1.8469891892701E-5</c:v>
                </c:pt>
                <c:pt idx="242">
                  <c:v>1.78104487573339E-5</c:v>
                </c:pt>
                <c:pt idx="243">
                  <c:v>1.71509842582769E-5</c:v>
                </c:pt>
                <c:pt idx="244">
                  <c:v>1.71511625830403E-5</c:v>
                </c:pt>
                <c:pt idx="245">
                  <c:v>1.71513409105849E-5</c:v>
                </c:pt>
                <c:pt idx="246">
                  <c:v>1.64918421263912E-5</c:v>
                </c:pt>
                <c:pt idx="247">
                  <c:v>1.58323235593578E-5</c:v>
                </c:pt>
                <c:pt idx="248">
                  <c:v>1.51727860003335E-5</c:v>
                </c:pt>
                <c:pt idx="249">
                  <c:v>1.51729255577554E-5</c:v>
                </c:pt>
                <c:pt idx="250">
                  <c:v>1.51730651171018E-5</c:v>
                </c:pt>
                <c:pt idx="251">
                  <c:v>1.45134972250842E-5</c:v>
                </c:pt>
                <c:pt idx="252">
                  <c:v>1.38539119224603E-5</c:v>
                </c:pt>
                <c:pt idx="253">
                  <c:v>1.38540282704922E-5</c:v>
                </c:pt>
                <c:pt idx="254">
                  <c:v>1.38541446199892E-5</c:v>
                </c:pt>
                <c:pt idx="255">
                  <c:v>1.3194531619684E-5</c:v>
                </c:pt>
                <c:pt idx="256">
                  <c:v>1.31946371547034E-5</c:v>
                </c:pt>
                <c:pt idx="257">
                  <c:v>1.24030551533831E-5</c:v>
                </c:pt>
                <c:pt idx="258">
                  <c:v>1.24031484062967E-5</c:v>
                </c:pt>
                <c:pt idx="259">
                  <c:v>1.20733670047434E-5</c:v>
                </c:pt>
                <c:pt idx="260">
                  <c:v>1.17435783615303E-5</c:v>
                </c:pt>
                <c:pt idx="261">
                  <c:v>1.16117102381511E-5</c:v>
                </c:pt>
                <c:pt idx="262">
                  <c:v>1.1281910388247E-5</c:v>
                </c:pt>
                <c:pt idx="263">
                  <c:v>1.10840572719845E-5</c:v>
                </c:pt>
                <c:pt idx="264">
                  <c:v>1.07542457954091E-5</c:v>
                </c:pt>
                <c:pt idx="265">
                  <c:v>1.06223606800429E-5</c:v>
                </c:pt>
                <c:pt idx="266">
                  <c:v>1.02925389458183E-5</c:v>
                </c:pt>
                <c:pt idx="267">
                  <c:v>1.00946678790163E-5</c:v>
                </c:pt>
                <c:pt idx="268">
                  <c:v>9.89679317930057E-6</c:v>
                </c:pt>
                <c:pt idx="269">
                  <c:v>9.69891491785148E-6</c:v>
                </c:pt>
                <c:pt idx="270">
                  <c:v>9.43505358019401E-6</c:v>
                </c:pt>
                <c:pt idx="271">
                  <c:v>9.23716766732961E-6</c:v>
                </c:pt>
                <c:pt idx="272">
                  <c:v>9.10525874663309E-6</c:v>
                </c:pt>
                <c:pt idx="273">
                  <c:v>8.84138629308892E-6</c:v>
                </c:pt>
                <c:pt idx="274">
                  <c:v>8.70947163111977E-6</c:v>
                </c:pt>
                <c:pt idx="275">
                  <c:v>8.51157351795611E-6</c:v>
                </c:pt>
                <c:pt idx="276">
                  <c:v>8.31367234140306E-6</c:v>
                </c:pt>
                <c:pt idx="277">
                  <c:v>8.11576817266377E-6</c:v>
                </c:pt>
                <c:pt idx="278">
                  <c:v>7.98384341829108E-6</c:v>
                </c:pt>
                <c:pt idx="279">
                  <c:v>7.78593409895363E-6</c:v>
                </c:pt>
                <c:pt idx="280">
                  <c:v>7.58802197731189E-6</c:v>
                </c:pt>
                <c:pt idx="281">
                  <c:v>7.52207362407747E-6</c:v>
                </c:pt>
                <c:pt idx="282">
                  <c:v>7.3241572726314E-6</c:v>
                </c:pt>
                <c:pt idx="283">
                  <c:v>7.1922221166881E-6</c:v>
                </c:pt>
                <c:pt idx="284">
                  <c:v>7.06028523503034E-6</c:v>
                </c:pt>
                <c:pt idx="285">
                  <c:v>6.86236226817444E-6</c:v>
                </c:pt>
                <c:pt idx="286">
                  <c:v>6.73042148901663E-6</c:v>
                </c:pt>
                <c:pt idx="287">
                  <c:v>6.5984790949154E-6</c:v>
                </c:pt>
                <c:pt idx="288">
                  <c:v>6.46653511751974E-6</c:v>
                </c:pt>
                <c:pt idx="289">
                  <c:v>6.33458958848078E-6</c:v>
                </c:pt>
                <c:pt idx="290">
                  <c:v>6.20264253944956E-6</c:v>
                </c:pt>
                <c:pt idx="291">
                  <c:v>6.07069400207857E-6</c:v>
                </c:pt>
                <c:pt idx="292">
                  <c:v>5.93874400802119E-6</c:v>
                </c:pt>
                <c:pt idx="293">
                  <c:v>5.80679258893152E-6</c:v>
                </c:pt>
                <c:pt idx="294">
                  <c:v>5.74082640029781E-6</c:v>
                </c:pt>
                <c:pt idx="295">
                  <c:v>5.60887267213469E-6</c:v>
                </c:pt>
                <c:pt idx="296">
                  <c:v>5.47691759807459E-6</c:v>
                </c:pt>
                <c:pt idx="297">
                  <c:v>5.34496120977481E-6</c:v>
                </c:pt>
                <c:pt idx="298">
                  <c:v>5.27899103103127E-6</c:v>
                </c:pt>
                <c:pt idx="299">
                  <c:v>5.14703251831117E-6</c:v>
                </c:pt>
                <c:pt idx="300">
                  <c:v>5.08106067171823E-6</c:v>
                </c:pt>
                <c:pt idx="301">
                  <c:v>4.94910011371758E-6</c:v>
                </c:pt>
                <c:pt idx="302">
                  <c:v>4.81713836810794E-6</c:v>
                </c:pt>
                <c:pt idx="303">
                  <c:v>4.81715243292496E-6</c:v>
                </c:pt>
                <c:pt idx="304">
                  <c:v>4.68518914608864E-6</c:v>
                </c:pt>
                <c:pt idx="305">
                  <c:v>4.61921359161231E-6</c:v>
                </c:pt>
                <c:pt idx="306">
                  <c:v>4.48724844416624E-6</c:v>
                </c:pt>
                <c:pt idx="307">
                  <c:v>5.60907771753695E-6</c:v>
                </c:pt>
                <c:pt idx="308">
                  <c:v>3.10149821932504E-6</c:v>
                </c:pt>
                <c:pt idx="309">
                  <c:v>4.22332609920848E-6</c:v>
                </c:pt>
                <c:pt idx="310">
                  <c:v>4.15734718772108E-6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994384"/>
        <c:axId val="1154998928"/>
      </c:scatterChart>
      <c:valAx>
        <c:axId val="1154994384"/>
        <c:scaling>
          <c:orientation val="minMax"/>
          <c:max val="2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98928"/>
        <c:crossesAt val="0.0"/>
        <c:crossBetween val="midCat"/>
      </c:valAx>
      <c:valAx>
        <c:axId val="11549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Sensitivity (dα/dT), voltage divider output,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3656780778988"/>
              <c:y val="0.163151829267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94384"/>
        <c:crossesAt val="-50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572649572649"/>
          <c:y val="0.154720252359759"/>
          <c:w val="0.23434188034188"/>
          <c:h val="0.2076867022057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Maverick ET-732/733, Voltage</a:t>
            </a:r>
            <a:r>
              <a:rPr lang="en-US" baseline="0"/>
              <a:t> Divider Output Sensitivity, </a:t>
            </a:r>
            <a:r>
              <a:rPr lang="mr-IN" baseline="0"/>
              <a:t>(dα/dT)</a:t>
            </a:r>
            <a:endParaRPr lang="en-A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4914460308612"/>
          <c:y val="0.0916908152938563"/>
          <c:w val="0.873884649034255"/>
          <c:h val="0.80017606494840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Analysis!$S$23</c:f>
              <c:strCache>
                <c:ptCount val="1"/>
                <c:pt idx="0">
                  <c:v>Pit Probe; Rref=9.09k ohms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Analysis!$S$24:$S$334</c:f>
              <c:numCache>
                <c:formatCode>0.000E+00</c:formatCode>
                <c:ptCount val="311"/>
                <c:pt idx="1">
                  <c:v>0.278803651467115</c:v>
                </c:pt>
                <c:pt idx="2">
                  <c:v>0.294101917468197</c:v>
                </c:pt>
                <c:pt idx="3">
                  <c:v>0.310159282469158</c:v>
                </c:pt>
                <c:pt idx="4">
                  <c:v>0.327184536178265</c:v>
                </c:pt>
                <c:pt idx="5">
                  <c:v>0.343144645245957</c:v>
                </c:pt>
                <c:pt idx="6">
                  <c:v>0.36254492052467</c:v>
                </c:pt>
                <c:pt idx="7">
                  <c:v>0.381153752493446</c:v>
                </c:pt>
                <c:pt idx="8">
                  <c:v>0.401580629844375</c:v>
                </c:pt>
                <c:pt idx="9">
                  <c:v>0.420844147229673</c:v>
                </c:pt>
                <c:pt idx="10">
                  <c:v>0.442291895025846</c:v>
                </c:pt>
                <c:pt idx="11">
                  <c:v>0.473903999341019</c:v>
                </c:pt>
                <c:pt idx="12">
                  <c:v>0.499457833971064</c:v>
                </c:pt>
                <c:pt idx="13">
                  <c:v>0.523777700528171</c:v>
                </c:pt>
                <c:pt idx="14">
                  <c:v>0.552493188370136</c:v>
                </c:pt>
                <c:pt idx="15">
                  <c:v>0.576532509582648</c:v>
                </c:pt>
                <c:pt idx="16">
                  <c:v>0.605564204226539</c:v>
                </c:pt>
                <c:pt idx="17">
                  <c:v>0.637408115107973</c:v>
                </c:pt>
                <c:pt idx="18">
                  <c:v>0.667960007168858</c:v>
                </c:pt>
                <c:pt idx="19">
                  <c:v>0.701891355095086</c:v>
                </c:pt>
                <c:pt idx="20">
                  <c:v>0.734180129578817</c:v>
                </c:pt>
                <c:pt idx="21">
                  <c:v>0.777830074977828</c:v>
                </c:pt>
                <c:pt idx="22">
                  <c:v>0.822082749925812</c:v>
                </c:pt>
                <c:pt idx="23">
                  <c:v>0.857443674908609</c:v>
                </c:pt>
                <c:pt idx="24">
                  <c:v>0.898578918974636</c:v>
                </c:pt>
                <c:pt idx="25">
                  <c:v>0.937214852946909</c:v>
                </c:pt>
                <c:pt idx="26">
                  <c:v>0.98394228637062</c:v>
                </c:pt>
                <c:pt idx="27">
                  <c:v>1.028885366076338</c:v>
                </c:pt>
                <c:pt idx="28">
                  <c:v>1.08553544042843</c:v>
                </c:pt>
                <c:pt idx="29">
                  <c:v>1.125757625935876</c:v>
                </c:pt>
                <c:pt idx="30">
                  <c:v>1.177884144858581</c:v>
                </c:pt>
                <c:pt idx="31">
                  <c:v>1.227173917776327</c:v>
                </c:pt>
                <c:pt idx="32">
                  <c:v>1.294283602047926</c:v>
                </c:pt>
                <c:pt idx="33">
                  <c:v>1.361960522868685</c:v>
                </c:pt>
                <c:pt idx="34">
                  <c:v>1.429182896921702</c:v>
                </c:pt>
                <c:pt idx="35">
                  <c:v>1.464452587487813</c:v>
                </c:pt>
                <c:pt idx="36">
                  <c:v>1.550242210552369</c:v>
                </c:pt>
                <c:pt idx="37">
                  <c:v>1.617041375894132</c:v>
                </c:pt>
                <c:pt idx="38">
                  <c:v>1.68348376349013</c:v>
                </c:pt>
                <c:pt idx="39">
                  <c:v>1.757973247173595</c:v>
                </c:pt>
                <c:pt idx="40">
                  <c:v>1.833712587932496</c:v>
                </c:pt>
                <c:pt idx="41">
                  <c:v>1.926854277828625</c:v>
                </c:pt>
                <c:pt idx="42">
                  <c:v>2.014049403605441</c:v>
                </c:pt>
                <c:pt idx="43">
                  <c:v>2.09142943921006</c:v>
                </c:pt>
                <c:pt idx="44">
                  <c:v>2.18311519794679</c:v>
                </c:pt>
                <c:pt idx="45">
                  <c:v>2.262986746694878</c:v>
                </c:pt>
                <c:pt idx="46">
                  <c:v>2.360463477138182</c:v>
                </c:pt>
                <c:pt idx="47">
                  <c:v>2.453853595448436</c:v>
                </c:pt>
                <c:pt idx="48">
                  <c:v>2.561722696459128</c:v>
                </c:pt>
                <c:pt idx="49">
                  <c:v>2.654806039479354</c:v>
                </c:pt>
                <c:pt idx="50">
                  <c:v>2.751574770260504</c:v>
                </c:pt>
                <c:pt idx="51">
                  <c:v>2.894742157945984</c:v>
                </c:pt>
                <c:pt idx="52">
                  <c:v>3.011364886658612</c:v>
                </c:pt>
                <c:pt idx="53">
                  <c:v>3.121904853870546</c:v>
                </c:pt>
                <c:pt idx="54">
                  <c:v>3.241418360228636</c:v>
                </c:pt>
                <c:pt idx="55">
                  <c:v>3.373071187428195</c:v>
                </c:pt>
                <c:pt idx="56">
                  <c:v>3.499332140311708</c:v>
                </c:pt>
                <c:pt idx="57">
                  <c:v>3.617276422801751</c:v>
                </c:pt>
                <c:pt idx="58">
                  <c:v>3.749056166896025</c:v>
                </c:pt>
                <c:pt idx="59">
                  <c:v>3.899830786338498</c:v>
                </c:pt>
                <c:pt idx="60">
                  <c:v>4.015250851806741</c:v>
                </c:pt>
                <c:pt idx="61">
                  <c:v>4.21384629979002</c:v>
                </c:pt>
                <c:pt idx="62">
                  <c:v>4.381916504943547</c:v>
                </c:pt>
                <c:pt idx="63">
                  <c:v>4.544686610476219</c:v>
                </c:pt>
                <c:pt idx="64">
                  <c:v>4.698995018858568</c:v>
                </c:pt>
                <c:pt idx="65">
                  <c:v>4.841134667021834</c:v>
                </c:pt>
                <c:pt idx="66">
                  <c:v>5.017082267507703</c:v>
                </c:pt>
                <c:pt idx="67">
                  <c:v>5.184449404147017</c:v>
                </c:pt>
                <c:pt idx="68">
                  <c:v>5.339504152580957</c:v>
                </c:pt>
                <c:pt idx="69">
                  <c:v>5.542032898722937</c:v>
                </c:pt>
                <c:pt idx="70">
                  <c:v>5.738940058804474</c:v>
                </c:pt>
                <c:pt idx="71">
                  <c:v>6.002157424679808</c:v>
                </c:pt>
                <c:pt idx="72">
                  <c:v>6.189731946614302</c:v>
                </c:pt>
                <c:pt idx="73">
                  <c:v>6.36132403558986</c:v>
                </c:pt>
                <c:pt idx="74">
                  <c:v>6.607294758821354</c:v>
                </c:pt>
                <c:pt idx="75">
                  <c:v>6.746411596469443</c:v>
                </c:pt>
                <c:pt idx="76">
                  <c:v>6.965174839552674</c:v>
                </c:pt>
                <c:pt idx="77">
                  <c:v>7.291640481033482</c:v>
                </c:pt>
                <c:pt idx="78">
                  <c:v>7.370039152083791</c:v>
                </c:pt>
                <c:pt idx="79">
                  <c:v>7.677562096570909</c:v>
                </c:pt>
                <c:pt idx="80">
                  <c:v>7.98965512370296</c:v>
                </c:pt>
                <c:pt idx="81">
                  <c:v>8.14172582794663</c:v>
                </c:pt>
                <c:pt idx="82">
                  <c:v>8.431281159026184</c:v>
                </c:pt>
                <c:pt idx="83">
                  <c:v>8.71523355542513</c:v>
                </c:pt>
                <c:pt idx="84">
                  <c:v>8.787350538992086</c:v>
                </c:pt>
                <c:pt idx="85">
                  <c:v>9.235812736621937</c:v>
                </c:pt>
                <c:pt idx="86">
                  <c:v>9.47764567410877</c:v>
                </c:pt>
                <c:pt idx="87">
                  <c:v>9.69561124210304</c:v>
                </c:pt>
                <c:pt idx="88">
                  <c:v>9.910532289301045</c:v>
                </c:pt>
                <c:pt idx="89">
                  <c:v>10.21000710406906</c:v>
                </c:pt>
                <c:pt idx="90">
                  <c:v>10.46541325617682</c:v>
                </c:pt>
                <c:pt idx="91">
                  <c:v>10.79593857802456</c:v>
                </c:pt>
                <c:pt idx="92">
                  <c:v>11.08161936296347</c:v>
                </c:pt>
                <c:pt idx="93">
                  <c:v>11.34632791031254</c:v>
                </c:pt>
                <c:pt idx="94">
                  <c:v>11.62506600223787</c:v>
                </c:pt>
                <c:pt idx="95">
                  <c:v>11.92273141892156</c:v>
                </c:pt>
                <c:pt idx="96">
                  <c:v>12.24517885768819</c:v>
                </c:pt>
                <c:pt idx="97">
                  <c:v>12.50036751817197</c:v>
                </c:pt>
                <c:pt idx="98">
                  <c:v>12.82831797907147</c:v>
                </c:pt>
                <c:pt idx="99">
                  <c:v>13.0813164050378</c:v>
                </c:pt>
                <c:pt idx="100">
                  <c:v>13.35940250631847</c:v>
                </c:pt>
                <c:pt idx="101">
                  <c:v>13.73504149058635</c:v>
                </c:pt>
                <c:pt idx="102">
                  <c:v>14.03088895373912</c:v>
                </c:pt>
                <c:pt idx="103">
                  <c:v>14.36991414569002</c:v>
                </c:pt>
                <c:pt idx="104">
                  <c:v>14.61049747231027</c:v>
                </c:pt>
                <c:pt idx="105">
                  <c:v>14.89146296870695</c:v>
                </c:pt>
                <c:pt idx="106">
                  <c:v>15.22568008688404</c:v>
                </c:pt>
                <c:pt idx="107">
                  <c:v>15.44401312007494</c:v>
                </c:pt>
                <c:pt idx="108">
                  <c:v>15.8114380297343</c:v>
                </c:pt>
                <c:pt idx="109">
                  <c:v>16.0571040825721</c:v>
                </c:pt>
                <c:pt idx="110">
                  <c:v>16.370769111134</c:v>
                </c:pt>
                <c:pt idx="111">
                  <c:v>16.77115217562596</c:v>
                </c:pt>
                <c:pt idx="112">
                  <c:v>17.03448455269381</c:v>
                </c:pt>
                <c:pt idx="113">
                  <c:v>17.38759437342242</c:v>
                </c:pt>
                <c:pt idx="114">
                  <c:v>17.57958229488486</c:v>
                </c:pt>
                <c:pt idx="115">
                  <c:v>17.86393749854051</c:v>
                </c:pt>
                <c:pt idx="116">
                  <c:v>18.26526158238767</c:v>
                </c:pt>
                <c:pt idx="117">
                  <c:v>18.32846670702384</c:v>
                </c:pt>
                <c:pt idx="118">
                  <c:v>18.65825980522595</c:v>
                </c:pt>
                <c:pt idx="119">
                  <c:v>18.96102801013649</c:v>
                </c:pt>
                <c:pt idx="120">
                  <c:v>19.23200617470184</c:v>
                </c:pt>
                <c:pt idx="121">
                  <c:v>19.66381480284599</c:v>
                </c:pt>
                <c:pt idx="122">
                  <c:v>19.87591066592904</c:v>
                </c:pt>
                <c:pt idx="123">
                  <c:v>20.25962574262894</c:v>
                </c:pt>
                <c:pt idx="124">
                  <c:v>20.39363440649322</c:v>
                </c:pt>
                <c:pt idx="125">
                  <c:v>20.46934076009438</c:v>
                </c:pt>
                <c:pt idx="126">
                  <c:v>20.98580856732906</c:v>
                </c:pt>
                <c:pt idx="127">
                  <c:v>20.97347848003938</c:v>
                </c:pt>
                <c:pt idx="128">
                  <c:v>21.16218887192281</c:v>
                </c:pt>
                <c:pt idx="129">
                  <c:v>21.59661897405022</c:v>
                </c:pt>
                <c:pt idx="130">
                  <c:v>21.41277838989208</c:v>
                </c:pt>
                <c:pt idx="131">
                  <c:v>22.08721620296319</c:v>
                </c:pt>
                <c:pt idx="132">
                  <c:v>22.12150851292381</c:v>
                </c:pt>
                <c:pt idx="133">
                  <c:v>22.43861804612698</c:v>
                </c:pt>
                <c:pt idx="134">
                  <c:v>22.36816877672209</c:v>
                </c:pt>
                <c:pt idx="135">
                  <c:v>22.60071488277708</c:v>
                </c:pt>
                <c:pt idx="136">
                  <c:v>22.79991032507132</c:v>
                </c:pt>
                <c:pt idx="137">
                  <c:v>22.96195177224581</c:v>
                </c:pt>
                <c:pt idx="138">
                  <c:v>23.08289440569115</c:v>
                </c:pt>
                <c:pt idx="139">
                  <c:v>23.15867824602583</c:v>
                </c:pt>
                <c:pt idx="140">
                  <c:v>23.18516043956106</c:v>
                </c:pt>
                <c:pt idx="141">
                  <c:v>23.15815384615371</c:v>
                </c:pt>
                <c:pt idx="142">
                  <c:v>23.57391037545403</c:v>
                </c:pt>
                <c:pt idx="143">
                  <c:v>23.46522084626531</c:v>
                </c:pt>
                <c:pt idx="144">
                  <c:v>23.83059551759334</c:v>
                </c:pt>
                <c:pt idx="145">
                  <c:v>23.62672396491234</c:v>
                </c:pt>
                <c:pt idx="146">
                  <c:v>23.9297500780433</c:v>
                </c:pt>
                <c:pt idx="147">
                  <c:v>23.61677489221165</c:v>
                </c:pt>
                <c:pt idx="148">
                  <c:v>23.84502432551994</c:v>
                </c:pt>
                <c:pt idx="149">
                  <c:v>24.05274725274739</c:v>
                </c:pt>
                <c:pt idx="150">
                  <c:v>23.57183375283921</c:v>
                </c:pt>
                <c:pt idx="151">
                  <c:v>23.68710853535072</c:v>
                </c:pt>
                <c:pt idx="152">
                  <c:v>24.48503808177679</c:v>
                </c:pt>
                <c:pt idx="153">
                  <c:v>23.85354132594125</c:v>
                </c:pt>
                <c:pt idx="154">
                  <c:v>23.87759990380391</c:v>
                </c:pt>
                <c:pt idx="155">
                  <c:v>23.86668210616813</c:v>
                </c:pt>
                <c:pt idx="156">
                  <c:v>23.81856379547116</c:v>
                </c:pt>
                <c:pt idx="157">
                  <c:v>23.7310350118919</c:v>
                </c:pt>
                <c:pt idx="158">
                  <c:v>23.2598388379979</c:v>
                </c:pt>
                <c:pt idx="159">
                  <c:v>23.59513354567434</c:v>
                </c:pt>
                <c:pt idx="160">
                  <c:v>23.38654560278019</c:v>
                </c:pt>
                <c:pt idx="161">
                  <c:v>23.50263878796659</c:v>
                </c:pt>
                <c:pt idx="162">
                  <c:v>23.31298831922095</c:v>
                </c:pt>
                <c:pt idx="163">
                  <c:v>23.27636537683497</c:v>
                </c:pt>
                <c:pt idx="164">
                  <c:v>23.10927011607077</c:v>
                </c:pt>
                <c:pt idx="165">
                  <c:v>23.00679787046033</c:v>
                </c:pt>
                <c:pt idx="166">
                  <c:v>22.87184053362057</c:v>
                </c:pt>
                <c:pt idx="167">
                  <c:v>22.70302155962372</c:v>
                </c:pt>
                <c:pt idx="168">
                  <c:v>22.4990168459949</c:v>
                </c:pt>
                <c:pt idx="169">
                  <c:v>22.37292002063077</c:v>
                </c:pt>
                <c:pt idx="170">
                  <c:v>22.21733538427566</c:v>
                </c:pt>
                <c:pt idx="171">
                  <c:v>22.15100688944744</c:v>
                </c:pt>
                <c:pt idx="172">
                  <c:v>22.06133524394113</c:v>
                </c:pt>
                <c:pt idx="173">
                  <c:v>21.69662593896328</c:v>
                </c:pt>
                <c:pt idx="174">
                  <c:v>21.67450768888739</c:v>
                </c:pt>
                <c:pt idx="175">
                  <c:v>21.37277670720005</c:v>
                </c:pt>
                <c:pt idx="176">
                  <c:v>21.30322463187713</c:v>
                </c:pt>
                <c:pt idx="177">
                  <c:v>20.94134975324687</c:v>
                </c:pt>
                <c:pt idx="178">
                  <c:v>20.8213105792945</c:v>
                </c:pt>
                <c:pt idx="179">
                  <c:v>20.53849836779091</c:v>
                </c:pt>
                <c:pt idx="180">
                  <c:v>20.37087122429784</c:v>
                </c:pt>
                <c:pt idx="181">
                  <c:v>20.32899690586578</c:v>
                </c:pt>
                <c:pt idx="182">
                  <c:v>19.9721646798746</c:v>
                </c:pt>
                <c:pt idx="183">
                  <c:v>19.89048308972269</c:v>
                </c:pt>
                <c:pt idx="184">
                  <c:v>19.6377156875476</c:v>
                </c:pt>
                <c:pt idx="185">
                  <c:v>19.36108022609142</c:v>
                </c:pt>
                <c:pt idx="186">
                  <c:v>19.06019271967216</c:v>
                </c:pt>
                <c:pt idx="187">
                  <c:v>18.89901560275734</c:v>
                </c:pt>
                <c:pt idx="188">
                  <c:v>18.55411622095744</c:v>
                </c:pt>
                <c:pt idx="189">
                  <c:v>18.52354804993706</c:v>
                </c:pt>
                <c:pt idx="190">
                  <c:v>18.13888110708876</c:v>
                </c:pt>
                <c:pt idx="191">
                  <c:v>18.0788897095149</c:v>
                </c:pt>
                <c:pt idx="192">
                  <c:v>17.83129983353911</c:v>
                </c:pt>
                <c:pt idx="193">
                  <c:v>17.56565280138136</c:v>
                </c:pt>
                <c:pt idx="194">
                  <c:v>17.28176284787787</c:v>
                </c:pt>
                <c:pt idx="195">
                  <c:v>17.16537457008496</c:v>
                </c:pt>
                <c:pt idx="196">
                  <c:v>16.84981737135388</c:v>
                </c:pt>
                <c:pt idx="197">
                  <c:v>16.51557682482724</c:v>
                </c:pt>
                <c:pt idx="198">
                  <c:v>16.35631628942338</c:v>
                </c:pt>
                <c:pt idx="199">
                  <c:v>16.18596379348901</c:v>
                </c:pt>
                <c:pt idx="200">
                  <c:v>15.80552718914225</c:v>
                </c:pt>
                <c:pt idx="201">
                  <c:v>15.80890266104177</c:v>
                </c:pt>
                <c:pt idx="202">
                  <c:v>15.40062320602647</c:v>
                </c:pt>
                <c:pt idx="203">
                  <c:v>15.17971262725143</c:v>
                </c:pt>
                <c:pt idx="204">
                  <c:v>14.94724858341635</c:v>
                </c:pt>
                <c:pt idx="205">
                  <c:v>14.91446499838162</c:v>
                </c:pt>
                <c:pt idx="206">
                  <c:v>14.44988768110841</c:v>
                </c:pt>
                <c:pt idx="207">
                  <c:v>14.18251367955918</c:v>
                </c:pt>
                <c:pt idx="208">
                  <c:v>14.12193299086584</c:v>
                </c:pt>
                <c:pt idx="209">
                  <c:v>13.83594853641489</c:v>
                </c:pt>
                <c:pt idx="210">
                  <c:v>13.53828292011713</c:v>
                </c:pt>
                <c:pt idx="211">
                  <c:v>13.45436660782798</c:v>
                </c:pt>
                <c:pt idx="212">
                  <c:v>13.13800675938774</c:v>
                </c:pt>
                <c:pt idx="213">
                  <c:v>13.03994526107169</c:v>
                </c:pt>
                <c:pt idx="214">
                  <c:v>12.70490238085517</c:v>
                </c:pt>
                <c:pt idx="215">
                  <c:v>12.35837478406199</c:v>
                </c:pt>
                <c:pt idx="216">
                  <c:v>12.47330615159251</c:v>
                </c:pt>
                <c:pt idx="217">
                  <c:v>12.1126243422932</c:v>
                </c:pt>
                <c:pt idx="218">
                  <c:v>11.74062548016389</c:v>
                </c:pt>
                <c:pt idx="219">
                  <c:v>11.60018523632505</c:v>
                </c:pt>
                <c:pt idx="220">
                  <c:v>11.45483345532455</c:v>
                </c:pt>
                <c:pt idx="221">
                  <c:v>11.30456466244902</c:v>
                </c:pt>
                <c:pt idx="222">
                  <c:v>11.14937769216181</c:v>
                </c:pt>
                <c:pt idx="223">
                  <c:v>10.98927579830467</c:v>
                </c:pt>
                <c:pt idx="224">
                  <c:v>10.57158075163659</c:v>
                </c:pt>
                <c:pt idx="225">
                  <c:v>10.65242678069148</c:v>
                </c:pt>
                <c:pt idx="226">
                  <c:v>10.22118296469512</c:v>
                </c:pt>
                <c:pt idx="227">
                  <c:v>10.29617330192684</c:v>
                </c:pt>
                <c:pt idx="228">
                  <c:v>9.851578739690126</c:v>
                </c:pt>
                <c:pt idx="229">
                  <c:v>9.92072539504818</c:v>
                </c:pt>
                <c:pt idx="230">
                  <c:v>9.463027381718803</c:v>
                </c:pt>
                <c:pt idx="231">
                  <c:v>9.526372302831078</c:v>
                </c:pt>
                <c:pt idx="232">
                  <c:v>9.055868350466425</c:v>
                </c:pt>
                <c:pt idx="233">
                  <c:v>9.1134842793428</c:v>
                </c:pt>
                <c:pt idx="234">
                  <c:v>9.171651815572829</c:v>
                </c:pt>
                <c:pt idx="235">
                  <c:v>8.685778870033857</c:v>
                </c:pt>
                <c:pt idx="236">
                  <c:v>8.4644005834009</c:v>
                </c:pt>
                <c:pt idx="237">
                  <c:v>8.51409687470493</c:v>
                </c:pt>
                <c:pt idx="238">
                  <c:v>8.287179487179458</c:v>
                </c:pt>
                <c:pt idx="239">
                  <c:v>8.055949738608546</c:v>
                </c:pt>
                <c:pt idx="240">
                  <c:v>8.100568253203675</c:v>
                </c:pt>
                <c:pt idx="241">
                  <c:v>7.863924121927482</c:v>
                </c:pt>
                <c:pt idx="242">
                  <c:v>7.623107015765129</c:v>
                </c:pt>
                <c:pt idx="243">
                  <c:v>7.378211812533322</c:v>
                </c:pt>
                <c:pt idx="244">
                  <c:v>7.415227443430751</c:v>
                </c:pt>
                <c:pt idx="245">
                  <c:v>7.452522329498777</c:v>
                </c:pt>
                <c:pt idx="246">
                  <c:v>7.201320269057021</c:v>
                </c:pt>
                <c:pt idx="247">
                  <c:v>6.946187779524677</c:v>
                </c:pt>
                <c:pt idx="248">
                  <c:v>6.687236442949882</c:v>
                </c:pt>
                <c:pt idx="249">
                  <c:v>6.71726503299061</c:v>
                </c:pt>
                <c:pt idx="250">
                  <c:v>6.7474963402517</c:v>
                </c:pt>
                <c:pt idx="251">
                  <c:v>6.48260381542036</c:v>
                </c:pt>
                <c:pt idx="252">
                  <c:v>6.214082805809426</c:v>
                </c:pt>
                <c:pt idx="253">
                  <c:v>6.23977853071301</c:v>
                </c:pt>
                <c:pt idx="254">
                  <c:v>6.26563396661362</c:v>
                </c:pt>
                <c:pt idx="255">
                  <c:v>5.99145570420228</c:v>
                </c:pt>
                <c:pt idx="256">
                  <c:v>6.015193642808356</c:v>
                </c:pt>
                <c:pt idx="257">
                  <c:v>5.676052569881619</c:v>
                </c:pt>
                <c:pt idx="258">
                  <c:v>5.697270614165688</c:v>
                </c:pt>
                <c:pt idx="259">
                  <c:v>5.566240007491274</c:v>
                </c:pt>
                <c:pt idx="260">
                  <c:v>5.433658565148448</c:v>
                </c:pt>
                <c:pt idx="261">
                  <c:v>5.391616313001861</c:v>
                </c:pt>
                <c:pt idx="262">
                  <c:v>5.256645368506667</c:v>
                </c:pt>
                <c:pt idx="263">
                  <c:v>5.181982186976711</c:v>
                </c:pt>
                <c:pt idx="264">
                  <c:v>5.044474467383509</c:v>
                </c:pt>
                <c:pt idx="265">
                  <c:v>4.99882269202925</c:v>
                </c:pt>
                <c:pt idx="266">
                  <c:v>4.859053355317712</c:v>
                </c:pt>
                <c:pt idx="267">
                  <c:v>4.780473241310915</c:v>
                </c:pt>
                <c:pt idx="268">
                  <c:v>4.701093607147356</c:v>
                </c:pt>
                <c:pt idx="269">
                  <c:v>4.620924012893226</c:v>
                </c:pt>
                <c:pt idx="270">
                  <c:v>4.508401023666295</c:v>
                </c:pt>
                <c:pt idx="271">
                  <c:v>4.426501155977803</c:v>
                </c:pt>
                <c:pt idx="272">
                  <c:v>4.375597926049465</c:v>
                </c:pt>
                <c:pt idx="273">
                  <c:v>4.260534729337195</c:v>
                </c:pt>
                <c:pt idx="274">
                  <c:v>4.208325797480682</c:v>
                </c:pt>
                <c:pt idx="275">
                  <c:v>4.123639441512495</c:v>
                </c:pt>
                <c:pt idx="276">
                  <c:v>4.038238763876052</c:v>
                </c:pt>
                <c:pt idx="277">
                  <c:v>3.952135768175282</c:v>
                </c:pt>
                <c:pt idx="278">
                  <c:v>3.89759387821664</c:v>
                </c:pt>
                <c:pt idx="279">
                  <c:v>3.810279027865192</c:v>
                </c:pt>
                <c:pt idx="280">
                  <c:v>3.722294470878609</c:v>
                </c:pt>
                <c:pt idx="281">
                  <c:v>3.698616015845715</c:v>
                </c:pt>
                <c:pt idx="282">
                  <c:v>3.60962598532052</c:v>
                </c:pt>
                <c:pt idx="283">
                  <c:v>3.552624878860627</c:v>
                </c:pt>
                <c:pt idx="284">
                  <c:v>3.495211515533356</c:v>
                </c:pt>
                <c:pt idx="285">
                  <c:v>3.404618946421806</c:v>
                </c:pt>
                <c:pt idx="286">
                  <c:v>3.346258003842252</c:v>
                </c:pt>
                <c:pt idx="287">
                  <c:v>3.287504397862164</c:v>
                </c:pt>
                <c:pt idx="288">
                  <c:v>3.228363789911611</c:v>
                </c:pt>
                <c:pt idx="289">
                  <c:v>3.168841951055157</c:v>
                </c:pt>
                <c:pt idx="290">
                  <c:v>3.10894476087094</c:v>
                </c:pt>
                <c:pt idx="291">
                  <c:v>3.048678206273706</c:v>
                </c:pt>
                <c:pt idx="292">
                  <c:v>2.988048380283061</c:v>
                </c:pt>
                <c:pt idx="293">
                  <c:v>2.927061480736853</c:v>
                </c:pt>
                <c:pt idx="294">
                  <c:v>2.899076387603799</c:v>
                </c:pt>
                <c:pt idx="295">
                  <c:v>2.837511970948299</c:v>
                </c:pt>
                <c:pt idx="296">
                  <c:v>2.775605964108365</c:v>
                </c:pt>
                <c:pt idx="297">
                  <c:v>2.713364929045014</c:v>
                </c:pt>
                <c:pt idx="298">
                  <c:v>2.684377967821404</c:v>
                </c:pt>
                <c:pt idx="299">
                  <c:v>2.621595940412618</c:v>
                </c:pt>
                <c:pt idx="300">
                  <c:v>2.592186879593186</c:v>
                </c:pt>
                <c:pt idx="301">
                  <c:v>2.528879846450849</c:v>
                </c:pt>
                <c:pt idx="302">
                  <c:v>2.465264244980744</c:v>
                </c:pt>
                <c:pt idx="303">
                  <c:v>2.469042546714547</c:v>
                </c:pt>
                <c:pt idx="304">
                  <c:v>2.405030254898207</c:v>
                </c:pt>
                <c:pt idx="305">
                  <c:v>2.374671408136521</c:v>
                </c:pt>
                <c:pt idx="306">
                  <c:v>2.310172750061326</c:v>
                </c:pt>
                <c:pt idx="307">
                  <c:v>2.892368247180457</c:v>
                </c:pt>
                <c:pt idx="308">
                  <c:v>1.601533549318645</c:v>
                </c:pt>
                <c:pt idx="309">
                  <c:v>2.18336358921195</c:v>
                </c:pt>
                <c:pt idx="310">
                  <c:v>2.152127982923844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Analysis!$T$23</c:f>
              <c:strCache>
                <c:ptCount val="1"/>
                <c:pt idx="0">
                  <c:v>Meat Probe; Rref=75k ohms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Analysis!$T$24:$T$334</c:f>
              <c:numCache>
                <c:formatCode>0.000E+00</c:formatCode>
                <c:ptCount val="311"/>
                <c:pt idx="1">
                  <c:v>2.255877530484668</c:v>
                </c:pt>
                <c:pt idx="2">
                  <c:v>2.376765816597071</c:v>
                </c:pt>
                <c:pt idx="3">
                  <c:v>2.503319125379221</c:v>
                </c:pt>
                <c:pt idx="4">
                  <c:v>2.637163081655217</c:v>
                </c:pt>
                <c:pt idx="5">
                  <c:v>2.761876563315127</c:v>
                </c:pt>
                <c:pt idx="6">
                  <c:v>2.913664898276693</c:v>
                </c:pt>
                <c:pt idx="7">
                  <c:v>3.058399895708135</c:v>
                </c:pt>
                <c:pt idx="8">
                  <c:v>3.216975955438556</c:v>
                </c:pt>
                <c:pt idx="9">
                  <c:v>3.365437417618068</c:v>
                </c:pt>
                <c:pt idx="10">
                  <c:v>3.530512209069002</c:v>
                </c:pt>
                <c:pt idx="11">
                  <c:v>3.775545923419486</c:v>
                </c:pt>
                <c:pt idx="12">
                  <c:v>3.970977011561445</c:v>
                </c:pt>
                <c:pt idx="13">
                  <c:v>4.155373313501059</c:v>
                </c:pt>
                <c:pt idx="14">
                  <c:v>4.373277825645345</c:v>
                </c:pt>
                <c:pt idx="15">
                  <c:v>4.552752621204035</c:v>
                </c:pt>
                <c:pt idx="16">
                  <c:v>4.770165616272152</c:v>
                </c:pt>
                <c:pt idx="17">
                  <c:v>5.007948317787395</c:v>
                </c:pt>
                <c:pt idx="18">
                  <c:v>5.233672047029813</c:v>
                </c:pt>
                <c:pt idx="19">
                  <c:v>5.483816041699811</c:v>
                </c:pt>
                <c:pt idx="20">
                  <c:v>5.718924527725903</c:v>
                </c:pt>
                <c:pt idx="21">
                  <c:v>6.039883019670014</c:v>
                </c:pt>
                <c:pt idx="22">
                  <c:v>6.362300884269189</c:v>
                </c:pt>
                <c:pt idx="23">
                  <c:v>6.612867270052447</c:v>
                </c:pt>
                <c:pt idx="24">
                  <c:v>6.90493845469382</c:v>
                </c:pt>
                <c:pt idx="25">
                  <c:v>7.174528988618022</c:v>
                </c:pt>
                <c:pt idx="26">
                  <c:v>7.502416376839392</c:v>
                </c:pt>
                <c:pt idx="27">
                  <c:v>7.812630583850478</c:v>
                </c:pt>
                <c:pt idx="28">
                  <c:v>8.207032984779743</c:v>
                </c:pt>
                <c:pt idx="29">
                  <c:v>8.472601925591334</c:v>
                </c:pt>
                <c:pt idx="30">
                  <c:v>8.823211389439621</c:v>
                </c:pt>
                <c:pt idx="31">
                  <c:v>9.147394540942514</c:v>
                </c:pt>
                <c:pt idx="32">
                  <c:v>9.598211957534204</c:v>
                </c:pt>
                <c:pt idx="33">
                  <c:v>10.04574036448776</c:v>
                </c:pt>
                <c:pt idx="34">
                  <c:v>10.48213047617492</c:v>
                </c:pt>
                <c:pt idx="35">
                  <c:v>10.67821058284062</c:v>
                </c:pt>
                <c:pt idx="36">
                  <c:v>11.23533088710201</c:v>
                </c:pt>
                <c:pt idx="37">
                  <c:v>11.64516617358549</c:v>
                </c:pt>
                <c:pt idx="38">
                  <c:v>12.04383697059393</c:v>
                </c:pt>
                <c:pt idx="39">
                  <c:v>12.49071079137684</c:v>
                </c:pt>
                <c:pt idx="40">
                  <c:v>12.93617421238469</c:v>
                </c:pt>
                <c:pt idx="41">
                  <c:v>13.4924005309772</c:v>
                </c:pt>
                <c:pt idx="42">
                  <c:v>13.99374651707421</c:v>
                </c:pt>
                <c:pt idx="43">
                  <c:v>14.41463041829866</c:v>
                </c:pt>
                <c:pt idx="44">
                  <c:v>14.92121057283066</c:v>
                </c:pt>
                <c:pt idx="45">
                  <c:v>15.33369262367432</c:v>
                </c:pt>
                <c:pt idx="46">
                  <c:v>15.85135967597898</c:v>
                </c:pt>
                <c:pt idx="47">
                  <c:v>16.32600905458276</c:v>
                </c:pt>
                <c:pt idx="48">
                  <c:v>16.88016737010003</c:v>
                </c:pt>
                <c:pt idx="49">
                  <c:v>17.31985306648812</c:v>
                </c:pt>
                <c:pt idx="50">
                  <c:v>17.76742522377481</c:v>
                </c:pt>
                <c:pt idx="51">
                  <c:v>18.49315640973873</c:v>
                </c:pt>
                <c:pt idx="52">
                  <c:v>19.02546473941402</c:v>
                </c:pt>
                <c:pt idx="53">
                  <c:v>19.49866090553269</c:v>
                </c:pt>
                <c:pt idx="54">
                  <c:v>20.00674775591006</c:v>
                </c:pt>
                <c:pt idx="55">
                  <c:v>20.56611656569839</c:v>
                </c:pt>
                <c:pt idx="56">
                  <c:v>21.06804867057235</c:v>
                </c:pt>
                <c:pt idx="57">
                  <c:v>21.496833256012</c:v>
                </c:pt>
                <c:pt idx="58">
                  <c:v>21.98409964470557</c:v>
                </c:pt>
                <c:pt idx="59">
                  <c:v>22.55509082690014</c:v>
                </c:pt>
                <c:pt idx="60">
                  <c:v>22.89592760180994</c:v>
                </c:pt>
                <c:pt idx="61">
                  <c:v>23.679525222552</c:v>
                </c:pt>
                <c:pt idx="62">
                  <c:v>24.25343567130267</c:v>
                </c:pt>
                <c:pt idx="63">
                  <c:v>24.76435046781035</c:v>
                </c:pt>
                <c:pt idx="64">
                  <c:v>25.19742548044041</c:v>
                </c:pt>
                <c:pt idx="65">
                  <c:v>25.5364841779874</c:v>
                </c:pt>
                <c:pt idx="66">
                  <c:v>26.02262759057521</c:v>
                </c:pt>
                <c:pt idx="67">
                  <c:v>26.43005640252431</c:v>
                </c:pt>
                <c:pt idx="68">
                  <c:v>26.74373283568457</c:v>
                </c:pt>
                <c:pt idx="69">
                  <c:v>27.26000260056117</c:v>
                </c:pt>
                <c:pt idx="70">
                  <c:v>27.70830451797701</c:v>
                </c:pt>
                <c:pt idx="71">
                  <c:v>28.42869109081539</c:v>
                </c:pt>
                <c:pt idx="72">
                  <c:v>28.74459471099999</c:v>
                </c:pt>
                <c:pt idx="73">
                  <c:v>28.95354150799722</c:v>
                </c:pt>
                <c:pt idx="74">
                  <c:v>29.46108422501447</c:v>
                </c:pt>
                <c:pt idx="75">
                  <c:v>29.45765293172008</c:v>
                </c:pt>
                <c:pt idx="76">
                  <c:v>29.77228366948566</c:v>
                </c:pt>
                <c:pt idx="77">
                  <c:v>30.49271996699963</c:v>
                </c:pt>
                <c:pt idx="78">
                  <c:v>30.14171258924307</c:v>
                </c:pt>
                <c:pt idx="79">
                  <c:v>30.69768746501722</c:v>
                </c:pt>
                <c:pt idx="80">
                  <c:v>31.21094210060392</c:v>
                </c:pt>
                <c:pt idx="81">
                  <c:v>31.0608438897325</c:v>
                </c:pt>
                <c:pt idx="82">
                  <c:v>31.4016557236655</c:v>
                </c:pt>
                <c:pt idx="83">
                  <c:v>31.67155425219926</c:v>
                </c:pt>
                <c:pt idx="84">
                  <c:v>31.15234844478618</c:v>
                </c:pt>
                <c:pt idx="85">
                  <c:v>31.92783071552276</c:v>
                </c:pt>
                <c:pt idx="86">
                  <c:v>31.92863474047181</c:v>
                </c:pt>
                <c:pt idx="87">
                  <c:v>31.82095689499579</c:v>
                </c:pt>
                <c:pt idx="88">
                  <c:v>31.68022346614339</c:v>
                </c:pt>
                <c:pt idx="89">
                  <c:v>31.77790514270441</c:v>
                </c:pt>
                <c:pt idx="90">
                  <c:v>31.70317060191132</c:v>
                </c:pt>
                <c:pt idx="91">
                  <c:v>31.81885958040425</c:v>
                </c:pt>
                <c:pt idx="92">
                  <c:v>31.76347894626224</c:v>
                </c:pt>
                <c:pt idx="93">
                  <c:v>31.61904993235703</c:v>
                </c:pt>
                <c:pt idx="94">
                  <c:v>31.48743307147538</c:v>
                </c:pt>
                <c:pt idx="95">
                  <c:v>31.37875948935857</c:v>
                </c:pt>
                <c:pt idx="96">
                  <c:v>31.30390536365621</c:v>
                </c:pt>
                <c:pt idx="97">
                  <c:v>31.0323672764705</c:v>
                </c:pt>
                <c:pt idx="98">
                  <c:v>30.91799310936904</c:v>
                </c:pt>
                <c:pt idx="99">
                  <c:v>30.60139625209467</c:v>
                </c:pt>
                <c:pt idx="100">
                  <c:v>30.32883854006445</c:v>
                </c:pt>
                <c:pt idx="101">
                  <c:v>30.25210035235364</c:v>
                </c:pt>
                <c:pt idx="102">
                  <c:v>29.97400122393014</c:v>
                </c:pt>
                <c:pt idx="103">
                  <c:v>29.76808553346746</c:v>
                </c:pt>
                <c:pt idx="104">
                  <c:v>29.34502722548359</c:v>
                </c:pt>
                <c:pt idx="105">
                  <c:v>28.9966660667119</c:v>
                </c:pt>
                <c:pt idx="106">
                  <c:v>28.73822220440252</c:v>
                </c:pt>
                <c:pt idx="107">
                  <c:v>28.25403057512699</c:v>
                </c:pt>
                <c:pt idx="108">
                  <c:v>28.03397135130695</c:v>
                </c:pt>
                <c:pt idx="109">
                  <c:v>27.58812574150443</c:v>
                </c:pt>
                <c:pt idx="110">
                  <c:v>27.25481756128875</c:v>
                </c:pt>
                <c:pt idx="111">
                  <c:v>27.05044946475459</c:v>
                </c:pt>
                <c:pt idx="112">
                  <c:v>26.61478761753551</c:v>
                </c:pt>
                <c:pt idx="113">
                  <c:v>26.31397903050606</c:v>
                </c:pt>
                <c:pt idx="114">
                  <c:v>25.76981098589067</c:v>
                </c:pt>
                <c:pt idx="115">
                  <c:v>25.36698448534412</c:v>
                </c:pt>
                <c:pt idx="116">
                  <c:v>25.12245710143202</c:v>
                </c:pt>
                <c:pt idx="117">
                  <c:v>24.42021499225052</c:v>
                </c:pt>
                <c:pt idx="118">
                  <c:v>24.08539366846094</c:v>
                </c:pt>
                <c:pt idx="119">
                  <c:v>23.71308941769598</c:v>
                </c:pt>
                <c:pt idx="120">
                  <c:v>23.30257747810163</c:v>
                </c:pt>
                <c:pt idx="121">
                  <c:v>23.08170176406406</c:v>
                </c:pt>
                <c:pt idx="122">
                  <c:v>22.60161916245522</c:v>
                </c:pt>
                <c:pt idx="123">
                  <c:v>22.31872584369728</c:v>
                </c:pt>
                <c:pt idx="124">
                  <c:v>21.76701618414438</c:v>
                </c:pt>
                <c:pt idx="125">
                  <c:v>21.17477695749494</c:v>
                </c:pt>
                <c:pt idx="126">
                  <c:v>21.04115014639842</c:v>
                </c:pt>
                <c:pt idx="127">
                  <c:v>20.38399112219861</c:v>
                </c:pt>
                <c:pt idx="128">
                  <c:v>19.94374216451774</c:v>
                </c:pt>
                <c:pt idx="129">
                  <c:v>19.73645765493256</c:v>
                </c:pt>
                <c:pt idx="130">
                  <c:v>18.98096616122655</c:v>
                </c:pt>
                <c:pt idx="131">
                  <c:v>18.99333460432388</c:v>
                </c:pt>
                <c:pt idx="132">
                  <c:v>18.45336643262021</c:v>
                </c:pt>
                <c:pt idx="133">
                  <c:v>18.1615638082061</c:v>
                </c:pt>
                <c:pt idx="134">
                  <c:v>17.57141855370958</c:v>
                </c:pt>
                <c:pt idx="135">
                  <c:v>17.23707941536941</c:v>
                </c:pt>
                <c:pt idx="136">
                  <c:v>16.88519347617523</c:v>
                </c:pt>
                <c:pt idx="137">
                  <c:v>16.51576195867847</c:v>
                </c:pt>
                <c:pt idx="138">
                  <c:v>16.12882398296131</c:v>
                </c:pt>
                <c:pt idx="139">
                  <c:v>15.72445787032041</c:v>
                </c:pt>
                <c:pt idx="140">
                  <c:v>15.30278232405908</c:v>
                </c:pt>
                <c:pt idx="141">
                  <c:v>14.86395747409813</c:v>
                </c:pt>
                <c:pt idx="142">
                  <c:v>14.71636562751553</c:v>
                </c:pt>
                <c:pt idx="143">
                  <c:v>14.25012445683672</c:v>
                </c:pt>
                <c:pt idx="144">
                  <c:v>14.08165259493296</c:v>
                </c:pt>
                <c:pt idx="145">
                  <c:v>13.58834116258458</c:v>
                </c:pt>
                <c:pt idx="146">
                  <c:v>13.39920550977058</c:v>
                </c:pt>
                <c:pt idx="147">
                  <c:v>12.87936027632088</c:v>
                </c:pt>
                <c:pt idx="148">
                  <c:v>12.66994097215684</c:v>
                </c:pt>
                <c:pt idx="149">
                  <c:v>12.453397806853</c:v>
                </c:pt>
                <c:pt idx="150">
                  <c:v>11.89785840661222</c:v>
                </c:pt>
                <c:pt idx="151">
                  <c:v>11.66171927061254</c:v>
                </c:pt>
                <c:pt idx="152">
                  <c:v>11.75588472786734</c:v>
                </c:pt>
                <c:pt idx="153">
                  <c:v>11.17139642081253</c:v>
                </c:pt>
                <c:pt idx="154">
                  <c:v>10.91470752963659</c:v>
                </c:pt>
                <c:pt idx="155">
                  <c:v>10.65132480244733</c:v>
                </c:pt>
                <c:pt idx="156">
                  <c:v>10.38133449384219</c:v>
                </c:pt>
                <c:pt idx="157">
                  <c:v>10.10483218955261</c:v>
                </c:pt>
                <c:pt idx="158">
                  <c:v>9.681153320004228</c:v>
                </c:pt>
                <c:pt idx="159">
                  <c:v>9.60265382432965</c:v>
                </c:pt>
                <c:pt idx="160">
                  <c:v>9.308186104778883</c:v>
                </c:pt>
                <c:pt idx="161">
                  <c:v>9.151058138065025</c:v>
                </c:pt>
                <c:pt idx="162">
                  <c:v>8.882321300370108</c:v>
                </c:pt>
                <c:pt idx="163">
                  <c:v>8.680879731252162</c:v>
                </c:pt>
                <c:pt idx="164">
                  <c:v>8.439034271776733</c:v>
                </c:pt>
                <c:pt idx="165">
                  <c:v>8.229401315600171</c:v>
                </c:pt>
                <c:pt idx="166">
                  <c:v>8.015977356034</c:v>
                </c:pt>
                <c:pt idx="167">
                  <c:v>7.798830167074641</c:v>
                </c:pt>
                <c:pt idx="168">
                  <c:v>7.57803157740841</c:v>
                </c:pt>
                <c:pt idx="169">
                  <c:v>7.391075459049716</c:v>
                </c:pt>
                <c:pt idx="170">
                  <c:v>7.201146496809713</c:v>
                </c:pt>
                <c:pt idx="171">
                  <c:v>7.046064890934985</c:v>
                </c:pt>
                <c:pt idx="172">
                  <c:v>6.888625853336293</c:v>
                </c:pt>
                <c:pt idx="173">
                  <c:v>6.652670445230456</c:v>
                </c:pt>
                <c:pt idx="174">
                  <c:v>6.528243705364843</c:v>
                </c:pt>
                <c:pt idx="175">
                  <c:v>6.325239441326744</c:v>
                </c:pt>
                <c:pt idx="176">
                  <c:v>6.196720073652216</c:v>
                </c:pt>
                <c:pt idx="177">
                  <c:v>5.989085939185429</c:v>
                </c:pt>
                <c:pt idx="178">
                  <c:v>5.856635938635094</c:v>
                </c:pt>
                <c:pt idx="179">
                  <c:v>5.683570277171725</c:v>
                </c:pt>
                <c:pt idx="180">
                  <c:v>5.547639581689168</c:v>
                </c:pt>
                <c:pt idx="181">
                  <c:v>5.449431266659133</c:v>
                </c:pt>
                <c:pt idx="182">
                  <c:v>5.271291332535128</c:v>
                </c:pt>
                <c:pt idx="183">
                  <c:v>5.170333081318062</c:v>
                </c:pt>
                <c:pt idx="184">
                  <c:v>5.028637430616158</c:v>
                </c:pt>
                <c:pt idx="185">
                  <c:v>4.885509400099067</c:v>
                </c:pt>
                <c:pt idx="186">
                  <c:v>4.740983104157521</c:v>
                </c:pt>
                <c:pt idx="187">
                  <c:v>4.635109201174032</c:v>
                </c:pt>
                <c:pt idx="188">
                  <c:v>4.488117292095012</c:v>
                </c:pt>
                <c:pt idx="189">
                  <c:v>4.420302954474692</c:v>
                </c:pt>
                <c:pt idx="190">
                  <c:v>4.271173598003713</c:v>
                </c:pt>
                <c:pt idx="191">
                  <c:v>4.201703696369463</c:v>
                </c:pt>
                <c:pt idx="192">
                  <c:v>4.091082648765621</c:v>
                </c:pt>
                <c:pt idx="193">
                  <c:v>3.979570706424965</c:v>
                </c:pt>
                <c:pt idx="194">
                  <c:v>3.867188826762174</c:v>
                </c:pt>
                <c:pt idx="195">
                  <c:v>3.794810503770009</c:v>
                </c:pt>
                <c:pt idx="196">
                  <c:v>3.680939457341622</c:v>
                </c:pt>
                <c:pt idx="197">
                  <c:v>3.56625563478417</c:v>
                </c:pt>
                <c:pt idx="198">
                  <c:v>3.491906882222509</c:v>
                </c:pt>
                <c:pt idx="199">
                  <c:v>3.417049192117616</c:v>
                </c:pt>
                <c:pt idx="200">
                  <c:v>3.300394263358271</c:v>
                </c:pt>
                <c:pt idx="201">
                  <c:v>3.265760893388233</c:v>
                </c:pt>
                <c:pt idx="202">
                  <c:v>3.147973174553272</c:v>
                </c:pt>
                <c:pt idx="203">
                  <c:v>3.07101795837852</c:v>
                </c:pt>
                <c:pt idx="204">
                  <c:v>2.99360770535327</c:v>
                </c:pt>
                <c:pt idx="205">
                  <c:v>2.95744416591225</c:v>
                </c:pt>
                <c:pt idx="206">
                  <c:v>2.837535908581444</c:v>
                </c:pt>
                <c:pt idx="207">
                  <c:v>2.758820488241426</c:v>
                </c:pt>
                <c:pt idx="208">
                  <c:v>2.721596991455356</c:v>
                </c:pt>
                <c:pt idx="209">
                  <c:v>2.642200768006091</c:v>
                </c:pt>
                <c:pt idx="210">
                  <c:v>2.562407101214959</c:v>
                </c:pt>
                <c:pt idx="211">
                  <c:v>2.52433124372321</c:v>
                </c:pt>
                <c:pt idx="212">
                  <c:v>2.443901004197215</c:v>
                </c:pt>
                <c:pt idx="213">
                  <c:v>2.40533011514934</c:v>
                </c:pt>
                <c:pt idx="214">
                  <c:v>2.324290415281126</c:v>
                </c:pt>
                <c:pt idx="215">
                  <c:v>2.242897600885314</c:v>
                </c:pt>
                <c:pt idx="216">
                  <c:v>2.245972924858208</c:v>
                </c:pt>
                <c:pt idx="217">
                  <c:v>2.164128568538501</c:v>
                </c:pt>
                <c:pt idx="218">
                  <c:v>2.081953845444261</c:v>
                </c:pt>
                <c:pt idx="219">
                  <c:v>2.042028860094433</c:v>
                </c:pt>
                <c:pt idx="220">
                  <c:v>2.001949876268725</c:v>
                </c:pt>
                <c:pt idx="221">
                  <c:v>1.961719634623833</c:v>
                </c:pt>
                <c:pt idx="222">
                  <c:v>1.921340903816784</c:v>
                </c:pt>
                <c:pt idx="223">
                  <c:v>1.880816480066642</c:v>
                </c:pt>
                <c:pt idx="224">
                  <c:v>1.797331657884229</c:v>
                </c:pt>
                <c:pt idx="225">
                  <c:v>1.799295086230543</c:v>
                </c:pt>
                <c:pt idx="226">
                  <c:v>1.715442722617311</c:v>
                </c:pt>
                <c:pt idx="227">
                  <c:v>1.717229316438875</c:v>
                </c:pt>
                <c:pt idx="228">
                  <c:v>1.633025226520203</c:v>
                </c:pt>
                <c:pt idx="229">
                  <c:v>1.634642546716378</c:v>
                </c:pt>
                <c:pt idx="230">
                  <c:v>1.550102783980492</c:v>
                </c:pt>
                <c:pt idx="231">
                  <c:v>1.55155854534074</c:v>
                </c:pt>
                <c:pt idx="232">
                  <c:v>1.466699391797718</c:v>
                </c:pt>
                <c:pt idx="233">
                  <c:v>1.468001456585839</c:v>
                </c:pt>
                <c:pt idx="234">
                  <c:v>1.469305256009164</c:v>
                </c:pt>
                <c:pt idx="235">
                  <c:v>1.38406810530364</c:v>
                </c:pt>
                <c:pt idx="236">
                  <c:v>1.34192016397192</c:v>
                </c:pt>
                <c:pt idx="237">
                  <c:v>1.343008159920188</c:v>
                </c:pt>
                <c:pt idx="238">
                  <c:v>1.300722479896393</c:v>
                </c:pt>
                <c:pt idx="239">
                  <c:v>1.2583359259324</c:v>
                </c:pt>
                <c:pt idx="240">
                  <c:v>1.25929143225202</c:v>
                </c:pt>
                <c:pt idx="241">
                  <c:v>1.21677526260828</c:v>
                </c:pt>
                <c:pt idx="242">
                  <c:v>1.174164477899971</c:v>
                </c:pt>
                <c:pt idx="243">
                  <c:v>1.131462292462999</c:v>
                </c:pt>
                <c:pt idx="244">
                  <c:v>1.132233659742027</c:v>
                </c:pt>
                <c:pt idx="245">
                  <c:v>1.133005816102177</c:v>
                </c:pt>
                <c:pt idx="246">
                  <c:v>1.09015758492172</c:v>
                </c:pt>
                <c:pt idx="247">
                  <c:v>1.04722426069538</c:v>
                </c:pt>
                <c:pt idx="248">
                  <c:v>1.004209115550303</c:v>
                </c:pt>
                <c:pt idx="249">
                  <c:v>1.004815697204783</c:v>
                </c:pt>
                <c:pt idx="250">
                  <c:v>1.005422828623935</c:v>
                </c:pt>
                <c:pt idx="251">
                  <c:v>0.962277409917583</c:v>
                </c:pt>
                <c:pt idx="252">
                  <c:v>0.919056625452306</c:v>
                </c:pt>
                <c:pt idx="253">
                  <c:v>0.919564077807081</c:v>
                </c:pt>
                <c:pt idx="254">
                  <c:v>0.920071950558665</c:v>
                </c:pt>
                <c:pt idx="255">
                  <c:v>0.876731557539159</c:v>
                </c:pt>
                <c:pt idx="256">
                  <c:v>0.877192958774614</c:v>
                </c:pt>
                <c:pt idx="257">
                  <c:v>0.824982412442765</c:v>
                </c:pt>
                <c:pt idx="258">
                  <c:v>0.825390731411012</c:v>
                </c:pt>
                <c:pt idx="259">
                  <c:v>0.803831312956916</c:v>
                </c:pt>
                <c:pt idx="260">
                  <c:v>0.782240427537573</c:v>
                </c:pt>
                <c:pt idx="261">
                  <c:v>0.773811879487212</c:v>
                </c:pt>
                <c:pt idx="262">
                  <c:v>0.75217231969534</c:v>
                </c:pt>
                <c:pt idx="263">
                  <c:v>0.739306454214954</c:v>
                </c:pt>
                <c:pt idx="264">
                  <c:v>0.717616248371257</c:v>
                </c:pt>
                <c:pt idx="265">
                  <c:v>0.709113922379565</c:v>
                </c:pt>
                <c:pt idx="266">
                  <c:v>0.687378972349904</c:v>
                </c:pt>
                <c:pt idx="267">
                  <c:v>0.674434905064437</c:v>
                </c:pt>
                <c:pt idx="268">
                  <c:v>0.661474992337155</c:v>
                </c:pt>
                <c:pt idx="269">
                  <c:v>0.648499529302775</c:v>
                </c:pt>
                <c:pt idx="270">
                  <c:v>0.631094723493753</c:v>
                </c:pt>
                <c:pt idx="271">
                  <c:v>0.618085774091611</c:v>
                </c:pt>
                <c:pt idx="272">
                  <c:v>0.609479584945042</c:v>
                </c:pt>
                <c:pt idx="273">
                  <c:v>0.592026065658807</c:v>
                </c:pt>
                <c:pt idx="274">
                  <c:v>0.583394729396986</c:v>
                </c:pt>
                <c:pt idx="275">
                  <c:v>0.570332314742487</c:v>
                </c:pt>
                <c:pt idx="276">
                  <c:v>0.557256440369756</c:v>
                </c:pt>
                <c:pt idx="277">
                  <c:v>0.544167408204416</c:v>
                </c:pt>
                <c:pt idx="278">
                  <c:v>0.535491774626859</c:v>
                </c:pt>
                <c:pt idx="279">
                  <c:v>0.522380085621943</c:v>
                </c:pt>
                <c:pt idx="280">
                  <c:v>0.509256045704841</c:v>
                </c:pt>
                <c:pt idx="281">
                  <c:v>0.504980579907134</c:v>
                </c:pt>
                <c:pt idx="282">
                  <c:v>0.491837908788142</c:v>
                </c:pt>
                <c:pt idx="283">
                  <c:v>0.483116489811728</c:v>
                </c:pt>
                <c:pt idx="284">
                  <c:v>0.474387464398795</c:v>
                </c:pt>
                <c:pt idx="285">
                  <c:v>0.461215585518289</c:v>
                </c:pt>
                <c:pt idx="286">
                  <c:v>0.452469344003298</c:v>
                </c:pt>
                <c:pt idx="287">
                  <c:v>0.443715968598727</c:v>
                </c:pt>
                <c:pt idx="288">
                  <c:v>0.434955594503762</c:v>
                </c:pt>
                <c:pt idx="289">
                  <c:v>0.426188357192373</c:v>
                </c:pt>
                <c:pt idx="290">
                  <c:v>0.41741439240808</c:v>
                </c:pt>
                <c:pt idx="291">
                  <c:v>0.408633836158817</c:v>
                </c:pt>
                <c:pt idx="292">
                  <c:v>0.399846824711691</c:v>
                </c:pt>
                <c:pt idx="293">
                  <c:v>0.391053494587794</c:v>
                </c:pt>
                <c:pt idx="294">
                  <c:v>0.386699308445987</c:v>
                </c:pt>
                <c:pt idx="295">
                  <c:v>0.377895741770583</c:v>
                </c:pt>
                <c:pt idx="296">
                  <c:v>0.36908619776052</c:v>
                </c:pt>
                <c:pt idx="297">
                  <c:v>0.36027081380805</c:v>
                </c:pt>
                <c:pt idx="298">
                  <c:v>0.355898929816355</c:v>
                </c:pt>
                <c:pt idx="299">
                  <c:v>0.347074106810972</c:v>
                </c:pt>
                <c:pt idx="300">
                  <c:v>0.342694817763078</c:v>
                </c:pt>
                <c:pt idx="301">
                  <c:v>0.333860898327234</c:v>
                </c:pt>
                <c:pt idx="302">
                  <c:v>0.325021689108617</c:v>
                </c:pt>
                <c:pt idx="303">
                  <c:v>0.325084594141757</c:v>
                </c:pt>
                <c:pt idx="304">
                  <c:v>0.316238527768419</c:v>
                </c:pt>
                <c:pt idx="305">
                  <c:v>0.311842751434568</c:v>
                </c:pt>
                <c:pt idx="306">
                  <c:v>0.302988391251386</c:v>
                </c:pt>
                <c:pt idx="307">
                  <c:v>0.378812334295475</c:v>
                </c:pt>
                <c:pt idx="308">
                  <c:v>0.209497606319729</c:v>
                </c:pt>
                <c:pt idx="309">
                  <c:v>0.285315335132903</c:v>
                </c:pt>
                <c:pt idx="310">
                  <c:v>0.28090459587305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831152"/>
        <c:axId val="1153835184"/>
      </c:scatterChart>
      <c:valAx>
        <c:axId val="1153831152"/>
        <c:scaling>
          <c:orientation val="minMax"/>
          <c:max val="2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layout>
            <c:manualLayout>
              <c:xMode val="edge"/>
              <c:yMode val="edge"/>
              <c:x val="0.497160239585436"/>
              <c:y val="0.943462610651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35184"/>
        <c:crossesAt val="0.0"/>
        <c:crossBetween val="midCat"/>
      </c:valAx>
      <c:valAx>
        <c:axId val="1153835184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 (dα/dT), voltage divider output, 10-bit ADC counts</a:t>
                </a:r>
              </a:p>
            </c:rich>
          </c:tx>
          <c:layout>
            <c:manualLayout>
              <c:xMode val="edge"/>
              <c:yMode val="edge"/>
              <c:x val="0.0132178477690289"/>
              <c:y val="0.0822670807453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31152"/>
        <c:crossesAt val="-50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974027833419103"/>
          <c:y val="0.105512738487945"/>
          <c:w val="0.253394713819952"/>
          <c:h val="0.1118363920427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Maverick ET-732/733, Voltage</a:t>
            </a:r>
            <a:r>
              <a:rPr lang="en-US" baseline="0"/>
              <a:t> Divider Output Sensitivity, </a:t>
            </a:r>
            <a:r>
              <a:rPr lang="mr-IN" baseline="0"/>
              <a:t>(dα/dT)</a:t>
            </a:r>
            <a:endParaRPr lang="en-AU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4914460308612"/>
          <c:y val="0.0916908152938563"/>
          <c:w val="0.873884649034255"/>
          <c:h val="0.80017606494840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Analysis!$O$23</c:f>
              <c:strCache>
                <c:ptCount val="1"/>
                <c:pt idx="0">
                  <c:v>Rref=9.09k ohms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Analysis!$S$24:$S$334</c:f>
              <c:numCache>
                <c:formatCode>0.000E+00</c:formatCode>
                <c:ptCount val="311"/>
                <c:pt idx="1">
                  <c:v>0.278803651467115</c:v>
                </c:pt>
                <c:pt idx="2">
                  <c:v>0.294101917468197</c:v>
                </c:pt>
                <c:pt idx="3">
                  <c:v>0.310159282469158</c:v>
                </c:pt>
                <c:pt idx="4">
                  <c:v>0.327184536178265</c:v>
                </c:pt>
                <c:pt idx="5">
                  <c:v>0.343144645245957</c:v>
                </c:pt>
                <c:pt idx="6">
                  <c:v>0.36254492052467</c:v>
                </c:pt>
                <c:pt idx="7">
                  <c:v>0.381153752493446</c:v>
                </c:pt>
                <c:pt idx="8">
                  <c:v>0.401580629844375</c:v>
                </c:pt>
                <c:pt idx="9">
                  <c:v>0.420844147229673</c:v>
                </c:pt>
                <c:pt idx="10">
                  <c:v>0.442291895025846</c:v>
                </c:pt>
                <c:pt idx="11">
                  <c:v>0.473903999341019</c:v>
                </c:pt>
                <c:pt idx="12">
                  <c:v>0.499457833971064</c:v>
                </c:pt>
                <c:pt idx="13">
                  <c:v>0.523777700528171</c:v>
                </c:pt>
                <c:pt idx="14">
                  <c:v>0.552493188370136</c:v>
                </c:pt>
                <c:pt idx="15">
                  <c:v>0.576532509582648</c:v>
                </c:pt>
                <c:pt idx="16">
                  <c:v>0.605564204226539</c:v>
                </c:pt>
                <c:pt idx="17">
                  <c:v>0.637408115107973</c:v>
                </c:pt>
                <c:pt idx="18">
                  <c:v>0.667960007168858</c:v>
                </c:pt>
                <c:pt idx="19">
                  <c:v>0.701891355095086</c:v>
                </c:pt>
                <c:pt idx="20">
                  <c:v>0.734180129578817</c:v>
                </c:pt>
                <c:pt idx="21">
                  <c:v>0.777830074977828</c:v>
                </c:pt>
                <c:pt idx="22">
                  <c:v>0.822082749925812</c:v>
                </c:pt>
                <c:pt idx="23">
                  <c:v>0.857443674908609</c:v>
                </c:pt>
                <c:pt idx="24">
                  <c:v>0.898578918974636</c:v>
                </c:pt>
                <c:pt idx="25">
                  <c:v>0.937214852946909</c:v>
                </c:pt>
                <c:pt idx="26">
                  <c:v>0.98394228637062</c:v>
                </c:pt>
                <c:pt idx="27">
                  <c:v>1.028885366076338</c:v>
                </c:pt>
                <c:pt idx="28">
                  <c:v>1.08553544042843</c:v>
                </c:pt>
                <c:pt idx="29">
                  <c:v>1.125757625935876</c:v>
                </c:pt>
                <c:pt idx="30">
                  <c:v>1.177884144858581</c:v>
                </c:pt>
                <c:pt idx="31">
                  <c:v>1.227173917776327</c:v>
                </c:pt>
                <c:pt idx="32">
                  <c:v>1.294283602047926</c:v>
                </c:pt>
                <c:pt idx="33">
                  <c:v>1.361960522868685</c:v>
                </c:pt>
                <c:pt idx="34">
                  <c:v>1.429182896921702</c:v>
                </c:pt>
                <c:pt idx="35">
                  <c:v>1.464452587487813</c:v>
                </c:pt>
                <c:pt idx="36">
                  <c:v>1.550242210552369</c:v>
                </c:pt>
                <c:pt idx="37">
                  <c:v>1.617041375894132</c:v>
                </c:pt>
                <c:pt idx="38">
                  <c:v>1.68348376349013</c:v>
                </c:pt>
                <c:pt idx="39">
                  <c:v>1.757973247173595</c:v>
                </c:pt>
                <c:pt idx="40">
                  <c:v>1.833712587932496</c:v>
                </c:pt>
                <c:pt idx="41">
                  <c:v>1.926854277828625</c:v>
                </c:pt>
                <c:pt idx="42">
                  <c:v>2.014049403605441</c:v>
                </c:pt>
                <c:pt idx="43">
                  <c:v>2.09142943921006</c:v>
                </c:pt>
                <c:pt idx="44">
                  <c:v>2.18311519794679</c:v>
                </c:pt>
                <c:pt idx="45">
                  <c:v>2.262986746694878</c:v>
                </c:pt>
                <c:pt idx="46">
                  <c:v>2.360463477138182</c:v>
                </c:pt>
                <c:pt idx="47">
                  <c:v>2.453853595448436</c:v>
                </c:pt>
                <c:pt idx="48">
                  <c:v>2.561722696459128</c:v>
                </c:pt>
                <c:pt idx="49">
                  <c:v>2.654806039479354</c:v>
                </c:pt>
                <c:pt idx="50">
                  <c:v>2.751574770260504</c:v>
                </c:pt>
                <c:pt idx="51">
                  <c:v>2.894742157945984</c:v>
                </c:pt>
                <c:pt idx="52">
                  <c:v>3.011364886658612</c:v>
                </c:pt>
                <c:pt idx="53">
                  <c:v>3.121904853870546</c:v>
                </c:pt>
                <c:pt idx="54">
                  <c:v>3.241418360228636</c:v>
                </c:pt>
                <c:pt idx="55">
                  <c:v>3.373071187428195</c:v>
                </c:pt>
                <c:pt idx="56">
                  <c:v>3.499332140311708</c:v>
                </c:pt>
                <c:pt idx="57">
                  <c:v>3.617276422801751</c:v>
                </c:pt>
                <c:pt idx="58">
                  <c:v>3.749056166896025</c:v>
                </c:pt>
                <c:pt idx="59">
                  <c:v>3.899830786338498</c:v>
                </c:pt>
                <c:pt idx="60">
                  <c:v>4.015250851806741</c:v>
                </c:pt>
                <c:pt idx="61">
                  <c:v>4.21384629979002</c:v>
                </c:pt>
                <c:pt idx="62">
                  <c:v>4.381916504943547</c:v>
                </c:pt>
                <c:pt idx="63">
                  <c:v>4.544686610476219</c:v>
                </c:pt>
                <c:pt idx="64">
                  <c:v>4.698995018858568</c:v>
                </c:pt>
                <c:pt idx="65">
                  <c:v>4.841134667021834</c:v>
                </c:pt>
                <c:pt idx="66">
                  <c:v>5.017082267507703</c:v>
                </c:pt>
                <c:pt idx="67">
                  <c:v>5.184449404147017</c:v>
                </c:pt>
                <c:pt idx="68">
                  <c:v>5.339504152580957</c:v>
                </c:pt>
                <c:pt idx="69">
                  <c:v>5.542032898722937</c:v>
                </c:pt>
                <c:pt idx="70">
                  <c:v>5.738940058804474</c:v>
                </c:pt>
                <c:pt idx="71">
                  <c:v>6.002157424679808</c:v>
                </c:pt>
                <c:pt idx="72">
                  <c:v>6.189731946614302</c:v>
                </c:pt>
                <c:pt idx="73">
                  <c:v>6.36132403558986</c:v>
                </c:pt>
                <c:pt idx="74">
                  <c:v>6.607294758821354</c:v>
                </c:pt>
                <c:pt idx="75">
                  <c:v>6.746411596469443</c:v>
                </c:pt>
                <c:pt idx="76">
                  <c:v>6.965174839552674</c:v>
                </c:pt>
                <c:pt idx="77">
                  <c:v>7.291640481033482</c:v>
                </c:pt>
                <c:pt idx="78">
                  <c:v>7.370039152083791</c:v>
                </c:pt>
                <c:pt idx="79">
                  <c:v>7.677562096570909</c:v>
                </c:pt>
                <c:pt idx="80">
                  <c:v>7.98965512370296</c:v>
                </c:pt>
                <c:pt idx="81">
                  <c:v>8.14172582794663</c:v>
                </c:pt>
                <c:pt idx="82">
                  <c:v>8.431281159026184</c:v>
                </c:pt>
                <c:pt idx="83">
                  <c:v>8.71523355542513</c:v>
                </c:pt>
                <c:pt idx="84">
                  <c:v>8.787350538992086</c:v>
                </c:pt>
                <c:pt idx="85">
                  <c:v>9.235812736621937</c:v>
                </c:pt>
                <c:pt idx="86">
                  <c:v>9.47764567410877</c:v>
                </c:pt>
                <c:pt idx="87">
                  <c:v>9.69561124210304</c:v>
                </c:pt>
                <c:pt idx="88">
                  <c:v>9.910532289301045</c:v>
                </c:pt>
                <c:pt idx="89">
                  <c:v>10.21000710406906</c:v>
                </c:pt>
                <c:pt idx="90">
                  <c:v>10.46541325617682</c:v>
                </c:pt>
                <c:pt idx="91">
                  <c:v>10.79593857802456</c:v>
                </c:pt>
                <c:pt idx="92">
                  <c:v>11.08161936296347</c:v>
                </c:pt>
                <c:pt idx="93">
                  <c:v>11.34632791031254</c:v>
                </c:pt>
                <c:pt idx="94">
                  <c:v>11.62506600223787</c:v>
                </c:pt>
                <c:pt idx="95">
                  <c:v>11.92273141892156</c:v>
                </c:pt>
                <c:pt idx="96">
                  <c:v>12.24517885768819</c:v>
                </c:pt>
                <c:pt idx="97">
                  <c:v>12.50036751817197</c:v>
                </c:pt>
                <c:pt idx="98">
                  <c:v>12.82831797907147</c:v>
                </c:pt>
                <c:pt idx="99">
                  <c:v>13.0813164050378</c:v>
                </c:pt>
                <c:pt idx="100">
                  <c:v>13.35940250631847</c:v>
                </c:pt>
                <c:pt idx="101">
                  <c:v>13.73504149058635</c:v>
                </c:pt>
                <c:pt idx="102">
                  <c:v>14.03088895373912</c:v>
                </c:pt>
                <c:pt idx="103">
                  <c:v>14.36991414569002</c:v>
                </c:pt>
                <c:pt idx="104">
                  <c:v>14.61049747231027</c:v>
                </c:pt>
                <c:pt idx="105">
                  <c:v>14.89146296870695</c:v>
                </c:pt>
                <c:pt idx="106">
                  <c:v>15.22568008688404</c:v>
                </c:pt>
                <c:pt idx="107">
                  <c:v>15.44401312007494</c:v>
                </c:pt>
                <c:pt idx="108">
                  <c:v>15.8114380297343</c:v>
                </c:pt>
                <c:pt idx="109">
                  <c:v>16.0571040825721</c:v>
                </c:pt>
                <c:pt idx="110">
                  <c:v>16.370769111134</c:v>
                </c:pt>
                <c:pt idx="111">
                  <c:v>16.77115217562596</c:v>
                </c:pt>
                <c:pt idx="112">
                  <c:v>17.03448455269381</c:v>
                </c:pt>
                <c:pt idx="113">
                  <c:v>17.38759437342242</c:v>
                </c:pt>
                <c:pt idx="114">
                  <c:v>17.57958229488486</c:v>
                </c:pt>
                <c:pt idx="115">
                  <c:v>17.86393749854051</c:v>
                </c:pt>
                <c:pt idx="116">
                  <c:v>18.26526158238767</c:v>
                </c:pt>
                <c:pt idx="117">
                  <c:v>18.32846670702384</c:v>
                </c:pt>
                <c:pt idx="118">
                  <c:v>18.65825980522595</c:v>
                </c:pt>
                <c:pt idx="119">
                  <c:v>18.96102801013649</c:v>
                </c:pt>
                <c:pt idx="120">
                  <c:v>19.23200617470184</c:v>
                </c:pt>
                <c:pt idx="121">
                  <c:v>19.66381480284599</c:v>
                </c:pt>
                <c:pt idx="122">
                  <c:v>19.87591066592904</c:v>
                </c:pt>
                <c:pt idx="123">
                  <c:v>20.25962574262894</c:v>
                </c:pt>
                <c:pt idx="124">
                  <c:v>20.39363440649322</c:v>
                </c:pt>
                <c:pt idx="125">
                  <c:v>20.46934076009438</c:v>
                </c:pt>
                <c:pt idx="126">
                  <c:v>20.98580856732906</c:v>
                </c:pt>
                <c:pt idx="127">
                  <c:v>20.97347848003938</c:v>
                </c:pt>
                <c:pt idx="128">
                  <c:v>21.16218887192281</c:v>
                </c:pt>
                <c:pt idx="129">
                  <c:v>21.59661897405022</c:v>
                </c:pt>
                <c:pt idx="130">
                  <c:v>21.41277838989208</c:v>
                </c:pt>
                <c:pt idx="131">
                  <c:v>22.08721620296319</c:v>
                </c:pt>
                <c:pt idx="132">
                  <c:v>22.12150851292381</c:v>
                </c:pt>
                <c:pt idx="133">
                  <c:v>22.43861804612698</c:v>
                </c:pt>
                <c:pt idx="134">
                  <c:v>22.36816877672209</c:v>
                </c:pt>
                <c:pt idx="135">
                  <c:v>22.60071488277708</c:v>
                </c:pt>
                <c:pt idx="136">
                  <c:v>22.79991032507132</c:v>
                </c:pt>
                <c:pt idx="137">
                  <c:v>22.96195177224581</c:v>
                </c:pt>
                <c:pt idx="138">
                  <c:v>23.08289440569115</c:v>
                </c:pt>
                <c:pt idx="139">
                  <c:v>23.15867824602583</c:v>
                </c:pt>
                <c:pt idx="140">
                  <c:v>23.18516043956106</c:v>
                </c:pt>
                <c:pt idx="141">
                  <c:v>23.15815384615371</c:v>
                </c:pt>
                <c:pt idx="142">
                  <c:v>23.57391037545403</c:v>
                </c:pt>
                <c:pt idx="143">
                  <c:v>23.46522084626531</c:v>
                </c:pt>
                <c:pt idx="144">
                  <c:v>23.83059551759334</c:v>
                </c:pt>
                <c:pt idx="145">
                  <c:v>23.62672396491234</c:v>
                </c:pt>
                <c:pt idx="146">
                  <c:v>23.9297500780433</c:v>
                </c:pt>
                <c:pt idx="147">
                  <c:v>23.61677489221165</c:v>
                </c:pt>
                <c:pt idx="148">
                  <c:v>23.84502432551994</c:v>
                </c:pt>
                <c:pt idx="149">
                  <c:v>24.05274725274739</c:v>
                </c:pt>
                <c:pt idx="150">
                  <c:v>23.57183375283921</c:v>
                </c:pt>
                <c:pt idx="151">
                  <c:v>23.68710853535072</c:v>
                </c:pt>
                <c:pt idx="152">
                  <c:v>24.48503808177679</c:v>
                </c:pt>
                <c:pt idx="153">
                  <c:v>23.85354132594125</c:v>
                </c:pt>
                <c:pt idx="154">
                  <c:v>23.87759990380391</c:v>
                </c:pt>
                <c:pt idx="155">
                  <c:v>23.86668210616813</c:v>
                </c:pt>
                <c:pt idx="156">
                  <c:v>23.81856379547116</c:v>
                </c:pt>
                <c:pt idx="157">
                  <c:v>23.7310350118919</c:v>
                </c:pt>
                <c:pt idx="158">
                  <c:v>23.2598388379979</c:v>
                </c:pt>
                <c:pt idx="159">
                  <c:v>23.59513354567434</c:v>
                </c:pt>
                <c:pt idx="160">
                  <c:v>23.38654560278019</c:v>
                </c:pt>
                <c:pt idx="161">
                  <c:v>23.50263878796659</c:v>
                </c:pt>
                <c:pt idx="162">
                  <c:v>23.31298831922095</c:v>
                </c:pt>
                <c:pt idx="163">
                  <c:v>23.27636537683497</c:v>
                </c:pt>
                <c:pt idx="164">
                  <c:v>23.10927011607077</c:v>
                </c:pt>
                <c:pt idx="165">
                  <c:v>23.00679787046033</c:v>
                </c:pt>
                <c:pt idx="166">
                  <c:v>22.87184053362057</c:v>
                </c:pt>
                <c:pt idx="167">
                  <c:v>22.70302155962372</c:v>
                </c:pt>
                <c:pt idx="168">
                  <c:v>22.4990168459949</c:v>
                </c:pt>
                <c:pt idx="169">
                  <c:v>22.37292002063077</c:v>
                </c:pt>
                <c:pt idx="170">
                  <c:v>22.21733538427566</c:v>
                </c:pt>
                <c:pt idx="171">
                  <c:v>22.15100688944744</c:v>
                </c:pt>
                <c:pt idx="172">
                  <c:v>22.06133524394113</c:v>
                </c:pt>
                <c:pt idx="173">
                  <c:v>21.69662593896328</c:v>
                </c:pt>
                <c:pt idx="174">
                  <c:v>21.67450768888739</c:v>
                </c:pt>
                <c:pt idx="175">
                  <c:v>21.37277670720005</c:v>
                </c:pt>
                <c:pt idx="176">
                  <c:v>21.30322463187713</c:v>
                </c:pt>
                <c:pt idx="177">
                  <c:v>20.94134975324687</c:v>
                </c:pt>
                <c:pt idx="178">
                  <c:v>20.8213105792945</c:v>
                </c:pt>
                <c:pt idx="179">
                  <c:v>20.53849836779091</c:v>
                </c:pt>
                <c:pt idx="180">
                  <c:v>20.37087122429784</c:v>
                </c:pt>
                <c:pt idx="181">
                  <c:v>20.32899690586578</c:v>
                </c:pt>
                <c:pt idx="182">
                  <c:v>19.9721646798746</c:v>
                </c:pt>
                <c:pt idx="183">
                  <c:v>19.89048308972269</c:v>
                </c:pt>
                <c:pt idx="184">
                  <c:v>19.6377156875476</c:v>
                </c:pt>
                <c:pt idx="185">
                  <c:v>19.36108022609142</c:v>
                </c:pt>
                <c:pt idx="186">
                  <c:v>19.06019271967216</c:v>
                </c:pt>
                <c:pt idx="187">
                  <c:v>18.89901560275734</c:v>
                </c:pt>
                <c:pt idx="188">
                  <c:v>18.55411622095744</c:v>
                </c:pt>
                <c:pt idx="189">
                  <c:v>18.52354804993706</c:v>
                </c:pt>
                <c:pt idx="190">
                  <c:v>18.13888110708876</c:v>
                </c:pt>
                <c:pt idx="191">
                  <c:v>18.0788897095149</c:v>
                </c:pt>
                <c:pt idx="192">
                  <c:v>17.83129983353911</c:v>
                </c:pt>
                <c:pt idx="193">
                  <c:v>17.56565280138136</c:v>
                </c:pt>
                <c:pt idx="194">
                  <c:v>17.28176284787787</c:v>
                </c:pt>
                <c:pt idx="195">
                  <c:v>17.16537457008496</c:v>
                </c:pt>
                <c:pt idx="196">
                  <c:v>16.84981737135388</c:v>
                </c:pt>
                <c:pt idx="197">
                  <c:v>16.51557682482724</c:v>
                </c:pt>
                <c:pt idx="198">
                  <c:v>16.35631628942338</c:v>
                </c:pt>
                <c:pt idx="199">
                  <c:v>16.18596379348901</c:v>
                </c:pt>
                <c:pt idx="200">
                  <c:v>15.80552718914225</c:v>
                </c:pt>
                <c:pt idx="201">
                  <c:v>15.80890266104177</c:v>
                </c:pt>
                <c:pt idx="202">
                  <c:v>15.40062320602647</c:v>
                </c:pt>
                <c:pt idx="203">
                  <c:v>15.17971262725143</c:v>
                </c:pt>
                <c:pt idx="204">
                  <c:v>14.94724858341635</c:v>
                </c:pt>
                <c:pt idx="205">
                  <c:v>14.91446499838162</c:v>
                </c:pt>
                <c:pt idx="206">
                  <c:v>14.44988768110841</c:v>
                </c:pt>
                <c:pt idx="207">
                  <c:v>14.18251367955918</c:v>
                </c:pt>
                <c:pt idx="208">
                  <c:v>14.12193299086584</c:v>
                </c:pt>
                <c:pt idx="209">
                  <c:v>13.83594853641489</c:v>
                </c:pt>
                <c:pt idx="210">
                  <c:v>13.53828292011713</c:v>
                </c:pt>
                <c:pt idx="211">
                  <c:v>13.45436660782798</c:v>
                </c:pt>
                <c:pt idx="212">
                  <c:v>13.13800675938774</c:v>
                </c:pt>
                <c:pt idx="213">
                  <c:v>13.03994526107169</c:v>
                </c:pt>
                <c:pt idx="214">
                  <c:v>12.70490238085517</c:v>
                </c:pt>
                <c:pt idx="215">
                  <c:v>12.35837478406199</c:v>
                </c:pt>
                <c:pt idx="216">
                  <c:v>12.47330615159251</c:v>
                </c:pt>
                <c:pt idx="217">
                  <c:v>12.1126243422932</c:v>
                </c:pt>
                <c:pt idx="218">
                  <c:v>11.74062548016389</c:v>
                </c:pt>
                <c:pt idx="219">
                  <c:v>11.60018523632505</c:v>
                </c:pt>
                <c:pt idx="220">
                  <c:v>11.45483345532455</c:v>
                </c:pt>
                <c:pt idx="221">
                  <c:v>11.30456466244902</c:v>
                </c:pt>
                <c:pt idx="222">
                  <c:v>11.14937769216181</c:v>
                </c:pt>
                <c:pt idx="223">
                  <c:v>10.98927579830467</c:v>
                </c:pt>
                <c:pt idx="224">
                  <c:v>10.57158075163659</c:v>
                </c:pt>
                <c:pt idx="225">
                  <c:v>10.65242678069148</c:v>
                </c:pt>
                <c:pt idx="226">
                  <c:v>10.22118296469512</c:v>
                </c:pt>
                <c:pt idx="227">
                  <c:v>10.29617330192684</c:v>
                </c:pt>
                <c:pt idx="228">
                  <c:v>9.851578739690126</c:v>
                </c:pt>
                <c:pt idx="229">
                  <c:v>9.92072539504818</c:v>
                </c:pt>
                <c:pt idx="230">
                  <c:v>9.463027381718803</c:v>
                </c:pt>
                <c:pt idx="231">
                  <c:v>9.526372302831078</c:v>
                </c:pt>
                <c:pt idx="232">
                  <c:v>9.055868350466425</c:v>
                </c:pt>
                <c:pt idx="233">
                  <c:v>9.1134842793428</c:v>
                </c:pt>
                <c:pt idx="234">
                  <c:v>9.171651815572829</c:v>
                </c:pt>
                <c:pt idx="235">
                  <c:v>8.685778870033857</c:v>
                </c:pt>
                <c:pt idx="236">
                  <c:v>8.4644005834009</c:v>
                </c:pt>
                <c:pt idx="237">
                  <c:v>8.51409687470493</c:v>
                </c:pt>
                <c:pt idx="238">
                  <c:v>8.287179487179458</c:v>
                </c:pt>
                <c:pt idx="239">
                  <c:v>8.055949738608546</c:v>
                </c:pt>
                <c:pt idx="240">
                  <c:v>8.100568253203675</c:v>
                </c:pt>
                <c:pt idx="241">
                  <c:v>7.863924121927482</c:v>
                </c:pt>
                <c:pt idx="242">
                  <c:v>7.623107015765129</c:v>
                </c:pt>
                <c:pt idx="243">
                  <c:v>7.378211812533322</c:v>
                </c:pt>
                <c:pt idx="244">
                  <c:v>7.415227443430751</c:v>
                </c:pt>
                <c:pt idx="245">
                  <c:v>7.452522329498777</c:v>
                </c:pt>
                <c:pt idx="246">
                  <c:v>7.201320269057021</c:v>
                </c:pt>
                <c:pt idx="247">
                  <c:v>6.946187779524677</c:v>
                </c:pt>
                <c:pt idx="248">
                  <c:v>6.687236442949882</c:v>
                </c:pt>
                <c:pt idx="249">
                  <c:v>6.71726503299061</c:v>
                </c:pt>
                <c:pt idx="250">
                  <c:v>6.7474963402517</c:v>
                </c:pt>
                <c:pt idx="251">
                  <c:v>6.48260381542036</c:v>
                </c:pt>
                <c:pt idx="252">
                  <c:v>6.214082805809426</c:v>
                </c:pt>
                <c:pt idx="253">
                  <c:v>6.23977853071301</c:v>
                </c:pt>
                <c:pt idx="254">
                  <c:v>6.26563396661362</c:v>
                </c:pt>
                <c:pt idx="255">
                  <c:v>5.99145570420228</c:v>
                </c:pt>
                <c:pt idx="256">
                  <c:v>6.015193642808356</c:v>
                </c:pt>
                <c:pt idx="257">
                  <c:v>5.676052569881619</c:v>
                </c:pt>
                <c:pt idx="258">
                  <c:v>5.697270614165688</c:v>
                </c:pt>
                <c:pt idx="259">
                  <c:v>5.566240007491274</c:v>
                </c:pt>
                <c:pt idx="260">
                  <c:v>5.433658565148448</c:v>
                </c:pt>
                <c:pt idx="261">
                  <c:v>5.391616313001861</c:v>
                </c:pt>
                <c:pt idx="262">
                  <c:v>5.256645368506667</c:v>
                </c:pt>
                <c:pt idx="263">
                  <c:v>5.181982186976711</c:v>
                </c:pt>
                <c:pt idx="264">
                  <c:v>5.044474467383509</c:v>
                </c:pt>
                <c:pt idx="265">
                  <c:v>4.99882269202925</c:v>
                </c:pt>
                <c:pt idx="266">
                  <c:v>4.859053355317712</c:v>
                </c:pt>
                <c:pt idx="267">
                  <c:v>4.780473241310915</c:v>
                </c:pt>
                <c:pt idx="268">
                  <c:v>4.701093607147356</c:v>
                </c:pt>
                <c:pt idx="269">
                  <c:v>4.620924012893226</c:v>
                </c:pt>
                <c:pt idx="270">
                  <c:v>4.508401023666295</c:v>
                </c:pt>
                <c:pt idx="271">
                  <c:v>4.426501155977803</c:v>
                </c:pt>
                <c:pt idx="272">
                  <c:v>4.375597926049465</c:v>
                </c:pt>
                <c:pt idx="273">
                  <c:v>4.260534729337195</c:v>
                </c:pt>
                <c:pt idx="274">
                  <c:v>4.208325797480682</c:v>
                </c:pt>
                <c:pt idx="275">
                  <c:v>4.123639441512495</c:v>
                </c:pt>
                <c:pt idx="276">
                  <c:v>4.038238763876052</c:v>
                </c:pt>
                <c:pt idx="277">
                  <c:v>3.952135768175282</c:v>
                </c:pt>
                <c:pt idx="278">
                  <c:v>3.89759387821664</c:v>
                </c:pt>
                <c:pt idx="279">
                  <c:v>3.810279027865192</c:v>
                </c:pt>
                <c:pt idx="280">
                  <c:v>3.722294470878609</c:v>
                </c:pt>
                <c:pt idx="281">
                  <c:v>3.698616015845715</c:v>
                </c:pt>
                <c:pt idx="282">
                  <c:v>3.60962598532052</c:v>
                </c:pt>
                <c:pt idx="283">
                  <c:v>3.552624878860627</c:v>
                </c:pt>
                <c:pt idx="284">
                  <c:v>3.495211515533356</c:v>
                </c:pt>
                <c:pt idx="285">
                  <c:v>3.404618946421806</c:v>
                </c:pt>
                <c:pt idx="286">
                  <c:v>3.346258003842252</c:v>
                </c:pt>
                <c:pt idx="287">
                  <c:v>3.287504397862164</c:v>
                </c:pt>
                <c:pt idx="288">
                  <c:v>3.228363789911611</c:v>
                </c:pt>
                <c:pt idx="289">
                  <c:v>3.168841951055157</c:v>
                </c:pt>
                <c:pt idx="290">
                  <c:v>3.10894476087094</c:v>
                </c:pt>
                <c:pt idx="291">
                  <c:v>3.048678206273706</c:v>
                </c:pt>
                <c:pt idx="292">
                  <c:v>2.988048380283061</c:v>
                </c:pt>
                <c:pt idx="293">
                  <c:v>2.927061480736853</c:v>
                </c:pt>
                <c:pt idx="294">
                  <c:v>2.899076387603799</c:v>
                </c:pt>
                <c:pt idx="295">
                  <c:v>2.837511970948299</c:v>
                </c:pt>
                <c:pt idx="296">
                  <c:v>2.775605964108365</c:v>
                </c:pt>
                <c:pt idx="297">
                  <c:v>2.713364929045014</c:v>
                </c:pt>
                <c:pt idx="298">
                  <c:v>2.684377967821404</c:v>
                </c:pt>
                <c:pt idx="299">
                  <c:v>2.621595940412618</c:v>
                </c:pt>
                <c:pt idx="300">
                  <c:v>2.592186879593186</c:v>
                </c:pt>
                <c:pt idx="301">
                  <c:v>2.528879846450849</c:v>
                </c:pt>
                <c:pt idx="302">
                  <c:v>2.465264244980744</c:v>
                </c:pt>
                <c:pt idx="303">
                  <c:v>2.469042546714547</c:v>
                </c:pt>
                <c:pt idx="304">
                  <c:v>2.405030254898207</c:v>
                </c:pt>
                <c:pt idx="305">
                  <c:v>2.374671408136521</c:v>
                </c:pt>
                <c:pt idx="306">
                  <c:v>2.310172750061326</c:v>
                </c:pt>
                <c:pt idx="307">
                  <c:v>2.892368247180457</c:v>
                </c:pt>
                <c:pt idx="308">
                  <c:v>1.601533549318645</c:v>
                </c:pt>
                <c:pt idx="309">
                  <c:v>2.18336358921195</c:v>
                </c:pt>
                <c:pt idx="310">
                  <c:v>2.152127982923844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Analysis!$P$23</c:f>
              <c:strCache>
                <c:ptCount val="1"/>
                <c:pt idx="0">
                  <c:v>Rref=75k ohms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Analysis!$T$24:$T$334</c:f>
              <c:numCache>
                <c:formatCode>0.000E+00</c:formatCode>
                <c:ptCount val="311"/>
                <c:pt idx="1">
                  <c:v>2.255877530484668</c:v>
                </c:pt>
                <c:pt idx="2">
                  <c:v>2.376765816597071</c:v>
                </c:pt>
                <c:pt idx="3">
                  <c:v>2.503319125379221</c:v>
                </c:pt>
                <c:pt idx="4">
                  <c:v>2.637163081655217</c:v>
                </c:pt>
                <c:pt idx="5">
                  <c:v>2.761876563315127</c:v>
                </c:pt>
                <c:pt idx="6">
                  <c:v>2.913664898276693</c:v>
                </c:pt>
                <c:pt idx="7">
                  <c:v>3.058399895708135</c:v>
                </c:pt>
                <c:pt idx="8">
                  <c:v>3.216975955438556</c:v>
                </c:pt>
                <c:pt idx="9">
                  <c:v>3.365437417618068</c:v>
                </c:pt>
                <c:pt idx="10">
                  <c:v>3.530512209069002</c:v>
                </c:pt>
                <c:pt idx="11">
                  <c:v>3.775545923419486</c:v>
                </c:pt>
                <c:pt idx="12">
                  <c:v>3.970977011561445</c:v>
                </c:pt>
                <c:pt idx="13">
                  <c:v>4.155373313501059</c:v>
                </c:pt>
                <c:pt idx="14">
                  <c:v>4.373277825645345</c:v>
                </c:pt>
                <c:pt idx="15">
                  <c:v>4.552752621204035</c:v>
                </c:pt>
                <c:pt idx="16">
                  <c:v>4.770165616272152</c:v>
                </c:pt>
                <c:pt idx="17">
                  <c:v>5.007948317787395</c:v>
                </c:pt>
                <c:pt idx="18">
                  <c:v>5.233672047029813</c:v>
                </c:pt>
                <c:pt idx="19">
                  <c:v>5.483816041699811</c:v>
                </c:pt>
                <c:pt idx="20">
                  <c:v>5.718924527725903</c:v>
                </c:pt>
                <c:pt idx="21">
                  <c:v>6.039883019670014</c:v>
                </c:pt>
                <c:pt idx="22">
                  <c:v>6.362300884269189</c:v>
                </c:pt>
                <c:pt idx="23">
                  <c:v>6.612867270052447</c:v>
                </c:pt>
                <c:pt idx="24">
                  <c:v>6.90493845469382</c:v>
                </c:pt>
                <c:pt idx="25">
                  <c:v>7.174528988618022</c:v>
                </c:pt>
                <c:pt idx="26">
                  <c:v>7.502416376839392</c:v>
                </c:pt>
                <c:pt idx="27">
                  <c:v>7.812630583850478</c:v>
                </c:pt>
                <c:pt idx="28">
                  <c:v>8.207032984779743</c:v>
                </c:pt>
                <c:pt idx="29">
                  <c:v>8.472601925591334</c:v>
                </c:pt>
                <c:pt idx="30">
                  <c:v>8.823211389439621</c:v>
                </c:pt>
                <c:pt idx="31">
                  <c:v>9.147394540942514</c:v>
                </c:pt>
                <c:pt idx="32">
                  <c:v>9.598211957534204</c:v>
                </c:pt>
                <c:pt idx="33">
                  <c:v>10.04574036448776</c:v>
                </c:pt>
                <c:pt idx="34">
                  <c:v>10.48213047617492</c:v>
                </c:pt>
                <c:pt idx="35">
                  <c:v>10.67821058284062</c:v>
                </c:pt>
                <c:pt idx="36">
                  <c:v>11.23533088710201</c:v>
                </c:pt>
                <c:pt idx="37">
                  <c:v>11.64516617358549</c:v>
                </c:pt>
                <c:pt idx="38">
                  <c:v>12.04383697059393</c:v>
                </c:pt>
                <c:pt idx="39">
                  <c:v>12.49071079137684</c:v>
                </c:pt>
                <c:pt idx="40">
                  <c:v>12.93617421238469</c:v>
                </c:pt>
                <c:pt idx="41">
                  <c:v>13.4924005309772</c:v>
                </c:pt>
                <c:pt idx="42">
                  <c:v>13.99374651707421</c:v>
                </c:pt>
                <c:pt idx="43">
                  <c:v>14.41463041829866</c:v>
                </c:pt>
                <c:pt idx="44">
                  <c:v>14.92121057283066</c:v>
                </c:pt>
                <c:pt idx="45">
                  <c:v>15.33369262367432</c:v>
                </c:pt>
                <c:pt idx="46">
                  <c:v>15.85135967597898</c:v>
                </c:pt>
                <c:pt idx="47">
                  <c:v>16.32600905458276</c:v>
                </c:pt>
                <c:pt idx="48">
                  <c:v>16.88016737010003</c:v>
                </c:pt>
                <c:pt idx="49">
                  <c:v>17.31985306648812</c:v>
                </c:pt>
                <c:pt idx="50">
                  <c:v>17.76742522377481</c:v>
                </c:pt>
                <c:pt idx="51">
                  <c:v>18.49315640973873</c:v>
                </c:pt>
                <c:pt idx="52">
                  <c:v>19.02546473941402</c:v>
                </c:pt>
                <c:pt idx="53">
                  <c:v>19.49866090553269</c:v>
                </c:pt>
                <c:pt idx="54">
                  <c:v>20.00674775591006</c:v>
                </c:pt>
                <c:pt idx="55">
                  <c:v>20.56611656569839</c:v>
                </c:pt>
                <c:pt idx="56">
                  <c:v>21.06804867057235</c:v>
                </c:pt>
                <c:pt idx="57">
                  <c:v>21.496833256012</c:v>
                </c:pt>
                <c:pt idx="58">
                  <c:v>21.98409964470557</c:v>
                </c:pt>
                <c:pt idx="59">
                  <c:v>22.55509082690014</c:v>
                </c:pt>
                <c:pt idx="60">
                  <c:v>22.89592760180994</c:v>
                </c:pt>
                <c:pt idx="61">
                  <c:v>23.679525222552</c:v>
                </c:pt>
                <c:pt idx="62">
                  <c:v>24.25343567130267</c:v>
                </c:pt>
                <c:pt idx="63">
                  <c:v>24.76435046781035</c:v>
                </c:pt>
                <c:pt idx="64">
                  <c:v>25.19742548044041</c:v>
                </c:pt>
                <c:pt idx="65">
                  <c:v>25.5364841779874</c:v>
                </c:pt>
                <c:pt idx="66">
                  <c:v>26.02262759057521</c:v>
                </c:pt>
                <c:pt idx="67">
                  <c:v>26.43005640252431</c:v>
                </c:pt>
                <c:pt idx="68">
                  <c:v>26.74373283568457</c:v>
                </c:pt>
                <c:pt idx="69">
                  <c:v>27.26000260056117</c:v>
                </c:pt>
                <c:pt idx="70">
                  <c:v>27.70830451797701</c:v>
                </c:pt>
                <c:pt idx="71">
                  <c:v>28.42869109081539</c:v>
                </c:pt>
                <c:pt idx="72">
                  <c:v>28.74459471099999</c:v>
                </c:pt>
                <c:pt idx="73">
                  <c:v>28.95354150799722</c:v>
                </c:pt>
                <c:pt idx="74">
                  <c:v>29.46108422501447</c:v>
                </c:pt>
                <c:pt idx="75">
                  <c:v>29.45765293172008</c:v>
                </c:pt>
                <c:pt idx="76">
                  <c:v>29.77228366948566</c:v>
                </c:pt>
                <c:pt idx="77">
                  <c:v>30.49271996699963</c:v>
                </c:pt>
                <c:pt idx="78">
                  <c:v>30.14171258924307</c:v>
                </c:pt>
                <c:pt idx="79">
                  <c:v>30.69768746501722</c:v>
                </c:pt>
                <c:pt idx="80">
                  <c:v>31.21094210060392</c:v>
                </c:pt>
                <c:pt idx="81">
                  <c:v>31.0608438897325</c:v>
                </c:pt>
                <c:pt idx="82">
                  <c:v>31.4016557236655</c:v>
                </c:pt>
                <c:pt idx="83">
                  <c:v>31.67155425219926</c:v>
                </c:pt>
                <c:pt idx="84">
                  <c:v>31.15234844478618</c:v>
                </c:pt>
                <c:pt idx="85">
                  <c:v>31.92783071552276</c:v>
                </c:pt>
                <c:pt idx="86">
                  <c:v>31.92863474047181</c:v>
                </c:pt>
                <c:pt idx="87">
                  <c:v>31.82095689499579</c:v>
                </c:pt>
                <c:pt idx="88">
                  <c:v>31.68022346614339</c:v>
                </c:pt>
                <c:pt idx="89">
                  <c:v>31.77790514270441</c:v>
                </c:pt>
                <c:pt idx="90">
                  <c:v>31.70317060191132</c:v>
                </c:pt>
                <c:pt idx="91">
                  <c:v>31.81885958040425</c:v>
                </c:pt>
                <c:pt idx="92">
                  <c:v>31.76347894626224</c:v>
                </c:pt>
                <c:pt idx="93">
                  <c:v>31.61904993235703</c:v>
                </c:pt>
                <c:pt idx="94">
                  <c:v>31.48743307147538</c:v>
                </c:pt>
                <c:pt idx="95">
                  <c:v>31.37875948935857</c:v>
                </c:pt>
                <c:pt idx="96">
                  <c:v>31.30390536365621</c:v>
                </c:pt>
                <c:pt idx="97">
                  <c:v>31.0323672764705</c:v>
                </c:pt>
                <c:pt idx="98">
                  <c:v>30.91799310936904</c:v>
                </c:pt>
                <c:pt idx="99">
                  <c:v>30.60139625209467</c:v>
                </c:pt>
                <c:pt idx="100">
                  <c:v>30.32883854006445</c:v>
                </c:pt>
                <c:pt idx="101">
                  <c:v>30.25210035235364</c:v>
                </c:pt>
                <c:pt idx="102">
                  <c:v>29.97400122393014</c:v>
                </c:pt>
                <c:pt idx="103">
                  <c:v>29.76808553346746</c:v>
                </c:pt>
                <c:pt idx="104">
                  <c:v>29.34502722548359</c:v>
                </c:pt>
                <c:pt idx="105">
                  <c:v>28.9966660667119</c:v>
                </c:pt>
                <c:pt idx="106">
                  <c:v>28.73822220440252</c:v>
                </c:pt>
                <c:pt idx="107">
                  <c:v>28.25403057512699</c:v>
                </c:pt>
                <c:pt idx="108">
                  <c:v>28.03397135130695</c:v>
                </c:pt>
                <c:pt idx="109">
                  <c:v>27.58812574150443</c:v>
                </c:pt>
                <c:pt idx="110">
                  <c:v>27.25481756128875</c:v>
                </c:pt>
                <c:pt idx="111">
                  <c:v>27.05044946475459</c:v>
                </c:pt>
                <c:pt idx="112">
                  <c:v>26.61478761753551</c:v>
                </c:pt>
                <c:pt idx="113">
                  <c:v>26.31397903050606</c:v>
                </c:pt>
                <c:pt idx="114">
                  <c:v>25.76981098589067</c:v>
                </c:pt>
                <c:pt idx="115">
                  <c:v>25.36698448534412</c:v>
                </c:pt>
                <c:pt idx="116">
                  <c:v>25.12245710143202</c:v>
                </c:pt>
                <c:pt idx="117">
                  <c:v>24.42021499225052</c:v>
                </c:pt>
                <c:pt idx="118">
                  <c:v>24.08539366846094</c:v>
                </c:pt>
                <c:pt idx="119">
                  <c:v>23.71308941769598</c:v>
                </c:pt>
                <c:pt idx="120">
                  <c:v>23.30257747810163</c:v>
                </c:pt>
                <c:pt idx="121">
                  <c:v>23.08170176406406</c:v>
                </c:pt>
                <c:pt idx="122">
                  <c:v>22.60161916245522</c:v>
                </c:pt>
                <c:pt idx="123">
                  <c:v>22.31872584369728</c:v>
                </c:pt>
                <c:pt idx="124">
                  <c:v>21.76701618414438</c:v>
                </c:pt>
                <c:pt idx="125">
                  <c:v>21.17477695749494</c:v>
                </c:pt>
                <c:pt idx="126">
                  <c:v>21.04115014639842</c:v>
                </c:pt>
                <c:pt idx="127">
                  <c:v>20.38399112219861</c:v>
                </c:pt>
                <c:pt idx="128">
                  <c:v>19.94374216451774</c:v>
                </c:pt>
                <c:pt idx="129">
                  <c:v>19.73645765493256</c:v>
                </c:pt>
                <c:pt idx="130">
                  <c:v>18.98096616122655</c:v>
                </c:pt>
                <c:pt idx="131">
                  <c:v>18.99333460432388</c:v>
                </c:pt>
                <c:pt idx="132">
                  <c:v>18.45336643262021</c:v>
                </c:pt>
                <c:pt idx="133">
                  <c:v>18.1615638082061</c:v>
                </c:pt>
                <c:pt idx="134">
                  <c:v>17.57141855370958</c:v>
                </c:pt>
                <c:pt idx="135">
                  <c:v>17.23707941536941</c:v>
                </c:pt>
                <c:pt idx="136">
                  <c:v>16.88519347617523</c:v>
                </c:pt>
                <c:pt idx="137">
                  <c:v>16.51576195867847</c:v>
                </c:pt>
                <c:pt idx="138">
                  <c:v>16.12882398296131</c:v>
                </c:pt>
                <c:pt idx="139">
                  <c:v>15.72445787032041</c:v>
                </c:pt>
                <c:pt idx="140">
                  <c:v>15.30278232405908</c:v>
                </c:pt>
                <c:pt idx="141">
                  <c:v>14.86395747409813</c:v>
                </c:pt>
                <c:pt idx="142">
                  <c:v>14.71636562751553</c:v>
                </c:pt>
                <c:pt idx="143">
                  <c:v>14.25012445683672</c:v>
                </c:pt>
                <c:pt idx="144">
                  <c:v>14.08165259493296</c:v>
                </c:pt>
                <c:pt idx="145">
                  <c:v>13.58834116258458</c:v>
                </c:pt>
                <c:pt idx="146">
                  <c:v>13.39920550977058</c:v>
                </c:pt>
                <c:pt idx="147">
                  <c:v>12.87936027632088</c:v>
                </c:pt>
                <c:pt idx="148">
                  <c:v>12.66994097215684</c:v>
                </c:pt>
                <c:pt idx="149">
                  <c:v>12.453397806853</c:v>
                </c:pt>
                <c:pt idx="150">
                  <c:v>11.89785840661222</c:v>
                </c:pt>
                <c:pt idx="151">
                  <c:v>11.66171927061254</c:v>
                </c:pt>
                <c:pt idx="152">
                  <c:v>11.75588472786734</c:v>
                </c:pt>
                <c:pt idx="153">
                  <c:v>11.17139642081253</c:v>
                </c:pt>
                <c:pt idx="154">
                  <c:v>10.91470752963659</c:v>
                </c:pt>
                <c:pt idx="155">
                  <c:v>10.65132480244733</c:v>
                </c:pt>
                <c:pt idx="156">
                  <c:v>10.38133449384219</c:v>
                </c:pt>
                <c:pt idx="157">
                  <c:v>10.10483218955261</c:v>
                </c:pt>
                <c:pt idx="158">
                  <c:v>9.681153320004228</c:v>
                </c:pt>
                <c:pt idx="159">
                  <c:v>9.60265382432965</c:v>
                </c:pt>
                <c:pt idx="160">
                  <c:v>9.308186104778883</c:v>
                </c:pt>
                <c:pt idx="161">
                  <c:v>9.151058138065025</c:v>
                </c:pt>
                <c:pt idx="162">
                  <c:v>8.882321300370108</c:v>
                </c:pt>
                <c:pt idx="163">
                  <c:v>8.680879731252162</c:v>
                </c:pt>
                <c:pt idx="164">
                  <c:v>8.439034271776733</c:v>
                </c:pt>
                <c:pt idx="165">
                  <c:v>8.229401315600171</c:v>
                </c:pt>
                <c:pt idx="166">
                  <c:v>8.015977356034</c:v>
                </c:pt>
                <c:pt idx="167">
                  <c:v>7.798830167074641</c:v>
                </c:pt>
                <c:pt idx="168">
                  <c:v>7.57803157740841</c:v>
                </c:pt>
                <c:pt idx="169">
                  <c:v>7.391075459049716</c:v>
                </c:pt>
                <c:pt idx="170">
                  <c:v>7.201146496809713</c:v>
                </c:pt>
                <c:pt idx="171">
                  <c:v>7.046064890934985</c:v>
                </c:pt>
                <c:pt idx="172">
                  <c:v>6.888625853336293</c:v>
                </c:pt>
                <c:pt idx="173">
                  <c:v>6.652670445230456</c:v>
                </c:pt>
                <c:pt idx="174">
                  <c:v>6.528243705364843</c:v>
                </c:pt>
                <c:pt idx="175">
                  <c:v>6.325239441326744</c:v>
                </c:pt>
                <c:pt idx="176">
                  <c:v>6.196720073652216</c:v>
                </c:pt>
                <c:pt idx="177">
                  <c:v>5.989085939185429</c:v>
                </c:pt>
                <c:pt idx="178">
                  <c:v>5.856635938635094</c:v>
                </c:pt>
                <c:pt idx="179">
                  <c:v>5.683570277171725</c:v>
                </c:pt>
                <c:pt idx="180">
                  <c:v>5.547639581689168</c:v>
                </c:pt>
                <c:pt idx="181">
                  <c:v>5.449431266659133</c:v>
                </c:pt>
                <c:pt idx="182">
                  <c:v>5.271291332535128</c:v>
                </c:pt>
                <c:pt idx="183">
                  <c:v>5.170333081318062</c:v>
                </c:pt>
                <c:pt idx="184">
                  <c:v>5.028637430616158</c:v>
                </c:pt>
                <c:pt idx="185">
                  <c:v>4.885509400099067</c:v>
                </c:pt>
                <c:pt idx="186">
                  <c:v>4.740983104157521</c:v>
                </c:pt>
                <c:pt idx="187">
                  <c:v>4.635109201174032</c:v>
                </c:pt>
                <c:pt idx="188">
                  <c:v>4.488117292095012</c:v>
                </c:pt>
                <c:pt idx="189">
                  <c:v>4.420302954474692</c:v>
                </c:pt>
                <c:pt idx="190">
                  <c:v>4.271173598003713</c:v>
                </c:pt>
                <c:pt idx="191">
                  <c:v>4.201703696369463</c:v>
                </c:pt>
                <c:pt idx="192">
                  <c:v>4.091082648765621</c:v>
                </c:pt>
                <c:pt idx="193">
                  <c:v>3.979570706424965</c:v>
                </c:pt>
                <c:pt idx="194">
                  <c:v>3.867188826762174</c:v>
                </c:pt>
                <c:pt idx="195">
                  <c:v>3.794810503770009</c:v>
                </c:pt>
                <c:pt idx="196">
                  <c:v>3.680939457341622</c:v>
                </c:pt>
                <c:pt idx="197">
                  <c:v>3.56625563478417</c:v>
                </c:pt>
                <c:pt idx="198">
                  <c:v>3.491906882222509</c:v>
                </c:pt>
                <c:pt idx="199">
                  <c:v>3.417049192117616</c:v>
                </c:pt>
                <c:pt idx="200">
                  <c:v>3.300394263358271</c:v>
                </c:pt>
                <c:pt idx="201">
                  <c:v>3.265760893388233</c:v>
                </c:pt>
                <c:pt idx="202">
                  <c:v>3.147973174553272</c:v>
                </c:pt>
                <c:pt idx="203">
                  <c:v>3.07101795837852</c:v>
                </c:pt>
                <c:pt idx="204">
                  <c:v>2.99360770535327</c:v>
                </c:pt>
                <c:pt idx="205">
                  <c:v>2.95744416591225</c:v>
                </c:pt>
                <c:pt idx="206">
                  <c:v>2.837535908581444</c:v>
                </c:pt>
                <c:pt idx="207">
                  <c:v>2.758820488241426</c:v>
                </c:pt>
                <c:pt idx="208">
                  <c:v>2.721596991455356</c:v>
                </c:pt>
                <c:pt idx="209">
                  <c:v>2.642200768006091</c:v>
                </c:pt>
                <c:pt idx="210">
                  <c:v>2.562407101214959</c:v>
                </c:pt>
                <c:pt idx="211">
                  <c:v>2.52433124372321</c:v>
                </c:pt>
                <c:pt idx="212">
                  <c:v>2.443901004197215</c:v>
                </c:pt>
                <c:pt idx="213">
                  <c:v>2.40533011514934</c:v>
                </c:pt>
                <c:pt idx="214">
                  <c:v>2.324290415281126</c:v>
                </c:pt>
                <c:pt idx="215">
                  <c:v>2.242897600885314</c:v>
                </c:pt>
                <c:pt idx="216">
                  <c:v>2.245972924858208</c:v>
                </c:pt>
                <c:pt idx="217">
                  <c:v>2.164128568538501</c:v>
                </c:pt>
                <c:pt idx="218">
                  <c:v>2.081953845444261</c:v>
                </c:pt>
                <c:pt idx="219">
                  <c:v>2.042028860094433</c:v>
                </c:pt>
                <c:pt idx="220">
                  <c:v>2.001949876268725</c:v>
                </c:pt>
                <c:pt idx="221">
                  <c:v>1.961719634623833</c:v>
                </c:pt>
                <c:pt idx="222">
                  <c:v>1.921340903816784</c:v>
                </c:pt>
                <c:pt idx="223">
                  <c:v>1.880816480066642</c:v>
                </c:pt>
                <c:pt idx="224">
                  <c:v>1.797331657884229</c:v>
                </c:pt>
                <c:pt idx="225">
                  <c:v>1.799295086230543</c:v>
                </c:pt>
                <c:pt idx="226">
                  <c:v>1.715442722617311</c:v>
                </c:pt>
                <c:pt idx="227">
                  <c:v>1.717229316438875</c:v>
                </c:pt>
                <c:pt idx="228">
                  <c:v>1.633025226520203</c:v>
                </c:pt>
                <c:pt idx="229">
                  <c:v>1.634642546716378</c:v>
                </c:pt>
                <c:pt idx="230">
                  <c:v>1.550102783980492</c:v>
                </c:pt>
                <c:pt idx="231">
                  <c:v>1.55155854534074</c:v>
                </c:pt>
                <c:pt idx="232">
                  <c:v>1.466699391797718</c:v>
                </c:pt>
                <c:pt idx="233">
                  <c:v>1.468001456585839</c:v>
                </c:pt>
                <c:pt idx="234">
                  <c:v>1.469305256009164</c:v>
                </c:pt>
                <c:pt idx="235">
                  <c:v>1.38406810530364</c:v>
                </c:pt>
                <c:pt idx="236">
                  <c:v>1.34192016397192</c:v>
                </c:pt>
                <c:pt idx="237">
                  <c:v>1.343008159920188</c:v>
                </c:pt>
                <c:pt idx="238">
                  <c:v>1.300722479896393</c:v>
                </c:pt>
                <c:pt idx="239">
                  <c:v>1.2583359259324</c:v>
                </c:pt>
                <c:pt idx="240">
                  <c:v>1.25929143225202</c:v>
                </c:pt>
                <c:pt idx="241">
                  <c:v>1.21677526260828</c:v>
                </c:pt>
                <c:pt idx="242">
                  <c:v>1.174164477899971</c:v>
                </c:pt>
                <c:pt idx="243">
                  <c:v>1.131462292462999</c:v>
                </c:pt>
                <c:pt idx="244">
                  <c:v>1.132233659742027</c:v>
                </c:pt>
                <c:pt idx="245">
                  <c:v>1.133005816102177</c:v>
                </c:pt>
                <c:pt idx="246">
                  <c:v>1.09015758492172</c:v>
                </c:pt>
                <c:pt idx="247">
                  <c:v>1.04722426069538</c:v>
                </c:pt>
                <c:pt idx="248">
                  <c:v>1.004209115550303</c:v>
                </c:pt>
                <c:pt idx="249">
                  <c:v>1.004815697204783</c:v>
                </c:pt>
                <c:pt idx="250">
                  <c:v>1.005422828623935</c:v>
                </c:pt>
                <c:pt idx="251">
                  <c:v>0.962277409917583</c:v>
                </c:pt>
                <c:pt idx="252">
                  <c:v>0.919056625452306</c:v>
                </c:pt>
                <c:pt idx="253">
                  <c:v>0.919564077807081</c:v>
                </c:pt>
                <c:pt idx="254">
                  <c:v>0.920071950558665</c:v>
                </c:pt>
                <c:pt idx="255">
                  <c:v>0.876731557539159</c:v>
                </c:pt>
                <c:pt idx="256">
                  <c:v>0.877192958774614</c:v>
                </c:pt>
                <c:pt idx="257">
                  <c:v>0.824982412442765</c:v>
                </c:pt>
                <c:pt idx="258">
                  <c:v>0.825390731411012</c:v>
                </c:pt>
                <c:pt idx="259">
                  <c:v>0.803831312956916</c:v>
                </c:pt>
                <c:pt idx="260">
                  <c:v>0.782240427537573</c:v>
                </c:pt>
                <c:pt idx="261">
                  <c:v>0.773811879487212</c:v>
                </c:pt>
                <c:pt idx="262">
                  <c:v>0.75217231969534</c:v>
                </c:pt>
                <c:pt idx="263">
                  <c:v>0.739306454214954</c:v>
                </c:pt>
                <c:pt idx="264">
                  <c:v>0.717616248371257</c:v>
                </c:pt>
                <c:pt idx="265">
                  <c:v>0.709113922379565</c:v>
                </c:pt>
                <c:pt idx="266">
                  <c:v>0.687378972349904</c:v>
                </c:pt>
                <c:pt idx="267">
                  <c:v>0.674434905064437</c:v>
                </c:pt>
                <c:pt idx="268">
                  <c:v>0.661474992337155</c:v>
                </c:pt>
                <c:pt idx="269">
                  <c:v>0.648499529302775</c:v>
                </c:pt>
                <c:pt idx="270">
                  <c:v>0.631094723493753</c:v>
                </c:pt>
                <c:pt idx="271">
                  <c:v>0.618085774091611</c:v>
                </c:pt>
                <c:pt idx="272">
                  <c:v>0.609479584945042</c:v>
                </c:pt>
                <c:pt idx="273">
                  <c:v>0.592026065658807</c:v>
                </c:pt>
                <c:pt idx="274">
                  <c:v>0.583394729396986</c:v>
                </c:pt>
                <c:pt idx="275">
                  <c:v>0.570332314742487</c:v>
                </c:pt>
                <c:pt idx="276">
                  <c:v>0.557256440369756</c:v>
                </c:pt>
                <c:pt idx="277">
                  <c:v>0.544167408204416</c:v>
                </c:pt>
                <c:pt idx="278">
                  <c:v>0.535491774626859</c:v>
                </c:pt>
                <c:pt idx="279">
                  <c:v>0.522380085621943</c:v>
                </c:pt>
                <c:pt idx="280">
                  <c:v>0.509256045704841</c:v>
                </c:pt>
                <c:pt idx="281">
                  <c:v>0.504980579907134</c:v>
                </c:pt>
                <c:pt idx="282">
                  <c:v>0.491837908788142</c:v>
                </c:pt>
                <c:pt idx="283">
                  <c:v>0.483116489811728</c:v>
                </c:pt>
                <c:pt idx="284">
                  <c:v>0.474387464398795</c:v>
                </c:pt>
                <c:pt idx="285">
                  <c:v>0.461215585518289</c:v>
                </c:pt>
                <c:pt idx="286">
                  <c:v>0.452469344003298</c:v>
                </c:pt>
                <c:pt idx="287">
                  <c:v>0.443715968598727</c:v>
                </c:pt>
                <c:pt idx="288">
                  <c:v>0.434955594503762</c:v>
                </c:pt>
                <c:pt idx="289">
                  <c:v>0.426188357192373</c:v>
                </c:pt>
                <c:pt idx="290">
                  <c:v>0.41741439240808</c:v>
                </c:pt>
                <c:pt idx="291">
                  <c:v>0.408633836158817</c:v>
                </c:pt>
                <c:pt idx="292">
                  <c:v>0.399846824711691</c:v>
                </c:pt>
                <c:pt idx="293">
                  <c:v>0.391053494587794</c:v>
                </c:pt>
                <c:pt idx="294">
                  <c:v>0.386699308445987</c:v>
                </c:pt>
                <c:pt idx="295">
                  <c:v>0.377895741770583</c:v>
                </c:pt>
                <c:pt idx="296">
                  <c:v>0.36908619776052</c:v>
                </c:pt>
                <c:pt idx="297">
                  <c:v>0.36027081380805</c:v>
                </c:pt>
                <c:pt idx="298">
                  <c:v>0.355898929816355</c:v>
                </c:pt>
                <c:pt idx="299">
                  <c:v>0.347074106810972</c:v>
                </c:pt>
                <c:pt idx="300">
                  <c:v>0.342694817763078</c:v>
                </c:pt>
                <c:pt idx="301">
                  <c:v>0.333860898327234</c:v>
                </c:pt>
                <c:pt idx="302">
                  <c:v>0.325021689108617</c:v>
                </c:pt>
                <c:pt idx="303">
                  <c:v>0.325084594141757</c:v>
                </c:pt>
                <c:pt idx="304">
                  <c:v>0.316238527768419</c:v>
                </c:pt>
                <c:pt idx="305">
                  <c:v>0.311842751434568</c:v>
                </c:pt>
                <c:pt idx="306">
                  <c:v>0.302988391251386</c:v>
                </c:pt>
                <c:pt idx="307">
                  <c:v>0.378812334295475</c:v>
                </c:pt>
                <c:pt idx="308">
                  <c:v>0.209497606319729</c:v>
                </c:pt>
                <c:pt idx="309">
                  <c:v>0.285315335132903</c:v>
                </c:pt>
                <c:pt idx="310">
                  <c:v>0.28090459587305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Analysis!$Q$23</c:f>
              <c:strCache>
                <c:ptCount val="1"/>
                <c:pt idx="0">
                  <c:v>Rref=800k ohms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Analysis!$U$24:$U$334</c:f>
              <c:numCache>
                <c:formatCode>0.000E+00</c:formatCode>
                <c:ptCount val="311"/>
                <c:pt idx="1">
                  <c:v>19.64052366337546</c:v>
                </c:pt>
                <c:pt idx="2">
                  <c:v>20.44749416279274</c:v>
                </c:pt>
                <c:pt idx="3">
                  <c:v>21.26877420296523</c:v>
                </c:pt>
                <c:pt idx="4">
                  <c:v>22.11478037757479</c:v>
                </c:pt>
                <c:pt idx="5">
                  <c:v>22.84668934844058</c:v>
                </c:pt>
                <c:pt idx="6">
                  <c:v>23.76139052665985</c:v>
                </c:pt>
                <c:pt idx="7">
                  <c:v>24.57331356774375</c:v>
                </c:pt>
                <c:pt idx="8">
                  <c:v>25.44940895149739</c:v>
                </c:pt>
                <c:pt idx="9">
                  <c:v>26.19737541066251</c:v>
                </c:pt>
                <c:pt idx="10">
                  <c:v>27.02505527807762</c:v>
                </c:pt>
                <c:pt idx="11">
                  <c:v>28.39581458306338</c:v>
                </c:pt>
                <c:pt idx="12">
                  <c:v>29.31763537640973</c:v>
                </c:pt>
                <c:pt idx="13">
                  <c:v>30.09424524874612</c:v>
                </c:pt>
                <c:pt idx="14">
                  <c:v>31.04519164385511</c:v>
                </c:pt>
                <c:pt idx="15">
                  <c:v>31.65645953083458</c:v>
                </c:pt>
                <c:pt idx="16">
                  <c:v>32.46544075912288</c:v>
                </c:pt>
                <c:pt idx="17">
                  <c:v>33.33489245264354</c:v>
                </c:pt>
                <c:pt idx="18">
                  <c:v>34.04499377621369</c:v>
                </c:pt>
                <c:pt idx="19">
                  <c:v>34.83330135163669</c:v>
                </c:pt>
                <c:pt idx="20">
                  <c:v>35.44483324878956</c:v>
                </c:pt>
                <c:pt idx="21">
                  <c:v>36.492525537456</c:v>
                </c:pt>
                <c:pt idx="22">
                  <c:v>37.43447667445162</c:v>
                </c:pt>
                <c:pt idx="23">
                  <c:v>37.85804603233419</c:v>
                </c:pt>
                <c:pt idx="24">
                  <c:v>38.4337465945082</c:v>
                </c:pt>
                <c:pt idx="25">
                  <c:v>38.79744611539445</c:v>
                </c:pt>
                <c:pt idx="26">
                  <c:v>39.38454199362332</c:v>
                </c:pt>
                <c:pt idx="27">
                  <c:v>39.78113596668254</c:v>
                </c:pt>
                <c:pt idx="28">
                  <c:v>40.49722241352947</c:v>
                </c:pt>
                <c:pt idx="29">
                  <c:v>40.48332419222925</c:v>
                </c:pt>
                <c:pt idx="30">
                  <c:v>40.79662261624708</c:v>
                </c:pt>
                <c:pt idx="31">
                  <c:v>40.89972519192247</c:v>
                </c:pt>
                <c:pt idx="32">
                  <c:v>41.46361922003484</c:v>
                </c:pt>
                <c:pt idx="33">
                  <c:v>41.8858658369004</c:v>
                </c:pt>
                <c:pt idx="34">
                  <c:v>42.14414601335716</c:v>
                </c:pt>
                <c:pt idx="35">
                  <c:v>41.38044300378169</c:v>
                </c:pt>
                <c:pt idx="36">
                  <c:v>41.94008337616333</c:v>
                </c:pt>
                <c:pt idx="37">
                  <c:v>41.83463654875914</c:v>
                </c:pt>
                <c:pt idx="38">
                  <c:v>41.61437696707003</c:v>
                </c:pt>
                <c:pt idx="39">
                  <c:v>41.48497718208159</c:v>
                </c:pt>
                <c:pt idx="40">
                  <c:v>41.2725428319079</c:v>
                </c:pt>
                <c:pt idx="41">
                  <c:v>41.32125905497492</c:v>
                </c:pt>
                <c:pt idx="42">
                  <c:v>41.10677815211374</c:v>
                </c:pt>
                <c:pt idx="43">
                  <c:v>40.59366701521799</c:v>
                </c:pt>
                <c:pt idx="44">
                  <c:v>40.26554577860133</c:v>
                </c:pt>
                <c:pt idx="45">
                  <c:v>39.63464899083624</c:v>
                </c:pt>
                <c:pt idx="46">
                  <c:v>39.23119525189827</c:v>
                </c:pt>
                <c:pt idx="47">
                  <c:v>38.67241738217717</c:v>
                </c:pt>
                <c:pt idx="48">
                  <c:v>38.25375152524271</c:v>
                </c:pt>
                <c:pt idx="49">
                  <c:v>37.53844479069903</c:v>
                </c:pt>
                <c:pt idx="50">
                  <c:v>36.82372370501116</c:v>
                </c:pt>
                <c:pt idx="51">
                  <c:v>36.63394849178849</c:v>
                </c:pt>
                <c:pt idx="52">
                  <c:v>36.00406751313221</c:v>
                </c:pt>
                <c:pt idx="53">
                  <c:v>35.24469208854134</c:v>
                </c:pt>
                <c:pt idx="54">
                  <c:v>34.53779476471095</c:v>
                </c:pt>
                <c:pt idx="55">
                  <c:v>33.90214741405703</c:v>
                </c:pt>
                <c:pt idx="56">
                  <c:v>33.15897947754775</c:v>
                </c:pt>
                <c:pt idx="57">
                  <c:v>32.3052616934192</c:v>
                </c:pt>
                <c:pt idx="58">
                  <c:v>31.54756161591195</c:v>
                </c:pt>
                <c:pt idx="59">
                  <c:v>30.90587981552028</c:v>
                </c:pt>
                <c:pt idx="60">
                  <c:v>29.96049744246898</c:v>
                </c:pt>
                <c:pt idx="61">
                  <c:v>29.58913822728459</c:v>
                </c:pt>
                <c:pt idx="62">
                  <c:v>28.93260155475548</c:v>
                </c:pt>
                <c:pt idx="63">
                  <c:v>28.2040761531</c:v>
                </c:pt>
                <c:pt idx="64">
                  <c:v>27.40266722382864</c:v>
                </c:pt>
                <c:pt idx="65">
                  <c:v>26.52784541037738</c:v>
                </c:pt>
                <c:pt idx="66">
                  <c:v>25.83030872815811</c:v>
                </c:pt>
                <c:pt idx="67">
                  <c:v>25.07392298196555</c:v>
                </c:pt>
                <c:pt idx="68">
                  <c:v>24.25857027352788</c:v>
                </c:pt>
                <c:pt idx="69">
                  <c:v>23.6495069170187</c:v>
                </c:pt>
                <c:pt idx="70">
                  <c:v>22.99567316605714</c:v>
                </c:pt>
                <c:pt idx="71">
                  <c:v>22.57125068610378</c:v>
                </c:pt>
                <c:pt idx="72">
                  <c:v>21.83681192302913</c:v>
                </c:pt>
                <c:pt idx="73">
                  <c:v>21.05775896763475</c:v>
                </c:pt>
                <c:pt idx="74">
                  <c:v>20.52171171781447</c:v>
                </c:pt>
                <c:pt idx="75">
                  <c:v>19.66323845187014</c:v>
                </c:pt>
                <c:pt idx="76">
                  <c:v>19.05695828785133</c:v>
                </c:pt>
                <c:pt idx="77">
                  <c:v>18.7192740013711</c:v>
                </c:pt>
                <c:pt idx="78">
                  <c:v>17.75711946997103</c:v>
                </c:pt>
                <c:pt idx="79">
                  <c:v>17.36708836563309</c:v>
                </c:pt>
                <c:pt idx="80">
                  <c:v>16.95875200754216</c:v>
                </c:pt>
                <c:pt idx="81">
                  <c:v>16.21852118081352</c:v>
                </c:pt>
                <c:pt idx="82">
                  <c:v>15.76699340065102</c:v>
                </c:pt>
                <c:pt idx="83">
                  <c:v>15.2977940411908</c:v>
                </c:pt>
                <c:pt idx="84">
                  <c:v>14.48759334759137</c:v>
                </c:pt>
                <c:pt idx="85">
                  <c:v>14.30423565669486</c:v>
                </c:pt>
                <c:pt idx="86">
                  <c:v>13.78372260877865</c:v>
                </c:pt>
                <c:pt idx="87">
                  <c:v>13.2467606446462</c:v>
                </c:pt>
                <c:pt idx="88">
                  <c:v>12.7273134711873</c:v>
                </c:pt>
                <c:pt idx="89">
                  <c:v>12.32839354508775</c:v>
                </c:pt>
                <c:pt idx="90">
                  <c:v>11.88423637364065</c:v>
                </c:pt>
                <c:pt idx="91">
                  <c:v>11.53143293787377</c:v>
                </c:pt>
                <c:pt idx="92">
                  <c:v>11.13490663259358</c:v>
                </c:pt>
                <c:pt idx="93">
                  <c:v>10.72870887655733</c:v>
                </c:pt>
                <c:pt idx="94">
                  <c:v>10.34816658426598</c:v>
                </c:pt>
                <c:pt idx="95">
                  <c:v>9.994456050194798</c:v>
                </c:pt>
                <c:pt idx="96">
                  <c:v>9.668693057801362</c:v>
                </c:pt>
                <c:pt idx="97">
                  <c:v>9.30045229789948</c:v>
                </c:pt>
                <c:pt idx="98">
                  <c:v>8.99692031031816</c:v>
                </c:pt>
                <c:pt idx="99">
                  <c:v>8.651475954354253</c:v>
                </c:pt>
                <c:pt idx="100">
                  <c:v>8.336178243404817</c:v>
                </c:pt>
                <c:pt idx="101">
                  <c:v>8.088500402307005</c:v>
                </c:pt>
                <c:pt idx="102">
                  <c:v>7.79992744444442</c:v>
                </c:pt>
                <c:pt idx="103">
                  <c:v>7.543626448601315</c:v>
                </c:pt>
                <c:pt idx="104">
                  <c:v>7.246304082448972</c:v>
                </c:pt>
                <c:pt idx="105">
                  <c:v>6.981853741568983</c:v>
                </c:pt>
                <c:pt idx="106">
                  <c:v>6.751056920146368</c:v>
                </c:pt>
                <c:pt idx="107">
                  <c:v>6.479581973406908</c:v>
                </c:pt>
                <c:pt idx="108">
                  <c:v>6.27996344433248</c:v>
                </c:pt>
                <c:pt idx="109">
                  <c:v>6.040003008562138</c:v>
                </c:pt>
                <c:pt idx="110">
                  <c:v>5.835133893599334</c:v>
                </c:pt>
                <c:pt idx="111">
                  <c:v>5.665988013762075</c:v>
                </c:pt>
                <c:pt idx="112">
                  <c:v>5.456708318789254</c:v>
                </c:pt>
                <c:pt idx="113">
                  <c:v>5.283538451266452</c:v>
                </c:pt>
                <c:pt idx="114">
                  <c:v>5.07009713826102</c:v>
                </c:pt>
                <c:pt idx="115">
                  <c:v>4.893142381042707</c:v>
                </c:pt>
                <c:pt idx="116">
                  <c:v>4.753203124199273</c:v>
                </c:pt>
                <c:pt idx="117">
                  <c:v>4.534341096731225</c:v>
                </c:pt>
                <c:pt idx="118">
                  <c:v>4.391405687023081</c:v>
                </c:pt>
                <c:pt idx="119">
                  <c:v>4.24725507804368</c:v>
                </c:pt>
                <c:pt idx="120">
                  <c:v>4.101924394605447</c:v>
                </c:pt>
                <c:pt idx="121">
                  <c:v>3.994660536800637</c:v>
                </c:pt>
                <c:pt idx="122">
                  <c:v>3.847262752345202</c:v>
                </c:pt>
                <c:pt idx="123">
                  <c:v>3.738178443630744</c:v>
                </c:pt>
                <c:pt idx="124">
                  <c:v>3.588830295788441</c:v>
                </c:pt>
                <c:pt idx="125">
                  <c:v>3.438467908971162</c:v>
                </c:pt>
                <c:pt idx="126">
                  <c:v>3.366420110819703</c:v>
                </c:pt>
                <c:pt idx="127">
                  <c:v>3.214455617662111</c:v>
                </c:pt>
                <c:pt idx="128">
                  <c:v>3.101373397067803</c:v>
                </c:pt>
                <c:pt idx="129">
                  <c:v>3.027502683139161</c:v>
                </c:pt>
                <c:pt idx="130">
                  <c:v>2.873320189962882</c:v>
                </c:pt>
                <c:pt idx="131">
                  <c:v>2.838342258442864</c:v>
                </c:pt>
                <c:pt idx="132">
                  <c:v>2.723013050363093</c:v>
                </c:pt>
                <c:pt idx="133">
                  <c:v>2.647239988285207</c:v>
                </c:pt>
                <c:pt idx="134">
                  <c:v>2.530886111696589</c:v>
                </c:pt>
                <c:pt idx="135">
                  <c:v>2.454248929740785</c:v>
                </c:pt>
                <c:pt idx="136">
                  <c:v>2.377260627282325</c:v>
                </c:pt>
                <c:pt idx="137">
                  <c:v>2.299931465255796</c:v>
                </c:pt>
                <c:pt idx="138">
                  <c:v>2.222271824985683</c:v>
                </c:pt>
                <c:pt idx="139">
                  <c:v>2.144292204887946</c:v>
                </c:pt>
                <c:pt idx="140">
                  <c:v>2.066003217095087</c:v>
                </c:pt>
                <c:pt idx="141">
                  <c:v>1.987415584006712</c:v>
                </c:pt>
                <c:pt idx="142">
                  <c:v>1.949171267658869</c:v>
                </c:pt>
                <c:pt idx="143">
                  <c:v>1.870109668846403</c:v>
                </c:pt>
                <c:pt idx="144">
                  <c:v>1.83149839193905</c:v>
                </c:pt>
                <c:pt idx="145">
                  <c:v>1.751989671807614</c:v>
                </c:pt>
                <c:pt idx="146">
                  <c:v>1.713032828943383</c:v>
                </c:pt>
                <c:pt idx="147">
                  <c:v>1.63310429213174</c:v>
                </c:pt>
                <c:pt idx="148">
                  <c:v>1.593823668190282</c:v>
                </c:pt>
                <c:pt idx="149">
                  <c:v>1.554427666777222</c:v>
                </c:pt>
                <c:pt idx="150">
                  <c:v>1.473957078973477</c:v>
                </c:pt>
                <c:pt idx="151">
                  <c:v>1.434266769759205</c:v>
                </c:pt>
                <c:pt idx="152">
                  <c:v>1.435503678848669</c:v>
                </c:pt>
                <c:pt idx="153">
                  <c:v>1.354609243150293</c:v>
                </c:pt>
                <c:pt idx="154">
                  <c:v>1.314613218281856</c:v>
                </c:pt>
                <c:pt idx="155">
                  <c:v>1.274521187862334</c:v>
                </c:pt>
                <c:pt idx="156">
                  <c:v>1.234335970833321</c:v>
                </c:pt>
                <c:pt idx="157">
                  <c:v>1.194060403032282</c:v>
                </c:pt>
                <c:pt idx="158">
                  <c:v>1.13721032935684</c:v>
                </c:pt>
                <c:pt idx="159">
                  <c:v>1.121487623955971</c:v>
                </c:pt>
                <c:pt idx="160">
                  <c:v>1.080969219950823</c:v>
                </c:pt>
                <c:pt idx="161">
                  <c:v>1.056890428218288</c:v>
                </c:pt>
                <c:pt idx="162">
                  <c:v>1.020368284761595</c:v>
                </c:pt>
                <c:pt idx="163">
                  <c:v>0.992048101214074</c:v>
                </c:pt>
                <c:pt idx="164">
                  <c:v>0.959539781294914</c:v>
                </c:pt>
                <c:pt idx="165">
                  <c:v>0.931114400423112</c:v>
                </c:pt>
                <c:pt idx="166">
                  <c:v>0.902641068122811</c:v>
                </c:pt>
                <c:pt idx="167">
                  <c:v>0.874121212391479</c:v>
                </c:pt>
                <c:pt idx="168">
                  <c:v>0.845556267187206</c:v>
                </c:pt>
                <c:pt idx="169">
                  <c:v>0.82109563183899</c:v>
                </c:pt>
                <c:pt idx="170">
                  <c:v>0.79659868242241</c:v>
                </c:pt>
                <c:pt idx="171">
                  <c:v>0.776218333729734</c:v>
                </c:pt>
                <c:pt idx="172">
                  <c:v>0.755809380148459</c:v>
                </c:pt>
                <c:pt idx="173">
                  <c:v>0.727061457345012</c:v>
                </c:pt>
                <c:pt idx="174">
                  <c:v>0.71074774070766</c:v>
                </c:pt>
                <c:pt idx="175">
                  <c:v>0.686095038649959</c:v>
                </c:pt>
                <c:pt idx="176">
                  <c:v>0.669733184608994</c:v>
                </c:pt>
                <c:pt idx="177">
                  <c:v>0.645027001735503</c:v>
                </c:pt>
                <c:pt idx="178">
                  <c:v>0.628619781222941</c:v>
                </c:pt>
                <c:pt idx="179">
                  <c:v>0.608028631674525</c:v>
                </c:pt>
                <c:pt idx="180">
                  <c:v>0.5915817600136</c:v>
                </c:pt>
                <c:pt idx="181">
                  <c:v>0.579285609957662</c:v>
                </c:pt>
                <c:pt idx="182">
                  <c:v>0.558637337995311</c:v>
                </c:pt>
                <c:pt idx="183">
                  <c:v>0.546310298836076</c:v>
                </c:pt>
                <c:pt idx="184">
                  <c:v>0.529798825250669</c:v>
                </c:pt>
                <c:pt idx="185">
                  <c:v>0.513271635742729</c:v>
                </c:pt>
                <c:pt idx="186">
                  <c:v>0.496729213467557</c:v>
                </c:pt>
                <c:pt idx="187">
                  <c:v>0.484348053759774</c:v>
                </c:pt>
                <c:pt idx="188">
                  <c:v>0.467778935232111</c:v>
                </c:pt>
                <c:pt idx="189">
                  <c:v>0.459552539387566</c:v>
                </c:pt>
                <c:pt idx="190">
                  <c:v>0.442960472586972</c:v>
                </c:pt>
                <c:pt idx="191">
                  <c:v>0.434716222143567</c:v>
                </c:pt>
                <c:pt idx="192">
                  <c:v>0.422283968888838</c:v>
                </c:pt>
                <c:pt idx="193">
                  <c:v>0.40984230272332</c:v>
                </c:pt>
                <c:pt idx="194">
                  <c:v>0.397391497580877</c:v>
                </c:pt>
                <c:pt idx="195">
                  <c:v>0.38911635362818</c:v>
                </c:pt>
                <c:pt idx="196">
                  <c:v>0.376649958467135</c:v>
                </c:pt>
                <c:pt idx="197">
                  <c:v>0.364175156280693</c:v>
                </c:pt>
                <c:pt idx="198">
                  <c:v>0.355879477910763</c:v>
                </c:pt>
                <c:pt idx="199">
                  <c:v>0.34757850880853</c:v>
                </c:pt>
                <c:pt idx="200">
                  <c:v>0.335083405857306</c:v>
                </c:pt>
                <c:pt idx="201">
                  <c:v>0.330960361731988</c:v>
                </c:pt>
                <c:pt idx="202">
                  <c:v>0.318453690680386</c:v>
                </c:pt>
                <c:pt idx="203">
                  <c:v>0.310131244009614</c:v>
                </c:pt>
                <c:pt idx="204">
                  <c:v>0.301804179412137</c:v>
                </c:pt>
                <c:pt idx="205">
                  <c:v>0.297665456354462</c:v>
                </c:pt>
                <c:pt idx="206">
                  <c:v>0.285137397902211</c:v>
                </c:pt>
                <c:pt idx="207">
                  <c:v>0.276797196061224</c:v>
                </c:pt>
                <c:pt idx="208">
                  <c:v>0.272647784023786</c:v>
                </c:pt>
                <c:pt idx="209">
                  <c:v>0.264300760335722</c:v>
                </c:pt>
                <c:pt idx="210">
                  <c:v>0.25594979543332</c:v>
                </c:pt>
                <c:pt idx="211">
                  <c:v>0.251791852329234</c:v>
                </c:pt>
                <c:pt idx="212">
                  <c:v>0.243434578904921</c:v>
                </c:pt>
                <c:pt idx="213">
                  <c:v>0.239271715562717</c:v>
                </c:pt>
                <c:pt idx="214">
                  <c:v>0.230908442201153</c:v>
                </c:pt>
                <c:pt idx="215">
                  <c:v>0.222541722272824</c:v>
                </c:pt>
                <c:pt idx="216">
                  <c:v>0.222571124226395</c:v>
                </c:pt>
                <c:pt idx="217">
                  <c:v>0.214199977936676</c:v>
                </c:pt>
                <c:pt idx="218">
                  <c:v>0.205825632993688</c:v>
                </c:pt>
                <c:pt idx="219">
                  <c:v>0.201649491086661</c:v>
                </c:pt>
                <c:pt idx="220">
                  <c:v>0.197471845260722</c:v>
                </c:pt>
                <c:pt idx="221">
                  <c:v>0.193292726411208</c:v>
                </c:pt>
                <c:pt idx="222">
                  <c:v>0.189112165460886</c:v>
                </c:pt>
                <c:pt idx="223">
                  <c:v>0.184930193359348</c:v>
                </c:pt>
                <c:pt idx="224">
                  <c:v>0.176543206027066</c:v>
                </c:pt>
                <c:pt idx="225">
                  <c:v>0.176561699280922</c:v>
                </c:pt>
                <c:pt idx="226">
                  <c:v>0.168171195248516</c:v>
                </c:pt>
                <c:pt idx="227">
                  <c:v>0.168187974321493</c:v>
                </c:pt>
                <c:pt idx="228">
                  <c:v>0.159794119509075</c:v>
                </c:pt>
                <c:pt idx="229">
                  <c:v>0.159809267042412</c:v>
                </c:pt>
                <c:pt idx="230">
                  <c:v>0.151412227594972</c:v>
                </c:pt>
                <c:pt idx="231">
                  <c:v>0.151425826375994</c:v>
                </c:pt>
                <c:pt idx="232">
                  <c:v>0.143025768652357</c:v>
                </c:pt>
                <c:pt idx="233">
                  <c:v>0.143037901607116</c:v>
                </c:pt>
                <c:pt idx="234">
                  <c:v>0.143050036105807</c:v>
                </c:pt>
                <c:pt idx="235">
                  <c:v>0.134646414284109</c:v>
                </c:pt>
                <c:pt idx="236">
                  <c:v>0.130448966649607</c:v>
                </c:pt>
                <c:pt idx="237">
                  <c:v>0.130459057901845</c:v>
                </c:pt>
                <c:pt idx="238">
                  <c:v>0.126260310514527</c:v>
                </c:pt>
                <c:pt idx="239">
                  <c:v>0.12206061895724</c:v>
                </c:pt>
                <c:pt idx="240">
                  <c:v>0.12206945309115</c:v>
                </c:pt>
                <c:pt idx="241">
                  <c:v>0.117868544952945</c:v>
                </c:pt>
                <c:pt idx="242">
                  <c:v>0.113666755174766</c:v>
                </c:pt>
                <c:pt idx="243">
                  <c:v>0.109464115097835</c:v>
                </c:pt>
                <c:pt idx="244">
                  <c:v>0.109471218943562</c:v>
                </c:pt>
                <c:pt idx="245">
                  <c:v>0.109478323480833</c:v>
                </c:pt>
                <c:pt idx="246">
                  <c:v>0.105274319290412</c:v>
                </c:pt>
                <c:pt idx="247">
                  <c:v>0.101069527377481</c:v>
                </c:pt>
                <c:pt idx="248">
                  <c:v>0.0968639791352998</c:v>
                </c:pt>
                <c:pt idx="249">
                  <c:v>0.0968695407914124</c:v>
                </c:pt>
                <c:pt idx="250">
                  <c:v>0.0968751029265373</c:v>
                </c:pt>
                <c:pt idx="251">
                  <c:v>0.0926683470159162</c:v>
                </c:pt>
                <c:pt idx="252">
                  <c:v>0.0884608974849508</c:v>
                </c:pt>
                <c:pt idx="253">
                  <c:v>0.0884655354961232</c:v>
                </c:pt>
                <c:pt idx="254">
                  <c:v>0.0884701738720599</c:v>
                </c:pt>
                <c:pt idx="255">
                  <c:v>0.0842616211056564</c:v>
                </c:pt>
                <c:pt idx="256">
                  <c:v>0.0842658288954174</c:v>
                </c:pt>
                <c:pt idx="257">
                  <c:v>0.0792137161060413</c:v>
                </c:pt>
                <c:pt idx="258">
                  <c:v>0.0792174346494017</c:v>
                </c:pt>
                <c:pt idx="259">
                  <c:v>0.0771141597447995</c:v>
                </c:pt>
                <c:pt idx="260">
                  <c:v>0.0750105962502214</c:v>
                </c:pt>
                <c:pt idx="261">
                  <c:v>0.0741710587381221</c:v>
                </c:pt>
                <c:pt idx="262">
                  <c:v>0.0720670486572272</c:v>
                </c:pt>
                <c:pt idx="263">
                  <c:v>0.0708057114356255</c:v>
                </c:pt>
                <c:pt idx="264">
                  <c:v>0.0687012379232725</c:v>
                </c:pt>
                <c:pt idx="265">
                  <c:v>0.067861023297568</c:v>
                </c:pt>
                <c:pt idx="266">
                  <c:v>0.0657561408764513</c:v>
                </c:pt>
                <c:pt idx="267">
                  <c:v>0.0644940881509086</c:v>
                </c:pt>
                <c:pt idx="268">
                  <c:v>0.0632318906045155</c:v>
                </c:pt>
                <c:pt idx="269">
                  <c:v>0.0619695510634628</c:v>
                </c:pt>
                <c:pt idx="270">
                  <c:v>0.0602854879349781</c:v>
                </c:pt>
                <c:pt idx="271">
                  <c:v>0.0590228432978712</c:v>
                </c:pt>
                <c:pt idx="272">
                  <c:v>0.0581816796826047</c:v>
                </c:pt>
                <c:pt idx="273">
                  <c:v>0.05649717326652</c:v>
                </c:pt>
                <c:pt idx="274">
                  <c:v>0.05565578070585</c:v>
                </c:pt>
                <c:pt idx="275">
                  <c:v>0.0543926495361862</c:v>
                </c:pt>
                <c:pt idx="276">
                  <c:v>0.0531293961767618</c:v>
                </c:pt>
                <c:pt idx="277">
                  <c:v>0.0518660234596928</c:v>
                </c:pt>
                <c:pt idx="278">
                  <c:v>0.0510242283756139</c:v>
                </c:pt>
                <c:pt idx="279">
                  <c:v>0.0497606501966454</c:v>
                </c:pt>
                <c:pt idx="280">
                  <c:v>0.0484969602138778</c:v>
                </c:pt>
                <c:pt idx="281">
                  <c:v>0.04807662257973</c:v>
                </c:pt>
                <c:pt idx="282">
                  <c:v>0.0468127638481595</c:v>
                </c:pt>
                <c:pt idx="283">
                  <c:v>0.0459705538140329</c:v>
                </c:pt>
                <c:pt idx="284">
                  <c:v>0.0451282749284516</c:v>
                </c:pt>
                <c:pt idx="285">
                  <c:v>0.0438641522240668</c:v>
                </c:pt>
                <c:pt idx="286">
                  <c:v>0.0430217178116532</c:v>
                </c:pt>
                <c:pt idx="287">
                  <c:v>0.0421792189558476</c:v>
                </c:pt>
                <c:pt idx="288">
                  <c:v>0.0413366569162599</c:v>
                </c:pt>
                <c:pt idx="289">
                  <c:v>0.0404940329527359</c:v>
                </c:pt>
                <c:pt idx="290">
                  <c:v>0.0396513483253549</c:v>
                </c:pt>
                <c:pt idx="291">
                  <c:v>0.038808604294422</c:v>
                </c:pt>
                <c:pt idx="292">
                  <c:v>0.0379658021204658</c:v>
                </c:pt>
                <c:pt idx="293">
                  <c:v>0.0371229430642304</c:v>
                </c:pt>
                <c:pt idx="294">
                  <c:v>0.036701893766701</c:v>
                </c:pt>
                <c:pt idx="295">
                  <c:v>0.0358589425418034</c:v>
                </c:pt>
                <c:pt idx="296">
                  <c:v>0.035015937586532</c:v>
                </c:pt>
                <c:pt idx="297">
                  <c:v>0.0341728801623771</c:v>
                </c:pt>
                <c:pt idx="298">
                  <c:v>0.0337516715896533</c:v>
                </c:pt>
                <c:pt idx="299">
                  <c:v>0.032908529352174</c:v>
                </c:pt>
                <c:pt idx="300">
                  <c:v>0.032487254197695</c:v>
                </c:pt>
                <c:pt idx="301">
                  <c:v>0.0316440302998981</c:v>
                </c:pt>
                <c:pt idx="302">
                  <c:v>0.0308007589796968</c:v>
                </c:pt>
                <c:pt idx="303">
                  <c:v>0.0308013207872231</c:v>
                </c:pt>
                <c:pt idx="304">
                  <c:v>0.0299579879298377</c:v>
                </c:pt>
                <c:pt idx="305">
                  <c:v>0.0295365647361296</c:v>
                </c:pt>
                <c:pt idx="306">
                  <c:v>0.0286931575781535</c:v>
                </c:pt>
                <c:pt idx="307">
                  <c:v>0.0358671325698645</c:v>
                </c:pt>
                <c:pt idx="308">
                  <c:v>0.0198327415502524</c:v>
                </c:pt>
                <c:pt idx="309">
                  <c:v>0.0270066608932742</c:v>
                </c:pt>
                <c:pt idx="310">
                  <c:v>0.0265851036433164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Analysis!$R$23</c:f>
              <c:strCache>
                <c:ptCount val="1"/>
                <c:pt idx="0">
                  <c:v>Rref=5000k ohms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Analysis!$A$24:$A$334</c:f>
              <c:numCache>
                <c:formatCode>General</c:formatCode>
                <c:ptCount val="3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  <c:pt idx="56">
                  <c:v>46.0</c:v>
                </c:pt>
                <c:pt idx="57">
                  <c:v>47.0</c:v>
                </c:pt>
                <c:pt idx="58">
                  <c:v>48.0</c:v>
                </c:pt>
                <c:pt idx="59">
                  <c:v>49.0</c:v>
                </c:pt>
                <c:pt idx="60">
                  <c:v>50.0</c:v>
                </c:pt>
                <c:pt idx="61">
                  <c:v>51.0</c:v>
                </c:pt>
                <c:pt idx="62">
                  <c:v>52.0</c:v>
                </c:pt>
                <c:pt idx="63">
                  <c:v>53.0</c:v>
                </c:pt>
                <c:pt idx="64">
                  <c:v>54.0</c:v>
                </c:pt>
                <c:pt idx="65">
                  <c:v>55.0</c:v>
                </c:pt>
                <c:pt idx="66">
                  <c:v>56.0</c:v>
                </c:pt>
                <c:pt idx="67">
                  <c:v>57.0</c:v>
                </c:pt>
                <c:pt idx="68">
                  <c:v>58.0</c:v>
                </c:pt>
                <c:pt idx="69">
                  <c:v>59.0</c:v>
                </c:pt>
                <c:pt idx="70">
                  <c:v>60.0</c:v>
                </c:pt>
                <c:pt idx="71">
                  <c:v>61.0</c:v>
                </c:pt>
                <c:pt idx="72">
                  <c:v>62.0</c:v>
                </c:pt>
                <c:pt idx="73">
                  <c:v>63.0</c:v>
                </c:pt>
                <c:pt idx="74">
                  <c:v>64.0</c:v>
                </c:pt>
                <c:pt idx="75">
                  <c:v>65.0</c:v>
                </c:pt>
                <c:pt idx="76">
                  <c:v>66.0</c:v>
                </c:pt>
                <c:pt idx="77">
                  <c:v>67.0</c:v>
                </c:pt>
                <c:pt idx="78">
                  <c:v>68.0</c:v>
                </c:pt>
                <c:pt idx="79">
                  <c:v>69.0</c:v>
                </c:pt>
                <c:pt idx="80">
                  <c:v>70.0</c:v>
                </c:pt>
                <c:pt idx="81">
                  <c:v>71.0</c:v>
                </c:pt>
                <c:pt idx="82">
                  <c:v>72.0</c:v>
                </c:pt>
                <c:pt idx="83">
                  <c:v>73.0</c:v>
                </c:pt>
                <c:pt idx="84">
                  <c:v>74.0</c:v>
                </c:pt>
                <c:pt idx="85">
                  <c:v>75.0</c:v>
                </c:pt>
                <c:pt idx="86">
                  <c:v>76.0</c:v>
                </c:pt>
                <c:pt idx="87">
                  <c:v>77.0</c:v>
                </c:pt>
                <c:pt idx="88">
                  <c:v>78.0</c:v>
                </c:pt>
                <c:pt idx="89">
                  <c:v>79.0</c:v>
                </c:pt>
                <c:pt idx="90">
                  <c:v>80.0</c:v>
                </c:pt>
                <c:pt idx="91">
                  <c:v>81.0</c:v>
                </c:pt>
                <c:pt idx="92">
                  <c:v>82.0</c:v>
                </c:pt>
                <c:pt idx="93">
                  <c:v>83.0</c:v>
                </c:pt>
                <c:pt idx="94">
                  <c:v>84.0</c:v>
                </c:pt>
                <c:pt idx="95">
                  <c:v>85.0</c:v>
                </c:pt>
                <c:pt idx="96">
                  <c:v>86.0</c:v>
                </c:pt>
                <c:pt idx="97">
                  <c:v>87.0</c:v>
                </c:pt>
                <c:pt idx="98">
                  <c:v>88.0</c:v>
                </c:pt>
                <c:pt idx="99">
                  <c:v>89.0</c:v>
                </c:pt>
                <c:pt idx="100">
                  <c:v>90.0</c:v>
                </c:pt>
                <c:pt idx="101">
                  <c:v>91.0</c:v>
                </c:pt>
                <c:pt idx="102">
                  <c:v>92.0</c:v>
                </c:pt>
                <c:pt idx="103">
                  <c:v>93.0</c:v>
                </c:pt>
                <c:pt idx="104">
                  <c:v>94.0</c:v>
                </c:pt>
                <c:pt idx="105">
                  <c:v>95.0</c:v>
                </c:pt>
                <c:pt idx="106">
                  <c:v>96.0</c:v>
                </c:pt>
                <c:pt idx="107">
                  <c:v>97.0</c:v>
                </c:pt>
                <c:pt idx="108">
                  <c:v>98.0</c:v>
                </c:pt>
                <c:pt idx="109">
                  <c:v>99.0</c:v>
                </c:pt>
                <c:pt idx="110">
                  <c:v>100.0</c:v>
                </c:pt>
                <c:pt idx="111">
                  <c:v>101.0</c:v>
                </c:pt>
                <c:pt idx="112">
                  <c:v>102.0</c:v>
                </c:pt>
                <c:pt idx="113">
                  <c:v>103.0</c:v>
                </c:pt>
                <c:pt idx="114">
                  <c:v>104.0</c:v>
                </c:pt>
                <c:pt idx="115">
                  <c:v>105.0</c:v>
                </c:pt>
                <c:pt idx="116">
                  <c:v>106.0</c:v>
                </c:pt>
                <c:pt idx="117">
                  <c:v>107.0</c:v>
                </c:pt>
                <c:pt idx="118">
                  <c:v>108.0</c:v>
                </c:pt>
                <c:pt idx="119">
                  <c:v>109.0</c:v>
                </c:pt>
                <c:pt idx="120">
                  <c:v>110.0</c:v>
                </c:pt>
                <c:pt idx="121">
                  <c:v>111.0</c:v>
                </c:pt>
                <c:pt idx="122">
                  <c:v>112.0</c:v>
                </c:pt>
                <c:pt idx="123">
                  <c:v>113.0</c:v>
                </c:pt>
                <c:pt idx="124">
                  <c:v>114.0</c:v>
                </c:pt>
                <c:pt idx="125">
                  <c:v>115.0</c:v>
                </c:pt>
                <c:pt idx="126">
                  <c:v>116.0</c:v>
                </c:pt>
                <c:pt idx="127">
                  <c:v>117.0</c:v>
                </c:pt>
                <c:pt idx="128">
                  <c:v>118.0</c:v>
                </c:pt>
                <c:pt idx="129">
                  <c:v>119.0</c:v>
                </c:pt>
                <c:pt idx="130">
                  <c:v>120.0</c:v>
                </c:pt>
                <c:pt idx="131">
                  <c:v>121.0</c:v>
                </c:pt>
                <c:pt idx="132">
                  <c:v>122.0</c:v>
                </c:pt>
                <c:pt idx="133">
                  <c:v>123.0</c:v>
                </c:pt>
                <c:pt idx="134">
                  <c:v>124.0</c:v>
                </c:pt>
                <c:pt idx="135">
                  <c:v>125.0</c:v>
                </c:pt>
                <c:pt idx="136">
                  <c:v>126.0</c:v>
                </c:pt>
                <c:pt idx="137">
                  <c:v>127.0</c:v>
                </c:pt>
                <c:pt idx="138">
                  <c:v>128.0</c:v>
                </c:pt>
                <c:pt idx="139">
                  <c:v>129.0</c:v>
                </c:pt>
                <c:pt idx="140">
                  <c:v>130.0</c:v>
                </c:pt>
                <c:pt idx="141">
                  <c:v>131.0</c:v>
                </c:pt>
                <c:pt idx="142">
                  <c:v>132.0</c:v>
                </c:pt>
                <c:pt idx="143">
                  <c:v>133.0</c:v>
                </c:pt>
                <c:pt idx="144">
                  <c:v>134.0</c:v>
                </c:pt>
                <c:pt idx="145">
                  <c:v>135.0</c:v>
                </c:pt>
                <c:pt idx="146">
                  <c:v>136.0</c:v>
                </c:pt>
                <c:pt idx="147">
                  <c:v>137.0</c:v>
                </c:pt>
                <c:pt idx="148">
                  <c:v>138.0</c:v>
                </c:pt>
                <c:pt idx="149">
                  <c:v>139.0</c:v>
                </c:pt>
                <c:pt idx="150">
                  <c:v>140.0</c:v>
                </c:pt>
                <c:pt idx="151">
                  <c:v>141.0</c:v>
                </c:pt>
                <c:pt idx="152">
                  <c:v>142.0</c:v>
                </c:pt>
                <c:pt idx="153">
                  <c:v>143.0</c:v>
                </c:pt>
                <c:pt idx="154">
                  <c:v>144.0</c:v>
                </c:pt>
                <c:pt idx="155">
                  <c:v>145.0</c:v>
                </c:pt>
                <c:pt idx="156">
                  <c:v>146.0</c:v>
                </c:pt>
                <c:pt idx="157">
                  <c:v>147.0</c:v>
                </c:pt>
                <c:pt idx="158">
                  <c:v>148.0</c:v>
                </c:pt>
                <c:pt idx="159">
                  <c:v>149.0</c:v>
                </c:pt>
                <c:pt idx="160">
                  <c:v>150.0</c:v>
                </c:pt>
                <c:pt idx="161">
                  <c:v>151.0</c:v>
                </c:pt>
                <c:pt idx="162">
                  <c:v>152.0</c:v>
                </c:pt>
                <c:pt idx="163">
                  <c:v>153.0</c:v>
                </c:pt>
                <c:pt idx="164">
                  <c:v>154.0</c:v>
                </c:pt>
                <c:pt idx="165">
                  <c:v>155.0</c:v>
                </c:pt>
                <c:pt idx="166">
                  <c:v>156.0</c:v>
                </c:pt>
                <c:pt idx="167">
                  <c:v>157.0</c:v>
                </c:pt>
                <c:pt idx="168">
                  <c:v>158.0</c:v>
                </c:pt>
                <c:pt idx="169">
                  <c:v>159.0</c:v>
                </c:pt>
                <c:pt idx="170">
                  <c:v>160.0</c:v>
                </c:pt>
                <c:pt idx="171">
                  <c:v>161.0</c:v>
                </c:pt>
                <c:pt idx="172">
                  <c:v>162.0</c:v>
                </c:pt>
                <c:pt idx="173">
                  <c:v>163.0</c:v>
                </c:pt>
                <c:pt idx="174">
                  <c:v>164.0</c:v>
                </c:pt>
                <c:pt idx="175">
                  <c:v>165.0</c:v>
                </c:pt>
                <c:pt idx="176">
                  <c:v>166.0</c:v>
                </c:pt>
                <c:pt idx="177">
                  <c:v>167.0</c:v>
                </c:pt>
                <c:pt idx="178">
                  <c:v>168.0</c:v>
                </c:pt>
                <c:pt idx="179">
                  <c:v>169.0</c:v>
                </c:pt>
                <c:pt idx="180">
                  <c:v>170.0</c:v>
                </c:pt>
                <c:pt idx="181">
                  <c:v>171.0</c:v>
                </c:pt>
                <c:pt idx="182">
                  <c:v>172.0</c:v>
                </c:pt>
                <c:pt idx="183">
                  <c:v>173.0</c:v>
                </c:pt>
                <c:pt idx="184">
                  <c:v>174.0</c:v>
                </c:pt>
                <c:pt idx="185">
                  <c:v>175.0</c:v>
                </c:pt>
                <c:pt idx="186">
                  <c:v>176.0</c:v>
                </c:pt>
                <c:pt idx="187">
                  <c:v>177.0</c:v>
                </c:pt>
                <c:pt idx="188">
                  <c:v>178.0</c:v>
                </c:pt>
                <c:pt idx="189">
                  <c:v>179.0</c:v>
                </c:pt>
                <c:pt idx="190">
                  <c:v>180.0</c:v>
                </c:pt>
                <c:pt idx="191">
                  <c:v>181.0</c:v>
                </c:pt>
                <c:pt idx="192">
                  <c:v>182.0</c:v>
                </c:pt>
                <c:pt idx="193">
                  <c:v>183.0</c:v>
                </c:pt>
                <c:pt idx="194">
                  <c:v>184.0</c:v>
                </c:pt>
                <c:pt idx="195">
                  <c:v>185.0</c:v>
                </c:pt>
                <c:pt idx="196">
                  <c:v>186.0</c:v>
                </c:pt>
                <c:pt idx="197">
                  <c:v>187.0</c:v>
                </c:pt>
                <c:pt idx="198">
                  <c:v>188.0</c:v>
                </c:pt>
                <c:pt idx="199">
                  <c:v>189.0</c:v>
                </c:pt>
                <c:pt idx="200">
                  <c:v>190.0</c:v>
                </c:pt>
                <c:pt idx="201">
                  <c:v>191.0</c:v>
                </c:pt>
                <c:pt idx="202">
                  <c:v>192.0</c:v>
                </c:pt>
                <c:pt idx="203">
                  <c:v>193.0</c:v>
                </c:pt>
                <c:pt idx="204">
                  <c:v>194.0</c:v>
                </c:pt>
                <c:pt idx="205">
                  <c:v>195.0</c:v>
                </c:pt>
                <c:pt idx="206">
                  <c:v>196.0</c:v>
                </c:pt>
                <c:pt idx="207">
                  <c:v>197.0</c:v>
                </c:pt>
                <c:pt idx="208">
                  <c:v>198.0</c:v>
                </c:pt>
                <c:pt idx="209">
                  <c:v>199.0</c:v>
                </c:pt>
                <c:pt idx="210">
                  <c:v>200.0</c:v>
                </c:pt>
                <c:pt idx="211">
                  <c:v>201.0</c:v>
                </c:pt>
                <c:pt idx="212">
                  <c:v>202.0</c:v>
                </c:pt>
                <c:pt idx="213">
                  <c:v>203.0</c:v>
                </c:pt>
                <c:pt idx="214">
                  <c:v>204.0</c:v>
                </c:pt>
                <c:pt idx="215">
                  <c:v>205.0</c:v>
                </c:pt>
                <c:pt idx="216">
                  <c:v>206.0</c:v>
                </c:pt>
                <c:pt idx="217">
                  <c:v>207.0</c:v>
                </c:pt>
                <c:pt idx="218">
                  <c:v>208.0</c:v>
                </c:pt>
                <c:pt idx="219">
                  <c:v>209.0</c:v>
                </c:pt>
                <c:pt idx="220">
                  <c:v>210.0</c:v>
                </c:pt>
                <c:pt idx="221">
                  <c:v>211.0</c:v>
                </c:pt>
                <c:pt idx="222">
                  <c:v>212.0</c:v>
                </c:pt>
                <c:pt idx="223">
                  <c:v>213.0</c:v>
                </c:pt>
                <c:pt idx="224">
                  <c:v>214.0</c:v>
                </c:pt>
                <c:pt idx="225">
                  <c:v>215.0</c:v>
                </c:pt>
                <c:pt idx="226">
                  <c:v>216.0</c:v>
                </c:pt>
                <c:pt idx="227">
                  <c:v>217.0</c:v>
                </c:pt>
                <c:pt idx="228">
                  <c:v>218.0</c:v>
                </c:pt>
                <c:pt idx="229">
                  <c:v>219.0</c:v>
                </c:pt>
                <c:pt idx="230">
                  <c:v>220.0</c:v>
                </c:pt>
                <c:pt idx="231">
                  <c:v>221.0</c:v>
                </c:pt>
                <c:pt idx="232">
                  <c:v>222.0</c:v>
                </c:pt>
                <c:pt idx="233">
                  <c:v>223.0</c:v>
                </c:pt>
                <c:pt idx="234">
                  <c:v>224.0</c:v>
                </c:pt>
                <c:pt idx="235">
                  <c:v>225.0</c:v>
                </c:pt>
                <c:pt idx="236">
                  <c:v>226.0</c:v>
                </c:pt>
                <c:pt idx="237">
                  <c:v>227.0</c:v>
                </c:pt>
                <c:pt idx="238">
                  <c:v>228.0</c:v>
                </c:pt>
                <c:pt idx="239">
                  <c:v>229.0</c:v>
                </c:pt>
                <c:pt idx="240">
                  <c:v>230.0</c:v>
                </c:pt>
                <c:pt idx="241">
                  <c:v>231.0</c:v>
                </c:pt>
                <c:pt idx="242">
                  <c:v>232.0</c:v>
                </c:pt>
                <c:pt idx="243">
                  <c:v>233.0</c:v>
                </c:pt>
                <c:pt idx="244">
                  <c:v>234.0</c:v>
                </c:pt>
                <c:pt idx="245">
                  <c:v>235.0</c:v>
                </c:pt>
                <c:pt idx="246">
                  <c:v>236.0</c:v>
                </c:pt>
                <c:pt idx="247">
                  <c:v>237.0</c:v>
                </c:pt>
                <c:pt idx="248">
                  <c:v>238.0</c:v>
                </c:pt>
                <c:pt idx="249">
                  <c:v>239.0</c:v>
                </c:pt>
                <c:pt idx="250">
                  <c:v>240.0</c:v>
                </c:pt>
                <c:pt idx="251">
                  <c:v>241.0</c:v>
                </c:pt>
                <c:pt idx="252">
                  <c:v>242.0</c:v>
                </c:pt>
                <c:pt idx="253">
                  <c:v>243.0</c:v>
                </c:pt>
                <c:pt idx="254">
                  <c:v>244.0</c:v>
                </c:pt>
                <c:pt idx="255">
                  <c:v>245.0</c:v>
                </c:pt>
                <c:pt idx="256">
                  <c:v>246.0</c:v>
                </c:pt>
                <c:pt idx="257">
                  <c:v>247.0</c:v>
                </c:pt>
                <c:pt idx="258">
                  <c:v>248.0</c:v>
                </c:pt>
                <c:pt idx="259">
                  <c:v>249.0</c:v>
                </c:pt>
                <c:pt idx="260">
                  <c:v>250.0</c:v>
                </c:pt>
                <c:pt idx="261">
                  <c:v>251.0</c:v>
                </c:pt>
                <c:pt idx="262">
                  <c:v>252.0</c:v>
                </c:pt>
                <c:pt idx="263">
                  <c:v>253.0</c:v>
                </c:pt>
                <c:pt idx="264">
                  <c:v>254.0</c:v>
                </c:pt>
                <c:pt idx="265">
                  <c:v>255.0</c:v>
                </c:pt>
                <c:pt idx="266">
                  <c:v>256.0</c:v>
                </c:pt>
                <c:pt idx="267">
                  <c:v>257.0</c:v>
                </c:pt>
                <c:pt idx="268">
                  <c:v>258.0</c:v>
                </c:pt>
                <c:pt idx="269">
                  <c:v>259.0</c:v>
                </c:pt>
                <c:pt idx="270">
                  <c:v>260.0</c:v>
                </c:pt>
                <c:pt idx="271">
                  <c:v>261.0</c:v>
                </c:pt>
                <c:pt idx="272">
                  <c:v>262.0</c:v>
                </c:pt>
                <c:pt idx="273">
                  <c:v>263.0</c:v>
                </c:pt>
                <c:pt idx="274">
                  <c:v>264.0</c:v>
                </c:pt>
                <c:pt idx="275">
                  <c:v>265.0</c:v>
                </c:pt>
                <c:pt idx="276">
                  <c:v>266.0</c:v>
                </c:pt>
                <c:pt idx="277">
                  <c:v>267.0</c:v>
                </c:pt>
                <c:pt idx="278">
                  <c:v>268.0</c:v>
                </c:pt>
                <c:pt idx="279">
                  <c:v>269.0</c:v>
                </c:pt>
                <c:pt idx="280">
                  <c:v>270.0</c:v>
                </c:pt>
                <c:pt idx="281">
                  <c:v>271.0</c:v>
                </c:pt>
                <c:pt idx="282">
                  <c:v>272.0</c:v>
                </c:pt>
                <c:pt idx="283">
                  <c:v>273.0</c:v>
                </c:pt>
                <c:pt idx="284">
                  <c:v>274.0</c:v>
                </c:pt>
                <c:pt idx="285">
                  <c:v>275.0</c:v>
                </c:pt>
                <c:pt idx="286">
                  <c:v>276.0</c:v>
                </c:pt>
                <c:pt idx="287">
                  <c:v>277.0</c:v>
                </c:pt>
                <c:pt idx="288">
                  <c:v>278.0</c:v>
                </c:pt>
                <c:pt idx="289">
                  <c:v>279.0</c:v>
                </c:pt>
                <c:pt idx="290">
                  <c:v>280.0</c:v>
                </c:pt>
                <c:pt idx="291">
                  <c:v>281.0</c:v>
                </c:pt>
                <c:pt idx="292">
                  <c:v>282.0</c:v>
                </c:pt>
                <c:pt idx="293">
                  <c:v>283.0</c:v>
                </c:pt>
                <c:pt idx="294">
                  <c:v>284.0</c:v>
                </c:pt>
                <c:pt idx="295">
                  <c:v>285.0</c:v>
                </c:pt>
                <c:pt idx="296">
                  <c:v>286.0</c:v>
                </c:pt>
                <c:pt idx="297">
                  <c:v>287.0</c:v>
                </c:pt>
                <c:pt idx="298">
                  <c:v>288.0</c:v>
                </c:pt>
                <c:pt idx="299">
                  <c:v>289.0</c:v>
                </c:pt>
                <c:pt idx="300">
                  <c:v>290.0</c:v>
                </c:pt>
                <c:pt idx="301">
                  <c:v>291.0</c:v>
                </c:pt>
                <c:pt idx="302">
                  <c:v>292.0</c:v>
                </c:pt>
                <c:pt idx="303">
                  <c:v>293.0</c:v>
                </c:pt>
                <c:pt idx="304">
                  <c:v>294.0</c:v>
                </c:pt>
                <c:pt idx="305">
                  <c:v>295.0</c:v>
                </c:pt>
                <c:pt idx="306">
                  <c:v>296.0</c:v>
                </c:pt>
                <c:pt idx="307">
                  <c:v>297.0</c:v>
                </c:pt>
                <c:pt idx="308">
                  <c:v>298.0</c:v>
                </c:pt>
                <c:pt idx="309">
                  <c:v>299.0</c:v>
                </c:pt>
                <c:pt idx="310">
                  <c:v>300.0</c:v>
                </c:pt>
              </c:numCache>
            </c:numRef>
          </c:xVal>
          <c:yVal>
            <c:numRef>
              <c:f>Analysis!$V$24:$V$334</c:f>
              <c:numCache>
                <c:formatCode>0.000E+00</c:formatCode>
                <c:ptCount val="311"/>
                <c:pt idx="1">
                  <c:v>50.49125650878432</c:v>
                </c:pt>
                <c:pt idx="2">
                  <c:v>50.52766897810511</c:v>
                </c:pt>
                <c:pt idx="3">
                  <c:v>50.47931611013791</c:v>
                </c:pt>
                <c:pt idx="4">
                  <c:v>50.37354308212548</c:v>
                </c:pt>
                <c:pt idx="5">
                  <c:v>49.91387987768348</c:v>
                </c:pt>
                <c:pt idx="6">
                  <c:v>49.759482286398</c:v>
                </c:pt>
                <c:pt idx="7">
                  <c:v>49.29404273037516</c:v>
                </c:pt>
                <c:pt idx="8">
                  <c:v>48.87612771335853</c:v>
                </c:pt>
                <c:pt idx="9">
                  <c:v>48.14744928372261</c:v>
                </c:pt>
                <c:pt idx="10">
                  <c:v>47.51446812804829</c:v>
                </c:pt>
                <c:pt idx="11">
                  <c:v>47.72079175128533</c:v>
                </c:pt>
                <c:pt idx="12">
                  <c:v>47.05687185808824</c:v>
                </c:pt>
                <c:pt idx="13">
                  <c:v>46.12097512549121</c:v>
                </c:pt>
                <c:pt idx="14">
                  <c:v>45.4172127891211</c:v>
                </c:pt>
                <c:pt idx="15">
                  <c:v>44.20369105775399</c:v>
                </c:pt>
                <c:pt idx="16">
                  <c:v>43.27190952591695</c:v>
                </c:pt>
                <c:pt idx="17">
                  <c:v>42.40539546592094</c:v>
                </c:pt>
                <c:pt idx="18">
                  <c:v>41.33368409632567</c:v>
                </c:pt>
                <c:pt idx="19">
                  <c:v>40.3646698582827</c:v>
                </c:pt>
                <c:pt idx="20">
                  <c:v>39.2083583143376</c:v>
                </c:pt>
                <c:pt idx="21">
                  <c:v>38.53434170774835</c:v>
                </c:pt>
                <c:pt idx="22">
                  <c:v>37.72704308940831</c:v>
                </c:pt>
                <c:pt idx="23">
                  <c:v>36.42293541875812</c:v>
                </c:pt>
                <c:pt idx="24">
                  <c:v>35.31543961873297</c:v>
                </c:pt>
                <c:pt idx="25">
                  <c:v>34.06438631969058</c:v>
                </c:pt>
                <c:pt idx="26">
                  <c:v>33.05777076677725</c:v>
                </c:pt>
                <c:pt idx="27">
                  <c:v>31.93502035770734</c:v>
                </c:pt>
                <c:pt idx="28">
                  <c:v>31.10406431967965</c:v>
                </c:pt>
                <c:pt idx="29">
                  <c:v>29.76601937407418</c:v>
                </c:pt>
                <c:pt idx="30">
                  <c:v>28.73816324314657</c:v>
                </c:pt>
                <c:pt idx="31">
                  <c:v>27.6212242833634</c:v>
                </c:pt>
                <c:pt idx="32">
                  <c:v>26.860355112859</c:v>
                </c:pt>
                <c:pt idx="33">
                  <c:v>26.03709120697647</c:v>
                </c:pt>
                <c:pt idx="34">
                  <c:v>25.15142741008674</c:v>
                </c:pt>
                <c:pt idx="35">
                  <c:v>23.73425880019818</c:v>
                </c:pt>
                <c:pt idx="36">
                  <c:v>23.13898270907907</c:v>
                </c:pt>
                <c:pt idx="37">
                  <c:v>22.2134534033022</c:v>
                </c:pt>
                <c:pt idx="38">
                  <c:v>21.28452155912521</c:v>
                </c:pt>
                <c:pt idx="39">
                  <c:v>20.45582583364819</c:v>
                </c:pt>
                <c:pt idx="40">
                  <c:v>19.63551139702326</c:v>
                </c:pt>
                <c:pt idx="41">
                  <c:v>18.98073776026376</c:v>
                </c:pt>
                <c:pt idx="42">
                  <c:v>18.24331658951166</c:v>
                </c:pt>
                <c:pt idx="43">
                  <c:v>17.42130268291669</c:v>
                </c:pt>
                <c:pt idx="44">
                  <c:v>16.72533620994403</c:v>
                </c:pt>
                <c:pt idx="45">
                  <c:v>15.94875645719549</c:v>
                </c:pt>
                <c:pt idx="46">
                  <c:v>15.30678913241252</c:v>
                </c:pt>
                <c:pt idx="47">
                  <c:v>14.64258748042528</c:v>
                </c:pt>
                <c:pt idx="48">
                  <c:v>14.06719200027123</c:v>
                </c:pt>
                <c:pt idx="49">
                  <c:v>13.41812174430487</c:v>
                </c:pt>
                <c:pt idx="50">
                  <c:v>12.80634211342715</c:v>
                </c:pt>
                <c:pt idx="51">
                  <c:v>12.40415014929027</c:v>
                </c:pt>
                <c:pt idx="52">
                  <c:v>11.87683188705932</c:v>
                </c:pt>
                <c:pt idx="53">
                  <c:v>11.336188332017</c:v>
                </c:pt>
                <c:pt idx="54">
                  <c:v>10.84054107591001</c:v>
                </c:pt>
                <c:pt idx="55">
                  <c:v>10.39191246322861</c:v>
                </c:pt>
                <c:pt idx="56">
                  <c:v>9.933570409899033</c:v>
                </c:pt>
                <c:pt idx="57">
                  <c:v>9.465850643485168</c:v>
                </c:pt>
                <c:pt idx="58">
                  <c:v>9.048418457885163</c:v>
                </c:pt>
                <c:pt idx="59">
                  <c:v>8.68294114210147</c:v>
                </c:pt>
                <c:pt idx="60">
                  <c:v>8.251067000667803</c:v>
                </c:pt>
                <c:pt idx="61">
                  <c:v>7.9928091294517</c:v>
                </c:pt>
                <c:pt idx="62">
                  <c:v>7.66979288919191</c:v>
                </c:pt>
                <c:pt idx="63">
                  <c:v>7.341822552676348</c:v>
                </c:pt>
                <c:pt idx="64">
                  <c:v>7.009075891140782</c:v>
                </c:pt>
                <c:pt idx="65">
                  <c:v>6.671738185225421</c:v>
                </c:pt>
                <c:pt idx="66">
                  <c:v>6.39158035694885</c:v>
                </c:pt>
                <c:pt idx="67">
                  <c:v>6.107916868066695</c:v>
                </c:pt>
                <c:pt idx="68">
                  <c:v>5.820883508539651</c:v>
                </c:pt>
                <c:pt idx="69">
                  <c:v>5.592869747810027</c:v>
                </c:pt>
                <c:pt idx="70">
                  <c:v>5.362381978152285</c:v>
                </c:pt>
                <c:pt idx="71">
                  <c:v>5.192164935557244</c:v>
                </c:pt>
                <c:pt idx="72">
                  <c:v>4.957380703751113</c:v>
                </c:pt>
                <c:pt idx="73">
                  <c:v>4.720372764916817</c:v>
                </c:pt>
                <c:pt idx="74">
                  <c:v>4.544441806984111</c:v>
                </c:pt>
                <c:pt idx="75">
                  <c:v>4.303609811887114</c:v>
                </c:pt>
                <c:pt idx="76">
                  <c:v>4.124354098016369</c:v>
                </c:pt>
                <c:pt idx="77">
                  <c:v>4.007384956672908</c:v>
                </c:pt>
                <c:pt idx="78">
                  <c:v>3.761847280756172</c:v>
                </c:pt>
                <c:pt idx="79">
                  <c:v>3.642530453536779</c:v>
                </c:pt>
                <c:pt idx="80">
                  <c:v>3.522390454270933</c:v>
                </c:pt>
                <c:pt idx="81">
                  <c:v>3.337208389447241</c:v>
                </c:pt>
                <c:pt idx="82">
                  <c:v>3.215242617595138</c:v>
                </c:pt>
                <c:pt idx="83">
                  <c:v>3.09254253711407</c:v>
                </c:pt>
                <c:pt idx="84">
                  <c:v>2.904530935547683</c:v>
                </c:pt>
                <c:pt idx="85">
                  <c:v>2.84493244897854</c:v>
                </c:pt>
                <c:pt idx="86">
                  <c:v>2.720191680841026</c:v>
                </c:pt>
                <c:pt idx="87">
                  <c:v>2.594822891790628</c:v>
                </c:pt>
                <c:pt idx="88">
                  <c:v>2.47535541216125</c:v>
                </c:pt>
                <c:pt idx="89">
                  <c:v>2.381387481336461</c:v>
                </c:pt>
                <c:pt idx="90">
                  <c:v>2.280486185114256</c:v>
                </c:pt>
                <c:pt idx="91">
                  <c:v>2.198747726210918</c:v>
                </c:pt>
                <c:pt idx="92">
                  <c:v>2.11014094143006</c:v>
                </c:pt>
                <c:pt idx="93">
                  <c:v>2.02119073726579</c:v>
                </c:pt>
                <c:pt idx="94">
                  <c:v>1.93846364149973</c:v>
                </c:pt>
                <c:pt idx="95">
                  <c:v>1.862002834933577</c:v>
                </c:pt>
                <c:pt idx="96">
                  <c:v>1.791848511362872</c:v>
                </c:pt>
                <c:pt idx="97">
                  <c:v>1.714890361573516</c:v>
                </c:pt>
                <c:pt idx="98">
                  <c:v>1.650852123500172</c:v>
                </c:pt>
                <c:pt idx="99">
                  <c:v>1.580034284287706</c:v>
                </c:pt>
                <c:pt idx="100">
                  <c:v>1.515605300578343</c:v>
                </c:pt>
                <c:pt idx="101">
                  <c:v>1.464195294794976</c:v>
                </c:pt>
                <c:pt idx="102">
                  <c:v>1.406044184958404</c:v>
                </c:pt>
                <c:pt idx="103">
                  <c:v>1.354353767978232</c:v>
                </c:pt>
                <c:pt idx="104">
                  <c:v>1.295921717071891</c:v>
                </c:pt>
                <c:pt idx="105">
                  <c:v>1.243971724944096</c:v>
                </c:pt>
                <c:pt idx="106">
                  <c:v>1.198528669767363</c:v>
                </c:pt>
                <c:pt idx="107">
                  <c:v>1.146358254817436</c:v>
                </c:pt>
                <c:pt idx="108">
                  <c:v>1.107345639741375</c:v>
                </c:pt>
                <c:pt idx="109">
                  <c:v>1.061617553530976</c:v>
                </c:pt>
                <c:pt idx="110">
                  <c:v>1.022443004960753</c:v>
                </c:pt>
                <c:pt idx="111">
                  <c:v>0.989841245011014</c:v>
                </c:pt>
                <c:pt idx="112">
                  <c:v>0.950532145337725</c:v>
                </c:pt>
                <c:pt idx="113">
                  <c:v>0.917808225575389</c:v>
                </c:pt>
                <c:pt idx="114">
                  <c:v>0.878373986128654</c:v>
                </c:pt>
                <c:pt idx="115">
                  <c:v>0.845536790679542</c:v>
                </c:pt>
                <c:pt idx="116">
                  <c:v>0.819312254287244</c:v>
                </c:pt>
                <c:pt idx="117">
                  <c:v>0.779717317221557</c:v>
                </c:pt>
                <c:pt idx="118">
                  <c:v>0.753404418550364</c:v>
                </c:pt>
                <c:pt idx="119">
                  <c:v>0.727055829231837</c:v>
                </c:pt>
                <c:pt idx="120">
                  <c:v>0.700672774624426</c:v>
                </c:pt>
                <c:pt idx="121">
                  <c:v>0.680933644584581</c:v>
                </c:pt>
                <c:pt idx="122">
                  <c:v>0.654490529899441</c:v>
                </c:pt>
                <c:pt idx="123">
                  <c:v>0.634698622496067</c:v>
                </c:pt>
                <c:pt idx="124">
                  <c:v>0.608199400255891</c:v>
                </c:pt>
                <c:pt idx="125">
                  <c:v>0.581671266521745</c:v>
                </c:pt>
                <c:pt idx="126">
                  <c:v>0.568494006272974</c:v>
                </c:pt>
                <c:pt idx="127">
                  <c:v>0.541920312245693</c:v>
                </c:pt>
                <c:pt idx="128">
                  <c:v>0.52201433927852</c:v>
                </c:pt>
                <c:pt idx="129">
                  <c:v>0.50878528400791</c:v>
                </c:pt>
                <c:pt idx="130">
                  <c:v>0.482149140740084</c:v>
                </c:pt>
                <c:pt idx="131">
                  <c:v>0.475588009197803</c:v>
                </c:pt>
                <c:pt idx="132">
                  <c:v>0.455618831042871</c:v>
                </c:pt>
                <c:pt idx="133">
                  <c:v>0.442336304470334</c:v>
                </c:pt>
                <c:pt idx="134">
                  <c:v>0.422338609959075</c:v>
                </c:pt>
                <c:pt idx="135">
                  <c:v>0.409032057967471</c:v>
                </c:pt>
                <c:pt idx="136">
                  <c:v>0.395715764042299</c:v>
                </c:pt>
                <c:pt idx="137">
                  <c:v>0.38239004195384</c:v>
                </c:pt>
                <c:pt idx="138">
                  <c:v>0.369055206032668</c:v>
                </c:pt>
                <c:pt idx="139">
                  <c:v>0.355711571151204</c:v>
                </c:pt>
                <c:pt idx="140">
                  <c:v>0.342359452705262</c:v>
                </c:pt>
                <c:pt idx="141">
                  <c:v>0.32899916659553</c:v>
                </c:pt>
                <c:pt idx="142">
                  <c:v>0.322347225699676</c:v>
                </c:pt>
                <c:pt idx="143">
                  <c:v>0.308973991273154</c:v>
                </c:pt>
                <c:pt idx="144">
                  <c:v>0.302312014156714</c:v>
                </c:pt>
                <c:pt idx="145">
                  <c:v>0.288926621403052</c:v>
                </c:pt>
                <c:pt idx="146">
                  <c:v>0.282255239714782</c:v>
                </c:pt>
                <c:pt idx="147">
                  <c:v>0.268858480708436</c:v>
                </c:pt>
                <c:pt idx="148">
                  <c:v>0.262178327861795</c:v>
                </c:pt>
                <c:pt idx="149">
                  <c:v>0.255495046766455</c:v>
                </c:pt>
                <c:pt idx="150">
                  <c:v>0.242083673586681</c:v>
                </c:pt>
                <c:pt idx="151">
                  <c:v>0.235392467809778</c:v>
                </c:pt>
                <c:pt idx="152">
                  <c:v>0.235425345886325</c:v>
                </c:pt>
                <c:pt idx="153">
                  <c:v>0.222002588802079</c:v>
                </c:pt>
                <c:pt idx="154">
                  <c:v>0.215303161750684</c:v>
                </c:pt>
                <c:pt idx="155">
                  <c:v>0.208601162111096</c:v>
                </c:pt>
                <c:pt idx="156">
                  <c:v>0.201896669492959</c:v>
                </c:pt>
                <c:pt idx="157">
                  <c:v>0.195189763580292</c:v>
                </c:pt>
                <c:pt idx="158">
                  <c:v>0.185787796875308</c:v>
                </c:pt>
                <c:pt idx="159">
                  <c:v>0.18311524892185</c:v>
                </c:pt>
                <c:pt idx="160">
                  <c:v>0.176401873278911</c:v>
                </c:pt>
                <c:pt idx="161">
                  <c:v>0.172379960092498</c:v>
                </c:pt>
                <c:pt idx="162">
                  <c:v>0.166336429398844</c:v>
                </c:pt>
                <c:pt idx="163">
                  <c:v>0.161638156557943</c:v>
                </c:pt>
                <c:pt idx="164">
                  <c:v>0.156264943420421</c:v>
                </c:pt>
                <c:pt idx="165">
                  <c:v>0.151563882074761</c:v>
                </c:pt>
                <c:pt idx="166">
                  <c:v>0.146861551525897</c:v>
                </c:pt>
                <c:pt idx="167">
                  <c:v>0.142157990988111</c:v>
                </c:pt>
                <c:pt idx="168">
                  <c:v>0.137453239701407</c:v>
                </c:pt>
                <c:pt idx="169">
                  <c:v>0.133421207925947</c:v>
                </c:pt>
                <c:pt idx="170">
                  <c:v>0.129388218190408</c:v>
                </c:pt>
                <c:pt idx="171">
                  <c:v>0.126028272359687</c:v>
                </c:pt>
                <c:pt idx="172">
                  <c:v>0.122667572474389</c:v>
                </c:pt>
                <c:pt idx="173">
                  <c:v>0.117957999478628</c:v>
                </c:pt>
                <c:pt idx="174">
                  <c:v>0.115269782567463</c:v>
                </c:pt>
                <c:pt idx="175">
                  <c:v>0.111232693831583</c:v>
                </c:pt>
                <c:pt idx="176">
                  <c:v>0.108543211659782</c:v>
                </c:pt>
                <c:pt idx="177">
                  <c:v>0.104504719509512</c:v>
                </c:pt>
                <c:pt idx="178">
                  <c:v>0.101814046991531</c:v>
                </c:pt>
                <c:pt idx="179">
                  <c:v>0.098448561871626</c:v>
                </c:pt>
                <c:pt idx="180">
                  <c:v>0.0957568502463513</c:v>
                </c:pt>
                <c:pt idx="181">
                  <c:v>0.0937390804267841</c:v>
                </c:pt>
                <c:pt idx="182">
                  <c:v>0.0903720999813608</c:v>
                </c:pt>
                <c:pt idx="183">
                  <c:v>0.0883535217589961</c:v>
                </c:pt>
                <c:pt idx="184">
                  <c:v>0.0856601197716795</c:v>
                </c:pt>
                <c:pt idx="185">
                  <c:v>0.0829663073583315</c:v>
                </c:pt>
                <c:pt idx="186">
                  <c:v>0.0802720973961044</c:v>
                </c:pt>
                <c:pt idx="187">
                  <c:v>0.0782521053835841</c:v>
                </c:pt>
                <c:pt idx="188">
                  <c:v>0.0755571990954054</c:v>
                </c:pt>
                <c:pt idx="189">
                  <c:v>0.0742112553595984</c:v>
                </c:pt>
                <c:pt idx="190">
                  <c:v>0.0715157509759101</c:v>
                </c:pt>
                <c:pt idx="191">
                  <c:v>0.0701693417280333</c:v>
                </c:pt>
                <c:pt idx="192">
                  <c:v>0.0681480177942615</c:v>
                </c:pt>
                <c:pt idx="193">
                  <c:v>0.066126448895448</c:v>
                </c:pt>
                <c:pt idx="194">
                  <c:v>0.0641046422841467</c:v>
                </c:pt>
                <c:pt idx="195">
                  <c:v>0.0627574286833394</c:v>
                </c:pt>
                <c:pt idx="196">
                  <c:v>0.0607352166955066</c:v>
                </c:pt>
                <c:pt idx="197">
                  <c:v>0.0587127863414927</c:v>
                </c:pt>
                <c:pt idx="198">
                  <c:v>0.0573650390236358</c:v>
                </c:pt>
                <c:pt idx="199">
                  <c:v>0.0560171542266259</c:v>
                </c:pt>
                <c:pt idx="200">
                  <c:v>0.0539941967876238</c:v>
                </c:pt>
                <c:pt idx="201">
                  <c:v>0.0533209637757626</c:v>
                </c:pt>
                <c:pt idx="202">
                  <c:v>0.0512977062177473</c:v>
                </c:pt>
                <c:pt idx="203">
                  <c:v>0.049949264081989</c:v>
                </c:pt>
                <c:pt idx="204">
                  <c:v>0.0486007022090367</c:v>
                </c:pt>
                <c:pt idx="205">
                  <c:v>0.047927062318061</c:v>
                </c:pt>
                <c:pt idx="206">
                  <c:v>0.0459032505133328</c:v>
                </c:pt>
                <c:pt idx="207">
                  <c:v>0.0445543482583985</c:v>
                </c:pt>
                <c:pt idx="208">
                  <c:v>0.0438804313768075</c:v>
                </c:pt>
                <c:pt idx="209">
                  <c:v>0.0425313524435775</c:v>
                </c:pt>
                <c:pt idx="210">
                  <c:v>0.0411821715314671</c:v>
                </c:pt>
                <c:pt idx="211">
                  <c:v>0.0405080337297408</c:v>
                </c:pt>
                <c:pt idx="212">
                  <c:v>0.0391586895953948</c:v>
                </c:pt>
                <c:pt idx="213">
                  <c:v>0.0384844244593421</c:v>
                </c:pt>
                <c:pt idx="214">
                  <c:v>0.0371349251788573</c:v>
                </c:pt>
                <c:pt idx="215">
                  <c:v>0.0357853368450376</c:v>
                </c:pt>
                <c:pt idx="216">
                  <c:v>0.0357860951441484</c:v>
                </c:pt>
                <c:pt idx="217">
                  <c:v>0.0344363923983584</c:v>
                </c:pt>
                <c:pt idx="218">
                  <c:v>0.0330866070644653</c:v>
                </c:pt>
                <c:pt idx="219">
                  <c:v>0.0324119986946645</c:v>
                </c:pt>
                <c:pt idx="220">
                  <c:v>0.0317373514653656</c:v>
                </c:pt>
                <c:pt idx="221">
                  <c:v>0.0310626661843336</c:v>
                </c:pt>
                <c:pt idx="222">
                  <c:v>0.0303879436594507</c:v>
                </c:pt>
                <c:pt idx="223">
                  <c:v>0.0297131846987066</c:v>
                </c:pt>
                <c:pt idx="224">
                  <c:v>0.0283630730418716</c:v>
                </c:pt>
                <c:pt idx="225">
                  <c:v>0.0283635493610692</c:v>
                </c:pt>
                <c:pt idx="226">
                  <c:v>0.0270133470008194</c:v>
                </c:pt>
                <c:pt idx="227">
                  <c:v>0.027013779057621</c:v>
                </c:pt>
                <c:pt idx="228">
                  <c:v>0.025663490306794</c:v>
                </c:pt>
                <c:pt idx="229">
                  <c:v>0.0256638802563005</c:v>
                </c:pt>
                <c:pt idx="230">
                  <c:v>0.0243135094286646</c:v>
                </c:pt>
                <c:pt idx="231">
                  <c:v>0.024313859426581</c:v>
                </c:pt>
                <c:pt idx="232">
                  <c:v>0.0229634108367924</c:v>
                </c:pt>
                <c:pt idx="233">
                  <c:v>0.0229637230393997</c:v>
                </c:pt>
                <c:pt idx="234">
                  <c:v>0.022964035248374</c:v>
                </c:pt>
                <c:pt idx="235">
                  <c:v>0.0216134948525084</c:v>
                </c:pt>
                <c:pt idx="236">
                  <c:v>0.0209383368789144</c:v>
                </c:pt>
                <c:pt idx="237">
                  <c:v>0.020938596437981</c:v>
                </c:pt>
                <c:pt idx="238">
                  <c:v>0.0202634049825571</c:v>
                </c:pt>
                <c:pt idx="239">
                  <c:v>0.0195881892225027</c:v>
                </c:pt>
                <c:pt idx="240">
                  <c:v>0.0195884163827107</c:v>
                </c:pt>
                <c:pt idx="241">
                  <c:v>0.0189131692981258</c:v>
                </c:pt>
                <c:pt idx="242">
                  <c:v>0.0182378995275099</c:v>
                </c:pt>
                <c:pt idx="243">
                  <c:v>0.0175626078804756</c:v>
                </c:pt>
                <c:pt idx="244">
                  <c:v>0.0175627904850333</c:v>
                </c:pt>
                <c:pt idx="245">
                  <c:v>0.0175629730924389</c:v>
                </c:pt>
                <c:pt idx="246">
                  <c:v>0.0168876463374246</c:v>
                </c:pt>
                <c:pt idx="247">
                  <c:v>0.0162122993247824</c:v>
                </c:pt>
                <c:pt idx="248">
                  <c:v>0.0155369328643415</c:v>
                </c:pt>
                <c:pt idx="249">
                  <c:v>0.0155370757711415</c:v>
                </c:pt>
                <c:pt idx="250">
                  <c:v>0.0155372186799122</c:v>
                </c:pt>
                <c:pt idx="251">
                  <c:v>0.0148618211584862</c:v>
                </c:pt>
                <c:pt idx="252">
                  <c:v>0.0141864058085993</c:v>
                </c:pt>
                <c:pt idx="253">
                  <c:v>0.014186524948984</c:v>
                </c:pt>
                <c:pt idx="254">
                  <c:v>0.0141866440908689</c:v>
                </c:pt>
                <c:pt idx="255">
                  <c:v>0.0135112003785565</c:v>
                </c:pt>
                <c:pt idx="256">
                  <c:v>0.0135113084464162</c:v>
                </c:pt>
                <c:pt idx="257">
                  <c:v>0.0127007284770643</c:v>
                </c:pt>
                <c:pt idx="258">
                  <c:v>0.0127008239680478</c:v>
                </c:pt>
                <c:pt idx="259">
                  <c:v>0.0123631278128572</c:v>
                </c:pt>
                <c:pt idx="260">
                  <c:v>0.012025424242207</c:v>
                </c:pt>
                <c:pt idx="261">
                  <c:v>0.0118903912838667</c:v>
                </c:pt>
                <c:pt idx="262">
                  <c:v>0.0115526762375649</c:v>
                </c:pt>
                <c:pt idx="263">
                  <c:v>0.0113500746465122</c:v>
                </c:pt>
                <c:pt idx="264">
                  <c:v>0.0110123476944989</c:v>
                </c:pt>
                <c:pt idx="265">
                  <c:v>0.0108772973363639</c:v>
                </c:pt>
                <c:pt idx="266">
                  <c:v>0.0105395598805179</c:v>
                </c:pt>
                <c:pt idx="267">
                  <c:v>0.0103369399081127</c:v>
                </c:pt>
                <c:pt idx="268">
                  <c:v>0.0101343162156038</c:v>
                </c:pt>
                <c:pt idx="269">
                  <c:v>0.00993168887587992</c:v>
                </c:pt>
                <c:pt idx="270">
                  <c:v>0.00966149486611867</c:v>
                </c:pt>
                <c:pt idx="271">
                  <c:v>0.00945885969134552</c:v>
                </c:pt>
                <c:pt idx="272">
                  <c:v>0.00932378495655228</c:v>
                </c:pt>
                <c:pt idx="273">
                  <c:v>0.00905357956412306</c:v>
                </c:pt>
                <c:pt idx="274">
                  <c:v>0.00891849895026664</c:v>
                </c:pt>
                <c:pt idx="275">
                  <c:v>0.00871585128238705</c:v>
                </c:pt>
                <c:pt idx="276">
                  <c:v>0.00851320047759674</c:v>
                </c:pt>
                <c:pt idx="277">
                  <c:v>0.0083105466088077</c:v>
                </c:pt>
                <c:pt idx="278">
                  <c:v>0.00817545566033006</c:v>
                </c:pt>
                <c:pt idx="279">
                  <c:v>0.00797279651732852</c:v>
                </c:pt>
                <c:pt idx="280">
                  <c:v>0.00777013450476738</c:v>
                </c:pt>
                <c:pt idx="281">
                  <c:v>0.00770260339105533</c:v>
                </c:pt>
                <c:pt idx="282">
                  <c:v>0.00749993704717455</c:v>
                </c:pt>
                <c:pt idx="283">
                  <c:v>0.00736483544748861</c:v>
                </c:pt>
                <c:pt idx="284">
                  <c:v>0.00722973208067107</c:v>
                </c:pt>
                <c:pt idx="285">
                  <c:v>0.00702705896261063</c:v>
                </c:pt>
                <c:pt idx="286">
                  <c:v>0.00689195160475303</c:v>
                </c:pt>
                <c:pt idx="287">
                  <c:v>0.00675684259319337</c:v>
                </c:pt>
                <c:pt idx="288">
                  <c:v>0.00662173196034021</c:v>
                </c:pt>
                <c:pt idx="289">
                  <c:v>0.00648661973860431</c:v>
                </c:pt>
                <c:pt idx="290">
                  <c:v>0.00635150596039635</c:v>
                </c:pt>
                <c:pt idx="291">
                  <c:v>0.00621639065812845</c:v>
                </c:pt>
                <c:pt idx="292">
                  <c:v>0.0060812738642137</c:v>
                </c:pt>
                <c:pt idx="293">
                  <c:v>0.00594615561106587</c:v>
                </c:pt>
                <c:pt idx="294">
                  <c:v>0.00587860623390496</c:v>
                </c:pt>
                <c:pt idx="295">
                  <c:v>0.00574348561626592</c:v>
                </c:pt>
                <c:pt idx="296">
                  <c:v>0.00560836362042838</c:v>
                </c:pt>
                <c:pt idx="297">
                  <c:v>0.00547324027880941</c:v>
                </c:pt>
                <c:pt idx="298">
                  <c:v>0.00540568681577602</c:v>
                </c:pt>
                <c:pt idx="299">
                  <c:v>0.00527056129875064</c:v>
                </c:pt>
                <c:pt idx="300">
                  <c:v>0.00520300612783947</c:v>
                </c:pt>
                <c:pt idx="301">
                  <c:v>0.0050678785164468</c:v>
                </c:pt>
                <c:pt idx="302">
                  <c:v>0.00493274968894253</c:v>
                </c:pt>
                <c:pt idx="303">
                  <c:v>0.00493276409131515</c:v>
                </c:pt>
                <c:pt idx="304">
                  <c:v>0.00479763368559477</c:v>
                </c:pt>
                <c:pt idx="305">
                  <c:v>0.004730074717811</c:v>
                </c:pt>
                <c:pt idx="306">
                  <c:v>0.00459494240682623</c:v>
                </c:pt>
                <c:pt idx="307">
                  <c:v>0.00574369558275783</c:v>
                </c:pt>
                <c:pt idx="308">
                  <c:v>0.00317593417658885</c:v>
                </c:pt>
                <c:pt idx="309">
                  <c:v>0.00432468592558949</c:v>
                </c:pt>
                <c:pt idx="310">
                  <c:v>0.00425712352022639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878960"/>
        <c:axId val="1153883504"/>
      </c:scatterChart>
      <c:valAx>
        <c:axId val="1153878960"/>
        <c:scaling>
          <c:orientation val="minMax"/>
          <c:max val="2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layout>
            <c:manualLayout>
              <c:xMode val="edge"/>
              <c:yMode val="edge"/>
              <c:x val="0.497160239585436"/>
              <c:y val="0.943462610651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83504"/>
        <c:crossesAt val="0.0"/>
        <c:crossBetween val="midCat"/>
      </c:valAx>
      <c:valAx>
        <c:axId val="11538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 (dα/dT), voltage divider output, 10-bit ADC counts</a:t>
                </a:r>
              </a:p>
            </c:rich>
          </c:tx>
          <c:layout>
            <c:manualLayout>
              <c:xMode val="edge"/>
              <c:yMode val="edge"/>
              <c:x val="0.0132178477690289"/>
              <c:y val="0.0822670807453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78960"/>
        <c:crossesAt val="-50.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572649572649"/>
          <c:y val="0.154720252359759"/>
          <c:w val="0.23434188034188"/>
          <c:h val="0.2076867022057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76200</xdr:rowOff>
    </xdr:from>
    <xdr:to>
      <xdr:col>6</xdr:col>
      <xdr:colOff>0</xdr:colOff>
      <xdr:row>20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336</xdr:row>
      <xdr:rowOff>12700</xdr:rowOff>
    </xdr:from>
    <xdr:to>
      <xdr:col>7</xdr:col>
      <xdr:colOff>279400</xdr:colOff>
      <xdr:row>356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838200</xdr:colOff>
      <xdr:row>0</xdr:row>
      <xdr:rowOff>76200</xdr:rowOff>
    </xdr:from>
    <xdr:to>
      <xdr:col>22</xdr:col>
      <xdr:colOff>215900</xdr:colOff>
      <xdr:row>20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863600</xdr:colOff>
      <xdr:row>1</xdr:row>
      <xdr:rowOff>177800</xdr:rowOff>
    </xdr:from>
    <xdr:to>
      <xdr:col>13</xdr:col>
      <xdr:colOff>749300</xdr:colOff>
      <xdr:row>18</xdr:row>
      <xdr:rowOff>76200</xdr:rowOff>
    </xdr:to>
    <xdr:grpSp>
      <xdr:nvGrpSpPr>
        <xdr:cNvPr id="7" name="Group 6"/>
        <xdr:cNvGrpSpPr/>
      </xdr:nvGrpSpPr>
      <xdr:grpSpPr>
        <a:xfrm>
          <a:off x="9779000" y="381000"/>
          <a:ext cx="3784600" cy="3416300"/>
          <a:chOff x="8382000" y="165100"/>
          <a:chExt cx="3657600" cy="383540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382000" y="165100"/>
            <a:ext cx="3657600" cy="3835400"/>
          </a:xfrm>
          <a:prstGeom prst="rect">
            <a:avLst/>
          </a:prstGeom>
        </xdr:spPr>
      </xdr:pic>
      <xdr:sp macro="" textlink="">
        <xdr:nvSpPr>
          <xdr:cNvPr id="5" name="TextBox 4"/>
          <xdr:cNvSpPr txBox="1"/>
        </xdr:nvSpPr>
        <xdr:spPr>
          <a:xfrm>
            <a:off x="10795000" y="1270000"/>
            <a:ext cx="482600" cy="254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Rth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9804400" y="482600"/>
            <a:ext cx="482600" cy="254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Rref</a:t>
            </a:r>
          </a:p>
        </xdr:txBody>
      </xdr:sp>
    </xdr:grpSp>
    <xdr:clientData/>
  </xdr:twoCellAnchor>
  <xdr:twoCellAnchor>
    <xdr:from>
      <xdr:col>22</xdr:col>
      <xdr:colOff>279400</xdr:colOff>
      <xdr:row>0</xdr:row>
      <xdr:rowOff>63500</xdr:rowOff>
    </xdr:from>
    <xdr:to>
      <xdr:col>31</xdr:col>
      <xdr:colOff>279400</xdr:colOff>
      <xdr:row>20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304800</xdr:colOff>
      <xdr:row>21</xdr:row>
      <xdr:rowOff>190500</xdr:rowOff>
    </xdr:from>
    <xdr:to>
      <xdr:col>31</xdr:col>
      <xdr:colOff>304800</xdr:colOff>
      <xdr:row>39</xdr:row>
      <xdr:rowOff>177800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32</xdr:col>
      <xdr:colOff>1</xdr:colOff>
      <xdr:row>79</xdr:row>
      <xdr:rowOff>26377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0.13583</cdr:x>
      <cdr:y>0.23493</cdr:y>
    </cdr:from>
    <cdr:to>
      <cdr:x>0.13583</cdr:x>
      <cdr:y>0.73001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V="1">
          <a:off x="1006279" y="963475"/>
          <a:ext cx="0" cy="203043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0.12842</cdr:x>
      <cdr:y>0.35535</cdr:y>
    </cdr:from>
    <cdr:to>
      <cdr:x>0.16017</cdr:x>
      <cdr:y>0.60194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51402" y="1457364"/>
          <a:ext cx="235187" cy="1011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800"/>
            <a:t>Increasing Resolution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0.3418</cdr:x>
      <cdr:y>0.09026</cdr:y>
    </cdr:from>
    <cdr:to>
      <cdr:x>0.34795</cdr:x>
      <cdr:y>0.8915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549666" y="365656"/>
          <a:ext cx="45905" cy="324607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40000"/>
            <a:lumOff val="60000"/>
            <a:alpha val="77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0.46577</cdr:x>
      <cdr:y>0.0921</cdr:y>
    </cdr:from>
    <cdr:to>
      <cdr:x>0.51107</cdr:x>
      <cdr:y>0.89334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474452" y="373127"/>
          <a:ext cx="337913" cy="3246073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0.38047</cdr:x>
      <cdr:y>0.09045</cdr:y>
    </cdr:from>
    <cdr:to>
      <cdr:x>0.40611</cdr:x>
      <cdr:y>0.89169</cdr:y>
    </cdr:to>
    <cdr:sp macro="" textlink="">
      <cdr:nvSpPr>
        <cdr:cNvPr id="11" name="Rectangle 10"/>
        <cdr:cNvSpPr/>
      </cdr:nvSpPr>
      <cdr:spPr>
        <a:xfrm xmlns:a="http://schemas.openxmlformats.org/drawingml/2006/main">
          <a:off x="2838115" y="366442"/>
          <a:ext cx="191271" cy="3246073"/>
        </a:xfrm>
        <a:prstGeom xmlns:a="http://schemas.openxmlformats.org/drawingml/2006/main" prst="rect">
          <a:avLst/>
        </a:prstGeom>
        <a:solidFill xmlns:a="http://schemas.openxmlformats.org/drawingml/2006/main">
          <a:srgbClr val="E05AD1">
            <a:alpha val="6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0.43932</cdr:x>
      <cdr:y>0.09346</cdr:y>
    </cdr:from>
    <cdr:to>
      <cdr:x>0.46325</cdr:x>
      <cdr:y>0.8947</cdr:y>
    </cdr:to>
    <cdr:sp macro="" textlink="">
      <cdr:nvSpPr>
        <cdr:cNvPr id="12" name="Rectangle 11"/>
        <cdr:cNvSpPr/>
      </cdr:nvSpPr>
      <cdr:spPr>
        <a:xfrm xmlns:a="http://schemas.openxmlformats.org/drawingml/2006/main">
          <a:off x="3277114" y="378630"/>
          <a:ext cx="178520" cy="324607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40000"/>
            <a:lumOff val="60000"/>
            <a:alpha val="6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0.46022</cdr:x>
      <cdr:y>0.13877</cdr:y>
    </cdr:from>
    <cdr:to>
      <cdr:x>0.64033</cdr:x>
      <cdr:y>0.23181</cdr:y>
    </cdr:to>
    <cdr:sp macro="" textlink="">
      <cdr:nvSpPr>
        <cdr:cNvPr id="13" name="TextBox 12"/>
        <cdr:cNvSpPr txBox="1"/>
      </cdr:nvSpPr>
      <cdr:spPr>
        <a:xfrm xmlns:a="http://schemas.openxmlformats.org/drawingml/2006/main" rot="1500000">
          <a:off x="3413598" y="566313"/>
          <a:ext cx="1335920" cy="3796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/>
            <a:t>Briskett / Pork Shoulder</a:t>
          </a:r>
        </a:p>
        <a:p xmlns:a="http://schemas.openxmlformats.org/drawingml/2006/main">
          <a:r>
            <a:rPr lang="en-US" sz="800" b="1"/>
            <a:t>80 -95 deg C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0.42616</cdr:x>
      <cdr:y>0.20063</cdr:y>
    </cdr:from>
    <cdr:to>
      <cdr:x>0.60627</cdr:x>
      <cdr:y>0.27982</cdr:y>
    </cdr:to>
    <cdr:sp macro="" textlink="">
      <cdr:nvSpPr>
        <cdr:cNvPr id="14" name="TextBox 13"/>
        <cdr:cNvSpPr txBox="1"/>
      </cdr:nvSpPr>
      <cdr:spPr>
        <a:xfrm xmlns:a="http://schemas.openxmlformats.org/drawingml/2006/main" rot="1500000">
          <a:off x="3179009" y="812800"/>
          <a:ext cx="1343527" cy="3208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Poultry -</a:t>
          </a:r>
          <a:r>
            <a:rPr lang="en-US" sz="800" b="1" baseline="0"/>
            <a:t> whole</a:t>
          </a:r>
          <a:endParaRPr lang="en-US" sz="800" b="1"/>
        </a:p>
        <a:p xmlns:a="http://schemas.openxmlformats.org/drawingml/2006/main">
          <a:r>
            <a:rPr lang="en-US" sz="800" b="1"/>
            <a:t>74 - 79 deg C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0.36882</cdr:x>
      <cdr:y>0.23857</cdr:y>
    </cdr:from>
    <cdr:to>
      <cdr:x>0.54892</cdr:x>
      <cdr:y>0.31777</cdr:y>
    </cdr:to>
    <cdr:sp macro="" textlink="">
      <cdr:nvSpPr>
        <cdr:cNvPr id="15" name="TextBox 14"/>
        <cdr:cNvSpPr txBox="1"/>
      </cdr:nvSpPr>
      <cdr:spPr>
        <a:xfrm xmlns:a="http://schemas.openxmlformats.org/drawingml/2006/main" rot="1500000">
          <a:off x="2751219" y="966534"/>
          <a:ext cx="1343527" cy="3208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Ham (pre-cooked)</a:t>
          </a:r>
        </a:p>
        <a:p xmlns:a="http://schemas.openxmlformats.org/drawingml/2006/main">
          <a:r>
            <a:rPr lang="en-US" sz="800" b="1"/>
            <a:t>50</a:t>
          </a:r>
          <a:r>
            <a:rPr lang="en-US" sz="800" b="1" baseline="0"/>
            <a:t> - 57 </a:t>
          </a:r>
          <a:r>
            <a:rPr lang="en-US" sz="800" b="1"/>
            <a:t>deg C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0.32222</cdr:x>
      <cdr:y>0.29797</cdr:y>
    </cdr:from>
    <cdr:to>
      <cdr:x>0.50233</cdr:x>
      <cdr:y>0.37717</cdr:y>
    </cdr:to>
    <cdr:sp macro="" textlink="">
      <cdr:nvSpPr>
        <cdr:cNvPr id="16" name="TextBox 15"/>
        <cdr:cNvSpPr txBox="1"/>
      </cdr:nvSpPr>
      <cdr:spPr>
        <a:xfrm xmlns:a="http://schemas.openxmlformats.org/drawingml/2006/main" rot="1500000">
          <a:off x="2403643" y="1207169"/>
          <a:ext cx="1343527" cy="3208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Beef roast (med-rare)</a:t>
          </a:r>
        </a:p>
        <a:p xmlns:a="http://schemas.openxmlformats.org/drawingml/2006/main">
          <a:r>
            <a:rPr lang="en-US" sz="800" b="1"/>
            <a:t>54</a:t>
          </a:r>
          <a:r>
            <a:rPr lang="en-US" sz="800" b="1" baseline="0"/>
            <a:t> - 57 </a:t>
          </a:r>
          <a:r>
            <a:rPr lang="en-US" sz="800" b="1"/>
            <a:t>deg C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0.57229</cdr:x>
      <cdr:y>0.09447</cdr:y>
    </cdr:from>
    <cdr:to>
      <cdr:x>0.74353</cdr:x>
      <cdr:y>0.89571</cdr:y>
    </cdr:to>
    <cdr:sp macro="" textlink="">
      <cdr:nvSpPr>
        <cdr:cNvPr id="19" name="Rectangle 18"/>
        <cdr:cNvSpPr/>
      </cdr:nvSpPr>
      <cdr:spPr>
        <a:xfrm xmlns:a="http://schemas.openxmlformats.org/drawingml/2006/main">
          <a:off x="4276970" y="390094"/>
          <a:ext cx="1279769" cy="330869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75000"/>
            <a:alpha val="47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0.56605</cdr:x>
      <cdr:y>0.3733</cdr:y>
    </cdr:from>
    <cdr:to>
      <cdr:x>0.74611</cdr:x>
      <cdr:y>0.4525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198563" y="1523461"/>
          <a:ext cx="1335600" cy="3231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/>
            <a:t>Pit Cooking Temps</a:t>
          </a:r>
        </a:p>
        <a:p xmlns:a="http://schemas.openxmlformats.org/drawingml/2006/main">
          <a:pPr algn="ctr"/>
          <a:r>
            <a:rPr lang="en-US" sz="800" b="1"/>
            <a:t>107</a:t>
          </a:r>
          <a:r>
            <a:rPr lang="en-US" sz="800" b="1" baseline="0"/>
            <a:t> - 177 </a:t>
          </a:r>
          <a:r>
            <a:rPr lang="en-US" sz="800" b="1"/>
            <a:t> deg C</a:t>
          </a:r>
        </a:p>
        <a:p xmlns:a="http://schemas.openxmlformats.org/drawingml/2006/main">
          <a:pPr algn="ctr"/>
          <a:endParaRPr 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F334"/>
  <sheetViews>
    <sheetView showRuler="0" topLeftCell="A324" zoomScale="162" zoomScaleNormal="162" workbookViewId="0">
      <selection activeCell="E334" sqref="E23:F334"/>
    </sheetView>
  </sheetViews>
  <sheetFormatPr baseColWidth="10" defaultRowHeight="16" x14ac:dyDescent="0.2"/>
  <cols>
    <col min="1" max="1" width="13" customWidth="1"/>
    <col min="2" max="2" width="14" customWidth="1"/>
    <col min="3" max="3" width="13" customWidth="1"/>
    <col min="4" max="4" width="15" customWidth="1"/>
    <col min="5" max="5" width="11" style="34" customWidth="1"/>
    <col min="6" max="6" width="11.83203125" style="34" customWidth="1"/>
  </cols>
  <sheetData>
    <row r="2" spans="1:6" ht="21" x14ac:dyDescent="0.25">
      <c r="A2" s="2" t="s">
        <v>0</v>
      </c>
    </row>
    <row r="4" spans="1:6" x14ac:dyDescent="0.2">
      <c r="A4" s="1" t="s">
        <v>1</v>
      </c>
    </row>
    <row r="5" spans="1:6" x14ac:dyDescent="0.2">
      <c r="F5" s="35"/>
    </row>
    <row r="6" spans="1:6" x14ac:dyDescent="0.2">
      <c r="A6" s="1" t="s">
        <v>2</v>
      </c>
    </row>
    <row r="7" spans="1:6" x14ac:dyDescent="0.2">
      <c r="A7" s="1" t="s">
        <v>3</v>
      </c>
    </row>
    <row r="8" spans="1:6" x14ac:dyDescent="0.2">
      <c r="A8" s="15">
        <v>38205</v>
      </c>
    </row>
    <row r="9" spans="1:6" x14ac:dyDescent="0.2">
      <c r="A9" s="1" t="s">
        <v>4</v>
      </c>
    </row>
    <row r="11" spans="1:6" x14ac:dyDescent="0.2">
      <c r="A11" s="67" t="s">
        <v>5</v>
      </c>
      <c r="B11" s="67"/>
      <c r="C11" s="67"/>
      <c r="D11" s="3" t="s">
        <v>6</v>
      </c>
    </row>
    <row r="12" spans="1:6" x14ac:dyDescent="0.2">
      <c r="A12" s="67" t="s">
        <v>7</v>
      </c>
      <c r="B12" s="67"/>
      <c r="C12" s="67"/>
      <c r="D12" s="3">
        <v>1000</v>
      </c>
      <c r="E12" s="39">
        <f>1000*1000</f>
        <v>1000000</v>
      </c>
      <c r="F12" s="40" t="s">
        <v>35</v>
      </c>
    </row>
    <row r="13" spans="1:6" x14ac:dyDescent="0.2">
      <c r="A13" s="67" t="s">
        <v>8</v>
      </c>
      <c r="B13" s="67"/>
      <c r="C13" s="67"/>
      <c r="D13" s="4" t="s">
        <v>9</v>
      </c>
    </row>
    <row r="14" spans="1:6" x14ac:dyDescent="0.2">
      <c r="A14" s="67" t="s">
        <v>10</v>
      </c>
      <c r="B14" s="67"/>
      <c r="C14" s="67"/>
      <c r="D14" s="3" t="s">
        <v>11</v>
      </c>
    </row>
    <row r="15" spans="1:6" x14ac:dyDescent="0.2">
      <c r="A15" s="67" t="s">
        <v>12</v>
      </c>
      <c r="B15" s="67"/>
      <c r="C15" s="67"/>
      <c r="D15" s="4" t="s">
        <v>13</v>
      </c>
    </row>
    <row r="16" spans="1:6" ht="16" customHeight="1" x14ac:dyDescent="0.2">
      <c r="A16" s="67" t="s">
        <v>14</v>
      </c>
      <c r="B16" s="67"/>
      <c r="C16" s="67"/>
      <c r="D16" s="4" t="s">
        <v>15</v>
      </c>
    </row>
    <row r="17" spans="1:6" ht="16" customHeight="1" x14ac:dyDescent="0.2">
      <c r="A17" s="67" t="s">
        <v>16</v>
      </c>
      <c r="B17" s="67"/>
      <c r="C17" s="67"/>
      <c r="D17" s="4" t="s">
        <v>17</v>
      </c>
    </row>
    <row r="18" spans="1:6" x14ac:dyDescent="0.2">
      <c r="A18" s="67" t="s">
        <v>18</v>
      </c>
      <c r="B18" s="67"/>
      <c r="C18" s="67"/>
      <c r="D18" s="4" t="s">
        <v>19</v>
      </c>
    </row>
    <row r="19" spans="1:6" ht="16" customHeight="1" x14ac:dyDescent="0.2">
      <c r="A19" s="67" t="s">
        <v>20</v>
      </c>
      <c r="B19" s="67"/>
      <c r="C19" s="67"/>
      <c r="D19" s="4" t="s">
        <v>21</v>
      </c>
    </row>
    <row r="20" spans="1:6" x14ac:dyDescent="0.2">
      <c r="A20" s="67" t="s">
        <v>22</v>
      </c>
      <c r="B20" s="67"/>
      <c r="C20" s="67"/>
      <c r="D20" s="4" t="s">
        <v>23</v>
      </c>
    </row>
    <row r="22" spans="1:6" ht="35" customHeight="1" thickBot="1" x14ac:dyDescent="0.25"/>
    <row r="23" spans="1:6" ht="17" thickBot="1" x14ac:dyDescent="0.25">
      <c r="A23" s="43" t="s">
        <v>24</v>
      </c>
      <c r="B23" s="43" t="s">
        <v>25</v>
      </c>
      <c r="C23" s="43" t="s">
        <v>26</v>
      </c>
      <c r="D23" s="42" t="s">
        <v>27</v>
      </c>
      <c r="E23" s="65" t="s">
        <v>28</v>
      </c>
      <c r="F23" s="66"/>
    </row>
    <row r="24" spans="1:6" x14ac:dyDescent="0.2">
      <c r="A24" s="44">
        <v>-10</v>
      </c>
      <c r="B24" s="48">
        <v>7409</v>
      </c>
      <c r="C24" s="41">
        <v>6920</v>
      </c>
      <c r="D24" s="49">
        <v>6457</v>
      </c>
      <c r="E24" s="48">
        <v>-1.2</v>
      </c>
      <c r="F24" s="60">
        <v>1.2</v>
      </c>
    </row>
    <row r="25" spans="1:6" x14ac:dyDescent="0.2">
      <c r="A25" s="45">
        <v>-9</v>
      </c>
      <c r="B25" s="50">
        <v>6961</v>
      </c>
      <c r="C25" s="36">
        <v>6510</v>
      </c>
      <c r="D25" s="51">
        <v>6082</v>
      </c>
      <c r="E25" s="50">
        <v>-1.2</v>
      </c>
      <c r="F25" s="61">
        <v>1.2</v>
      </c>
    </row>
    <row r="26" spans="1:6" x14ac:dyDescent="0.2">
      <c r="A26" s="45">
        <v>-8</v>
      </c>
      <c r="B26" s="50">
        <v>6544</v>
      </c>
      <c r="C26" s="36">
        <v>6127</v>
      </c>
      <c r="D26" s="51">
        <v>5731</v>
      </c>
      <c r="E26" s="50">
        <v>-1.2</v>
      </c>
      <c r="F26" s="61">
        <v>1.2</v>
      </c>
    </row>
    <row r="27" spans="1:6" x14ac:dyDescent="0.2">
      <c r="A27" s="45">
        <v>-7</v>
      </c>
      <c r="B27" s="50">
        <v>6154</v>
      </c>
      <c r="C27" s="36">
        <v>5769</v>
      </c>
      <c r="D27" s="51">
        <v>5403</v>
      </c>
      <c r="E27" s="50">
        <v>-1.1000000000000001</v>
      </c>
      <c r="F27" s="61">
        <v>1.1000000000000001</v>
      </c>
    </row>
    <row r="28" spans="1:6" x14ac:dyDescent="0.2">
      <c r="A28" s="45">
        <v>-6</v>
      </c>
      <c r="B28" s="50">
        <v>5791</v>
      </c>
      <c r="C28" s="36">
        <v>5434</v>
      </c>
      <c r="D28" s="51">
        <v>5095</v>
      </c>
      <c r="E28" s="50">
        <v>-1.1000000000000001</v>
      </c>
      <c r="F28" s="61">
        <v>1.1000000000000001</v>
      </c>
    </row>
    <row r="29" spans="1:6" x14ac:dyDescent="0.2">
      <c r="A29" s="45">
        <v>-5</v>
      </c>
      <c r="B29" s="50">
        <v>5451</v>
      </c>
      <c r="C29" s="36">
        <v>5122</v>
      </c>
      <c r="D29" s="51">
        <v>4808</v>
      </c>
      <c r="E29" s="50">
        <v>-1.1000000000000001</v>
      </c>
      <c r="F29" s="61">
        <v>1.1000000000000001</v>
      </c>
    </row>
    <row r="30" spans="1:6" x14ac:dyDescent="0.2">
      <c r="A30" s="45">
        <v>-4</v>
      </c>
      <c r="B30" s="50">
        <v>5133</v>
      </c>
      <c r="C30" s="36">
        <v>4829</v>
      </c>
      <c r="D30" s="51">
        <v>4538</v>
      </c>
      <c r="E30" s="50">
        <v>-1.1000000000000001</v>
      </c>
      <c r="F30" s="61">
        <v>1.1000000000000001</v>
      </c>
    </row>
    <row r="31" spans="1:6" x14ac:dyDescent="0.2">
      <c r="A31" s="45">
        <v>-3</v>
      </c>
      <c r="B31" s="50">
        <v>4837</v>
      </c>
      <c r="C31" s="36">
        <v>4555</v>
      </c>
      <c r="D31" s="51">
        <v>4286</v>
      </c>
      <c r="E31" s="50">
        <v>-1.1000000000000001</v>
      </c>
      <c r="F31" s="61">
        <v>1.1000000000000001</v>
      </c>
    </row>
    <row r="32" spans="1:6" x14ac:dyDescent="0.2">
      <c r="A32" s="45">
        <v>-2</v>
      </c>
      <c r="B32" s="50">
        <v>4559</v>
      </c>
      <c r="C32" s="36">
        <v>4298</v>
      </c>
      <c r="D32" s="51">
        <v>4049</v>
      </c>
      <c r="E32" s="50">
        <v>-1.1000000000000001</v>
      </c>
      <c r="F32" s="61">
        <v>1.1000000000000001</v>
      </c>
    </row>
    <row r="33" spans="1:6" x14ac:dyDescent="0.2">
      <c r="A33" s="45">
        <v>-1</v>
      </c>
      <c r="B33" s="50">
        <v>4299</v>
      </c>
      <c r="C33" s="36">
        <v>4058</v>
      </c>
      <c r="D33" s="51">
        <v>3827</v>
      </c>
      <c r="E33" s="50">
        <v>-1.1000000000000001</v>
      </c>
      <c r="F33" s="61">
        <v>1.1000000000000001</v>
      </c>
    </row>
    <row r="34" spans="1:6" x14ac:dyDescent="0.2">
      <c r="A34" s="45">
        <v>0</v>
      </c>
      <c r="B34" s="50">
        <v>4056</v>
      </c>
      <c r="C34" s="36">
        <v>3833</v>
      </c>
      <c r="D34" s="51">
        <v>3619</v>
      </c>
      <c r="E34" s="54">
        <v>-1</v>
      </c>
      <c r="F34" s="61">
        <v>1</v>
      </c>
    </row>
    <row r="35" spans="1:6" x14ac:dyDescent="0.2">
      <c r="A35" s="45">
        <v>1</v>
      </c>
      <c r="B35" s="50">
        <v>3824</v>
      </c>
      <c r="C35" s="36">
        <v>3618</v>
      </c>
      <c r="D35" s="51">
        <v>3419</v>
      </c>
      <c r="E35" s="54">
        <v>-1</v>
      </c>
      <c r="F35" s="61">
        <v>1</v>
      </c>
    </row>
    <row r="36" spans="1:6" x14ac:dyDescent="0.2">
      <c r="A36" s="45">
        <v>2</v>
      </c>
      <c r="B36" s="50">
        <v>3606</v>
      </c>
      <c r="C36" s="36">
        <v>3416</v>
      </c>
      <c r="D36" s="51">
        <v>3232</v>
      </c>
      <c r="E36" s="54">
        <v>-1</v>
      </c>
      <c r="F36" s="61">
        <v>1</v>
      </c>
    </row>
    <row r="37" spans="1:6" x14ac:dyDescent="0.2">
      <c r="A37" s="45">
        <v>3</v>
      </c>
      <c r="B37" s="50">
        <v>3403</v>
      </c>
      <c r="C37" s="36">
        <v>3227</v>
      </c>
      <c r="D37" s="51">
        <v>3057</v>
      </c>
      <c r="E37" s="54">
        <v>-1</v>
      </c>
      <c r="F37" s="61">
        <v>1</v>
      </c>
    </row>
    <row r="38" spans="1:6" x14ac:dyDescent="0.2">
      <c r="A38" s="45">
        <v>4</v>
      </c>
      <c r="B38" s="50">
        <v>3212</v>
      </c>
      <c r="C38" s="36">
        <v>3049</v>
      </c>
      <c r="D38" s="51">
        <v>2892</v>
      </c>
      <c r="E38" s="54">
        <v>-1</v>
      </c>
      <c r="F38" s="61">
        <v>1</v>
      </c>
    </row>
    <row r="39" spans="1:6" x14ac:dyDescent="0.2">
      <c r="A39" s="45">
        <v>5</v>
      </c>
      <c r="B39" s="50">
        <v>3033</v>
      </c>
      <c r="C39" s="36">
        <v>2883</v>
      </c>
      <c r="D39" s="51">
        <v>2737</v>
      </c>
      <c r="E39" s="54">
        <v>-1</v>
      </c>
      <c r="F39" s="61">
        <v>1</v>
      </c>
    </row>
    <row r="40" spans="1:6" x14ac:dyDescent="0.2">
      <c r="A40" s="45">
        <v>6</v>
      </c>
      <c r="B40" s="50">
        <v>2866</v>
      </c>
      <c r="C40" s="36">
        <v>2727</v>
      </c>
      <c r="D40" s="51">
        <v>2592</v>
      </c>
      <c r="E40" s="54">
        <v>-0.9</v>
      </c>
      <c r="F40" s="61">
        <v>1</v>
      </c>
    </row>
    <row r="41" spans="1:6" x14ac:dyDescent="0.2">
      <c r="A41" s="45">
        <v>7</v>
      </c>
      <c r="B41" s="50">
        <v>2708</v>
      </c>
      <c r="C41" s="36">
        <v>2580</v>
      </c>
      <c r="D41" s="51">
        <v>2455</v>
      </c>
      <c r="E41" s="54">
        <v>-0.9</v>
      </c>
      <c r="F41" s="61">
        <v>0.9</v>
      </c>
    </row>
    <row r="42" spans="1:6" x14ac:dyDescent="0.2">
      <c r="A42" s="45">
        <v>8</v>
      </c>
      <c r="B42" s="50">
        <v>2561</v>
      </c>
      <c r="C42" s="36">
        <v>2442</v>
      </c>
      <c r="D42" s="51">
        <v>2326</v>
      </c>
      <c r="E42" s="54">
        <v>-0.9</v>
      </c>
      <c r="F42" s="61">
        <v>0.9</v>
      </c>
    </row>
    <row r="43" spans="1:6" x14ac:dyDescent="0.2">
      <c r="A43" s="45">
        <v>9</v>
      </c>
      <c r="B43" s="50">
        <v>2422</v>
      </c>
      <c r="C43" s="36">
        <v>2312</v>
      </c>
      <c r="D43" s="51">
        <v>2205</v>
      </c>
      <c r="E43" s="54">
        <v>-0.9</v>
      </c>
      <c r="F43" s="61">
        <v>0.9</v>
      </c>
    </row>
    <row r="44" spans="1:6" x14ac:dyDescent="0.2">
      <c r="A44" s="45">
        <v>10</v>
      </c>
      <c r="B44" s="50">
        <v>2292</v>
      </c>
      <c r="C44" s="36">
        <v>2190</v>
      </c>
      <c r="D44" s="51">
        <v>2091</v>
      </c>
      <c r="E44" s="54">
        <v>-0.9</v>
      </c>
      <c r="F44" s="61">
        <v>0.9</v>
      </c>
    </row>
    <row r="45" spans="1:6" x14ac:dyDescent="0.2">
      <c r="A45" s="45">
        <v>11</v>
      </c>
      <c r="B45" s="50">
        <v>2168</v>
      </c>
      <c r="C45" s="36">
        <v>2074</v>
      </c>
      <c r="D45" s="51">
        <v>1982</v>
      </c>
      <c r="E45" s="54">
        <v>-0.9</v>
      </c>
      <c r="F45" s="61">
        <v>0.9</v>
      </c>
    </row>
    <row r="46" spans="1:6" x14ac:dyDescent="0.2">
      <c r="A46" s="45">
        <v>12</v>
      </c>
      <c r="B46" s="50">
        <v>2051</v>
      </c>
      <c r="C46" s="36">
        <v>1964</v>
      </c>
      <c r="D46" s="51">
        <v>1879</v>
      </c>
      <c r="E46" s="54">
        <v>-0.8</v>
      </c>
      <c r="F46" s="61">
        <v>0.9</v>
      </c>
    </row>
    <row r="47" spans="1:6" x14ac:dyDescent="0.2">
      <c r="A47" s="45">
        <v>13</v>
      </c>
      <c r="B47" s="50">
        <v>1941</v>
      </c>
      <c r="C47" s="36">
        <v>1861</v>
      </c>
      <c r="D47" s="51">
        <v>1782</v>
      </c>
      <c r="E47" s="54">
        <v>-0.8</v>
      </c>
      <c r="F47" s="61">
        <v>0.9</v>
      </c>
    </row>
    <row r="48" spans="1:6" x14ac:dyDescent="0.2">
      <c r="A48" s="45">
        <v>14</v>
      </c>
      <c r="B48" s="50">
        <v>1838</v>
      </c>
      <c r="C48" s="36">
        <v>1764</v>
      </c>
      <c r="D48" s="51">
        <v>1691</v>
      </c>
      <c r="E48" s="54">
        <v>-0.8</v>
      </c>
      <c r="F48" s="61">
        <v>0.8</v>
      </c>
    </row>
    <row r="49" spans="1:6" x14ac:dyDescent="0.2">
      <c r="A49" s="45">
        <v>15</v>
      </c>
      <c r="B49" s="50">
        <v>1741</v>
      </c>
      <c r="C49" s="36">
        <v>1673</v>
      </c>
      <c r="D49" s="51">
        <v>1605</v>
      </c>
      <c r="E49" s="54">
        <v>-0.8</v>
      </c>
      <c r="F49" s="61">
        <v>0.8</v>
      </c>
    </row>
    <row r="50" spans="1:6" s="22" customFormat="1" x14ac:dyDescent="0.2">
      <c r="A50" s="46">
        <v>16</v>
      </c>
      <c r="B50" s="52">
        <v>1650</v>
      </c>
      <c r="C50" s="38">
        <v>1587</v>
      </c>
      <c r="D50" s="53">
        <v>1525</v>
      </c>
      <c r="E50" s="54">
        <v>-0.8</v>
      </c>
      <c r="F50" s="61">
        <v>0.8</v>
      </c>
    </row>
    <row r="51" spans="1:6" s="22" customFormat="1" x14ac:dyDescent="0.2">
      <c r="A51" s="46">
        <v>17</v>
      </c>
      <c r="B51" s="52">
        <v>1564</v>
      </c>
      <c r="C51" s="38">
        <v>1506</v>
      </c>
      <c r="D51" s="53">
        <v>1448</v>
      </c>
      <c r="E51" s="54">
        <v>-0.8</v>
      </c>
      <c r="F51" s="61">
        <v>0.8</v>
      </c>
    </row>
    <row r="52" spans="1:6" s="22" customFormat="1" x14ac:dyDescent="0.2">
      <c r="A52" s="46">
        <v>18</v>
      </c>
      <c r="B52" s="52">
        <v>1483</v>
      </c>
      <c r="C52" s="38">
        <v>1429</v>
      </c>
      <c r="D52" s="53">
        <v>1376</v>
      </c>
      <c r="E52" s="54">
        <v>-0.8</v>
      </c>
      <c r="F52" s="61">
        <v>0.8</v>
      </c>
    </row>
    <row r="53" spans="1:6" s="22" customFormat="1" x14ac:dyDescent="0.2">
      <c r="A53" s="46">
        <v>19</v>
      </c>
      <c r="B53" s="52">
        <v>1407</v>
      </c>
      <c r="C53" s="38">
        <v>1357</v>
      </c>
      <c r="D53" s="53">
        <v>1308</v>
      </c>
      <c r="E53" s="54">
        <v>-0.7</v>
      </c>
      <c r="F53" s="61">
        <v>0.8</v>
      </c>
    </row>
    <row r="54" spans="1:6" s="22" customFormat="1" x14ac:dyDescent="0.2">
      <c r="A54" s="46">
        <v>20</v>
      </c>
      <c r="B54" s="52">
        <v>1335</v>
      </c>
      <c r="C54" s="38">
        <v>1289</v>
      </c>
      <c r="D54" s="53">
        <v>1244</v>
      </c>
      <c r="E54" s="54">
        <v>-0.7</v>
      </c>
      <c r="F54" s="61">
        <v>0.7</v>
      </c>
    </row>
    <row r="55" spans="1:6" s="22" customFormat="1" x14ac:dyDescent="0.2">
      <c r="A55" s="46">
        <v>21</v>
      </c>
      <c r="B55" s="52">
        <v>1267</v>
      </c>
      <c r="C55" s="38">
        <v>1225</v>
      </c>
      <c r="D55" s="53">
        <v>1183</v>
      </c>
      <c r="E55" s="54">
        <v>-0.7</v>
      </c>
      <c r="F55" s="61">
        <v>0.7</v>
      </c>
    </row>
    <row r="56" spans="1:6" s="22" customFormat="1" x14ac:dyDescent="0.2">
      <c r="A56" s="46">
        <v>22</v>
      </c>
      <c r="B56" s="52">
        <v>1203</v>
      </c>
      <c r="C56" s="38">
        <v>1164</v>
      </c>
      <c r="D56" s="53">
        <v>1125</v>
      </c>
      <c r="E56" s="54">
        <v>-0.7</v>
      </c>
      <c r="F56" s="61">
        <v>0.7</v>
      </c>
    </row>
    <row r="57" spans="1:6" s="22" customFormat="1" x14ac:dyDescent="0.2">
      <c r="A57" s="46">
        <v>23</v>
      </c>
      <c r="B57" s="52">
        <v>1142</v>
      </c>
      <c r="C57" s="38">
        <v>1106</v>
      </c>
      <c r="D57" s="53">
        <v>1070</v>
      </c>
      <c r="E57" s="54">
        <v>-0.7</v>
      </c>
      <c r="F57" s="61">
        <v>0.7</v>
      </c>
    </row>
    <row r="58" spans="1:6" s="22" customFormat="1" x14ac:dyDescent="0.2">
      <c r="A58" s="46">
        <v>24</v>
      </c>
      <c r="B58" s="52">
        <v>1085</v>
      </c>
      <c r="C58" s="38">
        <v>1051</v>
      </c>
      <c r="D58" s="53">
        <v>1018</v>
      </c>
      <c r="E58" s="54">
        <v>-0.7</v>
      </c>
      <c r="F58" s="61">
        <v>0.7</v>
      </c>
    </row>
    <row r="59" spans="1:6" s="22" customFormat="1" x14ac:dyDescent="0.2">
      <c r="A59" s="46">
        <v>25</v>
      </c>
      <c r="B59" s="52">
        <v>1030</v>
      </c>
      <c r="C59" s="38">
        <v>1000</v>
      </c>
      <c r="D59" s="53">
        <v>970</v>
      </c>
      <c r="E59" s="54">
        <v>-0.7</v>
      </c>
      <c r="F59" s="61">
        <v>0.7</v>
      </c>
    </row>
    <row r="60" spans="1:6" x14ac:dyDescent="0.2">
      <c r="A60" s="45">
        <v>26</v>
      </c>
      <c r="B60" s="54">
        <v>980.7</v>
      </c>
      <c r="C60" s="37">
        <v>951.1</v>
      </c>
      <c r="D60" s="55">
        <v>921.6</v>
      </c>
      <c r="E60" s="54">
        <v>-0.7</v>
      </c>
      <c r="F60" s="61">
        <v>0.7</v>
      </c>
    </row>
    <row r="61" spans="1:6" x14ac:dyDescent="0.2">
      <c r="A61" s="45">
        <v>27</v>
      </c>
      <c r="B61" s="54">
        <v>934</v>
      </c>
      <c r="C61" s="37">
        <v>904.9</v>
      </c>
      <c r="D61" s="55">
        <v>876</v>
      </c>
      <c r="E61" s="54">
        <v>-0.7</v>
      </c>
      <c r="F61" s="61">
        <v>0.7</v>
      </c>
    </row>
    <row r="62" spans="1:6" x14ac:dyDescent="0.2">
      <c r="A62" s="45">
        <v>28</v>
      </c>
      <c r="B62" s="54">
        <v>889.8</v>
      </c>
      <c r="C62" s="37">
        <v>861.3</v>
      </c>
      <c r="D62" s="55">
        <v>832.9</v>
      </c>
      <c r="E62" s="54">
        <v>-0.7</v>
      </c>
      <c r="F62" s="61">
        <v>0.7</v>
      </c>
    </row>
    <row r="63" spans="1:6" x14ac:dyDescent="0.2">
      <c r="A63" s="45">
        <v>29</v>
      </c>
      <c r="B63" s="54">
        <v>848</v>
      </c>
      <c r="C63" s="37">
        <v>820</v>
      </c>
      <c r="D63" s="55">
        <v>792.2</v>
      </c>
      <c r="E63" s="54">
        <v>-0.7</v>
      </c>
      <c r="F63" s="61">
        <v>0.8</v>
      </c>
    </row>
    <row r="64" spans="1:6" x14ac:dyDescent="0.2">
      <c r="A64" s="45">
        <v>30</v>
      </c>
      <c r="B64" s="54">
        <v>808.4</v>
      </c>
      <c r="C64" s="37">
        <v>780.9</v>
      </c>
      <c r="D64" s="55">
        <v>753.7</v>
      </c>
      <c r="E64" s="54">
        <v>-0.8</v>
      </c>
      <c r="F64" s="61">
        <v>0.8</v>
      </c>
    </row>
    <row r="65" spans="1:6" x14ac:dyDescent="0.2">
      <c r="A65" s="45">
        <v>31</v>
      </c>
      <c r="B65" s="54">
        <v>770.5</v>
      </c>
      <c r="C65" s="37">
        <v>743.6</v>
      </c>
      <c r="D65" s="55">
        <v>716.9</v>
      </c>
      <c r="E65" s="54">
        <v>-0.8</v>
      </c>
      <c r="F65" s="61">
        <v>0.8</v>
      </c>
    </row>
    <row r="66" spans="1:6" x14ac:dyDescent="0.2">
      <c r="A66" s="45">
        <v>32</v>
      </c>
      <c r="B66" s="54">
        <v>734.6</v>
      </c>
      <c r="C66" s="37">
        <v>708.2</v>
      </c>
      <c r="D66" s="55">
        <v>682.2</v>
      </c>
      <c r="E66" s="54">
        <v>-0.8</v>
      </c>
      <c r="F66" s="61">
        <v>0.8</v>
      </c>
    </row>
    <row r="67" spans="1:6" x14ac:dyDescent="0.2">
      <c r="A67" s="45">
        <v>33</v>
      </c>
      <c r="B67" s="54">
        <v>700.6</v>
      </c>
      <c r="C67" s="37">
        <v>674.8</v>
      </c>
      <c r="D67" s="55">
        <v>649.4</v>
      </c>
      <c r="E67" s="54">
        <v>-0.8</v>
      </c>
      <c r="F67" s="61">
        <v>0.8</v>
      </c>
    </row>
    <row r="68" spans="1:6" x14ac:dyDescent="0.2">
      <c r="A68" s="45">
        <v>34</v>
      </c>
      <c r="B68" s="54">
        <v>668.4</v>
      </c>
      <c r="C68" s="37">
        <v>643.1</v>
      </c>
      <c r="D68" s="55">
        <v>618.29999999999995</v>
      </c>
      <c r="E68" s="54">
        <v>-0.8</v>
      </c>
      <c r="F68" s="61">
        <v>0.9</v>
      </c>
    </row>
    <row r="69" spans="1:6" x14ac:dyDescent="0.2">
      <c r="A69" s="45">
        <v>35</v>
      </c>
      <c r="B69" s="54">
        <v>637.79999999999995</v>
      </c>
      <c r="C69" s="37">
        <v>613.20000000000005</v>
      </c>
      <c r="D69" s="55">
        <v>588.9</v>
      </c>
      <c r="E69" s="54">
        <v>-0.9</v>
      </c>
      <c r="F69" s="61">
        <v>0.9</v>
      </c>
    </row>
    <row r="70" spans="1:6" x14ac:dyDescent="0.2">
      <c r="A70" s="45">
        <v>36</v>
      </c>
      <c r="B70" s="54">
        <v>608.9</v>
      </c>
      <c r="C70" s="37">
        <v>584.79999999999995</v>
      </c>
      <c r="D70" s="55">
        <v>561.1</v>
      </c>
      <c r="E70" s="54">
        <v>-0.9</v>
      </c>
      <c r="F70" s="61">
        <v>0.9</v>
      </c>
    </row>
    <row r="71" spans="1:6" x14ac:dyDescent="0.2">
      <c r="A71" s="45">
        <v>37</v>
      </c>
      <c r="B71" s="54">
        <v>581.4</v>
      </c>
      <c r="C71" s="37">
        <v>557.9</v>
      </c>
      <c r="D71" s="55">
        <v>534.79999999999995</v>
      </c>
      <c r="E71" s="54">
        <v>-0.9</v>
      </c>
      <c r="F71" s="61">
        <v>0.9</v>
      </c>
    </row>
    <row r="72" spans="1:6" x14ac:dyDescent="0.2">
      <c r="A72" s="45">
        <v>38</v>
      </c>
      <c r="B72" s="54">
        <v>555.29999999999995</v>
      </c>
      <c r="C72" s="37">
        <v>532.29999999999995</v>
      </c>
      <c r="D72" s="55">
        <v>509.8</v>
      </c>
      <c r="E72" s="54">
        <v>-1</v>
      </c>
      <c r="F72" s="61">
        <v>1</v>
      </c>
    </row>
    <row r="73" spans="1:6" x14ac:dyDescent="0.2">
      <c r="A73" s="45">
        <v>39</v>
      </c>
      <c r="B73" s="54">
        <v>530.6</v>
      </c>
      <c r="C73" s="37">
        <v>508.1</v>
      </c>
      <c r="D73" s="55">
        <v>486.2</v>
      </c>
      <c r="E73" s="54">
        <v>-1</v>
      </c>
      <c r="F73" s="61">
        <v>1</v>
      </c>
    </row>
    <row r="74" spans="1:6" x14ac:dyDescent="0.2">
      <c r="A74" s="45">
        <v>40</v>
      </c>
      <c r="B74" s="54">
        <v>507.1</v>
      </c>
      <c r="C74" s="37">
        <v>485.2</v>
      </c>
      <c r="D74" s="55">
        <v>463.8</v>
      </c>
      <c r="E74" s="54">
        <v>-1</v>
      </c>
      <c r="F74" s="61">
        <v>1</v>
      </c>
    </row>
    <row r="75" spans="1:6" x14ac:dyDescent="0.2">
      <c r="A75" s="45">
        <v>41</v>
      </c>
      <c r="B75" s="54">
        <v>484.5</v>
      </c>
      <c r="C75" s="37">
        <v>463.2</v>
      </c>
      <c r="D75" s="55">
        <v>442.4</v>
      </c>
      <c r="E75" s="54">
        <v>-1</v>
      </c>
      <c r="F75" s="61">
        <v>1</v>
      </c>
    </row>
    <row r="76" spans="1:6" x14ac:dyDescent="0.2">
      <c r="A76" s="45">
        <v>42</v>
      </c>
      <c r="B76" s="54">
        <v>463.1</v>
      </c>
      <c r="C76" s="37">
        <v>442.3</v>
      </c>
      <c r="D76" s="55">
        <v>422</v>
      </c>
      <c r="E76" s="54">
        <v>-1</v>
      </c>
      <c r="F76" s="61">
        <v>1.1000000000000001</v>
      </c>
    </row>
    <row r="77" spans="1:6" x14ac:dyDescent="0.2">
      <c r="A77" s="45">
        <v>43</v>
      </c>
      <c r="B77" s="54">
        <v>442.8</v>
      </c>
      <c r="C77" s="37">
        <v>422.5</v>
      </c>
      <c r="D77" s="55">
        <v>402.8</v>
      </c>
      <c r="E77" s="54">
        <v>-1.1000000000000001</v>
      </c>
      <c r="F77" s="61">
        <v>1.1000000000000001</v>
      </c>
    </row>
    <row r="78" spans="1:6" x14ac:dyDescent="0.2">
      <c r="A78" s="45">
        <v>44</v>
      </c>
      <c r="B78" s="54">
        <v>423.4</v>
      </c>
      <c r="C78" s="37">
        <v>403.7</v>
      </c>
      <c r="D78" s="55">
        <v>384.5</v>
      </c>
      <c r="E78" s="54">
        <v>-1.1000000000000001</v>
      </c>
      <c r="F78" s="61">
        <v>1.1000000000000001</v>
      </c>
    </row>
    <row r="79" spans="1:6" x14ac:dyDescent="0.2">
      <c r="A79" s="45">
        <v>45</v>
      </c>
      <c r="B79" s="54">
        <v>405.1</v>
      </c>
      <c r="C79" s="37">
        <v>385.8</v>
      </c>
      <c r="D79" s="55">
        <v>367.1</v>
      </c>
      <c r="E79" s="54">
        <v>-1.1000000000000001</v>
      </c>
      <c r="F79" s="61">
        <v>1.2</v>
      </c>
    </row>
    <row r="80" spans="1:6" x14ac:dyDescent="0.2">
      <c r="A80" s="45">
        <v>46</v>
      </c>
      <c r="B80" s="54">
        <v>387.6</v>
      </c>
      <c r="C80" s="37">
        <v>368.8</v>
      </c>
      <c r="D80" s="55">
        <v>350.7</v>
      </c>
      <c r="E80" s="54">
        <v>-1.2</v>
      </c>
      <c r="F80" s="61">
        <v>1.2</v>
      </c>
    </row>
    <row r="81" spans="1:6" x14ac:dyDescent="0.2">
      <c r="A81" s="45">
        <v>47</v>
      </c>
      <c r="B81" s="54">
        <v>371</v>
      </c>
      <c r="C81" s="37">
        <v>352.7</v>
      </c>
      <c r="D81" s="55">
        <v>335</v>
      </c>
      <c r="E81" s="54">
        <v>-1.2</v>
      </c>
      <c r="F81" s="61">
        <v>1.2</v>
      </c>
    </row>
    <row r="82" spans="1:6" x14ac:dyDescent="0.2">
      <c r="A82" s="45">
        <v>48</v>
      </c>
      <c r="B82" s="54">
        <v>355.2</v>
      </c>
      <c r="C82" s="37">
        <v>337.4</v>
      </c>
      <c r="D82" s="55">
        <v>320.2</v>
      </c>
      <c r="E82" s="54">
        <v>-1.2</v>
      </c>
      <c r="F82" s="61">
        <v>1.2</v>
      </c>
    </row>
    <row r="83" spans="1:6" x14ac:dyDescent="0.2">
      <c r="A83" s="45">
        <v>49</v>
      </c>
      <c r="B83" s="54">
        <v>340.2</v>
      </c>
      <c r="C83" s="37">
        <v>322.8</v>
      </c>
      <c r="D83" s="55">
        <v>306.10000000000002</v>
      </c>
      <c r="E83" s="54">
        <v>-1.2</v>
      </c>
      <c r="F83" s="61">
        <v>1.3</v>
      </c>
    </row>
    <row r="84" spans="1:6" x14ac:dyDescent="0.2">
      <c r="A84" s="45">
        <v>50</v>
      </c>
      <c r="B84" s="54">
        <v>325.89999999999998</v>
      </c>
      <c r="C84" s="37">
        <v>309</v>
      </c>
      <c r="D84" s="55">
        <v>292.7</v>
      </c>
      <c r="E84" s="54">
        <v>-1.3</v>
      </c>
      <c r="F84" s="61">
        <v>1.3</v>
      </c>
    </row>
    <row r="85" spans="1:6" x14ac:dyDescent="0.2">
      <c r="A85" s="45">
        <v>51</v>
      </c>
      <c r="B85" s="54">
        <v>312.10000000000002</v>
      </c>
      <c r="C85" s="37">
        <v>295.7</v>
      </c>
      <c r="D85" s="55">
        <v>279.8</v>
      </c>
      <c r="E85" s="54">
        <v>-1.3</v>
      </c>
      <c r="F85" s="61">
        <v>1.3</v>
      </c>
    </row>
    <row r="86" spans="1:6" x14ac:dyDescent="0.2">
      <c r="A86" s="45">
        <v>52</v>
      </c>
      <c r="B86" s="54">
        <v>299</v>
      </c>
      <c r="C86" s="37">
        <v>283</v>
      </c>
      <c r="D86" s="55">
        <v>267.60000000000002</v>
      </c>
      <c r="E86" s="54">
        <v>-1.3</v>
      </c>
      <c r="F86" s="61">
        <v>1.3</v>
      </c>
    </row>
    <row r="87" spans="1:6" x14ac:dyDescent="0.2">
      <c r="A87" s="45">
        <v>53</v>
      </c>
      <c r="B87" s="54">
        <v>286.5</v>
      </c>
      <c r="C87" s="37">
        <v>270.89999999999998</v>
      </c>
      <c r="D87" s="55">
        <v>256</v>
      </c>
      <c r="E87" s="54">
        <v>-1.3</v>
      </c>
      <c r="F87" s="61">
        <v>1.4</v>
      </c>
    </row>
    <row r="88" spans="1:6" x14ac:dyDescent="0.2">
      <c r="A88" s="45">
        <v>54</v>
      </c>
      <c r="B88" s="54">
        <v>274.60000000000002</v>
      </c>
      <c r="C88" s="37">
        <v>259.39999999999998</v>
      </c>
      <c r="D88" s="55">
        <v>244.9</v>
      </c>
      <c r="E88" s="54">
        <v>-1.4</v>
      </c>
      <c r="F88" s="61">
        <v>1.4</v>
      </c>
    </row>
    <row r="89" spans="1:6" x14ac:dyDescent="0.2">
      <c r="A89" s="45">
        <v>55</v>
      </c>
      <c r="B89" s="54">
        <v>263.3</v>
      </c>
      <c r="C89" s="37">
        <v>248.5</v>
      </c>
      <c r="D89" s="55">
        <v>234.4</v>
      </c>
      <c r="E89" s="54">
        <v>-1.4</v>
      </c>
      <c r="F89" s="61">
        <v>1.4</v>
      </c>
    </row>
    <row r="90" spans="1:6" x14ac:dyDescent="0.2">
      <c r="A90" s="45">
        <v>56</v>
      </c>
      <c r="B90" s="54">
        <v>252.5</v>
      </c>
      <c r="C90" s="37">
        <v>238.1</v>
      </c>
      <c r="D90" s="55">
        <v>224.4</v>
      </c>
      <c r="E90" s="54">
        <v>-1.4</v>
      </c>
      <c r="F90" s="61">
        <v>1.4</v>
      </c>
    </row>
    <row r="91" spans="1:6" x14ac:dyDescent="0.2">
      <c r="A91" s="45">
        <v>57</v>
      </c>
      <c r="B91" s="54">
        <v>242.2</v>
      </c>
      <c r="C91" s="37">
        <v>228.2</v>
      </c>
      <c r="D91" s="55">
        <v>214.9</v>
      </c>
      <c r="E91" s="54">
        <v>-1.4</v>
      </c>
      <c r="F91" s="61">
        <v>1.5</v>
      </c>
    </row>
    <row r="92" spans="1:6" x14ac:dyDescent="0.2">
      <c r="A92" s="45">
        <v>58</v>
      </c>
      <c r="B92" s="54">
        <v>232.3</v>
      </c>
      <c r="C92" s="37">
        <v>218.8</v>
      </c>
      <c r="D92" s="55">
        <v>205.8</v>
      </c>
      <c r="E92" s="54">
        <v>-1.5</v>
      </c>
      <c r="F92" s="61">
        <v>1.5</v>
      </c>
    </row>
    <row r="93" spans="1:6" x14ac:dyDescent="0.2">
      <c r="A93" s="45">
        <v>59</v>
      </c>
      <c r="B93" s="54">
        <v>223</v>
      </c>
      <c r="C93" s="37">
        <v>209.8</v>
      </c>
      <c r="D93" s="55">
        <v>197.2</v>
      </c>
      <c r="E93" s="54">
        <v>-1.5</v>
      </c>
      <c r="F93" s="61">
        <v>1.5</v>
      </c>
    </row>
    <row r="94" spans="1:6" x14ac:dyDescent="0.2">
      <c r="A94" s="45">
        <v>60</v>
      </c>
      <c r="B94" s="54">
        <v>214</v>
      </c>
      <c r="C94" s="37">
        <v>201.2</v>
      </c>
      <c r="D94" s="55">
        <v>189</v>
      </c>
      <c r="E94" s="54">
        <v>-1.5</v>
      </c>
      <c r="F94" s="61">
        <v>1.5</v>
      </c>
    </row>
    <row r="95" spans="1:6" x14ac:dyDescent="0.2">
      <c r="A95" s="45">
        <v>61</v>
      </c>
      <c r="B95" s="54">
        <v>205.4</v>
      </c>
      <c r="C95" s="37">
        <v>192.9</v>
      </c>
      <c r="D95" s="55">
        <v>181</v>
      </c>
      <c r="E95" s="54">
        <v>-1.5</v>
      </c>
      <c r="F95" s="61">
        <v>1.6</v>
      </c>
    </row>
    <row r="96" spans="1:6" x14ac:dyDescent="0.2">
      <c r="A96" s="45">
        <v>62</v>
      </c>
      <c r="B96" s="54">
        <v>197.2</v>
      </c>
      <c r="C96" s="37">
        <v>185</v>
      </c>
      <c r="D96" s="55">
        <v>173.5</v>
      </c>
      <c r="E96" s="54">
        <v>-1.6</v>
      </c>
      <c r="F96" s="61">
        <v>1.6</v>
      </c>
    </row>
    <row r="97" spans="1:6" x14ac:dyDescent="0.2">
      <c r="A97" s="45">
        <v>63</v>
      </c>
      <c r="B97" s="54">
        <v>189.3</v>
      </c>
      <c r="C97" s="37">
        <v>177.5</v>
      </c>
      <c r="D97" s="55">
        <v>166.3</v>
      </c>
      <c r="E97" s="54">
        <v>-1.6</v>
      </c>
      <c r="F97" s="61">
        <v>1.6</v>
      </c>
    </row>
    <row r="98" spans="1:6" x14ac:dyDescent="0.2">
      <c r="A98" s="45">
        <v>64</v>
      </c>
      <c r="B98" s="54">
        <v>181.8</v>
      </c>
      <c r="C98" s="37">
        <v>170.3</v>
      </c>
      <c r="D98" s="55">
        <v>159.4</v>
      </c>
      <c r="E98" s="54">
        <v>-1.6</v>
      </c>
      <c r="F98" s="61">
        <v>1.7</v>
      </c>
    </row>
    <row r="99" spans="1:6" x14ac:dyDescent="0.2">
      <c r="A99" s="45">
        <v>65</v>
      </c>
      <c r="B99" s="54">
        <v>174.7</v>
      </c>
      <c r="C99" s="37">
        <v>163.5</v>
      </c>
      <c r="D99" s="55">
        <v>152.9</v>
      </c>
      <c r="E99" s="54">
        <v>-1.7</v>
      </c>
      <c r="F99" s="61">
        <v>1.7</v>
      </c>
    </row>
    <row r="100" spans="1:6" x14ac:dyDescent="0.2">
      <c r="A100" s="45">
        <v>66</v>
      </c>
      <c r="B100" s="54">
        <v>167.8</v>
      </c>
      <c r="C100" s="37">
        <v>157</v>
      </c>
      <c r="D100" s="55">
        <v>146.69999999999999</v>
      </c>
      <c r="E100" s="54">
        <v>-1.7</v>
      </c>
      <c r="F100" s="61">
        <v>1.7</v>
      </c>
    </row>
    <row r="101" spans="1:6" x14ac:dyDescent="0.2">
      <c r="A101" s="45">
        <v>67</v>
      </c>
      <c r="B101" s="54">
        <v>161.30000000000001</v>
      </c>
      <c r="C101" s="37">
        <v>150.69999999999999</v>
      </c>
      <c r="D101" s="55">
        <v>140.69999999999999</v>
      </c>
      <c r="E101" s="54">
        <v>-1.7</v>
      </c>
      <c r="F101" s="61">
        <v>1.7</v>
      </c>
    </row>
    <row r="102" spans="1:6" x14ac:dyDescent="0.2">
      <c r="A102" s="45">
        <v>68</v>
      </c>
      <c r="B102" s="54">
        <v>155</v>
      </c>
      <c r="C102" s="37">
        <v>144.80000000000001</v>
      </c>
      <c r="D102" s="55">
        <v>135</v>
      </c>
      <c r="E102" s="54">
        <v>-1.7</v>
      </c>
      <c r="F102" s="61">
        <v>1.8</v>
      </c>
    </row>
    <row r="103" spans="1:6" x14ac:dyDescent="0.2">
      <c r="A103" s="45">
        <v>69</v>
      </c>
      <c r="B103" s="54">
        <v>149.1</v>
      </c>
      <c r="C103" s="37">
        <v>139.1</v>
      </c>
      <c r="D103" s="55">
        <v>129.6</v>
      </c>
      <c r="E103" s="54">
        <v>-1.8</v>
      </c>
      <c r="F103" s="61">
        <v>1.8</v>
      </c>
    </row>
    <row r="104" spans="1:6" x14ac:dyDescent="0.2">
      <c r="A104" s="45">
        <v>70</v>
      </c>
      <c r="B104" s="54">
        <v>143.4</v>
      </c>
      <c r="C104" s="37">
        <v>133.6</v>
      </c>
      <c r="D104" s="55">
        <v>124.5</v>
      </c>
      <c r="E104" s="54">
        <v>-1.8</v>
      </c>
      <c r="F104" s="61">
        <v>1.8</v>
      </c>
    </row>
    <row r="105" spans="1:6" x14ac:dyDescent="0.2">
      <c r="A105" s="45">
        <v>71</v>
      </c>
      <c r="B105" s="54">
        <v>137.9</v>
      </c>
      <c r="C105" s="37">
        <v>128.4</v>
      </c>
      <c r="D105" s="55">
        <v>119.5</v>
      </c>
      <c r="E105" s="54">
        <v>-1.8</v>
      </c>
      <c r="F105" s="61">
        <v>1.9</v>
      </c>
    </row>
    <row r="106" spans="1:6" x14ac:dyDescent="0.2">
      <c r="A106" s="45">
        <v>72</v>
      </c>
      <c r="B106" s="54">
        <v>132.6</v>
      </c>
      <c r="C106" s="37">
        <v>123.4</v>
      </c>
      <c r="D106" s="55">
        <v>114.7</v>
      </c>
      <c r="E106" s="54">
        <v>-1.8</v>
      </c>
      <c r="F106" s="61">
        <v>1.9</v>
      </c>
    </row>
    <row r="107" spans="1:6" x14ac:dyDescent="0.2">
      <c r="A107" s="45">
        <v>73</v>
      </c>
      <c r="B107" s="54">
        <v>127.6</v>
      </c>
      <c r="C107" s="37">
        <v>118.6</v>
      </c>
      <c r="D107" s="55">
        <v>110.2</v>
      </c>
      <c r="E107" s="54">
        <v>-1.9</v>
      </c>
      <c r="F107" s="61">
        <v>1.9</v>
      </c>
    </row>
    <row r="108" spans="1:6" x14ac:dyDescent="0.2">
      <c r="A108" s="45">
        <v>74</v>
      </c>
      <c r="B108" s="54">
        <v>122.7</v>
      </c>
      <c r="C108" s="37">
        <v>114.1</v>
      </c>
      <c r="D108" s="55">
        <v>105.9</v>
      </c>
      <c r="E108" s="54">
        <v>-1.9</v>
      </c>
      <c r="F108" s="61">
        <v>1.9</v>
      </c>
    </row>
    <row r="109" spans="1:6" x14ac:dyDescent="0.2">
      <c r="A109" s="45">
        <v>75</v>
      </c>
      <c r="B109" s="54">
        <v>118.1</v>
      </c>
      <c r="C109" s="37">
        <v>109.7</v>
      </c>
      <c r="D109" s="55">
        <v>101.7</v>
      </c>
      <c r="E109" s="54">
        <v>-1.9</v>
      </c>
      <c r="F109" s="61">
        <v>2</v>
      </c>
    </row>
    <row r="110" spans="1:6" x14ac:dyDescent="0.2">
      <c r="A110" s="45">
        <v>76</v>
      </c>
      <c r="B110" s="54">
        <v>113.7</v>
      </c>
      <c r="C110" s="37">
        <v>105.5</v>
      </c>
      <c r="D110" s="56">
        <v>97.84</v>
      </c>
      <c r="E110" s="54">
        <v>-2</v>
      </c>
      <c r="F110" s="61">
        <v>2</v>
      </c>
    </row>
    <row r="111" spans="1:6" x14ac:dyDescent="0.2">
      <c r="A111" s="45">
        <v>77</v>
      </c>
      <c r="B111" s="50">
        <v>109.5</v>
      </c>
      <c r="C111" s="37">
        <v>101.5</v>
      </c>
      <c r="D111" s="51">
        <v>94.06</v>
      </c>
      <c r="E111" s="54">
        <v>-2</v>
      </c>
      <c r="F111" s="61">
        <v>2</v>
      </c>
    </row>
    <row r="112" spans="1:6" x14ac:dyDescent="0.2">
      <c r="A112" s="45">
        <v>78</v>
      </c>
      <c r="B112" s="50">
        <v>105.5</v>
      </c>
      <c r="C112" s="36">
        <v>97.69</v>
      </c>
      <c r="D112" s="51">
        <v>90.44</v>
      </c>
      <c r="E112" s="54">
        <v>-2</v>
      </c>
      <c r="F112" s="61">
        <v>2.1</v>
      </c>
    </row>
    <row r="113" spans="1:6" x14ac:dyDescent="0.2">
      <c r="A113" s="45">
        <v>79</v>
      </c>
      <c r="B113" s="50">
        <v>101.6</v>
      </c>
      <c r="C113" s="36">
        <v>94.03</v>
      </c>
      <c r="D113" s="51">
        <v>86.99</v>
      </c>
      <c r="E113" s="54">
        <v>-2.1</v>
      </c>
      <c r="F113" s="61">
        <v>2.1</v>
      </c>
    </row>
    <row r="114" spans="1:6" x14ac:dyDescent="0.2">
      <c r="A114" s="45">
        <v>80</v>
      </c>
      <c r="B114" s="50">
        <v>97.84</v>
      </c>
      <c r="C114" s="36">
        <v>90.53</v>
      </c>
      <c r="D114" s="51">
        <v>83.69</v>
      </c>
      <c r="E114" s="54">
        <v>-2.1</v>
      </c>
      <c r="F114" s="61">
        <v>2.1</v>
      </c>
    </row>
    <row r="115" spans="1:6" x14ac:dyDescent="0.2">
      <c r="A115" s="45">
        <v>81</v>
      </c>
      <c r="B115" s="50">
        <v>94.26</v>
      </c>
      <c r="C115" s="36">
        <v>87.16</v>
      </c>
      <c r="D115" s="51">
        <v>80.510000000000005</v>
      </c>
      <c r="E115" s="54">
        <v>-2.1</v>
      </c>
      <c r="F115" s="61">
        <v>2.2000000000000002</v>
      </c>
    </row>
    <row r="116" spans="1:6" x14ac:dyDescent="0.2">
      <c r="A116" s="45">
        <v>82</v>
      </c>
      <c r="B116" s="50">
        <v>90.84</v>
      </c>
      <c r="C116" s="36">
        <v>83.93</v>
      </c>
      <c r="D116" s="51">
        <v>77.47</v>
      </c>
      <c r="E116" s="54">
        <v>-2.1</v>
      </c>
      <c r="F116" s="61">
        <v>2.2000000000000002</v>
      </c>
    </row>
    <row r="117" spans="1:6" x14ac:dyDescent="0.2">
      <c r="A117" s="45">
        <v>83</v>
      </c>
      <c r="B117" s="50">
        <v>87.56</v>
      </c>
      <c r="C117" s="36">
        <v>80.84</v>
      </c>
      <c r="D117" s="51">
        <v>74.56</v>
      </c>
      <c r="E117" s="54">
        <v>-2.2000000000000002</v>
      </c>
      <c r="F117" s="61">
        <v>2.2000000000000002</v>
      </c>
    </row>
    <row r="118" spans="1:6" x14ac:dyDescent="0.2">
      <c r="A118" s="45">
        <v>84</v>
      </c>
      <c r="B118" s="50">
        <v>84.42</v>
      </c>
      <c r="C118" s="36">
        <v>77.88</v>
      </c>
      <c r="D118" s="51">
        <v>71.78</v>
      </c>
      <c r="E118" s="54">
        <v>-2.2000000000000002</v>
      </c>
      <c r="F118" s="61">
        <v>2.2999999999999998</v>
      </c>
    </row>
    <row r="119" spans="1:6" x14ac:dyDescent="0.2">
      <c r="A119" s="45">
        <v>85</v>
      </c>
      <c r="B119" s="50">
        <v>81.41</v>
      </c>
      <c r="C119" s="36">
        <v>75.040000000000006</v>
      </c>
      <c r="D119" s="51">
        <v>69.11</v>
      </c>
      <c r="E119" s="54">
        <v>-2.2000000000000002</v>
      </c>
      <c r="F119" s="61">
        <v>2.2999999999999998</v>
      </c>
    </row>
    <row r="120" spans="1:6" x14ac:dyDescent="0.2">
      <c r="A120" s="45">
        <v>86</v>
      </c>
      <c r="B120" s="50">
        <v>78.510000000000005</v>
      </c>
      <c r="C120" s="36">
        <v>72.31</v>
      </c>
      <c r="D120" s="51">
        <v>66.55</v>
      </c>
      <c r="E120" s="54">
        <v>-2.2000000000000002</v>
      </c>
      <c r="F120" s="61">
        <v>2.2999999999999998</v>
      </c>
    </row>
    <row r="121" spans="1:6" x14ac:dyDescent="0.2">
      <c r="A121" s="45">
        <v>87</v>
      </c>
      <c r="B121" s="50">
        <v>75.72</v>
      </c>
      <c r="C121" s="36">
        <v>69.7</v>
      </c>
      <c r="D121" s="51">
        <v>64.099999999999994</v>
      </c>
      <c r="E121" s="54">
        <v>-2.2000000000000002</v>
      </c>
      <c r="F121" s="61">
        <v>2.2999999999999998</v>
      </c>
    </row>
    <row r="122" spans="1:6" x14ac:dyDescent="0.2">
      <c r="A122" s="45">
        <v>88</v>
      </c>
      <c r="B122" s="50">
        <v>73.06</v>
      </c>
      <c r="C122" s="36">
        <v>67.19</v>
      </c>
      <c r="D122" s="51">
        <v>61.75</v>
      </c>
      <c r="E122" s="54">
        <v>-2.2000000000000002</v>
      </c>
      <c r="F122" s="61">
        <v>2.4</v>
      </c>
    </row>
    <row r="123" spans="1:6" x14ac:dyDescent="0.2">
      <c r="A123" s="45">
        <v>89</v>
      </c>
      <c r="B123" s="50">
        <v>70.489999999999995</v>
      </c>
      <c r="C123" s="36">
        <v>64.790000000000006</v>
      </c>
      <c r="D123" s="51">
        <v>59.5</v>
      </c>
      <c r="E123" s="54">
        <v>-2.4</v>
      </c>
      <c r="F123" s="61">
        <v>2.4</v>
      </c>
    </row>
    <row r="124" spans="1:6" x14ac:dyDescent="0.2">
      <c r="A124" s="45">
        <v>90</v>
      </c>
      <c r="B124" s="50">
        <v>68.040000000000006</v>
      </c>
      <c r="C124" s="36">
        <v>62.49</v>
      </c>
      <c r="D124" s="51">
        <v>57.34</v>
      </c>
      <c r="E124" s="54">
        <v>-2.4</v>
      </c>
      <c r="F124" s="61">
        <v>2.4</v>
      </c>
    </row>
    <row r="125" spans="1:6" x14ac:dyDescent="0.2">
      <c r="A125" s="45">
        <v>91</v>
      </c>
      <c r="B125" s="50">
        <v>65.67</v>
      </c>
      <c r="C125" s="36">
        <v>60.27</v>
      </c>
      <c r="D125" s="51">
        <v>55.26</v>
      </c>
      <c r="E125" s="54">
        <v>-2.4</v>
      </c>
      <c r="F125" s="61">
        <v>2.5</v>
      </c>
    </row>
    <row r="126" spans="1:6" x14ac:dyDescent="0.2">
      <c r="A126" s="45">
        <v>92</v>
      </c>
      <c r="B126" s="50">
        <v>63.39</v>
      </c>
      <c r="C126" s="36">
        <v>58.14</v>
      </c>
      <c r="D126" s="51">
        <v>53.27</v>
      </c>
      <c r="E126" s="54">
        <v>-2.4</v>
      </c>
      <c r="F126" s="61">
        <v>2.5</v>
      </c>
    </row>
    <row r="127" spans="1:6" x14ac:dyDescent="0.2">
      <c r="A127" s="45">
        <v>93</v>
      </c>
      <c r="B127" s="50">
        <v>61.21</v>
      </c>
      <c r="C127" s="36">
        <v>56.09</v>
      </c>
      <c r="D127" s="51">
        <v>51.36</v>
      </c>
      <c r="E127" s="54">
        <v>-2.5</v>
      </c>
      <c r="F127" s="61">
        <v>2.5</v>
      </c>
    </row>
    <row r="128" spans="1:6" x14ac:dyDescent="0.2">
      <c r="A128" s="45">
        <v>94</v>
      </c>
      <c r="B128" s="50">
        <v>59.11</v>
      </c>
      <c r="C128" s="36">
        <v>54.13</v>
      </c>
      <c r="D128" s="51">
        <v>49.53</v>
      </c>
      <c r="E128" s="54">
        <v>-2.5</v>
      </c>
      <c r="F128" s="61">
        <v>2.6</v>
      </c>
    </row>
    <row r="129" spans="1:6" x14ac:dyDescent="0.2">
      <c r="A129" s="45">
        <v>95</v>
      </c>
      <c r="B129" s="50">
        <v>57.1</v>
      </c>
      <c r="C129" s="36">
        <v>52.25</v>
      </c>
      <c r="D129" s="51">
        <v>47.77</v>
      </c>
      <c r="E129" s="54">
        <v>-2.5</v>
      </c>
      <c r="F129" s="61">
        <v>2.6</v>
      </c>
    </row>
    <row r="130" spans="1:6" x14ac:dyDescent="0.2">
      <c r="A130" s="45">
        <v>96</v>
      </c>
      <c r="B130" s="50">
        <v>55.16</v>
      </c>
      <c r="C130" s="36">
        <v>50.44</v>
      </c>
      <c r="D130" s="51">
        <v>46.09</v>
      </c>
      <c r="E130" s="54">
        <v>-2.6</v>
      </c>
      <c r="F130" s="61">
        <v>2.6</v>
      </c>
    </row>
    <row r="131" spans="1:6" x14ac:dyDescent="0.2">
      <c r="A131" s="45">
        <v>97</v>
      </c>
      <c r="B131" s="50">
        <v>53.3</v>
      </c>
      <c r="C131" s="36">
        <v>48.71</v>
      </c>
      <c r="D131" s="51">
        <v>44.47</v>
      </c>
      <c r="E131" s="54">
        <v>-2.6</v>
      </c>
      <c r="F131" s="61">
        <v>2.7</v>
      </c>
    </row>
    <row r="132" spans="1:6" x14ac:dyDescent="0.2">
      <c r="A132" s="45">
        <v>98</v>
      </c>
      <c r="B132" s="50">
        <v>51.51</v>
      </c>
      <c r="C132" s="36">
        <v>47.04</v>
      </c>
      <c r="D132" s="51">
        <v>42.92</v>
      </c>
      <c r="E132" s="54">
        <v>-2.6</v>
      </c>
      <c r="F132" s="61">
        <v>2.7</v>
      </c>
    </row>
    <row r="133" spans="1:6" x14ac:dyDescent="0.2">
      <c r="A133" s="45">
        <v>99</v>
      </c>
      <c r="B133" s="50">
        <v>49.79</v>
      </c>
      <c r="C133" s="36">
        <v>45.44</v>
      </c>
      <c r="D133" s="51">
        <v>41.43</v>
      </c>
      <c r="E133" s="54">
        <v>-2.7</v>
      </c>
      <c r="F133" s="61">
        <v>2.7</v>
      </c>
    </row>
    <row r="134" spans="1:6" x14ac:dyDescent="0.2">
      <c r="A134" s="45">
        <v>100</v>
      </c>
      <c r="B134" s="50">
        <v>48.14</v>
      </c>
      <c r="C134" s="36">
        <v>43.9</v>
      </c>
      <c r="D134" s="51">
        <v>40</v>
      </c>
      <c r="E134" s="54">
        <v>-2.7</v>
      </c>
      <c r="F134" s="61">
        <v>2.8</v>
      </c>
    </row>
    <row r="135" spans="1:6" x14ac:dyDescent="0.2">
      <c r="A135" s="45">
        <v>101</v>
      </c>
      <c r="B135" s="50">
        <v>46.54</v>
      </c>
      <c r="C135" s="36">
        <v>42.41</v>
      </c>
      <c r="D135" s="51">
        <v>38.61</v>
      </c>
      <c r="E135" s="54">
        <v>-2.7</v>
      </c>
      <c r="F135" s="61">
        <v>2.8</v>
      </c>
    </row>
    <row r="136" spans="1:6" x14ac:dyDescent="0.2">
      <c r="A136" s="45">
        <v>102</v>
      </c>
      <c r="B136" s="50">
        <v>45</v>
      </c>
      <c r="C136" s="36">
        <v>40.98</v>
      </c>
      <c r="D136" s="51">
        <v>37.29</v>
      </c>
      <c r="E136" s="54">
        <v>-2.8</v>
      </c>
      <c r="F136" s="61">
        <v>2.8</v>
      </c>
    </row>
    <row r="137" spans="1:6" x14ac:dyDescent="0.2">
      <c r="A137" s="45">
        <v>103</v>
      </c>
      <c r="B137" s="50">
        <v>43.52</v>
      </c>
      <c r="C137" s="36">
        <v>39.6</v>
      </c>
      <c r="D137" s="51">
        <v>36.01</v>
      </c>
      <c r="E137" s="54">
        <v>-2.8</v>
      </c>
      <c r="F137" s="61">
        <v>2.9</v>
      </c>
    </row>
    <row r="138" spans="1:6" x14ac:dyDescent="0.2">
      <c r="A138" s="45">
        <v>104</v>
      </c>
      <c r="B138" s="50">
        <v>42.09</v>
      </c>
      <c r="C138" s="36">
        <v>38.28</v>
      </c>
      <c r="D138" s="51">
        <v>34.78</v>
      </c>
      <c r="E138" s="54">
        <v>-2.8</v>
      </c>
      <c r="F138" s="61">
        <v>2.9</v>
      </c>
    </row>
    <row r="139" spans="1:6" x14ac:dyDescent="0.2">
      <c r="A139" s="45">
        <v>105</v>
      </c>
      <c r="B139" s="50">
        <v>40.72</v>
      </c>
      <c r="C139" s="36">
        <v>37.01</v>
      </c>
      <c r="D139" s="51">
        <v>33.6</v>
      </c>
      <c r="E139" s="54">
        <v>-2.9</v>
      </c>
      <c r="F139" s="61">
        <v>2.9</v>
      </c>
    </row>
    <row r="140" spans="1:6" x14ac:dyDescent="0.2">
      <c r="A140" s="45">
        <v>106</v>
      </c>
      <c r="B140" s="50">
        <v>39.4</v>
      </c>
      <c r="C140" s="36">
        <v>35.78</v>
      </c>
      <c r="D140" s="51">
        <v>32.47</v>
      </c>
      <c r="E140" s="54">
        <v>-2.9</v>
      </c>
      <c r="F140" s="61">
        <v>3</v>
      </c>
    </row>
    <row r="141" spans="1:6" x14ac:dyDescent="0.2">
      <c r="A141" s="45">
        <v>107</v>
      </c>
      <c r="B141" s="50">
        <v>38.130000000000003</v>
      </c>
      <c r="C141" s="36">
        <v>34.61</v>
      </c>
      <c r="D141" s="51">
        <v>31.38</v>
      </c>
      <c r="E141" s="54">
        <v>-2.9</v>
      </c>
      <c r="F141" s="61">
        <v>3</v>
      </c>
    </row>
    <row r="142" spans="1:6" x14ac:dyDescent="0.2">
      <c r="A142" s="45">
        <v>108</v>
      </c>
      <c r="B142" s="50">
        <v>36.909999999999997</v>
      </c>
      <c r="C142" s="36">
        <v>33.479999999999997</v>
      </c>
      <c r="D142" s="51">
        <v>30.33</v>
      </c>
      <c r="E142" s="54">
        <v>-3</v>
      </c>
      <c r="F142" s="61">
        <v>3</v>
      </c>
    </row>
    <row r="143" spans="1:6" x14ac:dyDescent="0.2">
      <c r="A143" s="45">
        <v>109</v>
      </c>
      <c r="B143" s="50">
        <v>35.729999999999997</v>
      </c>
      <c r="C143" s="36">
        <v>32.39</v>
      </c>
      <c r="D143" s="51">
        <v>29.33</v>
      </c>
      <c r="E143" s="54">
        <v>-3</v>
      </c>
      <c r="F143" s="61">
        <v>3.1</v>
      </c>
    </row>
    <row r="144" spans="1:6" x14ac:dyDescent="0.2">
      <c r="A144" s="45">
        <v>110</v>
      </c>
      <c r="B144" s="50">
        <v>34.6</v>
      </c>
      <c r="C144" s="36">
        <v>31.34</v>
      </c>
      <c r="D144" s="51">
        <v>28.36</v>
      </c>
      <c r="E144" s="54">
        <v>-3</v>
      </c>
      <c r="F144" s="61">
        <v>3.1</v>
      </c>
    </row>
    <row r="145" spans="1:6" x14ac:dyDescent="0.2">
      <c r="A145" s="45">
        <v>111</v>
      </c>
      <c r="B145" s="50">
        <v>33.49</v>
      </c>
      <c r="C145" s="36">
        <v>30.32</v>
      </c>
      <c r="D145" s="51">
        <v>27.42</v>
      </c>
      <c r="E145" s="54">
        <v>-3.1</v>
      </c>
      <c r="F145" s="61">
        <v>3.1</v>
      </c>
    </row>
    <row r="146" spans="1:6" x14ac:dyDescent="0.2">
      <c r="A146" s="45">
        <v>112</v>
      </c>
      <c r="B146" s="50">
        <v>32.43</v>
      </c>
      <c r="C146" s="36">
        <v>29.34</v>
      </c>
      <c r="D146" s="51">
        <v>26.51</v>
      </c>
      <c r="E146" s="54">
        <v>-3.1</v>
      </c>
      <c r="F146" s="61">
        <v>3.2</v>
      </c>
    </row>
    <row r="147" spans="1:6" x14ac:dyDescent="0.2">
      <c r="A147" s="45">
        <v>113</v>
      </c>
      <c r="B147" s="50">
        <v>31.41</v>
      </c>
      <c r="C147" s="36">
        <v>28.39</v>
      </c>
      <c r="D147" s="51">
        <v>25.64</v>
      </c>
      <c r="E147" s="54">
        <v>-3.1</v>
      </c>
      <c r="F147" s="61">
        <v>3.2</v>
      </c>
    </row>
    <row r="148" spans="1:6" x14ac:dyDescent="0.2">
      <c r="A148" s="45">
        <v>114</v>
      </c>
      <c r="B148" s="50">
        <v>30.42</v>
      </c>
      <c r="C148" s="36">
        <v>27.48</v>
      </c>
      <c r="D148" s="51">
        <v>24.8</v>
      </c>
      <c r="E148" s="54">
        <v>-3.1</v>
      </c>
      <c r="F148" s="61">
        <v>3.2</v>
      </c>
    </row>
    <row r="149" spans="1:6" x14ac:dyDescent="0.2">
      <c r="A149" s="45">
        <v>115</v>
      </c>
      <c r="B149" s="50">
        <v>29.47</v>
      </c>
      <c r="C149" s="36">
        <v>26.61</v>
      </c>
      <c r="D149" s="51">
        <v>24</v>
      </c>
      <c r="E149" s="54">
        <v>-3.2</v>
      </c>
      <c r="F149" s="61">
        <v>3.3</v>
      </c>
    </row>
    <row r="150" spans="1:6" x14ac:dyDescent="0.2">
      <c r="A150" s="45">
        <v>116</v>
      </c>
      <c r="B150" s="50">
        <v>28.56</v>
      </c>
      <c r="C150" s="36">
        <v>25.76</v>
      </c>
      <c r="D150" s="51">
        <v>23.22</v>
      </c>
      <c r="E150" s="54">
        <v>-3.2</v>
      </c>
      <c r="F150" s="61">
        <v>3.3</v>
      </c>
    </row>
    <row r="151" spans="1:6" x14ac:dyDescent="0.2">
      <c r="A151" s="45">
        <v>117</v>
      </c>
      <c r="B151" s="50">
        <v>27.67</v>
      </c>
      <c r="C151" s="36">
        <v>24.95</v>
      </c>
      <c r="D151" s="51">
        <v>22.47</v>
      </c>
      <c r="E151" s="54">
        <v>-3.3</v>
      </c>
      <c r="F151" s="61">
        <v>3.3</v>
      </c>
    </row>
    <row r="152" spans="1:6" x14ac:dyDescent="0.2">
      <c r="A152" s="45">
        <v>118</v>
      </c>
      <c r="B152" s="50">
        <v>26.82</v>
      </c>
      <c r="C152" s="36">
        <v>24.17</v>
      </c>
      <c r="D152" s="51">
        <v>21.76</v>
      </c>
      <c r="E152" s="54">
        <v>-3.3</v>
      </c>
      <c r="F152" s="61">
        <v>3.4</v>
      </c>
    </row>
    <row r="153" spans="1:6" x14ac:dyDescent="0.2">
      <c r="A153" s="45">
        <v>119</v>
      </c>
      <c r="B153" s="50">
        <v>26</v>
      </c>
      <c r="C153" s="36">
        <v>23.41</v>
      </c>
      <c r="D153" s="51">
        <v>21.06</v>
      </c>
      <c r="E153" s="54">
        <v>-3.3</v>
      </c>
      <c r="F153" s="61">
        <v>3.4</v>
      </c>
    </row>
    <row r="154" spans="1:6" x14ac:dyDescent="0.2">
      <c r="A154" s="45">
        <v>120</v>
      </c>
      <c r="B154" s="50">
        <v>25.21</v>
      </c>
      <c r="C154" s="36">
        <v>22.69</v>
      </c>
      <c r="D154" s="51">
        <v>20.399999999999999</v>
      </c>
      <c r="E154" s="54">
        <v>-3.4</v>
      </c>
      <c r="F154" s="61">
        <v>3.4</v>
      </c>
    </row>
    <row r="155" spans="1:6" x14ac:dyDescent="0.2">
      <c r="A155" s="45">
        <v>121</v>
      </c>
      <c r="B155" s="50">
        <v>24.44</v>
      </c>
      <c r="C155" s="36">
        <v>21.98</v>
      </c>
      <c r="D155" s="51">
        <v>19.75</v>
      </c>
      <c r="E155" s="54">
        <v>-3.4</v>
      </c>
      <c r="F155" s="61">
        <v>3.5</v>
      </c>
    </row>
    <row r="156" spans="1:6" x14ac:dyDescent="0.2">
      <c r="A156" s="45">
        <v>122</v>
      </c>
      <c r="B156" s="50">
        <v>23.7</v>
      </c>
      <c r="C156" s="36">
        <v>21.3</v>
      </c>
      <c r="D156" s="51">
        <v>19.12</v>
      </c>
      <c r="E156" s="54">
        <v>-3.4</v>
      </c>
      <c r="F156" s="61">
        <v>3.5</v>
      </c>
    </row>
    <row r="157" spans="1:6" x14ac:dyDescent="0.2">
      <c r="A157" s="45">
        <v>123</v>
      </c>
      <c r="B157" s="50">
        <v>22.98</v>
      </c>
      <c r="C157" s="36">
        <v>20.64</v>
      </c>
      <c r="D157" s="51">
        <v>18.52</v>
      </c>
      <c r="E157" s="54">
        <v>-3.5</v>
      </c>
      <c r="F157" s="61">
        <v>3.5</v>
      </c>
    </row>
    <row r="158" spans="1:6" x14ac:dyDescent="0.2">
      <c r="A158" s="45">
        <v>124</v>
      </c>
      <c r="B158" s="50">
        <v>22.98</v>
      </c>
      <c r="C158" s="36">
        <v>20.010000000000002</v>
      </c>
      <c r="D158" s="51">
        <v>17.940000000000001</v>
      </c>
      <c r="E158" s="54">
        <v>-3.5</v>
      </c>
      <c r="F158" s="61">
        <v>3.6</v>
      </c>
    </row>
    <row r="159" spans="1:6" x14ac:dyDescent="0.2">
      <c r="A159" s="45">
        <v>125</v>
      </c>
      <c r="B159" s="50">
        <v>21.63</v>
      </c>
      <c r="C159" s="36">
        <v>19.399999999999999</v>
      </c>
      <c r="D159" s="51">
        <v>17.39</v>
      </c>
      <c r="E159" s="54">
        <v>-3.5</v>
      </c>
      <c r="F159" s="61">
        <v>3.6</v>
      </c>
    </row>
    <row r="160" spans="1:6" x14ac:dyDescent="0.2">
      <c r="A160" s="45">
        <v>126</v>
      </c>
      <c r="B160" s="50">
        <v>20.98</v>
      </c>
      <c r="C160" s="36">
        <v>18.809999999999999</v>
      </c>
      <c r="D160" s="51">
        <v>16.850000000000001</v>
      </c>
      <c r="E160" s="54">
        <v>-3.5</v>
      </c>
      <c r="F160" s="61">
        <v>3.6</v>
      </c>
    </row>
    <row r="161" spans="1:6" x14ac:dyDescent="0.2">
      <c r="A161" s="45">
        <v>127</v>
      </c>
      <c r="B161" s="50">
        <v>20.36</v>
      </c>
      <c r="C161" s="36">
        <v>18.239999999999998</v>
      </c>
      <c r="D161" s="51">
        <v>16.329999999999998</v>
      </c>
      <c r="E161" s="54">
        <v>-3.6</v>
      </c>
      <c r="F161" s="61">
        <v>3.7</v>
      </c>
    </row>
    <row r="162" spans="1:6" x14ac:dyDescent="0.2">
      <c r="A162" s="45">
        <v>128</v>
      </c>
      <c r="B162" s="50">
        <v>19.760000000000002</v>
      </c>
      <c r="C162" s="36">
        <v>17.690000000000001</v>
      </c>
      <c r="D162" s="51">
        <v>15.83</v>
      </c>
      <c r="E162" s="54">
        <v>-3.6</v>
      </c>
      <c r="F162" s="61">
        <v>3.7</v>
      </c>
    </row>
    <row r="163" spans="1:6" x14ac:dyDescent="0.2">
      <c r="A163" s="45">
        <v>129</v>
      </c>
      <c r="B163" s="50">
        <v>19.18</v>
      </c>
      <c r="C163" s="36">
        <v>17.16</v>
      </c>
      <c r="D163" s="51">
        <v>15.34</v>
      </c>
      <c r="E163" s="54">
        <v>-3.6</v>
      </c>
      <c r="F163" s="61">
        <v>3.8</v>
      </c>
    </row>
    <row r="164" spans="1:6" x14ac:dyDescent="0.2">
      <c r="A164" s="45">
        <v>130</v>
      </c>
      <c r="B164" s="50">
        <v>18.62</v>
      </c>
      <c r="C164" s="36">
        <v>16.649999999999999</v>
      </c>
      <c r="D164" s="51">
        <v>14.88</v>
      </c>
      <c r="E164" s="54">
        <v>-3.7</v>
      </c>
      <c r="F164" s="61">
        <v>3.8</v>
      </c>
    </row>
    <row r="165" spans="1:6" x14ac:dyDescent="0.2">
      <c r="A165" s="45">
        <v>131</v>
      </c>
      <c r="B165" s="50">
        <v>18.079999999999998</v>
      </c>
      <c r="C165" s="36">
        <v>16.16</v>
      </c>
      <c r="D165" s="51">
        <v>14.43</v>
      </c>
      <c r="E165" s="54">
        <v>-3.7</v>
      </c>
      <c r="F165" s="61">
        <v>3.8</v>
      </c>
    </row>
    <row r="166" spans="1:6" x14ac:dyDescent="0.2">
      <c r="A166" s="45">
        <v>132</v>
      </c>
      <c r="B166" s="50">
        <v>17.55</v>
      </c>
      <c r="C166" s="36">
        <v>15.68</v>
      </c>
      <c r="D166" s="51">
        <v>13.99</v>
      </c>
      <c r="E166" s="54">
        <v>-3.7</v>
      </c>
      <c r="F166" s="61">
        <v>3.9</v>
      </c>
    </row>
    <row r="167" spans="1:6" x14ac:dyDescent="0.2">
      <c r="A167" s="45">
        <v>133</v>
      </c>
      <c r="B167" s="50">
        <v>17.05</v>
      </c>
      <c r="C167" s="36">
        <v>15.22</v>
      </c>
      <c r="D167" s="51">
        <v>13.57</v>
      </c>
      <c r="E167" s="54">
        <v>-3.8</v>
      </c>
      <c r="F167" s="61">
        <v>3.9</v>
      </c>
    </row>
    <row r="168" spans="1:6" x14ac:dyDescent="0.2">
      <c r="A168" s="45">
        <v>134</v>
      </c>
      <c r="B168" s="50">
        <v>16.559999999999999</v>
      </c>
      <c r="C168" s="36">
        <v>14.77</v>
      </c>
      <c r="D168" s="51">
        <v>13.16</v>
      </c>
      <c r="E168" s="54">
        <v>-3.8</v>
      </c>
      <c r="F168" s="61">
        <v>3.9</v>
      </c>
    </row>
    <row r="169" spans="1:6" x14ac:dyDescent="0.2">
      <c r="A169" s="45">
        <v>135</v>
      </c>
      <c r="B169" s="50">
        <v>16.079999999999998</v>
      </c>
      <c r="C169" s="36">
        <v>14.34</v>
      </c>
      <c r="D169" s="51">
        <v>12.77</v>
      </c>
      <c r="E169" s="54">
        <v>-3.9</v>
      </c>
      <c r="F169" s="61">
        <v>4</v>
      </c>
    </row>
    <row r="170" spans="1:6" x14ac:dyDescent="0.2">
      <c r="A170" s="45">
        <v>136</v>
      </c>
      <c r="B170" s="50">
        <v>15.62</v>
      </c>
      <c r="C170" s="36">
        <v>13.92</v>
      </c>
      <c r="D170" s="51">
        <v>12.39</v>
      </c>
      <c r="E170" s="54">
        <v>-3.9</v>
      </c>
      <c r="F170" s="61">
        <v>4</v>
      </c>
    </row>
    <row r="171" spans="1:6" x14ac:dyDescent="0.2">
      <c r="A171" s="45">
        <v>137</v>
      </c>
      <c r="B171" s="50">
        <v>15.18</v>
      </c>
      <c r="C171" s="36">
        <v>13.52</v>
      </c>
      <c r="D171" s="51">
        <v>12.03</v>
      </c>
      <c r="E171" s="54">
        <v>-4</v>
      </c>
      <c r="F171" s="61">
        <v>4.0999999999999996</v>
      </c>
    </row>
    <row r="172" spans="1:6" x14ac:dyDescent="0.2">
      <c r="A172" s="45">
        <v>138</v>
      </c>
      <c r="B172" s="50">
        <v>14.75</v>
      </c>
      <c r="C172" s="36">
        <v>13.13</v>
      </c>
      <c r="D172" s="51">
        <v>11.67</v>
      </c>
      <c r="E172" s="54">
        <v>-4</v>
      </c>
      <c r="F172" s="61">
        <v>4.0999999999999996</v>
      </c>
    </row>
    <row r="173" spans="1:6" x14ac:dyDescent="0.2">
      <c r="A173" s="45">
        <v>139</v>
      </c>
      <c r="B173" s="50">
        <v>14.34</v>
      </c>
      <c r="C173" s="36">
        <v>12.75</v>
      </c>
      <c r="D173" s="51">
        <v>11.33</v>
      </c>
      <c r="E173" s="54">
        <v>-4</v>
      </c>
      <c r="F173" s="61">
        <v>4.0999999999999996</v>
      </c>
    </row>
    <row r="174" spans="1:6" x14ac:dyDescent="0.2">
      <c r="A174" s="45">
        <v>140</v>
      </c>
      <c r="B174" s="50">
        <v>13.94</v>
      </c>
      <c r="C174" s="36">
        <v>12.39</v>
      </c>
      <c r="D174" s="51">
        <v>11</v>
      </c>
      <c r="E174" s="54">
        <v>-4.0999999999999996</v>
      </c>
      <c r="F174" s="61">
        <v>4.2</v>
      </c>
    </row>
    <row r="175" spans="1:6" x14ac:dyDescent="0.2">
      <c r="A175" s="45">
        <v>141</v>
      </c>
      <c r="B175" s="50">
        <v>13.55</v>
      </c>
      <c r="C175" s="36">
        <v>12.04</v>
      </c>
      <c r="D175" s="51">
        <v>10.68</v>
      </c>
      <c r="E175" s="54">
        <v>-4.0999999999999996</v>
      </c>
      <c r="F175" s="61">
        <v>4.2</v>
      </c>
    </row>
    <row r="176" spans="1:6" x14ac:dyDescent="0.2">
      <c r="A176" s="45">
        <v>142</v>
      </c>
      <c r="B176" s="50">
        <v>13.17</v>
      </c>
      <c r="C176" s="36">
        <v>11.69</v>
      </c>
      <c r="D176" s="51">
        <v>10.37</v>
      </c>
      <c r="E176" s="54">
        <v>-4.0999999999999996</v>
      </c>
      <c r="F176" s="61">
        <v>4.2</v>
      </c>
    </row>
    <row r="177" spans="1:6" x14ac:dyDescent="0.2">
      <c r="A177" s="45">
        <v>143</v>
      </c>
      <c r="B177" s="50">
        <v>12.81</v>
      </c>
      <c r="C177" s="36">
        <v>11.36</v>
      </c>
      <c r="D177" s="51">
        <v>10.07</v>
      </c>
      <c r="E177" s="54">
        <v>-4.2</v>
      </c>
      <c r="F177" s="61">
        <v>4.3</v>
      </c>
    </row>
    <row r="178" spans="1:6" x14ac:dyDescent="0.2">
      <c r="A178" s="45">
        <v>144</v>
      </c>
      <c r="B178" s="50">
        <v>12.45</v>
      </c>
      <c r="C178" s="36">
        <v>11.04</v>
      </c>
      <c r="D178" s="51">
        <v>9.7880000000000003</v>
      </c>
      <c r="E178" s="54">
        <v>-4.2</v>
      </c>
      <c r="F178" s="61">
        <v>4.3</v>
      </c>
    </row>
    <row r="179" spans="1:6" x14ac:dyDescent="0.2">
      <c r="A179" s="45">
        <v>145</v>
      </c>
      <c r="B179" s="50">
        <v>12.11</v>
      </c>
      <c r="C179" s="36">
        <v>10.73</v>
      </c>
      <c r="D179" s="51">
        <v>9.5079999999999991</v>
      </c>
      <c r="E179" s="54">
        <v>-4.2</v>
      </c>
      <c r="F179" s="61">
        <v>4.4000000000000004</v>
      </c>
    </row>
    <row r="180" spans="1:6" x14ac:dyDescent="0.2">
      <c r="A180" s="45">
        <v>146</v>
      </c>
      <c r="B180" s="50">
        <v>11.78</v>
      </c>
      <c r="C180" s="36">
        <v>10.43</v>
      </c>
      <c r="D180" s="51">
        <v>9.2379999999999995</v>
      </c>
      <c r="E180" s="54">
        <v>-4.3</v>
      </c>
      <c r="F180" s="61">
        <v>4.4000000000000004</v>
      </c>
    </row>
    <row r="181" spans="1:6" x14ac:dyDescent="0.2">
      <c r="A181" s="45">
        <v>147</v>
      </c>
      <c r="B181" s="50">
        <v>11.46</v>
      </c>
      <c r="C181" s="36">
        <v>10.14</v>
      </c>
      <c r="D181" s="51">
        <v>8.9760000000000009</v>
      </c>
      <c r="E181" s="54">
        <v>-4.3</v>
      </c>
      <c r="F181" s="61">
        <v>4.4000000000000004</v>
      </c>
    </row>
    <row r="182" spans="1:6" x14ac:dyDescent="0.2">
      <c r="A182" s="45">
        <v>148</v>
      </c>
      <c r="B182" s="50">
        <v>11.15</v>
      </c>
      <c r="C182" s="36">
        <v>9.8640000000000008</v>
      </c>
      <c r="D182" s="51">
        <v>8.7230000000000008</v>
      </c>
      <c r="E182" s="54">
        <v>-4.4000000000000004</v>
      </c>
      <c r="F182" s="61">
        <v>4.5</v>
      </c>
    </row>
    <row r="183" spans="1:6" x14ac:dyDescent="0.2">
      <c r="A183" s="45">
        <v>149</v>
      </c>
      <c r="B183" s="50">
        <v>10.85</v>
      </c>
      <c r="C183" s="36">
        <v>9.5920000000000005</v>
      </c>
      <c r="D183" s="51">
        <v>8.4779999999999998</v>
      </c>
      <c r="E183" s="54">
        <v>-4.4000000000000004</v>
      </c>
      <c r="F183" s="61">
        <v>4.5</v>
      </c>
    </row>
    <row r="184" spans="1:6" x14ac:dyDescent="0.2">
      <c r="A184" s="45">
        <v>150</v>
      </c>
      <c r="B184" s="50">
        <v>10.56</v>
      </c>
      <c r="C184" s="36">
        <v>9.33</v>
      </c>
      <c r="D184" s="51">
        <v>8.2420000000000009</v>
      </c>
      <c r="E184" s="54">
        <v>-4.4000000000000004</v>
      </c>
      <c r="F184" s="61">
        <v>4.5</v>
      </c>
    </row>
    <row r="185" spans="1:6" x14ac:dyDescent="0.2">
      <c r="A185" s="45">
        <v>151</v>
      </c>
      <c r="B185" s="50">
        <v>10.27</v>
      </c>
      <c r="C185" s="36">
        <v>9.0739999999999998</v>
      </c>
      <c r="D185" s="51">
        <v>8.0109999999999992</v>
      </c>
      <c r="E185" s="54">
        <v>-4.5</v>
      </c>
      <c r="F185" s="61">
        <v>4.5999999999999996</v>
      </c>
    </row>
    <row r="186" spans="1:6" x14ac:dyDescent="0.2">
      <c r="A186" s="45">
        <v>152</v>
      </c>
      <c r="B186" s="50">
        <v>9.9939999999999998</v>
      </c>
      <c r="C186" s="36">
        <v>8.827</v>
      </c>
      <c r="D186" s="51">
        <v>7.7880000000000003</v>
      </c>
      <c r="E186" s="54">
        <v>-4.5</v>
      </c>
      <c r="F186" s="61">
        <v>4.5999999999999996</v>
      </c>
    </row>
    <row r="187" spans="1:6" x14ac:dyDescent="0.2">
      <c r="A187" s="45">
        <v>153</v>
      </c>
      <c r="B187" s="50">
        <v>9.7279999999999998</v>
      </c>
      <c r="C187" s="36">
        <v>8.5869999999999997</v>
      </c>
      <c r="D187" s="51">
        <v>7.5730000000000004</v>
      </c>
      <c r="E187" s="54">
        <v>-4.5999999999999996</v>
      </c>
      <c r="F187" s="61">
        <v>4.7</v>
      </c>
    </row>
    <row r="188" spans="1:6" x14ac:dyDescent="0.2">
      <c r="A188" s="45">
        <v>154</v>
      </c>
      <c r="B188" s="50">
        <v>9.4700000000000006</v>
      </c>
      <c r="C188" s="36">
        <v>8.3550000000000004</v>
      </c>
      <c r="D188" s="51">
        <v>7.3639999999999999</v>
      </c>
      <c r="E188" s="54">
        <v>-4.5999999999999996</v>
      </c>
      <c r="F188" s="61">
        <v>4.7</v>
      </c>
    </row>
    <row r="189" spans="1:6" x14ac:dyDescent="0.2">
      <c r="A189" s="45">
        <v>155</v>
      </c>
      <c r="B189" s="50">
        <v>9.2200000000000006</v>
      </c>
      <c r="C189" s="36">
        <v>8.1300000000000008</v>
      </c>
      <c r="D189" s="51">
        <v>7.1619999999999999</v>
      </c>
      <c r="E189" s="54">
        <v>-4.5999999999999996</v>
      </c>
      <c r="F189" s="61">
        <v>4.8</v>
      </c>
    </row>
    <row r="190" spans="1:6" x14ac:dyDescent="0.2">
      <c r="A190" s="45">
        <v>156</v>
      </c>
      <c r="B190" s="50">
        <v>8.9779999999999998</v>
      </c>
      <c r="C190" s="36">
        <v>7.9119999999999999</v>
      </c>
      <c r="D190" s="51">
        <v>6.9660000000000002</v>
      </c>
      <c r="E190" s="54">
        <v>-4.7</v>
      </c>
      <c r="F190" s="61">
        <v>4.8</v>
      </c>
    </row>
    <row r="191" spans="1:6" x14ac:dyDescent="0.2">
      <c r="A191" s="45">
        <v>157</v>
      </c>
      <c r="B191" s="50">
        <v>8.7439999999999998</v>
      </c>
      <c r="C191" s="36">
        <v>7.7009999999999996</v>
      </c>
      <c r="D191" s="51">
        <v>6.7770000000000001</v>
      </c>
      <c r="E191" s="54">
        <v>-4.7</v>
      </c>
      <c r="F191" s="61">
        <v>4.8</v>
      </c>
    </row>
    <row r="192" spans="1:6" x14ac:dyDescent="0.2">
      <c r="A192" s="45">
        <v>158</v>
      </c>
      <c r="B192" s="50">
        <v>8.516</v>
      </c>
      <c r="C192" s="36">
        <v>7.4969999999999999</v>
      </c>
      <c r="D192" s="51">
        <v>6.5940000000000003</v>
      </c>
      <c r="E192" s="54">
        <v>-4.7</v>
      </c>
      <c r="F192" s="61">
        <v>4.9000000000000004</v>
      </c>
    </row>
    <row r="193" spans="1:6" x14ac:dyDescent="0.2">
      <c r="A193" s="45">
        <v>159</v>
      </c>
      <c r="B193" s="50">
        <v>8.2959999999999994</v>
      </c>
      <c r="C193" s="36">
        <v>7.2990000000000004</v>
      </c>
      <c r="D193" s="51">
        <v>6.4160000000000004</v>
      </c>
      <c r="E193" s="54">
        <v>-4.8</v>
      </c>
      <c r="F193" s="61">
        <v>4.9000000000000004</v>
      </c>
    </row>
    <row r="194" spans="1:6" x14ac:dyDescent="0.2">
      <c r="A194" s="45">
        <v>160</v>
      </c>
      <c r="B194" s="50">
        <v>8.0820000000000007</v>
      </c>
      <c r="C194" s="36">
        <v>7.1070000000000002</v>
      </c>
      <c r="D194" s="51">
        <v>6.2439999999999998</v>
      </c>
      <c r="E194" s="54">
        <v>-4.8</v>
      </c>
      <c r="F194" s="61">
        <v>4.9000000000000004</v>
      </c>
    </row>
    <row r="195" spans="1:6" x14ac:dyDescent="0.2">
      <c r="A195" s="45">
        <v>161</v>
      </c>
      <c r="B195" s="50">
        <v>7.8730000000000002</v>
      </c>
      <c r="C195" s="36">
        <v>6.92</v>
      </c>
      <c r="D195" s="51">
        <v>6.0759999999999996</v>
      </c>
      <c r="E195" s="54">
        <v>-4.9000000000000004</v>
      </c>
      <c r="F195" s="61">
        <v>5</v>
      </c>
    </row>
    <row r="196" spans="1:6" x14ac:dyDescent="0.2">
      <c r="A196" s="45">
        <v>162</v>
      </c>
      <c r="B196" s="50">
        <v>7.6710000000000003</v>
      </c>
      <c r="C196" s="36">
        <v>6.7380000000000004</v>
      </c>
      <c r="D196" s="51">
        <v>5.9139999999999997</v>
      </c>
      <c r="E196" s="54">
        <v>-4.9000000000000004</v>
      </c>
      <c r="F196" s="61">
        <v>5</v>
      </c>
    </row>
    <row r="197" spans="1:6" x14ac:dyDescent="0.2">
      <c r="A197" s="45">
        <v>163</v>
      </c>
      <c r="B197" s="50">
        <v>7.4749999999999996</v>
      </c>
      <c r="C197" s="36">
        <v>6.5629999999999997</v>
      </c>
      <c r="D197" s="51">
        <v>5.7560000000000002</v>
      </c>
      <c r="E197" s="54">
        <v>-4.9000000000000004</v>
      </c>
      <c r="F197" s="61">
        <v>5.0999999999999996</v>
      </c>
    </row>
    <row r="198" spans="1:6" x14ac:dyDescent="0.2">
      <c r="A198" s="45">
        <v>164</v>
      </c>
      <c r="B198" s="50">
        <v>7.2839999999999998</v>
      </c>
      <c r="C198" s="36">
        <v>6.3920000000000003</v>
      </c>
      <c r="D198" s="51">
        <v>5.6040000000000001</v>
      </c>
      <c r="E198" s="54">
        <v>-5</v>
      </c>
      <c r="F198" s="61">
        <v>5.0999999999999996</v>
      </c>
    </row>
    <row r="199" spans="1:6" x14ac:dyDescent="0.2">
      <c r="A199" s="45">
        <v>165</v>
      </c>
      <c r="B199" s="50">
        <v>7.1</v>
      </c>
      <c r="C199" s="36">
        <v>6.2270000000000003</v>
      </c>
      <c r="D199" s="51">
        <v>5.4560000000000004</v>
      </c>
      <c r="E199" s="54">
        <v>-5</v>
      </c>
      <c r="F199" s="61">
        <v>5.2</v>
      </c>
    </row>
    <row r="200" spans="1:6" x14ac:dyDescent="0.2">
      <c r="A200" s="45">
        <v>166</v>
      </c>
      <c r="B200" s="50">
        <v>6.9210000000000003</v>
      </c>
      <c r="C200" s="36">
        <v>6.0659999999999998</v>
      </c>
      <c r="D200" s="51">
        <v>5.3129999999999997</v>
      </c>
      <c r="E200" s="54">
        <v>-5.0999999999999996</v>
      </c>
      <c r="F200" s="61">
        <v>5.2</v>
      </c>
    </row>
    <row r="201" spans="1:6" x14ac:dyDescent="0.2">
      <c r="A201" s="45">
        <v>167</v>
      </c>
      <c r="B201" s="50">
        <v>6.7469999999999999</v>
      </c>
      <c r="C201" s="36">
        <v>5.9109999999999996</v>
      </c>
      <c r="D201" s="51">
        <v>5.1740000000000004</v>
      </c>
      <c r="E201" s="54">
        <v>-5.0999999999999996</v>
      </c>
      <c r="F201" s="61">
        <v>5.2</v>
      </c>
    </row>
    <row r="202" spans="1:6" x14ac:dyDescent="0.2">
      <c r="A202" s="45">
        <v>168</v>
      </c>
      <c r="B202" s="50">
        <v>6.5780000000000003</v>
      </c>
      <c r="C202" s="36">
        <v>5.76</v>
      </c>
      <c r="D202" s="51">
        <v>5.0389999999999997</v>
      </c>
      <c r="E202" s="54">
        <v>-5.0999999999999996</v>
      </c>
      <c r="F202" s="61">
        <v>5.3</v>
      </c>
    </row>
    <row r="203" spans="1:6" x14ac:dyDescent="0.2">
      <c r="A203" s="45">
        <v>169</v>
      </c>
      <c r="B203" s="50">
        <v>6.4139999999999997</v>
      </c>
      <c r="C203" s="36">
        <v>5.6139999999999999</v>
      </c>
      <c r="D203" s="51">
        <v>4.9089999999999998</v>
      </c>
      <c r="E203" s="54">
        <v>-5.2</v>
      </c>
      <c r="F203" s="61">
        <v>5.3</v>
      </c>
    </row>
    <row r="204" spans="1:6" x14ac:dyDescent="0.2">
      <c r="A204" s="45">
        <v>170</v>
      </c>
      <c r="B204" s="50">
        <v>6.2549999999999999</v>
      </c>
      <c r="C204" s="36">
        <v>5.4720000000000004</v>
      </c>
      <c r="D204" s="51">
        <v>4.782</v>
      </c>
      <c r="E204" s="54">
        <v>-5.2</v>
      </c>
      <c r="F204" s="61">
        <v>5.3</v>
      </c>
    </row>
    <row r="205" spans="1:6" x14ac:dyDescent="0.2">
      <c r="A205" s="45">
        <v>171</v>
      </c>
      <c r="B205" s="50">
        <v>6.1</v>
      </c>
      <c r="C205" s="36">
        <v>5.3330000000000002</v>
      </c>
      <c r="D205" s="51">
        <v>4.6580000000000004</v>
      </c>
      <c r="E205" s="54">
        <v>-5.3</v>
      </c>
      <c r="F205" s="61">
        <v>5.4</v>
      </c>
    </row>
    <row r="206" spans="1:6" x14ac:dyDescent="0.2">
      <c r="A206" s="45">
        <v>172</v>
      </c>
      <c r="B206" s="50">
        <v>5.9489999999999998</v>
      </c>
      <c r="C206" s="36">
        <v>5.1989999999999998</v>
      </c>
      <c r="D206" s="51">
        <v>4.5389999999999997</v>
      </c>
      <c r="E206" s="54">
        <v>-5.3</v>
      </c>
      <c r="F206" s="61">
        <v>5.4</v>
      </c>
    </row>
    <row r="207" spans="1:6" x14ac:dyDescent="0.2">
      <c r="A207" s="45">
        <v>173</v>
      </c>
      <c r="B207" s="50">
        <v>5.8029999999999999</v>
      </c>
      <c r="C207" s="36">
        <v>5.0679999999999996</v>
      </c>
      <c r="D207" s="51">
        <v>4.4219999999999997</v>
      </c>
      <c r="E207" s="54">
        <v>-5.3</v>
      </c>
      <c r="F207" s="61">
        <v>5.5</v>
      </c>
    </row>
    <row r="208" spans="1:6" x14ac:dyDescent="0.2">
      <c r="A208" s="45">
        <v>174</v>
      </c>
      <c r="B208" s="50">
        <v>5.66</v>
      </c>
      <c r="C208" s="36">
        <v>4.9409999999999998</v>
      </c>
      <c r="D208" s="51">
        <v>4.3099999999999996</v>
      </c>
      <c r="E208" s="54">
        <v>-5.4</v>
      </c>
      <c r="F208" s="61">
        <v>5.5</v>
      </c>
    </row>
    <row r="209" spans="1:6" x14ac:dyDescent="0.2">
      <c r="A209" s="45">
        <v>175</v>
      </c>
      <c r="B209" s="50">
        <v>5.5220000000000002</v>
      </c>
      <c r="C209" s="36">
        <v>4.8179999999999996</v>
      </c>
      <c r="D209" s="51">
        <v>4.2</v>
      </c>
      <c r="E209" s="54">
        <v>-5.4</v>
      </c>
      <c r="F209" s="61">
        <v>5.6</v>
      </c>
    </row>
    <row r="210" spans="1:6" x14ac:dyDescent="0.2">
      <c r="A210" s="45">
        <v>176</v>
      </c>
      <c r="B210" s="50">
        <v>5.3879999999999999</v>
      </c>
      <c r="C210" s="36">
        <v>4.6989999999999998</v>
      </c>
      <c r="D210" s="51">
        <v>4.0940000000000003</v>
      </c>
      <c r="E210" s="54">
        <v>-5.4</v>
      </c>
      <c r="F210" s="61">
        <v>5.6</v>
      </c>
    </row>
    <row r="211" spans="1:6" x14ac:dyDescent="0.2">
      <c r="A211" s="45">
        <v>177</v>
      </c>
      <c r="B211" s="50">
        <v>5.258</v>
      </c>
      <c r="C211" s="36">
        <v>4.5830000000000002</v>
      </c>
      <c r="D211" s="51">
        <v>3.9910000000000001</v>
      </c>
      <c r="E211" s="54">
        <v>-5.5</v>
      </c>
      <c r="F211" s="61">
        <v>5.6</v>
      </c>
    </row>
    <row r="212" spans="1:6" x14ac:dyDescent="0.2">
      <c r="A212" s="45">
        <v>178</v>
      </c>
      <c r="B212" s="50">
        <v>5.1319999999999997</v>
      </c>
      <c r="C212" s="36">
        <v>4.4710000000000001</v>
      </c>
      <c r="D212" s="51">
        <v>3.891</v>
      </c>
      <c r="E212" s="54">
        <v>-5.5</v>
      </c>
      <c r="F212" s="61">
        <v>5.7</v>
      </c>
    </row>
    <row r="213" spans="1:6" x14ac:dyDescent="0.2">
      <c r="A213" s="45">
        <v>179</v>
      </c>
      <c r="B213" s="50">
        <v>5.0090000000000003</v>
      </c>
      <c r="C213" s="36">
        <v>4.3609999999999998</v>
      </c>
      <c r="D213" s="51">
        <v>3.794</v>
      </c>
      <c r="E213" s="54">
        <v>-5.6</v>
      </c>
      <c r="F213" s="61">
        <v>5.7</v>
      </c>
    </row>
    <row r="214" spans="1:6" x14ac:dyDescent="0.2">
      <c r="A214" s="45">
        <v>180</v>
      </c>
      <c r="B214" s="50">
        <v>4.8890000000000002</v>
      </c>
      <c r="C214" s="36">
        <v>4.2549999999999999</v>
      </c>
      <c r="D214" s="51">
        <v>3.7</v>
      </c>
      <c r="E214" s="62">
        <v>-5.5</v>
      </c>
      <c r="F214" s="63">
        <v>5.8</v>
      </c>
    </row>
    <row r="215" spans="1:6" x14ac:dyDescent="0.2">
      <c r="A215" s="45">
        <v>181</v>
      </c>
      <c r="B215" s="50">
        <v>4.7720000000000002</v>
      </c>
      <c r="C215" s="36">
        <v>4.1509999999999998</v>
      </c>
      <c r="D215" s="51">
        <v>3.6080000000000001</v>
      </c>
      <c r="E215" s="62">
        <v>-5.7</v>
      </c>
      <c r="F215" s="63">
        <v>5.8</v>
      </c>
    </row>
    <row r="216" spans="1:6" x14ac:dyDescent="0.2">
      <c r="A216" s="45">
        <v>182</v>
      </c>
      <c r="B216" s="50">
        <v>4.6580000000000004</v>
      </c>
      <c r="C216" s="36">
        <v>4.05</v>
      </c>
      <c r="D216" s="51">
        <v>3.5179999999999998</v>
      </c>
      <c r="E216" s="62">
        <v>-5.7</v>
      </c>
      <c r="F216" s="63">
        <v>5.8</v>
      </c>
    </row>
    <row r="217" spans="1:6" x14ac:dyDescent="0.2">
      <c r="A217" s="45">
        <v>183</v>
      </c>
      <c r="B217" s="50">
        <v>4.5839999999999996</v>
      </c>
      <c r="C217" s="36">
        <v>3.952</v>
      </c>
      <c r="D217" s="51">
        <v>3.431</v>
      </c>
      <c r="E217" s="62">
        <v>-5.7</v>
      </c>
      <c r="F217" s="63">
        <v>5.9</v>
      </c>
    </row>
    <row r="218" spans="1:6" x14ac:dyDescent="0.2">
      <c r="A218" s="45">
        <v>184</v>
      </c>
      <c r="B218" s="50">
        <v>4.4400000000000004</v>
      </c>
      <c r="C218" s="36">
        <v>3.8570000000000002</v>
      </c>
      <c r="D218" s="51">
        <v>3.347</v>
      </c>
      <c r="E218" s="62">
        <v>-5.8</v>
      </c>
      <c r="F218" s="63">
        <v>5.9</v>
      </c>
    </row>
    <row r="219" spans="1:6" x14ac:dyDescent="0.2">
      <c r="A219" s="45">
        <v>185</v>
      </c>
      <c r="B219" s="50">
        <v>4.3360000000000003</v>
      </c>
      <c r="C219" s="36">
        <v>3.7639999999999998</v>
      </c>
      <c r="D219" s="51">
        <v>3.2650000000000001</v>
      </c>
      <c r="E219" s="62">
        <v>-5.8</v>
      </c>
      <c r="F219" s="63">
        <v>6</v>
      </c>
    </row>
    <row r="220" spans="1:6" x14ac:dyDescent="0.2">
      <c r="A220" s="45">
        <v>186</v>
      </c>
      <c r="B220" s="50">
        <v>4.234</v>
      </c>
      <c r="C220" s="36">
        <v>3.6739999999999999</v>
      </c>
      <c r="D220" s="51">
        <v>3.1850000000000001</v>
      </c>
      <c r="E220" s="62">
        <v>-5.8</v>
      </c>
      <c r="F220" s="63">
        <v>6</v>
      </c>
    </row>
    <row r="221" spans="1:6" x14ac:dyDescent="0.2">
      <c r="A221" s="45">
        <v>187</v>
      </c>
      <c r="B221" s="50">
        <v>4.1349999999999998</v>
      </c>
      <c r="C221" s="36">
        <v>3.5870000000000002</v>
      </c>
      <c r="D221" s="51">
        <v>3.1080000000000001</v>
      </c>
      <c r="E221" s="62">
        <v>-5.9</v>
      </c>
      <c r="F221" s="63">
        <v>6.1</v>
      </c>
    </row>
    <row r="222" spans="1:6" x14ac:dyDescent="0.2">
      <c r="A222" s="45">
        <v>188</v>
      </c>
      <c r="B222" s="50">
        <v>4.0389999999999997</v>
      </c>
      <c r="C222" s="36">
        <v>3.5019999999999998</v>
      </c>
      <c r="D222" s="51">
        <v>3.0329999999999999</v>
      </c>
      <c r="E222" s="62">
        <v>-5.9</v>
      </c>
      <c r="F222" s="63">
        <v>6.1</v>
      </c>
    </row>
    <row r="223" spans="1:6" x14ac:dyDescent="0.2">
      <c r="A223" s="45">
        <v>189</v>
      </c>
      <c r="B223" s="50">
        <v>3.9460000000000002</v>
      </c>
      <c r="C223" s="36">
        <v>3.419</v>
      </c>
      <c r="D223" s="51">
        <v>2.96</v>
      </c>
      <c r="E223" s="62">
        <v>-6</v>
      </c>
      <c r="F223" s="63">
        <v>6.1</v>
      </c>
    </row>
    <row r="224" spans="1:6" x14ac:dyDescent="0.2">
      <c r="A224" s="45">
        <v>190</v>
      </c>
      <c r="B224" s="50">
        <v>3.855</v>
      </c>
      <c r="C224" s="36">
        <v>3.339</v>
      </c>
      <c r="D224" s="51">
        <v>2.8889999999999998</v>
      </c>
      <c r="E224" s="62">
        <v>-6</v>
      </c>
      <c r="F224" s="63">
        <v>6.2</v>
      </c>
    </row>
    <row r="225" spans="1:6" x14ac:dyDescent="0.2">
      <c r="A225" s="45">
        <v>191</v>
      </c>
      <c r="B225" s="50">
        <v>3.766</v>
      </c>
      <c r="C225" s="36">
        <v>3.26</v>
      </c>
      <c r="D225" s="51">
        <v>2.82</v>
      </c>
      <c r="E225" s="62">
        <v>-6.1</v>
      </c>
      <c r="F225" s="63">
        <v>6.2</v>
      </c>
    </row>
    <row r="226" spans="1:6" x14ac:dyDescent="0.2">
      <c r="A226" s="45">
        <v>192</v>
      </c>
      <c r="B226" s="50">
        <v>3.68</v>
      </c>
      <c r="C226" s="36">
        <v>3.1840000000000002</v>
      </c>
      <c r="D226" s="51">
        <v>2.7519999999999998</v>
      </c>
      <c r="E226" s="62">
        <v>-6.1</v>
      </c>
      <c r="F226" s="63">
        <v>6.3</v>
      </c>
    </row>
    <row r="227" spans="1:6" x14ac:dyDescent="0.2">
      <c r="A227" s="45">
        <v>193</v>
      </c>
      <c r="B227" s="50">
        <v>3.5960000000000001</v>
      </c>
      <c r="C227" s="36">
        <v>3.11</v>
      </c>
      <c r="D227" s="51">
        <v>2.6869999999999998</v>
      </c>
      <c r="E227" s="62">
        <v>-6.1</v>
      </c>
      <c r="F227" s="63">
        <v>6.3</v>
      </c>
    </row>
    <row r="228" spans="1:6" x14ac:dyDescent="0.2">
      <c r="A228" s="45">
        <v>194</v>
      </c>
      <c r="B228" s="50">
        <v>3.5139999999999998</v>
      </c>
      <c r="C228" s="36">
        <v>3.0379999999999998</v>
      </c>
      <c r="D228" s="51">
        <v>2.6230000000000002</v>
      </c>
      <c r="E228" s="62">
        <v>-6.2</v>
      </c>
      <c r="F228" s="63">
        <v>6.4</v>
      </c>
    </row>
    <row r="229" spans="1:6" x14ac:dyDescent="0.2">
      <c r="A229" s="45">
        <v>195</v>
      </c>
      <c r="B229" s="50">
        <v>3.4340000000000002</v>
      </c>
      <c r="C229" s="36">
        <v>2.9670000000000001</v>
      </c>
      <c r="D229" s="51">
        <v>2.5619999999999998</v>
      </c>
      <c r="E229" s="62">
        <v>-6.2</v>
      </c>
      <c r="F229" s="63">
        <v>6.4</v>
      </c>
    </row>
    <row r="230" spans="1:6" x14ac:dyDescent="0.2">
      <c r="A230" s="45">
        <v>196</v>
      </c>
      <c r="B230" s="50">
        <v>3.3570000000000002</v>
      </c>
      <c r="C230" s="36">
        <v>2.899</v>
      </c>
      <c r="D230" s="51">
        <v>2.5009999999999999</v>
      </c>
      <c r="E230" s="62">
        <v>-6.3</v>
      </c>
      <c r="F230" s="63">
        <v>6.5</v>
      </c>
    </row>
    <row r="231" spans="1:6" x14ac:dyDescent="0.2">
      <c r="A231" s="45">
        <v>197</v>
      </c>
      <c r="B231" s="50">
        <v>3.2810000000000001</v>
      </c>
      <c r="C231" s="36">
        <v>2.8330000000000002</v>
      </c>
      <c r="D231" s="51">
        <v>2.4430000000000001</v>
      </c>
      <c r="E231" s="62">
        <v>-6.3</v>
      </c>
      <c r="F231" s="63">
        <v>6.5</v>
      </c>
    </row>
    <row r="232" spans="1:6" x14ac:dyDescent="0.2">
      <c r="A232" s="45">
        <v>198</v>
      </c>
      <c r="B232" s="50">
        <v>3.2080000000000002</v>
      </c>
      <c r="C232" s="36">
        <v>2.7679999999999998</v>
      </c>
      <c r="D232" s="51">
        <v>2.3860000000000001</v>
      </c>
      <c r="E232" s="62">
        <v>-6.4</v>
      </c>
      <c r="F232" s="63">
        <v>6.6</v>
      </c>
    </row>
    <row r="233" spans="1:6" x14ac:dyDescent="0.2">
      <c r="A233" s="45">
        <v>199</v>
      </c>
      <c r="B233" s="50">
        <v>3.1360000000000001</v>
      </c>
      <c r="C233" s="36">
        <v>2.7050000000000001</v>
      </c>
      <c r="D233" s="51">
        <v>2.331</v>
      </c>
      <c r="E233" s="62">
        <v>-6.4</v>
      </c>
      <c r="F233" s="63">
        <v>6.6</v>
      </c>
    </row>
    <row r="234" spans="1:6" x14ac:dyDescent="0.2">
      <c r="A234" s="45">
        <v>200</v>
      </c>
      <c r="B234" s="50">
        <v>3.0670000000000002</v>
      </c>
      <c r="C234" s="36">
        <v>2.6440000000000001</v>
      </c>
      <c r="D234" s="51">
        <v>2.2770000000000001</v>
      </c>
      <c r="E234" s="62">
        <v>-6.5</v>
      </c>
      <c r="F234" s="63">
        <v>6.7</v>
      </c>
    </row>
    <row r="235" spans="1:6" x14ac:dyDescent="0.2">
      <c r="A235" s="45">
        <v>201</v>
      </c>
      <c r="B235" s="50">
        <v>2.9990000000000001</v>
      </c>
      <c r="C235" s="36">
        <v>2.5840000000000001</v>
      </c>
      <c r="D235" s="51">
        <v>2.2250000000000001</v>
      </c>
      <c r="E235" s="62">
        <v>-6.5</v>
      </c>
      <c r="F235" s="63">
        <v>6.7</v>
      </c>
    </row>
    <row r="236" spans="1:6" x14ac:dyDescent="0.2">
      <c r="A236" s="45">
        <v>202</v>
      </c>
      <c r="B236" s="50">
        <v>2.9329999999999998</v>
      </c>
      <c r="C236" s="36">
        <v>2.5259999999999998</v>
      </c>
      <c r="D236" s="51">
        <v>2.173</v>
      </c>
      <c r="E236" s="62">
        <v>-6.5</v>
      </c>
      <c r="F236" s="63">
        <v>6.8</v>
      </c>
    </row>
    <row r="237" spans="1:6" x14ac:dyDescent="0.2">
      <c r="A237" s="45">
        <v>203</v>
      </c>
      <c r="B237" s="50">
        <v>2.8679999999999999</v>
      </c>
      <c r="C237" s="36">
        <v>2.4689999999999999</v>
      </c>
      <c r="D237" s="51">
        <v>2.1240000000000001</v>
      </c>
      <c r="E237" s="62">
        <v>-6.6</v>
      </c>
      <c r="F237" s="63">
        <v>6.8</v>
      </c>
    </row>
    <row r="238" spans="1:6" x14ac:dyDescent="0.2">
      <c r="A238" s="45">
        <v>204</v>
      </c>
      <c r="B238" s="50">
        <v>2.806</v>
      </c>
      <c r="C238" s="36">
        <v>2.4140000000000001</v>
      </c>
      <c r="D238" s="51">
        <v>2.0750000000000002</v>
      </c>
      <c r="E238" s="62">
        <v>-6.6</v>
      </c>
      <c r="F238" s="63">
        <v>6.8</v>
      </c>
    </row>
    <row r="239" spans="1:6" x14ac:dyDescent="0.2">
      <c r="A239" s="45">
        <v>205</v>
      </c>
      <c r="B239" s="50">
        <v>2.7450000000000001</v>
      </c>
      <c r="C239" s="36">
        <v>2.3610000000000002</v>
      </c>
      <c r="D239" s="51">
        <v>2.028</v>
      </c>
      <c r="E239" s="62">
        <v>-6.7</v>
      </c>
      <c r="F239" s="63">
        <v>6.9</v>
      </c>
    </row>
    <row r="240" spans="1:6" x14ac:dyDescent="0.2">
      <c r="A240" s="45">
        <v>206</v>
      </c>
      <c r="B240" s="50">
        <v>2.6850000000000001</v>
      </c>
      <c r="C240" s="36">
        <v>2.3079999999999998</v>
      </c>
      <c r="D240" s="51">
        <v>1.9830000000000001</v>
      </c>
      <c r="E240" s="62">
        <v>-6.7</v>
      </c>
      <c r="F240" s="63">
        <v>6.9</v>
      </c>
    </row>
    <row r="241" spans="1:6" x14ac:dyDescent="0.2">
      <c r="A241" s="45">
        <v>207</v>
      </c>
      <c r="B241" s="50">
        <v>2.6269999999999998</v>
      </c>
      <c r="C241" s="36">
        <v>2.2570000000000001</v>
      </c>
      <c r="D241" s="51">
        <v>1.9379999999999999</v>
      </c>
      <c r="E241" s="62">
        <v>-6.8</v>
      </c>
      <c r="F241" s="63">
        <v>7</v>
      </c>
    </row>
    <row r="242" spans="1:6" x14ac:dyDescent="0.2">
      <c r="A242" s="45">
        <v>208</v>
      </c>
      <c r="B242" s="50">
        <v>2.57</v>
      </c>
      <c r="C242" s="36">
        <v>2.2080000000000002</v>
      </c>
      <c r="D242" s="51">
        <v>1.895</v>
      </c>
      <c r="E242" s="62">
        <v>-6.8</v>
      </c>
      <c r="F242" s="63">
        <v>7</v>
      </c>
    </row>
    <row r="243" spans="1:6" x14ac:dyDescent="0.2">
      <c r="A243" s="45">
        <v>209</v>
      </c>
      <c r="B243" s="50">
        <v>2.5150000000000001</v>
      </c>
      <c r="C243" s="36">
        <v>2.16</v>
      </c>
      <c r="D243" s="51">
        <v>1.8520000000000001</v>
      </c>
      <c r="E243" s="62">
        <v>-6.9</v>
      </c>
      <c r="F243" s="63">
        <v>7.1</v>
      </c>
    </row>
    <row r="244" spans="1:6" x14ac:dyDescent="0.2">
      <c r="A244" s="45">
        <v>210</v>
      </c>
      <c r="B244" s="50">
        <v>2.4620000000000002</v>
      </c>
      <c r="C244" s="36">
        <v>2.113</v>
      </c>
      <c r="D244" s="51">
        <v>1.8109999999999999</v>
      </c>
      <c r="E244" s="62">
        <v>-6.9</v>
      </c>
      <c r="F244" s="63">
        <v>7.1</v>
      </c>
    </row>
    <row r="245" spans="1:6" x14ac:dyDescent="0.2">
      <c r="A245" s="45">
        <v>211</v>
      </c>
      <c r="B245" s="50">
        <v>2.4089999999999998</v>
      </c>
      <c r="C245" s="36">
        <v>2.0670000000000002</v>
      </c>
      <c r="D245" s="51">
        <v>1.7709999999999999</v>
      </c>
      <c r="E245" s="62">
        <v>-6.9</v>
      </c>
      <c r="F245" s="63">
        <v>7.2</v>
      </c>
    </row>
    <row r="246" spans="1:6" x14ac:dyDescent="0.2">
      <c r="A246" s="45">
        <v>212</v>
      </c>
      <c r="B246" s="50">
        <v>2.3580000000000001</v>
      </c>
      <c r="C246" s="36">
        <v>2.0219999999999998</v>
      </c>
      <c r="D246" s="51">
        <v>1.732</v>
      </c>
      <c r="E246" s="62">
        <v>-7</v>
      </c>
      <c r="F246" s="63">
        <v>7.2</v>
      </c>
    </row>
    <row r="247" spans="1:6" x14ac:dyDescent="0.2">
      <c r="A247" s="45">
        <v>213</v>
      </c>
      <c r="B247" s="50">
        <v>2.3079999999999998</v>
      </c>
      <c r="C247" s="36">
        <v>1.978</v>
      </c>
      <c r="D247" s="51">
        <v>1.694</v>
      </c>
      <c r="E247" s="62">
        <v>-7</v>
      </c>
      <c r="F247" s="63">
        <v>7.3</v>
      </c>
    </row>
    <row r="248" spans="1:6" x14ac:dyDescent="0.2">
      <c r="A248" s="45">
        <v>214</v>
      </c>
      <c r="B248" s="50">
        <v>2.2589999999999999</v>
      </c>
      <c r="C248" s="36">
        <v>1.9359999999999999</v>
      </c>
      <c r="D248" s="51">
        <v>1.6559999999999999</v>
      </c>
      <c r="E248" s="62">
        <v>-7.1</v>
      </c>
      <c r="F248" s="63">
        <v>7.3</v>
      </c>
    </row>
    <row r="249" spans="1:6" x14ac:dyDescent="0.2">
      <c r="A249" s="45">
        <v>215</v>
      </c>
      <c r="B249" s="50">
        <v>2.2120000000000002</v>
      </c>
      <c r="C249" s="36">
        <v>1.8939999999999999</v>
      </c>
      <c r="D249" s="51">
        <v>1.62</v>
      </c>
      <c r="E249" s="62">
        <v>-7.1</v>
      </c>
      <c r="F249" s="63">
        <v>7.4</v>
      </c>
    </row>
    <row r="250" spans="1:6" x14ac:dyDescent="0.2">
      <c r="A250" s="45">
        <v>216</v>
      </c>
      <c r="B250" s="50">
        <v>2.1659999999999999</v>
      </c>
      <c r="C250" s="36">
        <v>1.8540000000000001</v>
      </c>
      <c r="D250" s="51">
        <v>1.585</v>
      </c>
      <c r="E250" s="62">
        <v>-7.2</v>
      </c>
      <c r="F250" s="63">
        <v>7.4</v>
      </c>
    </row>
    <row r="251" spans="1:6" x14ac:dyDescent="0.2">
      <c r="A251" s="45">
        <v>217</v>
      </c>
      <c r="B251" s="50">
        <v>2.121</v>
      </c>
      <c r="C251" s="36">
        <v>1.8140000000000001</v>
      </c>
      <c r="D251" s="51">
        <v>1.5509999999999999</v>
      </c>
      <c r="E251" s="62">
        <v>-7.2</v>
      </c>
      <c r="F251" s="63">
        <v>7.5</v>
      </c>
    </row>
    <row r="252" spans="1:6" s="22" customFormat="1" x14ac:dyDescent="0.2">
      <c r="A252" s="46">
        <v>218</v>
      </c>
      <c r="B252" s="52">
        <v>2.077</v>
      </c>
      <c r="C252" s="38">
        <v>1.776</v>
      </c>
      <c r="D252" s="53">
        <v>1.5169999999999999</v>
      </c>
      <c r="E252" s="62">
        <v>-7.3</v>
      </c>
      <c r="F252" s="63">
        <v>7.5</v>
      </c>
    </row>
    <row r="253" spans="1:6" s="22" customFormat="1" x14ac:dyDescent="0.2">
      <c r="A253" s="46">
        <v>219</v>
      </c>
      <c r="B253" s="52">
        <v>2.0339999999999998</v>
      </c>
      <c r="C253" s="38">
        <v>1.738</v>
      </c>
      <c r="D253" s="53">
        <v>1.4850000000000001</v>
      </c>
      <c r="E253" s="62">
        <v>-7.3</v>
      </c>
      <c r="F253" s="63">
        <v>7.6</v>
      </c>
    </row>
    <row r="254" spans="1:6" x14ac:dyDescent="0.2">
      <c r="A254" s="45">
        <v>220</v>
      </c>
      <c r="B254" s="50">
        <v>1.992</v>
      </c>
      <c r="C254" s="36">
        <v>1.702</v>
      </c>
      <c r="D254" s="51">
        <v>1.4530000000000001</v>
      </c>
      <c r="E254" s="62">
        <v>-7.4</v>
      </c>
      <c r="F254" s="63">
        <v>7.6</v>
      </c>
    </row>
    <row r="255" spans="1:6" x14ac:dyDescent="0.2">
      <c r="A255" s="45">
        <v>221</v>
      </c>
      <c r="B255" s="50">
        <v>1.9510000000000001</v>
      </c>
      <c r="C255" s="36">
        <v>1.6659999999999999</v>
      </c>
      <c r="D255" s="51">
        <v>1.4219999999999999</v>
      </c>
      <c r="E255" s="62">
        <v>-7.4</v>
      </c>
      <c r="F255" s="63">
        <v>7.7</v>
      </c>
    </row>
    <row r="256" spans="1:6" x14ac:dyDescent="0.2">
      <c r="A256" s="45">
        <v>222</v>
      </c>
      <c r="B256" s="50">
        <v>1.911</v>
      </c>
      <c r="C256" s="36">
        <v>1.6319999999999999</v>
      </c>
      <c r="D256" s="51">
        <v>1.391</v>
      </c>
      <c r="E256" s="62">
        <v>-7.5</v>
      </c>
      <c r="F256" s="63">
        <v>7.7</v>
      </c>
    </row>
    <row r="257" spans="1:6" x14ac:dyDescent="0.2">
      <c r="A257" s="45">
        <v>223</v>
      </c>
      <c r="B257" s="50">
        <v>1.8720000000000001</v>
      </c>
      <c r="C257" s="36">
        <v>1.5980000000000001</v>
      </c>
      <c r="D257" s="51">
        <v>1.3620000000000001</v>
      </c>
      <c r="E257" s="62">
        <v>-7.5</v>
      </c>
      <c r="F257" s="63">
        <v>7.8</v>
      </c>
    </row>
    <row r="258" spans="1:6" x14ac:dyDescent="0.2">
      <c r="A258" s="45">
        <v>224</v>
      </c>
      <c r="B258" s="50">
        <v>1.8340000000000001</v>
      </c>
      <c r="C258" s="36">
        <v>1.5640000000000001</v>
      </c>
      <c r="D258" s="51">
        <v>1.333</v>
      </c>
      <c r="E258" s="62">
        <v>-7.5</v>
      </c>
      <c r="F258" s="63">
        <v>7.8</v>
      </c>
    </row>
    <row r="259" spans="1:6" x14ac:dyDescent="0.2">
      <c r="A259" s="45">
        <v>225</v>
      </c>
      <c r="B259" s="50">
        <v>1.7969999999999999</v>
      </c>
      <c r="C259" s="36">
        <v>1.532</v>
      </c>
      <c r="D259" s="51">
        <v>1.3049999999999999</v>
      </c>
      <c r="E259" s="62">
        <v>-7.5</v>
      </c>
      <c r="F259" s="63">
        <v>7.8</v>
      </c>
    </row>
    <row r="260" spans="1:6" x14ac:dyDescent="0.2">
      <c r="A260" s="45">
        <v>226</v>
      </c>
      <c r="B260" s="50">
        <v>1.7609999999999999</v>
      </c>
      <c r="C260" s="36">
        <v>1.5009999999999999</v>
      </c>
      <c r="D260" s="51">
        <v>1.278</v>
      </c>
      <c r="E260" s="62">
        <v>-7.6</v>
      </c>
      <c r="F260" s="63">
        <v>7.9</v>
      </c>
    </row>
    <row r="261" spans="1:6" x14ac:dyDescent="0.2">
      <c r="A261" s="45">
        <v>227</v>
      </c>
      <c r="B261" s="50">
        <v>1.726</v>
      </c>
      <c r="C261" s="36">
        <v>1.47</v>
      </c>
      <c r="D261" s="51">
        <v>1.2509999999999999</v>
      </c>
      <c r="E261" s="62">
        <v>-7.7</v>
      </c>
      <c r="F261" s="63">
        <v>8</v>
      </c>
    </row>
    <row r="262" spans="1:6" x14ac:dyDescent="0.2">
      <c r="A262" s="45">
        <v>228</v>
      </c>
      <c r="B262" s="50">
        <v>1.6910000000000001</v>
      </c>
      <c r="C262" s="36">
        <v>1.44</v>
      </c>
      <c r="D262" s="51">
        <v>1.2250000000000001</v>
      </c>
      <c r="E262" s="62">
        <v>-7.7</v>
      </c>
      <c r="F262" s="63">
        <v>8</v>
      </c>
    </row>
    <row r="263" spans="1:6" x14ac:dyDescent="0.2">
      <c r="A263" s="45">
        <v>229</v>
      </c>
      <c r="B263" s="50">
        <v>1.657</v>
      </c>
      <c r="C263" s="36">
        <v>1.411</v>
      </c>
      <c r="D263" s="51">
        <v>1.2</v>
      </c>
      <c r="E263" s="62">
        <v>-7.8</v>
      </c>
      <c r="F263" s="63">
        <v>8.1</v>
      </c>
    </row>
    <row r="264" spans="1:6" x14ac:dyDescent="0.2">
      <c r="A264" s="45">
        <v>230</v>
      </c>
      <c r="B264" s="50">
        <v>1.625</v>
      </c>
      <c r="C264" s="36">
        <v>1.3819999999999999</v>
      </c>
      <c r="D264" s="51">
        <v>1.175</v>
      </c>
      <c r="E264" s="62">
        <v>-7.8</v>
      </c>
      <c r="F264" s="63">
        <v>8.1</v>
      </c>
    </row>
    <row r="265" spans="1:6" x14ac:dyDescent="0.2">
      <c r="A265" s="45">
        <v>231</v>
      </c>
      <c r="B265" s="50">
        <v>1.5920000000000001</v>
      </c>
      <c r="C265" s="36">
        <v>1.3540000000000001</v>
      </c>
      <c r="D265" s="51">
        <v>1.151</v>
      </c>
      <c r="E265" s="62">
        <v>-7.9</v>
      </c>
      <c r="F265" s="63">
        <v>8.1999999999999993</v>
      </c>
    </row>
    <row r="266" spans="1:6" x14ac:dyDescent="0.2">
      <c r="A266" s="45">
        <v>232</v>
      </c>
      <c r="B266" s="50">
        <v>1.5609999999999999</v>
      </c>
      <c r="C266" s="36">
        <v>1.327</v>
      </c>
      <c r="D266" s="51">
        <v>1.127</v>
      </c>
      <c r="E266" s="62">
        <v>-7.9</v>
      </c>
      <c r="F266" s="63">
        <v>8.1999999999999993</v>
      </c>
    </row>
    <row r="267" spans="1:6" x14ac:dyDescent="0.2">
      <c r="A267" s="45">
        <v>233</v>
      </c>
      <c r="B267" s="50">
        <v>1.53</v>
      </c>
      <c r="C267" s="36">
        <v>1.3009999999999999</v>
      </c>
      <c r="D267" s="51">
        <v>1.1040000000000001</v>
      </c>
      <c r="E267" s="62">
        <v>-8</v>
      </c>
      <c r="F267" s="63">
        <v>8.3000000000000007</v>
      </c>
    </row>
    <row r="268" spans="1:6" x14ac:dyDescent="0.2">
      <c r="A268" s="45">
        <v>234</v>
      </c>
      <c r="B268" s="50">
        <v>1.5</v>
      </c>
      <c r="C268" s="36">
        <v>1.2749999999999999</v>
      </c>
      <c r="D268" s="51">
        <v>1.0820000000000001</v>
      </c>
      <c r="E268" s="62">
        <v>-8</v>
      </c>
      <c r="F268" s="63">
        <v>8.3000000000000007</v>
      </c>
    </row>
    <row r="269" spans="1:6" x14ac:dyDescent="0.2">
      <c r="A269" s="45">
        <v>235</v>
      </c>
      <c r="B269" s="50">
        <v>1.4710000000000001</v>
      </c>
      <c r="C269" s="36">
        <v>1.2490000000000001</v>
      </c>
      <c r="D269" s="51">
        <v>1.06</v>
      </c>
      <c r="E269" s="62">
        <v>-8.1</v>
      </c>
      <c r="F269" s="63">
        <v>8.4</v>
      </c>
    </row>
    <row r="270" spans="1:6" x14ac:dyDescent="0.2">
      <c r="A270" s="45">
        <v>236</v>
      </c>
      <c r="B270" s="50">
        <v>1.4430000000000001</v>
      </c>
      <c r="C270" s="36">
        <v>1.224</v>
      </c>
      <c r="D270" s="51">
        <v>1.038</v>
      </c>
      <c r="E270" s="62">
        <v>-8.1</v>
      </c>
      <c r="F270" s="63">
        <v>8.4</v>
      </c>
    </row>
    <row r="271" spans="1:6" x14ac:dyDescent="0.2">
      <c r="A271" s="45">
        <v>237</v>
      </c>
      <c r="B271" s="50">
        <v>1.415</v>
      </c>
      <c r="C271" s="36">
        <v>1.2</v>
      </c>
      <c r="D271" s="51">
        <v>1.0169999999999999</v>
      </c>
      <c r="E271" s="62">
        <v>-8.1999999999999993</v>
      </c>
      <c r="F271" s="63">
        <v>8.5</v>
      </c>
    </row>
    <row r="272" spans="1:6" x14ac:dyDescent="0.2">
      <c r="A272" s="45">
        <v>238</v>
      </c>
      <c r="B272" s="50">
        <v>1.3879999999999999</v>
      </c>
      <c r="C272" s="36">
        <v>1.177</v>
      </c>
      <c r="D272" s="51">
        <v>0.99729999999999996</v>
      </c>
      <c r="E272" s="62">
        <v>-8.1999999999999993</v>
      </c>
      <c r="F272" s="63">
        <v>8.5</v>
      </c>
    </row>
    <row r="273" spans="1:6" x14ac:dyDescent="0.2">
      <c r="A273" s="45">
        <v>239</v>
      </c>
      <c r="B273" s="50">
        <v>1.361</v>
      </c>
      <c r="C273" s="36">
        <v>1.1539999999999999</v>
      </c>
      <c r="D273" s="51">
        <v>0.97740000000000005</v>
      </c>
      <c r="E273" s="62">
        <v>-8.3000000000000007</v>
      </c>
      <c r="F273" s="63">
        <v>8.6</v>
      </c>
    </row>
    <row r="274" spans="1:6" x14ac:dyDescent="0.2">
      <c r="A274" s="45">
        <v>240</v>
      </c>
      <c r="B274" s="50">
        <v>1.335</v>
      </c>
      <c r="C274" s="36">
        <v>1.131</v>
      </c>
      <c r="D274" s="51">
        <v>0.95789999999999997</v>
      </c>
      <c r="E274" s="62">
        <v>-8.3000000000000007</v>
      </c>
      <c r="F274" s="63">
        <v>8.6</v>
      </c>
    </row>
    <row r="275" spans="1:6" x14ac:dyDescent="0.2">
      <c r="A275" s="45">
        <v>241</v>
      </c>
      <c r="B275" s="50">
        <v>1.3089999999999999</v>
      </c>
      <c r="C275" s="36">
        <v>1.109</v>
      </c>
      <c r="D275" s="51">
        <v>0.93889999999999996</v>
      </c>
      <c r="E275" s="62">
        <v>-8.4</v>
      </c>
      <c r="F275" s="63">
        <v>8.6999999999999993</v>
      </c>
    </row>
    <row r="276" spans="1:6" x14ac:dyDescent="0.2">
      <c r="A276" s="45">
        <v>242</v>
      </c>
      <c r="B276" s="50">
        <v>1.2849999999999999</v>
      </c>
      <c r="C276" s="36">
        <v>1.0880000000000001</v>
      </c>
      <c r="D276" s="51">
        <v>0.92030000000000001</v>
      </c>
      <c r="E276" s="62">
        <v>-8.4</v>
      </c>
      <c r="F276" s="63">
        <v>8.6999999999999993</v>
      </c>
    </row>
    <row r="277" spans="1:6" x14ac:dyDescent="0.2">
      <c r="A277" s="45">
        <v>243</v>
      </c>
      <c r="B277" s="50">
        <v>1.26</v>
      </c>
      <c r="C277" s="36">
        <v>1.0669999999999999</v>
      </c>
      <c r="D277" s="51">
        <v>0.9022</v>
      </c>
      <c r="E277" s="62">
        <v>-8.5</v>
      </c>
      <c r="F277" s="63">
        <v>8.8000000000000007</v>
      </c>
    </row>
    <row r="278" spans="1:6" x14ac:dyDescent="0.2">
      <c r="A278" s="45">
        <v>244</v>
      </c>
      <c r="B278" s="50">
        <v>1.236</v>
      </c>
      <c r="C278" s="36">
        <v>1.046</v>
      </c>
      <c r="D278" s="51">
        <v>0.88449999999999995</v>
      </c>
      <c r="E278" s="62">
        <v>-8.5</v>
      </c>
      <c r="F278" s="63">
        <v>8.8000000000000007</v>
      </c>
    </row>
    <row r="279" spans="1:6" x14ac:dyDescent="0.2">
      <c r="A279" s="45">
        <v>245</v>
      </c>
      <c r="B279" s="50">
        <v>1.2130000000000001</v>
      </c>
      <c r="C279" s="36">
        <v>1.026</v>
      </c>
      <c r="D279" s="51">
        <v>0.86709999999999998</v>
      </c>
      <c r="E279" s="62">
        <v>-8.6</v>
      </c>
      <c r="F279" s="63">
        <v>8.9</v>
      </c>
    </row>
    <row r="280" spans="1:6" x14ac:dyDescent="0.2">
      <c r="A280" s="45">
        <v>246</v>
      </c>
      <c r="B280" s="50">
        <v>1.19</v>
      </c>
      <c r="C280" s="36">
        <v>1.006</v>
      </c>
      <c r="D280" s="51">
        <v>0.85019999999999996</v>
      </c>
      <c r="E280" s="62">
        <v>-8.6</v>
      </c>
      <c r="F280" s="63">
        <v>8.9</v>
      </c>
    </row>
    <row r="281" spans="1:6" x14ac:dyDescent="0.2">
      <c r="A281" s="45">
        <v>247</v>
      </c>
      <c r="B281" s="50">
        <v>1.1679999999999999</v>
      </c>
      <c r="C281" s="36">
        <v>0.98719999999999997</v>
      </c>
      <c r="D281" s="51">
        <v>0.8337</v>
      </c>
      <c r="E281" s="62">
        <v>-8.6999999999999993</v>
      </c>
      <c r="F281" s="63">
        <v>9</v>
      </c>
    </row>
    <row r="282" spans="1:6" x14ac:dyDescent="0.2">
      <c r="A282" s="45">
        <v>248</v>
      </c>
      <c r="B282" s="50">
        <v>1.147</v>
      </c>
      <c r="C282" s="36">
        <v>0.96840000000000004</v>
      </c>
      <c r="D282" s="51">
        <v>0.81759999999999999</v>
      </c>
      <c r="E282" s="62">
        <v>-8.6999999999999993</v>
      </c>
      <c r="F282" s="63">
        <v>9</v>
      </c>
    </row>
    <row r="283" spans="1:6" x14ac:dyDescent="0.2">
      <c r="A283" s="45">
        <v>249</v>
      </c>
      <c r="B283" s="50">
        <v>1.125</v>
      </c>
      <c r="C283" s="36">
        <v>0.95009999999999994</v>
      </c>
      <c r="D283" s="51">
        <v>0.80179999999999996</v>
      </c>
      <c r="E283" s="62">
        <v>-8.8000000000000007</v>
      </c>
      <c r="F283" s="63">
        <v>9.1</v>
      </c>
    </row>
    <row r="284" spans="1:6" x14ac:dyDescent="0.2">
      <c r="A284" s="45">
        <v>250</v>
      </c>
      <c r="B284" s="50">
        <v>1.105</v>
      </c>
      <c r="C284" s="36">
        <v>0.93230000000000002</v>
      </c>
      <c r="D284" s="51">
        <v>0.78649999999999998</v>
      </c>
      <c r="E284" s="62">
        <v>-8.8000000000000007</v>
      </c>
      <c r="F284" s="63">
        <v>9.1</v>
      </c>
    </row>
    <row r="285" spans="1:6" x14ac:dyDescent="0.2">
      <c r="A285" s="45">
        <v>251</v>
      </c>
      <c r="B285" s="50">
        <v>1.0840000000000001</v>
      </c>
      <c r="C285" s="36">
        <v>0.91469999999999996</v>
      </c>
      <c r="D285" s="51">
        <v>0.77139999999999997</v>
      </c>
      <c r="E285" s="62">
        <v>-8.9</v>
      </c>
      <c r="F285" s="63">
        <v>9.1999999999999993</v>
      </c>
    </row>
    <row r="286" spans="1:6" x14ac:dyDescent="0.2">
      <c r="A286" s="45">
        <v>252</v>
      </c>
      <c r="B286" s="50">
        <v>1.0640000000000001</v>
      </c>
      <c r="C286" s="36">
        <v>0.89759999999999995</v>
      </c>
      <c r="D286" s="51">
        <v>0.75660000000000005</v>
      </c>
      <c r="E286" s="62">
        <v>-8.9</v>
      </c>
      <c r="F286" s="63">
        <v>9.3000000000000007</v>
      </c>
    </row>
    <row r="287" spans="1:6" x14ac:dyDescent="0.2">
      <c r="A287" s="45">
        <v>253</v>
      </c>
      <c r="B287" s="50">
        <v>1.0449999999999999</v>
      </c>
      <c r="C287" s="36">
        <v>0.88080000000000003</v>
      </c>
      <c r="D287" s="51">
        <v>0.74219999999999997</v>
      </c>
      <c r="E287" s="62">
        <v>-9</v>
      </c>
      <c r="F287" s="63">
        <v>9.3000000000000007</v>
      </c>
    </row>
    <row r="288" spans="1:6" x14ac:dyDescent="0.2">
      <c r="A288" s="45">
        <v>254</v>
      </c>
      <c r="B288" s="50">
        <v>1.026</v>
      </c>
      <c r="C288" s="36">
        <v>0.86450000000000005</v>
      </c>
      <c r="D288" s="51">
        <v>0.72809999999999997</v>
      </c>
      <c r="E288" s="62">
        <v>-9</v>
      </c>
      <c r="F288" s="63">
        <v>9.4</v>
      </c>
    </row>
    <row r="289" spans="1:6" x14ac:dyDescent="0.2">
      <c r="A289" s="45">
        <v>255</v>
      </c>
      <c r="B289" s="50">
        <v>1.0069999999999999</v>
      </c>
      <c r="C289" s="36">
        <v>0.84840000000000004</v>
      </c>
      <c r="D289" s="51">
        <v>0.71440000000000003</v>
      </c>
      <c r="E289" s="62">
        <v>-9.1</v>
      </c>
      <c r="F289" s="63">
        <v>9.4</v>
      </c>
    </row>
    <row r="290" spans="1:6" x14ac:dyDescent="0.2">
      <c r="A290" s="45">
        <v>256</v>
      </c>
      <c r="B290" s="50">
        <v>0.98850000000000005</v>
      </c>
      <c r="C290" s="36">
        <v>0.83279999999999998</v>
      </c>
      <c r="D290" s="51">
        <v>0.70089999999999997</v>
      </c>
      <c r="E290" s="50">
        <v>-9.1</v>
      </c>
      <c r="F290" s="63">
        <v>9.5</v>
      </c>
    </row>
    <row r="291" spans="1:6" x14ac:dyDescent="0.2">
      <c r="A291" s="45">
        <v>257</v>
      </c>
      <c r="B291" s="50">
        <v>0.97070000000000001</v>
      </c>
      <c r="C291" s="36">
        <v>0.8175</v>
      </c>
      <c r="D291" s="51">
        <v>0.68779999999999997</v>
      </c>
      <c r="E291" s="50">
        <v>-9.1999999999999993</v>
      </c>
      <c r="F291" s="63">
        <v>9.5</v>
      </c>
    </row>
    <row r="292" spans="1:6" x14ac:dyDescent="0.2">
      <c r="A292" s="45">
        <v>258</v>
      </c>
      <c r="B292" s="50">
        <v>0.95330000000000004</v>
      </c>
      <c r="C292" s="36">
        <v>0.80249999999999999</v>
      </c>
      <c r="D292" s="51">
        <v>0.67490000000000006</v>
      </c>
      <c r="E292" s="50">
        <v>-9.1999999999999993</v>
      </c>
      <c r="F292" s="63">
        <v>9.6</v>
      </c>
    </row>
    <row r="293" spans="1:6" x14ac:dyDescent="0.2">
      <c r="A293" s="45">
        <v>259</v>
      </c>
      <c r="B293" s="50">
        <v>0.93620000000000003</v>
      </c>
      <c r="C293" s="36">
        <v>0.78779999999999994</v>
      </c>
      <c r="D293" s="51">
        <v>0.66239999999999999</v>
      </c>
      <c r="E293" s="50">
        <v>-9.3000000000000007</v>
      </c>
      <c r="F293" s="63">
        <v>9.6</v>
      </c>
    </row>
    <row r="294" spans="1:6" x14ac:dyDescent="0.2">
      <c r="A294" s="45">
        <v>260</v>
      </c>
      <c r="B294" s="50">
        <v>0.91949999999999998</v>
      </c>
      <c r="C294" s="36">
        <v>0.77349999999999997</v>
      </c>
      <c r="D294" s="51">
        <v>0.65010000000000001</v>
      </c>
      <c r="E294" s="50">
        <v>-9.3000000000000007</v>
      </c>
      <c r="F294" s="63">
        <v>9.6999999999999993</v>
      </c>
    </row>
    <row r="295" spans="1:6" x14ac:dyDescent="0.2">
      <c r="A295" s="45">
        <v>261</v>
      </c>
      <c r="B295" s="50">
        <v>0.90310000000000001</v>
      </c>
      <c r="C295" s="36">
        <v>0.75949999999999995</v>
      </c>
      <c r="D295" s="51">
        <v>0.63800000000000001</v>
      </c>
      <c r="E295" s="50">
        <v>-9.4</v>
      </c>
      <c r="F295" s="63">
        <v>9.6999999999999993</v>
      </c>
    </row>
    <row r="296" spans="1:6" x14ac:dyDescent="0.2">
      <c r="A296" s="45">
        <v>262</v>
      </c>
      <c r="B296" s="50">
        <v>0.8871</v>
      </c>
      <c r="C296" s="36">
        <v>0.74570000000000003</v>
      </c>
      <c r="D296" s="51">
        <v>0.62629999999999997</v>
      </c>
      <c r="E296" s="50">
        <v>-9.4</v>
      </c>
      <c r="F296" s="63">
        <v>9.8000000000000007</v>
      </c>
    </row>
    <row r="297" spans="1:6" x14ac:dyDescent="0.2">
      <c r="A297" s="45">
        <v>263</v>
      </c>
      <c r="B297" s="50">
        <v>0.87139999999999995</v>
      </c>
      <c r="C297" s="36">
        <v>0.73229999999999995</v>
      </c>
      <c r="D297" s="51">
        <v>0.61470000000000002</v>
      </c>
      <c r="E297" s="62">
        <v>-9.4666666666666703</v>
      </c>
      <c r="F297" s="63">
        <v>9.8000000000000007</v>
      </c>
    </row>
    <row r="298" spans="1:6" x14ac:dyDescent="0.2">
      <c r="A298" s="45">
        <v>264</v>
      </c>
      <c r="B298" s="50">
        <v>0.85609999999999997</v>
      </c>
      <c r="C298" s="36">
        <v>0.71909999999999996</v>
      </c>
      <c r="D298" s="51">
        <v>0.60350000000000004</v>
      </c>
      <c r="E298" s="62">
        <v>-9.5151515151515191</v>
      </c>
      <c r="F298" s="63">
        <v>9.9</v>
      </c>
    </row>
    <row r="299" spans="1:6" x14ac:dyDescent="0.2">
      <c r="A299" s="45">
        <v>265</v>
      </c>
      <c r="B299" s="50">
        <v>0.84109999999999996</v>
      </c>
      <c r="C299" s="36">
        <v>0.70620000000000005</v>
      </c>
      <c r="D299" s="51">
        <v>0.59250000000000003</v>
      </c>
      <c r="E299" s="62">
        <v>-9.5616161616161701</v>
      </c>
      <c r="F299" s="63">
        <v>9.9</v>
      </c>
    </row>
    <row r="300" spans="1:6" x14ac:dyDescent="0.2">
      <c r="A300" s="45">
        <v>266</v>
      </c>
      <c r="B300" s="50">
        <v>0.82630000000000003</v>
      </c>
      <c r="C300" s="36">
        <v>0.69359999999999999</v>
      </c>
      <c r="D300" s="51">
        <v>0.58169999999999999</v>
      </c>
      <c r="E300" s="50">
        <v>-9.6</v>
      </c>
      <c r="F300" s="63">
        <v>10</v>
      </c>
    </row>
    <row r="301" spans="1:6" x14ac:dyDescent="0.2">
      <c r="A301" s="45">
        <v>267</v>
      </c>
      <c r="B301" s="50">
        <v>0.81189999999999996</v>
      </c>
      <c r="C301" s="36">
        <v>0.68130000000000002</v>
      </c>
      <c r="D301" s="51">
        <v>0.57110000000000005</v>
      </c>
      <c r="E301" s="50">
        <v>-9.6999999999999993</v>
      </c>
      <c r="F301" s="63">
        <v>10.1</v>
      </c>
    </row>
    <row r="302" spans="1:6" x14ac:dyDescent="0.2">
      <c r="A302" s="45">
        <v>268</v>
      </c>
      <c r="B302" s="50">
        <v>0.79790000000000005</v>
      </c>
      <c r="C302" s="36">
        <v>0.66920000000000002</v>
      </c>
      <c r="D302" s="51">
        <v>0.56079999999999997</v>
      </c>
      <c r="E302" s="50">
        <v>-9.6999999999999993</v>
      </c>
      <c r="F302" s="63">
        <v>10.1</v>
      </c>
    </row>
    <row r="303" spans="1:6" x14ac:dyDescent="0.2">
      <c r="A303" s="45">
        <v>269</v>
      </c>
      <c r="B303" s="50">
        <v>0.78410000000000002</v>
      </c>
      <c r="C303" s="36">
        <v>0.65739999999999998</v>
      </c>
      <c r="D303" s="51">
        <v>0.55069999999999997</v>
      </c>
      <c r="E303" s="50">
        <v>-9.8000000000000007</v>
      </c>
      <c r="F303" s="63">
        <v>10.199999999999999</v>
      </c>
    </row>
    <row r="304" spans="1:6" x14ac:dyDescent="0.2">
      <c r="A304" s="45">
        <v>270</v>
      </c>
      <c r="B304" s="50">
        <v>0.77049999999999996</v>
      </c>
      <c r="C304" s="36">
        <v>0.64590000000000003</v>
      </c>
      <c r="D304" s="51">
        <v>0.54079999999999995</v>
      </c>
      <c r="E304" s="50">
        <v>-9.8000000000000007</v>
      </c>
      <c r="F304" s="63">
        <v>10.199999999999999</v>
      </c>
    </row>
    <row r="305" spans="1:6" x14ac:dyDescent="0.2">
      <c r="A305" s="45">
        <v>271</v>
      </c>
      <c r="B305" s="50">
        <v>0.75729999999999997</v>
      </c>
      <c r="C305" s="36">
        <v>0.63449999999999995</v>
      </c>
      <c r="D305" s="51">
        <v>0.53110000000000002</v>
      </c>
      <c r="E305" s="50">
        <v>-9.9</v>
      </c>
      <c r="F305" s="63">
        <v>10.3</v>
      </c>
    </row>
    <row r="306" spans="1:6" x14ac:dyDescent="0.2">
      <c r="A306" s="45">
        <v>272</v>
      </c>
      <c r="B306" s="50">
        <v>0.74429999999999996</v>
      </c>
      <c r="C306" s="36">
        <v>0.62339999999999995</v>
      </c>
      <c r="D306" s="51">
        <v>0.52170000000000005</v>
      </c>
      <c r="E306" s="50">
        <v>-9.9</v>
      </c>
      <c r="F306" s="63">
        <v>10.3</v>
      </c>
    </row>
    <row r="307" spans="1:6" x14ac:dyDescent="0.2">
      <c r="A307" s="45">
        <v>273</v>
      </c>
      <c r="B307" s="50">
        <v>0.73150000000000004</v>
      </c>
      <c r="C307" s="36">
        <v>0.61250000000000004</v>
      </c>
      <c r="D307" s="51">
        <v>0.51239999999999997</v>
      </c>
      <c r="E307" s="62">
        <v>-10</v>
      </c>
      <c r="F307" s="63">
        <v>10.4</v>
      </c>
    </row>
    <row r="308" spans="1:6" x14ac:dyDescent="0.2">
      <c r="A308" s="45">
        <v>274</v>
      </c>
      <c r="B308" s="50">
        <v>0.71909999999999996</v>
      </c>
      <c r="C308" s="36">
        <v>0.6018</v>
      </c>
      <c r="D308" s="51">
        <v>0.50329999999999997</v>
      </c>
      <c r="E308" s="62">
        <v>-10</v>
      </c>
      <c r="F308" s="63">
        <v>10.4</v>
      </c>
    </row>
    <row r="309" spans="1:6" x14ac:dyDescent="0.2">
      <c r="A309" s="45">
        <v>275</v>
      </c>
      <c r="B309" s="50">
        <v>0.70679999999999998</v>
      </c>
      <c r="C309" s="36">
        <v>0.59140000000000004</v>
      </c>
      <c r="D309" s="51">
        <v>0.49440000000000001</v>
      </c>
      <c r="E309" s="50">
        <v>-10.1</v>
      </c>
      <c r="F309" s="63">
        <v>10.5</v>
      </c>
    </row>
    <row r="310" spans="1:6" x14ac:dyDescent="0.2">
      <c r="A310" s="45">
        <v>276</v>
      </c>
      <c r="B310" s="50">
        <v>0.69489999999999996</v>
      </c>
      <c r="C310" s="36">
        <v>0.58120000000000005</v>
      </c>
      <c r="D310" s="51">
        <v>0.48570000000000002</v>
      </c>
      <c r="E310" s="50">
        <v>-10.1</v>
      </c>
      <c r="F310" s="63">
        <v>10.6</v>
      </c>
    </row>
    <row r="311" spans="1:6" x14ac:dyDescent="0.2">
      <c r="A311" s="45">
        <v>277</v>
      </c>
      <c r="B311" s="50">
        <v>0.68320000000000003</v>
      </c>
      <c r="C311" s="36">
        <v>0.57120000000000004</v>
      </c>
      <c r="D311" s="51">
        <v>0.47710000000000002</v>
      </c>
      <c r="E311" s="50">
        <v>-10.199999999999999</v>
      </c>
      <c r="F311" s="63">
        <v>10.6</v>
      </c>
    </row>
    <row r="312" spans="1:6" x14ac:dyDescent="0.2">
      <c r="A312" s="45">
        <v>278</v>
      </c>
      <c r="B312" s="50">
        <v>0.67169999999999996</v>
      </c>
      <c r="C312" s="36">
        <v>0.56140000000000001</v>
      </c>
      <c r="D312" s="51">
        <v>0.46879999999999999</v>
      </c>
      <c r="E312" s="50">
        <v>-10.3</v>
      </c>
      <c r="F312" s="63">
        <v>10.7</v>
      </c>
    </row>
    <row r="313" spans="1:6" x14ac:dyDescent="0.2">
      <c r="A313" s="45">
        <v>279</v>
      </c>
      <c r="B313" s="50">
        <v>0.66039999999999999</v>
      </c>
      <c r="C313" s="36">
        <v>0.55179999999999996</v>
      </c>
      <c r="D313" s="51">
        <v>0.46060000000000001</v>
      </c>
      <c r="E313" s="50">
        <v>-10.3</v>
      </c>
      <c r="F313" s="63">
        <v>10.7</v>
      </c>
    </row>
    <row r="314" spans="1:6" x14ac:dyDescent="0.2">
      <c r="A314" s="45">
        <v>280</v>
      </c>
      <c r="B314" s="50">
        <v>0.65939999999999999</v>
      </c>
      <c r="C314" s="36">
        <v>0.54239999999999999</v>
      </c>
      <c r="D314" s="51">
        <v>0.4526</v>
      </c>
      <c r="E314" s="50">
        <v>-10.4</v>
      </c>
      <c r="F314" s="63">
        <v>10.8</v>
      </c>
    </row>
    <row r="315" spans="1:6" x14ac:dyDescent="0.2">
      <c r="A315" s="45">
        <v>281</v>
      </c>
      <c r="B315" s="50">
        <v>0.63859999999999995</v>
      </c>
      <c r="C315" s="36">
        <v>0.53320000000000001</v>
      </c>
      <c r="D315" s="51">
        <v>0.44479999999999997</v>
      </c>
      <c r="E315" s="62">
        <v>-10.4</v>
      </c>
      <c r="F315" s="63">
        <v>10.9</v>
      </c>
    </row>
    <row r="316" spans="1:6" x14ac:dyDescent="0.2">
      <c r="A316" s="45">
        <v>282</v>
      </c>
      <c r="B316" s="50">
        <v>0.628</v>
      </c>
      <c r="C316" s="36">
        <v>0.5242</v>
      </c>
      <c r="D316" s="51">
        <v>0.43709999999999999</v>
      </c>
      <c r="E316" s="62">
        <v>-10.5</v>
      </c>
      <c r="F316" s="63">
        <v>10.9</v>
      </c>
    </row>
    <row r="317" spans="1:6" x14ac:dyDescent="0.2">
      <c r="A317" s="45">
        <v>283</v>
      </c>
      <c r="B317" s="50">
        <v>0.61760000000000004</v>
      </c>
      <c r="C317" s="36">
        <v>0.51539999999999997</v>
      </c>
      <c r="D317" s="51">
        <v>0.42959999999999998</v>
      </c>
      <c r="E317" s="62">
        <v>-10.5</v>
      </c>
      <c r="F317" s="63">
        <v>11</v>
      </c>
    </row>
    <row r="318" spans="1:6" x14ac:dyDescent="0.2">
      <c r="A318" s="45">
        <v>284</v>
      </c>
      <c r="B318" s="50">
        <v>0.60750000000000004</v>
      </c>
      <c r="C318" s="36">
        <v>0.50670000000000004</v>
      </c>
      <c r="D318" s="51">
        <v>0.42220000000000002</v>
      </c>
      <c r="E318" s="50">
        <v>-10.6</v>
      </c>
      <c r="F318" s="63">
        <v>11</v>
      </c>
    </row>
    <row r="319" spans="1:6" x14ac:dyDescent="0.2">
      <c r="A319" s="45">
        <v>285</v>
      </c>
      <c r="B319" s="50">
        <v>0.59750000000000003</v>
      </c>
      <c r="C319" s="36">
        <v>0.49819999999999998</v>
      </c>
      <c r="D319" s="51">
        <v>0.41499999999999998</v>
      </c>
      <c r="E319" s="50">
        <v>-10.6</v>
      </c>
      <c r="F319" s="63">
        <v>11.1</v>
      </c>
    </row>
    <row r="320" spans="1:6" x14ac:dyDescent="0.2">
      <c r="A320" s="45">
        <v>286</v>
      </c>
      <c r="B320" s="50">
        <v>0.5877</v>
      </c>
      <c r="C320" s="36">
        <v>0.4899</v>
      </c>
      <c r="D320" s="51">
        <v>0.40799999999999997</v>
      </c>
      <c r="E320" s="50">
        <v>-10.7</v>
      </c>
      <c r="F320" s="63">
        <v>11.1</v>
      </c>
    </row>
    <row r="321" spans="1:6" x14ac:dyDescent="0.2">
      <c r="A321" s="45">
        <v>287</v>
      </c>
      <c r="B321" s="50">
        <v>0.57820000000000005</v>
      </c>
      <c r="C321" s="36">
        <v>0.48180000000000001</v>
      </c>
      <c r="D321" s="51">
        <v>0.40110000000000001</v>
      </c>
      <c r="E321" s="50">
        <v>-10.7</v>
      </c>
      <c r="F321" s="63">
        <v>11.2</v>
      </c>
    </row>
    <row r="322" spans="1:6" x14ac:dyDescent="0.2">
      <c r="A322" s="45">
        <v>288</v>
      </c>
      <c r="B322" s="50">
        <v>0.56879999999999997</v>
      </c>
      <c r="C322" s="36">
        <v>0.4738</v>
      </c>
      <c r="D322" s="51">
        <v>0.39429999999999998</v>
      </c>
      <c r="E322" s="50">
        <v>-10.8</v>
      </c>
      <c r="F322" s="63">
        <v>11.3</v>
      </c>
    </row>
    <row r="323" spans="1:6" x14ac:dyDescent="0.2">
      <c r="A323" s="45">
        <v>289</v>
      </c>
      <c r="B323" s="50">
        <v>0.55959999999999999</v>
      </c>
      <c r="C323" s="36">
        <v>0.46600000000000003</v>
      </c>
      <c r="D323" s="51">
        <v>0.3876</v>
      </c>
      <c r="E323" s="50">
        <v>-10.9</v>
      </c>
      <c r="F323" s="63">
        <v>11.3</v>
      </c>
    </row>
    <row r="324" spans="1:6" x14ac:dyDescent="0.2">
      <c r="A324" s="45">
        <v>290</v>
      </c>
      <c r="B324" s="50">
        <v>0.55059999999999998</v>
      </c>
      <c r="C324" s="36">
        <v>0.45829999999999999</v>
      </c>
      <c r="D324" s="51">
        <v>0.38109999999999999</v>
      </c>
      <c r="E324" s="62">
        <v>-10.9</v>
      </c>
      <c r="F324" s="63">
        <v>11.4</v>
      </c>
    </row>
    <row r="325" spans="1:6" x14ac:dyDescent="0.2">
      <c r="A325" s="45">
        <v>291</v>
      </c>
      <c r="B325" s="50">
        <v>0.54169999999999996</v>
      </c>
      <c r="C325" s="36">
        <v>0.45079999999999998</v>
      </c>
      <c r="D325" s="51">
        <v>0.37480000000000002</v>
      </c>
      <c r="E325" s="62">
        <v>-11</v>
      </c>
      <c r="F325" s="63">
        <v>11.4</v>
      </c>
    </row>
    <row r="326" spans="1:6" x14ac:dyDescent="0.2">
      <c r="A326" s="45">
        <v>292</v>
      </c>
      <c r="B326" s="50">
        <v>0.53300000000000003</v>
      </c>
      <c r="C326" s="36">
        <v>0.44350000000000001</v>
      </c>
      <c r="D326" s="51">
        <v>0.36849999999999999</v>
      </c>
      <c r="E326" s="62">
        <v>-11</v>
      </c>
      <c r="F326" s="63">
        <v>11.5</v>
      </c>
    </row>
    <row r="327" spans="1:6" x14ac:dyDescent="0.2">
      <c r="A327" s="45">
        <v>293</v>
      </c>
      <c r="B327" s="50">
        <v>0.52449999999999997</v>
      </c>
      <c r="C327" s="36">
        <v>0.43619999999999998</v>
      </c>
      <c r="D327" s="51">
        <v>0.3624</v>
      </c>
      <c r="E327" s="50">
        <v>-11.1</v>
      </c>
      <c r="F327" s="63">
        <v>11.6</v>
      </c>
    </row>
    <row r="328" spans="1:6" x14ac:dyDescent="0.2">
      <c r="A328" s="45">
        <v>294</v>
      </c>
      <c r="B328" s="50">
        <v>0.5161</v>
      </c>
      <c r="C328" s="36">
        <v>0.42909999999999998</v>
      </c>
      <c r="D328" s="51">
        <v>0.35639999999999999</v>
      </c>
      <c r="E328" s="50">
        <v>-11.1</v>
      </c>
      <c r="F328" s="63">
        <v>11.6</v>
      </c>
    </row>
    <row r="329" spans="1:6" x14ac:dyDescent="0.2">
      <c r="A329" s="45">
        <v>295</v>
      </c>
      <c r="B329" s="50">
        <v>0.50790000000000002</v>
      </c>
      <c r="C329" s="36">
        <v>0.42209999999999998</v>
      </c>
      <c r="D329" s="51">
        <v>0.35049999999999998</v>
      </c>
      <c r="E329" s="50">
        <v>-11.2</v>
      </c>
      <c r="F329" s="63">
        <v>11.7</v>
      </c>
    </row>
    <row r="330" spans="1:6" x14ac:dyDescent="0.2">
      <c r="A330" s="45">
        <v>296</v>
      </c>
      <c r="B330" s="50">
        <v>0.49990000000000001</v>
      </c>
      <c r="C330" s="36">
        <v>0.4153</v>
      </c>
      <c r="D330" s="51">
        <v>0.34470000000000001</v>
      </c>
      <c r="E330" s="50">
        <v>-11.2</v>
      </c>
      <c r="F330" s="63">
        <v>11.7</v>
      </c>
    </row>
    <row r="331" spans="1:6" x14ac:dyDescent="0.2">
      <c r="A331" s="45">
        <v>297</v>
      </c>
      <c r="B331" s="50">
        <v>0.49199999999999999</v>
      </c>
      <c r="C331" s="36">
        <v>0.40679999999999999</v>
      </c>
      <c r="D331" s="51">
        <v>0.33910000000000001</v>
      </c>
      <c r="E331" s="50">
        <v>-11.3</v>
      </c>
      <c r="F331" s="63">
        <v>11.8</v>
      </c>
    </row>
    <row r="332" spans="1:6" x14ac:dyDescent="0.2">
      <c r="A332" s="45">
        <v>298</v>
      </c>
      <c r="B332" s="50">
        <v>0.48430000000000001</v>
      </c>
      <c r="C332" s="36">
        <v>0.40210000000000001</v>
      </c>
      <c r="D332" s="51">
        <v>0.33350000000000002</v>
      </c>
      <c r="E332" s="50">
        <v>-11.4</v>
      </c>
      <c r="F332" s="63">
        <v>11.9</v>
      </c>
    </row>
    <row r="333" spans="1:6" x14ac:dyDescent="0.2">
      <c r="A333" s="45">
        <v>299</v>
      </c>
      <c r="B333" s="50">
        <v>0.47670000000000001</v>
      </c>
      <c r="C333" s="36">
        <v>0.3957</v>
      </c>
      <c r="D333" s="51">
        <v>0.3281</v>
      </c>
      <c r="E333" s="50">
        <v>-11.4</v>
      </c>
      <c r="F333" s="63">
        <v>11.9</v>
      </c>
    </row>
    <row r="334" spans="1:6" ht="17" thickBot="1" x14ac:dyDescent="0.25">
      <c r="A334" s="47">
        <v>300</v>
      </c>
      <c r="B334" s="57">
        <v>0.46929999999999999</v>
      </c>
      <c r="C334" s="58">
        <v>0.38940000000000002</v>
      </c>
      <c r="D334" s="59">
        <v>0.32279999999999998</v>
      </c>
      <c r="E334" s="57">
        <v>-11.5</v>
      </c>
      <c r="F334" s="64">
        <v>12</v>
      </c>
    </row>
  </sheetData>
  <mergeCells count="11">
    <mergeCell ref="A16:C16"/>
    <mergeCell ref="A11:C11"/>
    <mergeCell ref="A12:C12"/>
    <mergeCell ref="A13:C13"/>
    <mergeCell ref="A14:C14"/>
    <mergeCell ref="A15:C15"/>
    <mergeCell ref="E23:F23"/>
    <mergeCell ref="A17:C17"/>
    <mergeCell ref="A18:C18"/>
    <mergeCell ref="A19:C19"/>
    <mergeCell ref="A20:C20"/>
  </mergeCells>
  <phoneticPr fontId="7" type="noConversion"/>
  <pageMargins left="0.7" right="0.7" top="0.75" bottom="0.75" header="0.3" footer="0.3"/>
  <pageSetup paperSize="9" fitToHeight="0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34"/>
  <sheetViews>
    <sheetView tabSelected="1" showRuler="0" topLeftCell="U22" zoomScale="162" zoomScaleNormal="162" workbookViewId="0">
      <selection activeCell="H21" sqref="H21"/>
    </sheetView>
  </sheetViews>
  <sheetFormatPr baseColWidth="10" defaultRowHeight="16" x14ac:dyDescent="0.2"/>
  <cols>
    <col min="1" max="1" width="14" customWidth="1"/>
    <col min="2" max="2" width="14.33203125" customWidth="1"/>
    <col min="3" max="3" width="13" customWidth="1"/>
    <col min="4" max="4" width="16.5" customWidth="1"/>
    <col min="6" max="6" width="13" bestFit="1" customWidth="1"/>
    <col min="7" max="7" width="12.1640625" customWidth="1"/>
    <col min="8" max="8" width="11.5" customWidth="1"/>
    <col min="9" max="9" width="11.6640625" style="6" customWidth="1"/>
    <col min="10" max="10" width="12.1640625" customWidth="1"/>
    <col min="11" max="11" width="13.33203125" customWidth="1"/>
    <col min="12" max="12" width="12.6640625" customWidth="1"/>
    <col min="13" max="13" width="13" customWidth="1"/>
    <col min="14" max="18" width="12.5" customWidth="1"/>
  </cols>
  <sheetData>
    <row r="2" spans="1:10" ht="21" x14ac:dyDescent="0.25">
      <c r="A2" s="2" t="s">
        <v>0</v>
      </c>
    </row>
    <row r="4" spans="1:10" x14ac:dyDescent="0.2">
      <c r="A4" s="1" t="s">
        <v>1</v>
      </c>
    </row>
    <row r="5" spans="1:10" x14ac:dyDescent="0.2">
      <c r="F5" s="9"/>
    </row>
    <row r="6" spans="1:10" x14ac:dyDescent="0.2">
      <c r="A6" s="1" t="s">
        <v>2</v>
      </c>
    </row>
    <row r="7" spans="1:10" x14ac:dyDescent="0.2">
      <c r="A7" s="1" t="s">
        <v>3</v>
      </c>
    </row>
    <row r="8" spans="1:10" x14ac:dyDescent="0.2">
      <c r="A8" s="15">
        <v>38205</v>
      </c>
    </row>
    <row r="9" spans="1:10" x14ac:dyDescent="0.2">
      <c r="A9" s="1" t="s">
        <v>4</v>
      </c>
    </row>
    <row r="11" spans="1:10" x14ac:dyDescent="0.2">
      <c r="A11" s="67" t="s">
        <v>5</v>
      </c>
      <c r="B11" s="67"/>
      <c r="C11" s="67"/>
      <c r="D11" s="3" t="s">
        <v>6</v>
      </c>
    </row>
    <row r="12" spans="1:10" x14ac:dyDescent="0.2">
      <c r="A12" s="67" t="s">
        <v>7</v>
      </c>
      <c r="B12" s="67"/>
      <c r="C12" s="67"/>
      <c r="D12" s="3">
        <v>1000</v>
      </c>
      <c r="E12" s="9">
        <f>1000*1000</f>
        <v>1000000</v>
      </c>
      <c r="F12" t="s">
        <v>35</v>
      </c>
      <c r="H12" s="7" t="s">
        <v>29</v>
      </c>
      <c r="I12" s="7">
        <v>3.3</v>
      </c>
      <c r="J12" t="s">
        <v>30</v>
      </c>
    </row>
    <row r="13" spans="1:10" x14ac:dyDescent="0.2">
      <c r="A13" s="67" t="s">
        <v>8</v>
      </c>
      <c r="B13" s="67"/>
      <c r="C13" s="67"/>
      <c r="D13" s="4" t="s">
        <v>9</v>
      </c>
    </row>
    <row r="14" spans="1:10" x14ac:dyDescent="0.2">
      <c r="A14" s="67" t="s">
        <v>10</v>
      </c>
      <c r="B14" s="67"/>
      <c r="C14" s="67"/>
      <c r="D14" s="3" t="s">
        <v>11</v>
      </c>
    </row>
    <row r="15" spans="1:10" x14ac:dyDescent="0.2">
      <c r="A15" s="67" t="s">
        <v>12</v>
      </c>
      <c r="B15" s="67"/>
      <c r="C15" s="67"/>
      <c r="D15" s="4" t="s">
        <v>13</v>
      </c>
    </row>
    <row r="16" spans="1:10" ht="16" customHeight="1" x14ac:dyDescent="0.2">
      <c r="A16" s="67" t="s">
        <v>14</v>
      </c>
      <c r="B16" s="67"/>
      <c r="C16" s="67"/>
      <c r="D16" s="4" t="s">
        <v>15</v>
      </c>
      <c r="H16" s="12" t="s">
        <v>33</v>
      </c>
      <c r="I16" s="10"/>
    </row>
    <row r="17" spans="1:22" ht="16" customHeight="1" x14ac:dyDescent="0.2">
      <c r="A17" s="67" t="s">
        <v>16</v>
      </c>
      <c r="B17" s="67"/>
      <c r="C17" s="67"/>
      <c r="D17" s="4" t="s">
        <v>17</v>
      </c>
      <c r="H17" s="11" t="s">
        <v>34</v>
      </c>
      <c r="I17" s="11"/>
    </row>
    <row r="18" spans="1:22" x14ac:dyDescent="0.2">
      <c r="A18" s="67" t="s">
        <v>18</v>
      </c>
      <c r="B18" s="67"/>
      <c r="C18" s="67"/>
      <c r="D18" s="4" t="s">
        <v>19</v>
      </c>
    </row>
    <row r="19" spans="1:22" ht="16" customHeight="1" x14ac:dyDescent="0.2">
      <c r="A19" s="67" t="s">
        <v>20</v>
      </c>
      <c r="B19" s="67"/>
      <c r="C19" s="67"/>
      <c r="D19" s="4" t="s">
        <v>21</v>
      </c>
      <c r="F19" s="7" t="s">
        <v>37</v>
      </c>
      <c r="H19" s="12" t="s">
        <v>36</v>
      </c>
      <c r="I19" s="12"/>
      <c r="J19" s="12"/>
    </row>
    <row r="20" spans="1:22" x14ac:dyDescent="0.2">
      <c r="A20" s="67" t="s">
        <v>22</v>
      </c>
      <c r="B20" s="67"/>
      <c r="C20" s="67"/>
      <c r="D20" s="4" t="s">
        <v>23</v>
      </c>
    </row>
    <row r="21" spans="1:22" x14ac:dyDescent="0.2">
      <c r="G21">
        <v>9.0900000000000009E-3</v>
      </c>
      <c r="H21">
        <v>7.4999999999999997E-2</v>
      </c>
      <c r="I21" s="7">
        <v>0.8</v>
      </c>
      <c r="J21">
        <v>5</v>
      </c>
    </row>
    <row r="22" spans="1:22" ht="35" customHeight="1" x14ac:dyDescent="0.2">
      <c r="G22" s="74" t="s">
        <v>31</v>
      </c>
      <c r="H22" s="72"/>
      <c r="I22" s="72"/>
      <c r="J22" s="72"/>
      <c r="K22" s="74" t="s">
        <v>32</v>
      </c>
      <c r="L22" s="72"/>
      <c r="M22" s="72"/>
      <c r="N22" s="73"/>
      <c r="O22" s="72" t="s">
        <v>38</v>
      </c>
      <c r="P22" s="72"/>
      <c r="Q22" s="72"/>
      <c r="R22" s="73"/>
      <c r="S22" s="68" t="s">
        <v>39</v>
      </c>
      <c r="T22" s="69"/>
      <c r="U22" s="69"/>
      <c r="V22" s="70"/>
    </row>
    <row r="23" spans="1:22" ht="64" x14ac:dyDescent="0.2">
      <c r="A23" s="1" t="s">
        <v>24</v>
      </c>
      <c r="B23" s="1" t="s">
        <v>25</v>
      </c>
      <c r="C23" s="1" t="s">
        <v>26</v>
      </c>
      <c r="D23" s="5" t="s">
        <v>27</v>
      </c>
      <c r="E23" s="71" t="s">
        <v>28</v>
      </c>
      <c r="F23" s="71"/>
      <c r="G23" s="13" t="str">
        <f>"Rref="&amp;$G$21*1000&amp;"k ohms"</f>
        <v>Rref=9.09k ohms</v>
      </c>
      <c r="H23" s="13" t="str">
        <f>"Rref="&amp;$H$21*1000&amp;"k ohms"</f>
        <v>Rref=75k ohms</v>
      </c>
      <c r="I23" s="13" t="str">
        <f>"Rref="&amp;$I$21*1000&amp;"k ohms"</f>
        <v>Rref=800k ohms</v>
      </c>
      <c r="J23" s="13" t="str">
        <f>"Rref="&amp;$J$21*1000&amp;"k ohms"</f>
        <v>Rref=5000k ohms</v>
      </c>
      <c r="K23" s="13" t="str">
        <f>"Rref="&amp;$G$21*1000&amp;"k ohms"</f>
        <v>Rref=9.09k ohms</v>
      </c>
      <c r="L23" s="13" t="str">
        <f>"Rref="&amp;$H$21*1000&amp;"k ohms"</f>
        <v>Rref=75k ohms</v>
      </c>
      <c r="M23" s="13" t="str">
        <f>"Rref="&amp;$I$21*1000&amp;"k ohms"</f>
        <v>Rref=800k ohms</v>
      </c>
      <c r="N23" s="13" t="str">
        <f>"Rref="&amp;$J$21*1000&amp;"k ohms"</f>
        <v>Rref=5000k ohms</v>
      </c>
      <c r="O23" s="13" t="str">
        <f>"Rref="&amp;$G$21*1000&amp;"k ohms"</f>
        <v>Rref=9.09k ohms</v>
      </c>
      <c r="P23" s="13" t="str">
        <f>"Rref="&amp;$H$21*1000&amp;"k ohms"</f>
        <v>Rref=75k ohms</v>
      </c>
      <c r="Q23" s="13" t="str">
        <f>"Rref="&amp;$I$21*1000&amp;"k ohms"</f>
        <v>Rref=800k ohms</v>
      </c>
      <c r="R23" s="13" t="str">
        <f>"Rref="&amp;$J$21*1000&amp;"k ohms"</f>
        <v>Rref=5000k ohms</v>
      </c>
      <c r="S23" s="13" t="str">
        <f>"Pit Probe; Rref="&amp;$G$21*1000&amp;"k ohms"</f>
        <v>Pit Probe; Rref=9.09k ohms</v>
      </c>
      <c r="T23" s="13" t="str">
        <f>"Meat Probe; Rref="&amp;$H$21*1000&amp;"k ohms"</f>
        <v>Meat Probe; Rref=75k ohms</v>
      </c>
      <c r="U23" s="13" t="str">
        <f>"Rref="&amp;$I$21*1000&amp;"k ohms"</f>
        <v>Rref=800k ohms</v>
      </c>
      <c r="V23" s="13" t="str">
        <f>"Rref="&amp;$J$21*1000&amp;"k ohms"</f>
        <v>Rref=5000k ohms</v>
      </c>
    </row>
    <row r="24" spans="1:22" x14ac:dyDescent="0.2">
      <c r="A24">
        <v>-10</v>
      </c>
      <c r="B24">
        <v>7409</v>
      </c>
      <c r="C24">
        <v>6920</v>
      </c>
      <c r="D24">
        <v>6457</v>
      </c>
      <c r="G24" s="8">
        <f>3.3*(C24)/(($G$21*$C$59)+C24)</f>
        <v>3.2956708600985123</v>
      </c>
      <c r="H24" s="8">
        <f>3.3*(C24)/(($H$21*$C$59)+C24)</f>
        <v>3.2646175839885632</v>
      </c>
      <c r="I24" s="8">
        <f>3.3*(C24)/(($I$21*$C$59)+C24)</f>
        <v>2.9580310880829015</v>
      </c>
      <c r="J24" s="8">
        <f>3.3*(C24)/(($J$21*$C$59)+C24)</f>
        <v>1.9157718120805369</v>
      </c>
      <c r="K24" s="16">
        <f>G24/3.3</f>
        <v>0.99868813942379164</v>
      </c>
      <c r="L24" s="17">
        <f>H24/3.3</f>
        <v>0.9892780557541101</v>
      </c>
      <c r="M24" s="17">
        <f>I24/3.3</f>
        <v>0.89637305699481873</v>
      </c>
      <c r="N24" s="18">
        <f>J24/3.3</f>
        <v>0.58053691275167785</v>
      </c>
      <c r="O24" s="14"/>
    </row>
    <row r="25" spans="1:22" x14ac:dyDescent="0.2">
      <c r="A25">
        <v>-9</v>
      </c>
      <c r="B25">
        <v>6961</v>
      </c>
      <c r="C25">
        <v>6510</v>
      </c>
      <c r="D25">
        <v>6082</v>
      </c>
      <c r="G25" s="8">
        <f t="shared" ref="G25:G88" si="0">3.3*(C25)/(($G$21*$C$59)+C25)</f>
        <v>3.2953985909076264</v>
      </c>
      <c r="H25" s="8">
        <f t="shared" ref="H25:H88" si="1">3.3*(C25)/(($H$21*$C$59)+C25)</f>
        <v>3.2624145785876992</v>
      </c>
      <c r="I25" s="8">
        <f t="shared" ref="I25:I88" si="2">3.3*(C25)/(($I$21*$C$59)+C25)</f>
        <v>2.9388508891928864</v>
      </c>
      <c r="J25" s="8">
        <f t="shared" ref="J25:J88" si="3">3.3*(C25)/(($J$21*$C$59)+C25)</f>
        <v>1.8664639443961772</v>
      </c>
      <c r="K25" s="16">
        <f t="shared" ref="K25:K88" si="4">G25/3.3</f>
        <v>0.99860563360837173</v>
      </c>
      <c r="L25" s="17">
        <f t="shared" ref="L25:L88" si="5">H25/3.3</f>
        <v>0.9886104783599089</v>
      </c>
      <c r="M25" s="17">
        <f t="shared" ref="M25:M88" si="6">I25/3.3</f>
        <v>0.8905608755129959</v>
      </c>
      <c r="N25" s="18">
        <f t="shared" ref="N25:N88" si="7">J25/3.3</f>
        <v>0.56559513466550826</v>
      </c>
      <c r="O25" s="14">
        <f>-(G25-G24)/($A25-$A24)</f>
        <v>2.7226919088585433E-4</v>
      </c>
      <c r="P25" s="14">
        <f>-(H25-H24)/($A25-$A24)</f>
        <v>2.2030054008639333E-3</v>
      </c>
      <c r="Q25" s="14">
        <f t="shared" ref="Q25:R40" si="8">-(I25-I24)/($A25-$A24)</f>
        <v>1.9180198890015099E-2</v>
      </c>
      <c r="R25" s="14">
        <f t="shared" si="8"/>
        <v>4.9307867684359685E-2</v>
      </c>
      <c r="S25" s="14">
        <f>O25*1024</f>
        <v>0.27880365146711483</v>
      </c>
      <c r="T25" s="14">
        <f t="shared" ref="T25:V40" si="9">P25*1024</f>
        <v>2.2558775304846677</v>
      </c>
      <c r="U25" s="14">
        <f t="shared" si="9"/>
        <v>19.640523663375461</v>
      </c>
      <c r="V25" s="14">
        <f t="shared" si="9"/>
        <v>50.491256508784318</v>
      </c>
    </row>
    <row r="26" spans="1:22" x14ac:dyDescent="0.2">
      <c r="A26">
        <v>-8</v>
      </c>
      <c r="B26">
        <v>6544</v>
      </c>
      <c r="C26">
        <v>6127</v>
      </c>
      <c r="D26">
        <v>5731</v>
      </c>
      <c r="G26" s="8">
        <f t="shared" si="0"/>
        <v>3.2951113820038489</v>
      </c>
      <c r="H26" s="8">
        <f t="shared" si="1"/>
        <v>3.2600935182199287</v>
      </c>
      <c r="I26" s="8">
        <f t="shared" si="2"/>
        <v>2.9188826331745341</v>
      </c>
      <c r="J26" s="8">
        <f t="shared" si="3"/>
        <v>1.8171205176597465</v>
      </c>
      <c r="K26" s="16">
        <f t="shared" si="4"/>
        <v>0.99851860060722697</v>
      </c>
      <c r="L26" s="17">
        <f t="shared" si="5"/>
        <v>0.98790712673331171</v>
      </c>
      <c r="M26" s="17">
        <f t="shared" si="6"/>
        <v>0.88450988884076798</v>
      </c>
      <c r="N26" s="18">
        <f t="shared" si="7"/>
        <v>0.5506425811090141</v>
      </c>
      <c r="O26" s="14">
        <f t="shared" ref="O26:O89" si="10">-(G26-G25)/(A26-A25)</f>
        <v>2.8720890377753605E-4</v>
      </c>
      <c r="P26" s="14">
        <f t="shared" ref="P26:R89" si="11">-(H26-H25)/($A26-$A25)</f>
        <v>2.3210603677705777E-3</v>
      </c>
      <c r="Q26" s="14">
        <f t="shared" si="8"/>
        <v>1.9968256018352282E-2</v>
      </c>
      <c r="R26" s="14">
        <f t="shared" si="8"/>
        <v>4.9343426736430773E-2</v>
      </c>
      <c r="S26" s="14">
        <f t="shared" ref="S26:V89" si="12">O26*1024</f>
        <v>0.29410191746819692</v>
      </c>
      <c r="T26" s="14">
        <f t="shared" si="9"/>
        <v>2.3767658165970715</v>
      </c>
      <c r="U26" s="14">
        <f t="shared" si="9"/>
        <v>20.447494162792736</v>
      </c>
      <c r="V26" s="14">
        <f t="shared" si="9"/>
        <v>50.527668978105112</v>
      </c>
    </row>
    <row r="27" spans="1:22" x14ac:dyDescent="0.2">
      <c r="A27">
        <v>-7</v>
      </c>
      <c r="B27">
        <v>6154</v>
      </c>
      <c r="C27">
        <v>5769</v>
      </c>
      <c r="D27">
        <v>5403</v>
      </c>
      <c r="G27" s="8">
        <f t="shared" si="0"/>
        <v>3.2948084920795626</v>
      </c>
      <c r="H27" s="8">
        <f t="shared" si="1"/>
        <v>3.2576488706365505</v>
      </c>
      <c r="I27" s="8">
        <f t="shared" si="2"/>
        <v>2.8981123458669509</v>
      </c>
      <c r="J27" s="8">
        <f t="shared" si="3"/>
        <v>1.7678243105209399</v>
      </c>
      <c r="K27" s="16">
        <f t="shared" si="4"/>
        <v>0.99842681578168568</v>
      </c>
      <c r="L27" s="17">
        <f t="shared" si="5"/>
        <v>0.98716632443531838</v>
      </c>
      <c r="M27" s="17">
        <f t="shared" si="6"/>
        <v>0.87821586238392457</v>
      </c>
      <c r="N27" s="18">
        <f t="shared" si="7"/>
        <v>0.53570433652149696</v>
      </c>
      <c r="O27" s="14">
        <f t="shared" si="10"/>
        <v>3.0288992428628703E-4</v>
      </c>
      <c r="P27" s="14">
        <f t="shared" si="11"/>
        <v>2.4446475833781456E-3</v>
      </c>
      <c r="Q27" s="14">
        <f t="shared" si="8"/>
        <v>2.0770287307583235E-2</v>
      </c>
      <c r="R27" s="14">
        <f t="shared" si="8"/>
        <v>4.9296207138806558E-2</v>
      </c>
      <c r="S27" s="14">
        <f t="shared" si="12"/>
        <v>0.31015928246915792</v>
      </c>
      <c r="T27" s="14">
        <f t="shared" si="9"/>
        <v>2.5033191253792211</v>
      </c>
      <c r="U27" s="14">
        <f t="shared" si="9"/>
        <v>21.268774202965233</v>
      </c>
      <c r="V27" s="14">
        <f t="shared" si="9"/>
        <v>50.479316110137916</v>
      </c>
    </row>
    <row r="28" spans="1:22" x14ac:dyDescent="0.2">
      <c r="A28">
        <v>-6</v>
      </c>
      <c r="B28">
        <v>5791</v>
      </c>
      <c r="C28">
        <v>5434</v>
      </c>
      <c r="D28">
        <v>5095</v>
      </c>
      <c r="G28" s="8">
        <f t="shared" si="0"/>
        <v>3.294488975930951</v>
      </c>
      <c r="H28" s="8">
        <f t="shared" si="1"/>
        <v>3.2550735160646216</v>
      </c>
      <c r="I28" s="8">
        <f t="shared" si="2"/>
        <v>2.8765158806544755</v>
      </c>
      <c r="J28" s="8">
        <f t="shared" si="3"/>
        <v>1.7186313973548017</v>
      </c>
      <c r="K28" s="16">
        <f t="shared" si="4"/>
        <v>0.99832999270634881</v>
      </c>
      <c r="L28" s="17">
        <f t="shared" si="5"/>
        <v>0.98638591395897635</v>
      </c>
      <c r="M28" s="17">
        <f t="shared" si="6"/>
        <v>0.87167147898620478</v>
      </c>
      <c r="N28" s="18">
        <f t="shared" si="7"/>
        <v>0.5207973931378187</v>
      </c>
      <c r="O28" s="14">
        <f t="shared" si="10"/>
        <v>3.1951614861158717E-4</v>
      </c>
      <c r="P28" s="14">
        <f t="shared" si="11"/>
        <v>2.5753545719289228E-3</v>
      </c>
      <c r="Q28" s="14">
        <f t="shared" si="8"/>
        <v>2.159646521247538E-2</v>
      </c>
      <c r="R28" s="14">
        <f t="shared" si="8"/>
        <v>4.9192913166138164E-2</v>
      </c>
      <c r="S28" s="14">
        <f t="shared" si="12"/>
        <v>0.32718453617826526</v>
      </c>
      <c r="T28" s="14">
        <f t="shared" si="9"/>
        <v>2.637163081655217</v>
      </c>
      <c r="U28" s="14">
        <f t="shared" si="9"/>
        <v>22.114780377574789</v>
      </c>
      <c r="V28" s="14">
        <f t="shared" si="9"/>
        <v>50.373543082125479</v>
      </c>
    </row>
    <row r="29" spans="1:22" x14ac:dyDescent="0.2">
      <c r="A29">
        <v>-5</v>
      </c>
      <c r="B29">
        <v>5451</v>
      </c>
      <c r="C29">
        <v>5122</v>
      </c>
      <c r="D29">
        <v>4808</v>
      </c>
      <c r="G29" s="8">
        <f t="shared" si="0"/>
        <v>3.294153873738328</v>
      </c>
      <c r="H29" s="8">
        <f t="shared" si="1"/>
        <v>3.2523763709832592</v>
      </c>
      <c r="I29" s="8">
        <f t="shared" si="2"/>
        <v>2.854204660587639</v>
      </c>
      <c r="J29" s="8">
        <f t="shared" si="3"/>
        <v>1.6698873740367515</v>
      </c>
      <c r="K29" s="16">
        <f t="shared" si="4"/>
        <v>0.9982284465873722</v>
      </c>
      <c r="L29" s="17">
        <f t="shared" si="5"/>
        <v>0.98556859726765433</v>
      </c>
      <c r="M29" s="17">
        <f t="shared" si="6"/>
        <v>0.86491050320837548</v>
      </c>
      <c r="N29" s="18">
        <f t="shared" si="7"/>
        <v>0.50602647698083381</v>
      </c>
      <c r="O29" s="14">
        <f t="shared" si="10"/>
        <v>3.3510219262300467E-4</v>
      </c>
      <c r="P29" s="14">
        <f t="shared" si="11"/>
        <v>2.6971450813624287E-3</v>
      </c>
      <c r="Q29" s="14">
        <f t="shared" si="8"/>
        <v>2.2311220066836501E-2</v>
      </c>
      <c r="R29" s="14">
        <f t="shared" si="8"/>
        <v>4.8744023318050278E-2</v>
      </c>
      <c r="S29" s="14">
        <f t="shared" si="12"/>
        <v>0.34314464524595678</v>
      </c>
      <c r="T29" s="14">
        <f t="shared" si="9"/>
        <v>2.761876563315127</v>
      </c>
      <c r="U29" s="14">
        <f t="shared" si="9"/>
        <v>22.846689348440577</v>
      </c>
      <c r="V29" s="14">
        <f t="shared" si="9"/>
        <v>49.913879877683485</v>
      </c>
    </row>
    <row r="30" spans="1:22" x14ac:dyDescent="0.2">
      <c r="A30">
        <v>-4</v>
      </c>
      <c r="B30">
        <v>5133</v>
      </c>
      <c r="C30">
        <v>4829</v>
      </c>
      <c r="D30">
        <v>4538</v>
      </c>
      <c r="G30" s="8">
        <f t="shared" si="0"/>
        <v>3.2937998259643781</v>
      </c>
      <c r="H30" s="8">
        <f t="shared" si="1"/>
        <v>3.2495309951060358</v>
      </c>
      <c r="I30" s="8">
        <f t="shared" si="2"/>
        <v>2.8310001776514477</v>
      </c>
      <c r="J30" s="8">
        <f t="shared" si="3"/>
        <v>1.6212941296164409</v>
      </c>
      <c r="K30" s="16">
        <f t="shared" si="4"/>
        <v>0.99812115938314494</v>
      </c>
      <c r="L30" s="17">
        <f t="shared" si="5"/>
        <v>0.98470636215334428</v>
      </c>
      <c r="M30" s="17">
        <f t="shared" si="6"/>
        <v>0.85787884171256001</v>
      </c>
      <c r="N30" s="18">
        <f t="shared" si="7"/>
        <v>0.4913012513989215</v>
      </c>
      <c r="O30" s="14">
        <f t="shared" si="10"/>
        <v>3.5404777394987264E-4</v>
      </c>
      <c r="P30" s="14">
        <f t="shared" si="11"/>
        <v>2.8453758772233329E-3</v>
      </c>
      <c r="Q30" s="14">
        <f t="shared" si="8"/>
        <v>2.3204482936191262E-2</v>
      </c>
      <c r="R30" s="14">
        <f t="shared" si="8"/>
        <v>4.8593244420310544E-2</v>
      </c>
      <c r="S30" s="14">
        <f t="shared" si="12"/>
        <v>0.36254492052466958</v>
      </c>
      <c r="T30" s="14">
        <f t="shared" si="9"/>
        <v>2.9136648982766928</v>
      </c>
      <c r="U30" s="14">
        <f t="shared" si="9"/>
        <v>23.761390526659852</v>
      </c>
      <c r="V30" s="14">
        <f t="shared" si="9"/>
        <v>49.759482286397997</v>
      </c>
    </row>
    <row r="31" spans="1:22" x14ac:dyDescent="0.2">
      <c r="A31">
        <v>-3</v>
      </c>
      <c r="B31">
        <v>4837</v>
      </c>
      <c r="C31">
        <v>4555</v>
      </c>
      <c r="D31">
        <v>4286</v>
      </c>
      <c r="G31" s="8">
        <f t="shared" si="0"/>
        <v>3.2934276055029588</v>
      </c>
      <c r="H31" s="8">
        <f t="shared" si="1"/>
        <v>3.2465442764578833</v>
      </c>
      <c r="I31" s="8">
        <f t="shared" si="2"/>
        <v>2.807002801120448</v>
      </c>
      <c r="J31" s="8">
        <f t="shared" si="3"/>
        <v>1.5731554160125589</v>
      </c>
      <c r="K31" s="16">
        <f t="shared" si="4"/>
        <v>0.998008365303927</v>
      </c>
      <c r="L31" s="17">
        <f t="shared" si="5"/>
        <v>0.98380129589632836</v>
      </c>
      <c r="M31" s="17">
        <f t="shared" si="6"/>
        <v>0.85060690943043882</v>
      </c>
      <c r="N31" s="18">
        <f t="shared" si="7"/>
        <v>0.47671376242804819</v>
      </c>
      <c r="O31" s="14">
        <f t="shared" si="10"/>
        <v>3.7222046141938137E-4</v>
      </c>
      <c r="P31" s="14">
        <f t="shared" si="11"/>
        <v>2.9867186481524755E-3</v>
      </c>
      <c r="Q31" s="14">
        <f t="shared" si="8"/>
        <v>2.3997376530999759E-2</v>
      </c>
      <c r="R31" s="14">
        <f t="shared" si="8"/>
        <v>4.8138713603882E-2</v>
      </c>
      <c r="S31" s="14">
        <f t="shared" si="12"/>
        <v>0.38115375249344652</v>
      </c>
      <c r="T31" s="14">
        <f t="shared" si="9"/>
        <v>3.0583998957081349</v>
      </c>
      <c r="U31" s="14">
        <f t="shared" si="9"/>
        <v>24.573313567743753</v>
      </c>
      <c r="V31" s="14">
        <f t="shared" si="9"/>
        <v>49.294042730375168</v>
      </c>
    </row>
    <row r="32" spans="1:22" x14ac:dyDescent="0.2">
      <c r="A32">
        <v>-2</v>
      </c>
      <c r="B32">
        <v>4559</v>
      </c>
      <c r="C32">
        <v>4298</v>
      </c>
      <c r="D32">
        <v>4049</v>
      </c>
      <c r="G32" s="8">
        <f t="shared" si="0"/>
        <v>3.2930354369191264</v>
      </c>
      <c r="H32" s="8">
        <f t="shared" si="1"/>
        <v>3.2434026983764004</v>
      </c>
      <c r="I32" s="8">
        <f t="shared" si="2"/>
        <v>2.7821498626912513</v>
      </c>
      <c r="J32" s="8">
        <f t="shared" si="3"/>
        <v>1.5254248225424822</v>
      </c>
      <c r="K32" s="16">
        <f t="shared" si="4"/>
        <v>0.99788952633912931</v>
      </c>
      <c r="L32" s="17">
        <f t="shared" si="5"/>
        <v>0.98284930253830316</v>
      </c>
      <c r="M32" s="17">
        <f t="shared" si="6"/>
        <v>0.84307571596704589</v>
      </c>
      <c r="N32" s="18">
        <f t="shared" si="7"/>
        <v>0.46224994622499466</v>
      </c>
      <c r="O32" s="14">
        <f t="shared" si="10"/>
        <v>3.9216858383239739E-4</v>
      </c>
      <c r="P32" s="14">
        <f t="shared" si="11"/>
        <v>3.1415780814829652E-3</v>
      </c>
      <c r="Q32" s="14">
        <f t="shared" si="8"/>
        <v>2.4852938429196669E-2</v>
      </c>
      <c r="R32" s="14">
        <f t="shared" si="8"/>
        <v>4.7730593470076688E-2</v>
      </c>
      <c r="S32" s="14">
        <f t="shared" si="12"/>
        <v>0.40158062984437493</v>
      </c>
      <c r="T32" s="14">
        <f t="shared" si="9"/>
        <v>3.2169759554385564</v>
      </c>
      <c r="U32" s="14">
        <f t="shared" si="9"/>
        <v>25.449408951497389</v>
      </c>
      <c r="V32" s="14">
        <f t="shared" si="9"/>
        <v>48.876127713358528</v>
      </c>
    </row>
    <row r="33" spans="1:27" x14ac:dyDescent="0.2">
      <c r="A33">
        <v>-1</v>
      </c>
      <c r="B33">
        <v>4299</v>
      </c>
      <c r="C33">
        <v>4058</v>
      </c>
      <c r="D33">
        <v>3827</v>
      </c>
      <c r="G33" s="8">
        <f t="shared" si="0"/>
        <v>3.2926244563065974</v>
      </c>
      <c r="H33" s="8">
        <f t="shared" si="1"/>
        <v>3.2401161383982577</v>
      </c>
      <c r="I33" s="8">
        <f t="shared" si="2"/>
        <v>2.7565664882667762</v>
      </c>
      <c r="J33" s="8">
        <f t="shared" si="3"/>
        <v>1.4784058291013469</v>
      </c>
      <c r="K33" s="16">
        <f t="shared" si="4"/>
        <v>0.99776498675957503</v>
      </c>
      <c r="L33" s="17">
        <f t="shared" si="5"/>
        <v>0.9818533752721994</v>
      </c>
      <c r="M33" s="17">
        <f t="shared" si="6"/>
        <v>0.83532317826265945</v>
      </c>
      <c r="N33" s="18">
        <f t="shared" si="7"/>
        <v>0.44800176639434758</v>
      </c>
      <c r="O33" s="14">
        <f t="shared" si="10"/>
        <v>4.1098061252897722E-4</v>
      </c>
      <c r="P33" s="14">
        <f t="shared" si="11"/>
        <v>3.2865599781426447E-3</v>
      </c>
      <c r="Q33" s="14">
        <f t="shared" si="8"/>
        <v>2.5583374424475114E-2</v>
      </c>
      <c r="R33" s="14">
        <f t="shared" si="8"/>
        <v>4.7018993441135359E-2</v>
      </c>
      <c r="S33" s="14">
        <f t="shared" si="12"/>
        <v>0.42084414722967267</v>
      </c>
      <c r="T33" s="14">
        <f t="shared" si="9"/>
        <v>3.3654374176180681</v>
      </c>
      <c r="U33" s="14">
        <f t="shared" si="9"/>
        <v>26.197375410662517</v>
      </c>
      <c r="V33" s="14">
        <f t="shared" si="9"/>
        <v>48.147449283722608</v>
      </c>
    </row>
    <row r="34" spans="1:27" x14ac:dyDescent="0.2">
      <c r="A34">
        <v>0</v>
      </c>
      <c r="B34">
        <v>4056</v>
      </c>
      <c r="C34">
        <v>3833</v>
      </c>
      <c r="D34">
        <v>3619</v>
      </c>
      <c r="G34" s="8">
        <f t="shared" si="0"/>
        <v>3.2921925306278612</v>
      </c>
      <c r="H34" s="8">
        <f t="shared" si="1"/>
        <v>3.2366683725690888</v>
      </c>
      <c r="I34" s="8">
        <f t="shared" si="2"/>
        <v>2.7301748327217785</v>
      </c>
      <c r="J34" s="8">
        <f t="shared" si="3"/>
        <v>1.4320049813200497</v>
      </c>
      <c r="K34" s="16">
        <f t="shared" si="4"/>
        <v>0.997634100190261</v>
      </c>
      <c r="L34" s="17">
        <f t="shared" si="5"/>
        <v>0.98080859774820883</v>
      </c>
      <c r="M34" s="17">
        <f t="shared" si="6"/>
        <v>0.82732570688538742</v>
      </c>
      <c r="N34" s="18">
        <f t="shared" si="7"/>
        <v>0.4339409034303181</v>
      </c>
      <c r="O34" s="14">
        <f t="shared" si="10"/>
        <v>4.3192567873617804E-4</v>
      </c>
      <c r="P34" s="14">
        <f t="shared" si="11"/>
        <v>3.4477658291689472E-3</v>
      </c>
      <c r="Q34" s="14">
        <f t="shared" si="8"/>
        <v>2.6391655544997672E-2</v>
      </c>
      <c r="R34" s="14">
        <f t="shared" si="8"/>
        <v>4.6400847781297161E-2</v>
      </c>
      <c r="S34" s="14">
        <f t="shared" si="12"/>
        <v>0.44229189502584632</v>
      </c>
      <c r="T34" s="14">
        <f t="shared" si="9"/>
        <v>3.530512209069002</v>
      </c>
      <c r="U34" s="14">
        <f t="shared" si="9"/>
        <v>27.025055278077616</v>
      </c>
      <c r="V34" s="14">
        <f t="shared" si="9"/>
        <v>47.514468128048293</v>
      </c>
    </row>
    <row r="35" spans="1:27" x14ac:dyDescent="0.2">
      <c r="A35">
        <v>1</v>
      </c>
      <c r="B35">
        <v>3824</v>
      </c>
      <c r="C35">
        <v>3618</v>
      </c>
      <c r="D35">
        <v>3419</v>
      </c>
      <c r="G35" s="8">
        <f t="shared" si="0"/>
        <v>3.2917297337535047</v>
      </c>
      <c r="H35" s="8">
        <f t="shared" si="1"/>
        <v>3.2329813160032495</v>
      </c>
      <c r="I35" s="8">
        <f t="shared" si="2"/>
        <v>2.7024445450430057</v>
      </c>
      <c r="J35" s="8">
        <f t="shared" si="3"/>
        <v>1.3854026456254351</v>
      </c>
      <c r="K35" s="16">
        <f t="shared" si="4"/>
        <v>0.9974938587131833</v>
      </c>
      <c r="L35" s="17">
        <f t="shared" si="5"/>
        <v>0.97969130787977265</v>
      </c>
      <c r="M35" s="17">
        <f t="shared" si="6"/>
        <v>0.81892258940697149</v>
      </c>
      <c r="N35" s="18">
        <f t="shared" si="7"/>
        <v>0.41981898352285918</v>
      </c>
      <c r="O35" s="14">
        <f t="shared" si="10"/>
        <v>4.6279687435646366E-4</v>
      </c>
      <c r="P35" s="14">
        <f t="shared" si="11"/>
        <v>3.6870565658393417E-3</v>
      </c>
      <c r="Q35" s="14">
        <f t="shared" si="8"/>
        <v>2.7730287678772836E-2</v>
      </c>
      <c r="R35" s="14">
        <f t="shared" si="8"/>
        <v>4.6602335694614583E-2</v>
      </c>
      <c r="S35" s="14">
        <f t="shared" si="12"/>
        <v>0.47390399934101879</v>
      </c>
      <c r="T35" s="14">
        <f t="shared" si="9"/>
        <v>3.7755459234194859</v>
      </c>
      <c r="U35" s="14">
        <f t="shared" si="9"/>
        <v>28.395814583063384</v>
      </c>
      <c r="V35" s="14">
        <f t="shared" si="9"/>
        <v>47.720791751285333</v>
      </c>
    </row>
    <row r="36" spans="1:27" x14ac:dyDescent="0.2">
      <c r="A36">
        <v>2</v>
      </c>
      <c r="B36">
        <v>3606</v>
      </c>
      <c r="C36">
        <v>3416</v>
      </c>
      <c r="D36">
        <v>3232</v>
      </c>
      <c r="G36" s="8">
        <f t="shared" si="0"/>
        <v>3.2912419819625174</v>
      </c>
      <c r="H36" s="8">
        <f t="shared" si="1"/>
        <v>3.2291034087653965</v>
      </c>
      <c r="I36" s="8">
        <f t="shared" si="2"/>
        <v>2.6738140417457306</v>
      </c>
      <c r="J36" s="8">
        <f t="shared" si="3"/>
        <v>1.3394486692015208</v>
      </c>
      <c r="K36" s="16">
        <f t="shared" si="4"/>
        <v>0.99734605514015684</v>
      </c>
      <c r="L36" s="17">
        <f t="shared" si="5"/>
        <v>0.97851618447436262</v>
      </c>
      <c r="M36" s="17">
        <f t="shared" si="6"/>
        <v>0.8102466793168881</v>
      </c>
      <c r="N36" s="18">
        <f t="shared" si="7"/>
        <v>0.405893536121673</v>
      </c>
      <c r="O36" s="14">
        <f t="shared" si="10"/>
        <v>4.8775179098736743E-4</v>
      </c>
      <c r="P36" s="14">
        <f t="shared" si="11"/>
        <v>3.8779072378529733E-3</v>
      </c>
      <c r="Q36" s="14">
        <f t="shared" si="8"/>
        <v>2.8630503297275123E-2</v>
      </c>
      <c r="R36" s="14">
        <f t="shared" si="8"/>
        <v>4.59539764239143E-2</v>
      </c>
      <c r="S36" s="14">
        <f t="shared" si="12"/>
        <v>0.49945783397106425</v>
      </c>
      <c r="T36" s="14">
        <f t="shared" si="9"/>
        <v>3.9709770115614447</v>
      </c>
      <c r="U36" s="14">
        <f t="shared" si="9"/>
        <v>29.317635376409726</v>
      </c>
      <c r="V36" s="14">
        <f t="shared" si="9"/>
        <v>47.056871858088243</v>
      </c>
    </row>
    <row r="37" spans="1:27" x14ac:dyDescent="0.2">
      <c r="A37">
        <v>3</v>
      </c>
      <c r="B37">
        <v>3403</v>
      </c>
      <c r="C37">
        <v>3227</v>
      </c>
      <c r="D37">
        <v>3057</v>
      </c>
      <c r="G37" s="8">
        <f t="shared" si="0"/>
        <v>3.2907304803018453</v>
      </c>
      <c r="H37" s="8">
        <f t="shared" si="1"/>
        <v>3.2250454270139306</v>
      </c>
      <c r="I37" s="8">
        <f t="shared" si="2"/>
        <v>2.6444251303700019</v>
      </c>
      <c r="J37" s="8">
        <f t="shared" si="3"/>
        <v>1.2944086544305333</v>
      </c>
      <c r="K37" s="16">
        <f t="shared" si="4"/>
        <v>0.99719105463692292</v>
      </c>
      <c r="L37" s="17">
        <f t="shared" si="5"/>
        <v>0.97728649303452453</v>
      </c>
      <c r="M37" s="17">
        <f t="shared" si="6"/>
        <v>0.80134094859697036</v>
      </c>
      <c r="N37" s="18">
        <f t="shared" si="7"/>
        <v>0.39224504679713135</v>
      </c>
      <c r="O37" s="14">
        <f t="shared" si="10"/>
        <v>5.1150166067204239E-4</v>
      </c>
      <c r="P37" s="14">
        <f t="shared" si="11"/>
        <v>4.0579817514658778E-3</v>
      </c>
      <c r="Q37" s="14">
        <f t="shared" si="8"/>
        <v>2.9388911375728632E-2</v>
      </c>
      <c r="R37" s="14">
        <f t="shared" si="8"/>
        <v>4.5040014770987513E-2</v>
      </c>
      <c r="S37" s="14">
        <f t="shared" si="12"/>
        <v>0.52377770052817141</v>
      </c>
      <c r="T37" s="14">
        <f t="shared" si="9"/>
        <v>4.1553733135010589</v>
      </c>
      <c r="U37" s="14">
        <f t="shared" si="9"/>
        <v>30.09424524874612</v>
      </c>
      <c r="V37" s="14">
        <f t="shared" si="9"/>
        <v>46.120975125491213</v>
      </c>
    </row>
    <row r="38" spans="1:27" x14ac:dyDescent="0.2">
      <c r="A38">
        <v>4</v>
      </c>
      <c r="B38">
        <v>3212</v>
      </c>
      <c r="C38">
        <v>3049</v>
      </c>
      <c r="D38">
        <v>2892</v>
      </c>
      <c r="G38" s="8">
        <f t="shared" si="0"/>
        <v>3.2901909361725776</v>
      </c>
      <c r="H38" s="8">
        <f t="shared" si="1"/>
        <v>3.2207746478873238</v>
      </c>
      <c r="I38" s="8">
        <f t="shared" si="2"/>
        <v>2.6141075604052997</v>
      </c>
      <c r="J38" s="8">
        <f t="shared" si="3"/>
        <v>1.2500559075661573</v>
      </c>
      <c r="K38" s="16">
        <f t="shared" si="4"/>
        <v>0.99702755641593266</v>
      </c>
      <c r="L38" s="17">
        <f t="shared" si="5"/>
        <v>0.97599231754161331</v>
      </c>
      <c r="M38" s="17">
        <f t="shared" si="6"/>
        <v>0.79215380618342424</v>
      </c>
      <c r="N38" s="18">
        <f t="shared" si="7"/>
        <v>0.37880482047459313</v>
      </c>
      <c r="O38" s="14">
        <f t="shared" si="10"/>
        <v>5.3954412926771056E-4</v>
      </c>
      <c r="P38" s="14">
        <f t="shared" si="11"/>
        <v>4.2707791266067829E-3</v>
      </c>
      <c r="Q38" s="14">
        <f t="shared" si="8"/>
        <v>3.0317569964702251E-2</v>
      </c>
      <c r="R38" s="14">
        <f t="shared" si="8"/>
        <v>4.4352746864376069E-2</v>
      </c>
      <c r="S38" s="14">
        <f t="shared" si="12"/>
        <v>0.55249318837013561</v>
      </c>
      <c r="T38" s="14">
        <f t="shared" si="9"/>
        <v>4.3732778256453457</v>
      </c>
      <c r="U38" s="14">
        <f t="shared" si="9"/>
        <v>31.045191643855105</v>
      </c>
      <c r="V38" s="14">
        <f t="shared" si="9"/>
        <v>45.417212789121095</v>
      </c>
    </row>
    <row r="39" spans="1:27" x14ac:dyDescent="0.2">
      <c r="A39">
        <v>5</v>
      </c>
      <c r="B39">
        <v>3033</v>
      </c>
      <c r="C39">
        <v>2883</v>
      </c>
      <c r="D39">
        <v>2737</v>
      </c>
      <c r="G39" s="8">
        <f t="shared" si="0"/>
        <v>3.2896279161436883</v>
      </c>
      <c r="H39" s="8">
        <f t="shared" si="1"/>
        <v>3.2163286004056792</v>
      </c>
      <c r="I39" s="8">
        <f t="shared" si="2"/>
        <v>2.583193049144719</v>
      </c>
      <c r="J39" s="8">
        <f t="shared" si="3"/>
        <v>1.2068882405175694</v>
      </c>
      <c r="K39" s="16">
        <f t="shared" si="4"/>
        <v>0.99685694428596616</v>
      </c>
      <c r="L39" s="17">
        <f t="shared" si="5"/>
        <v>0.97464503042596351</v>
      </c>
      <c r="M39" s="17">
        <f t="shared" si="6"/>
        <v>0.78278577246809677</v>
      </c>
      <c r="N39" s="18">
        <f t="shared" si="7"/>
        <v>0.36572370924774833</v>
      </c>
      <c r="O39" s="14">
        <f t="shared" si="10"/>
        <v>5.6302002888930502E-4</v>
      </c>
      <c r="P39" s="14">
        <f t="shared" si="11"/>
        <v>4.4460474816445661E-3</v>
      </c>
      <c r="Q39" s="14">
        <f t="shared" si="8"/>
        <v>3.0914511260580646E-2</v>
      </c>
      <c r="R39" s="14">
        <f t="shared" si="8"/>
        <v>4.3167667048587877E-2</v>
      </c>
      <c r="S39" s="14">
        <f t="shared" si="12"/>
        <v>0.57653250958264834</v>
      </c>
      <c r="T39" s="14">
        <f t="shared" si="9"/>
        <v>4.5527526212040357</v>
      </c>
      <c r="U39" s="14">
        <f t="shared" si="9"/>
        <v>31.656459530834582</v>
      </c>
      <c r="V39" s="14">
        <f t="shared" si="9"/>
        <v>44.203691057753986</v>
      </c>
    </row>
    <row r="40" spans="1:27" x14ac:dyDescent="0.2">
      <c r="A40">
        <v>6</v>
      </c>
      <c r="B40">
        <v>2866</v>
      </c>
      <c r="C40">
        <v>2727</v>
      </c>
      <c r="D40">
        <v>2592</v>
      </c>
      <c r="G40" s="8">
        <f t="shared" si="0"/>
        <v>3.2890365448504983</v>
      </c>
      <c r="H40" s="8">
        <f t="shared" si="1"/>
        <v>3.2116702355460385</v>
      </c>
      <c r="I40" s="8">
        <f t="shared" si="2"/>
        <v>2.5514885171533881</v>
      </c>
      <c r="J40" s="8">
        <f t="shared" si="3"/>
        <v>1.1646305163711661</v>
      </c>
      <c r="K40" s="16">
        <f t="shared" si="4"/>
        <v>0.99667774086378746</v>
      </c>
      <c r="L40" s="17">
        <f t="shared" si="5"/>
        <v>0.97323340471092079</v>
      </c>
      <c r="M40" s="17">
        <f t="shared" si="6"/>
        <v>0.77317833853132978</v>
      </c>
      <c r="N40" s="18">
        <f t="shared" si="7"/>
        <v>0.35291833829429275</v>
      </c>
      <c r="O40" s="14">
        <f t="shared" si="10"/>
        <v>5.913712931899795E-4</v>
      </c>
      <c r="P40" s="14">
        <f t="shared" si="11"/>
        <v>4.6583648596407734E-3</v>
      </c>
      <c r="Q40" s="14">
        <f t="shared" si="8"/>
        <v>3.1704531991330942E-2</v>
      </c>
      <c r="R40" s="14">
        <f t="shared" si="8"/>
        <v>4.2257724146403275E-2</v>
      </c>
      <c r="S40" s="14">
        <f t="shared" si="12"/>
        <v>0.605564204226539</v>
      </c>
      <c r="T40" s="14">
        <f t="shared" si="9"/>
        <v>4.770165616272152</v>
      </c>
      <c r="U40" s="14">
        <f t="shared" si="9"/>
        <v>32.465440759122885</v>
      </c>
      <c r="V40" s="14">
        <f t="shared" si="9"/>
        <v>43.271909525916953</v>
      </c>
    </row>
    <row r="41" spans="1:27" x14ac:dyDescent="0.2">
      <c r="A41">
        <v>7</v>
      </c>
      <c r="B41">
        <v>2708</v>
      </c>
      <c r="C41">
        <v>2580</v>
      </c>
      <c r="D41">
        <v>2455</v>
      </c>
      <c r="G41" s="8">
        <f t="shared" si="0"/>
        <v>3.2884140759880882</v>
      </c>
      <c r="H41" s="8">
        <f t="shared" si="1"/>
        <v>3.2067796610169492</v>
      </c>
      <c r="I41" s="8">
        <f t="shared" si="2"/>
        <v>2.5189349112426034</v>
      </c>
      <c r="J41" s="8">
        <f t="shared" si="3"/>
        <v>1.1232189973614777</v>
      </c>
      <c r="K41" s="16">
        <f t="shared" si="4"/>
        <v>0.99648911393578432</v>
      </c>
      <c r="L41" s="17">
        <f t="shared" si="5"/>
        <v>0.97175141242937857</v>
      </c>
      <c r="M41" s="17">
        <f t="shared" si="6"/>
        <v>0.76331360946745563</v>
      </c>
      <c r="N41" s="18">
        <f t="shared" si="7"/>
        <v>0.34036939313984171</v>
      </c>
      <c r="O41" s="14">
        <f t="shared" si="10"/>
        <v>6.2246886241013044E-4</v>
      </c>
      <c r="P41" s="14">
        <f t="shared" si="11"/>
        <v>4.8905745290892533E-3</v>
      </c>
      <c r="Q41" s="14">
        <f t="shared" si="11"/>
        <v>3.2553605910784711E-2</v>
      </c>
      <c r="R41" s="14">
        <f t="shared" si="11"/>
        <v>4.1411519009688424E-2</v>
      </c>
      <c r="S41" s="14">
        <f t="shared" si="12"/>
        <v>0.63740811510797357</v>
      </c>
      <c r="T41" s="14">
        <f t="shared" si="12"/>
        <v>5.0079483177873954</v>
      </c>
      <c r="U41" s="14">
        <f t="shared" si="12"/>
        <v>33.334892452643544</v>
      </c>
      <c r="V41" s="14">
        <f t="shared" si="12"/>
        <v>42.405395465920947</v>
      </c>
      <c r="Y41" s="7" t="s">
        <v>40</v>
      </c>
      <c r="Z41" s="7" t="s">
        <v>41</v>
      </c>
    </row>
    <row r="42" spans="1:27" x14ac:dyDescent="0.2">
      <c r="A42">
        <v>8</v>
      </c>
      <c r="B42">
        <v>2561</v>
      </c>
      <c r="C42">
        <v>2442</v>
      </c>
      <c r="D42">
        <v>2326</v>
      </c>
      <c r="G42" s="8">
        <f t="shared" si="0"/>
        <v>3.2877617712935874</v>
      </c>
      <c r="H42" s="8">
        <f t="shared" si="1"/>
        <v>3.2016686531585217</v>
      </c>
      <c r="I42" s="8">
        <f t="shared" si="2"/>
        <v>2.4856878470080197</v>
      </c>
      <c r="J42" s="8">
        <f t="shared" si="3"/>
        <v>1.0828540714861596</v>
      </c>
      <c r="K42" s="16">
        <f t="shared" si="4"/>
        <v>0.99629144584654172</v>
      </c>
      <c r="L42" s="17">
        <f t="shared" si="5"/>
        <v>0.97020262216924902</v>
      </c>
      <c r="M42" s="17">
        <f t="shared" si="6"/>
        <v>0.75323874151758174</v>
      </c>
      <c r="N42" s="18">
        <f t="shared" si="7"/>
        <v>0.32813759742004839</v>
      </c>
      <c r="O42" s="14">
        <f t="shared" si="10"/>
        <v>6.5230469450083817E-4</v>
      </c>
      <c r="P42" s="14">
        <f t="shared" si="11"/>
        <v>5.111007858427552E-3</v>
      </c>
      <c r="Q42" s="14">
        <f t="shared" si="11"/>
        <v>3.3247064234583679E-2</v>
      </c>
      <c r="R42" s="14">
        <f t="shared" si="11"/>
        <v>4.0364925875318036E-2</v>
      </c>
      <c r="S42" s="14">
        <f t="shared" si="12"/>
        <v>0.66796000716885828</v>
      </c>
      <c r="T42" s="14">
        <f t="shared" si="12"/>
        <v>5.2336720470298133</v>
      </c>
      <c r="U42" s="14">
        <f t="shared" si="12"/>
        <v>34.044993776213687</v>
      </c>
      <c r="V42" s="14">
        <f t="shared" si="12"/>
        <v>41.333684096325669</v>
      </c>
      <c r="X42" t="s">
        <v>42</v>
      </c>
      <c r="Y42">
        <v>225</v>
      </c>
      <c r="Z42" s="29">
        <f>(5/9)*(Y42-32)</f>
        <v>107.22222222222223</v>
      </c>
      <c r="AA42" s="30" t="s">
        <v>43</v>
      </c>
    </row>
    <row r="43" spans="1:27" x14ac:dyDescent="0.2">
      <c r="A43">
        <v>9</v>
      </c>
      <c r="B43">
        <v>2422</v>
      </c>
      <c r="C43">
        <v>2312</v>
      </c>
      <c r="D43">
        <v>2205</v>
      </c>
      <c r="G43" s="8">
        <f t="shared" si="0"/>
        <v>3.2870763305171273</v>
      </c>
      <c r="H43" s="8">
        <f t="shared" si="1"/>
        <v>3.1963133640552992</v>
      </c>
      <c r="I43" s="8">
        <f t="shared" si="2"/>
        <v>2.451670951156812</v>
      </c>
      <c r="J43" s="8">
        <f t="shared" si="3"/>
        <v>1.0434354485776804</v>
      </c>
      <c r="K43" s="16">
        <f t="shared" si="4"/>
        <v>0.99608373652034166</v>
      </c>
      <c r="L43" s="17">
        <f t="shared" si="5"/>
        <v>0.96857980728948467</v>
      </c>
      <c r="M43" s="17">
        <f t="shared" si="6"/>
        <v>0.74293059125964001</v>
      </c>
      <c r="N43" s="18">
        <f t="shared" si="7"/>
        <v>0.3161925601750547</v>
      </c>
      <c r="O43" s="14">
        <f t="shared" si="10"/>
        <v>6.8544077646004453E-4</v>
      </c>
      <c r="P43" s="14">
        <f t="shared" si="11"/>
        <v>5.3552891032224714E-3</v>
      </c>
      <c r="Q43" s="14">
        <f t="shared" si="11"/>
        <v>3.4016895851207707E-2</v>
      </c>
      <c r="R43" s="14">
        <f t="shared" si="11"/>
        <v>3.9418622908479195E-2</v>
      </c>
      <c r="S43" s="14">
        <f t="shared" si="12"/>
        <v>0.7018913550950856</v>
      </c>
      <c r="T43" s="14">
        <f t="shared" si="12"/>
        <v>5.4838160416998107</v>
      </c>
      <c r="U43" s="14">
        <f t="shared" si="12"/>
        <v>34.833301351636692</v>
      </c>
      <c r="V43" s="14">
        <f t="shared" si="12"/>
        <v>40.364669858282696</v>
      </c>
      <c r="X43" t="s">
        <v>42</v>
      </c>
      <c r="Y43">
        <v>150</v>
      </c>
      <c r="Z43" s="29">
        <f>(5/9)*(Y43-32)</f>
        <v>65.555555555555557</v>
      </c>
      <c r="AA43" s="30" t="s">
        <v>57</v>
      </c>
    </row>
    <row r="44" spans="1:27" x14ac:dyDescent="0.2">
      <c r="A44">
        <v>10</v>
      </c>
      <c r="B44">
        <v>2292</v>
      </c>
      <c r="C44">
        <v>2190</v>
      </c>
      <c r="D44">
        <v>2091</v>
      </c>
      <c r="G44" s="8">
        <f t="shared" si="0"/>
        <v>3.2863593577343355</v>
      </c>
      <c r="H44" s="8">
        <f t="shared" si="1"/>
        <v>3.1907284768211919</v>
      </c>
      <c r="I44" s="8">
        <f t="shared" si="2"/>
        <v>2.4170568561872909</v>
      </c>
      <c r="J44" s="8">
        <f t="shared" si="3"/>
        <v>1.0051460361613351</v>
      </c>
      <c r="K44" s="16">
        <f t="shared" si="4"/>
        <v>0.99586647204070777</v>
      </c>
      <c r="L44" s="17">
        <f t="shared" si="5"/>
        <v>0.96688741721854299</v>
      </c>
      <c r="M44" s="17">
        <f t="shared" si="6"/>
        <v>0.73244147157190642</v>
      </c>
      <c r="N44" s="18">
        <f t="shared" si="7"/>
        <v>0.30458970792767731</v>
      </c>
      <c r="O44" s="14">
        <f t="shared" si="10"/>
        <v>7.1697278279181376E-4</v>
      </c>
      <c r="P44" s="14">
        <f t="shared" si="11"/>
        <v>5.5848872341073275E-3</v>
      </c>
      <c r="Q44" s="14">
        <f t="shared" si="11"/>
        <v>3.4614094969521059E-2</v>
      </c>
      <c r="R44" s="14">
        <f t="shared" si="11"/>
        <v>3.8289412416345314E-2</v>
      </c>
      <c r="S44" s="14">
        <f t="shared" si="12"/>
        <v>0.73418012957881729</v>
      </c>
      <c r="T44" s="14">
        <f t="shared" si="12"/>
        <v>5.7189245277259033</v>
      </c>
      <c r="U44" s="14">
        <f t="shared" si="12"/>
        <v>35.444833248789564</v>
      </c>
      <c r="V44" s="14">
        <f t="shared" si="12"/>
        <v>39.208358314337602</v>
      </c>
      <c r="X44" t="s">
        <v>42</v>
      </c>
      <c r="Y44">
        <v>185</v>
      </c>
      <c r="Z44" s="29">
        <f t="shared" ref="Z44:Z45" si="13">(5/9)*(Y44-32)</f>
        <v>85</v>
      </c>
      <c r="AA44" s="30" t="s">
        <v>61</v>
      </c>
    </row>
    <row r="45" spans="1:27" x14ac:dyDescent="0.2">
      <c r="A45">
        <v>11</v>
      </c>
      <c r="B45">
        <v>2168</v>
      </c>
      <c r="C45">
        <v>2074</v>
      </c>
      <c r="D45">
        <v>1982</v>
      </c>
      <c r="G45" s="8">
        <f t="shared" si="0"/>
        <v>3.28559975805174</v>
      </c>
      <c r="H45" s="8">
        <f t="shared" si="1"/>
        <v>3.1848301535597954</v>
      </c>
      <c r="I45" s="8">
        <f t="shared" si="2"/>
        <v>2.3814196242171191</v>
      </c>
      <c r="J45" s="8">
        <f t="shared" si="3"/>
        <v>0.96751484308736213</v>
      </c>
      <c r="K45" s="16">
        <f t="shared" si="4"/>
        <v>0.99563629031870915</v>
      </c>
      <c r="L45" s="17">
        <f t="shared" si="5"/>
        <v>0.96510004653327142</v>
      </c>
      <c r="M45" s="17">
        <f t="shared" si="6"/>
        <v>0.72164231036882398</v>
      </c>
      <c r="N45" s="18">
        <f t="shared" si="7"/>
        <v>0.29318631608707946</v>
      </c>
      <c r="O45" s="14">
        <f t="shared" si="10"/>
        <v>7.5959968259553534E-4</v>
      </c>
      <c r="P45" s="14">
        <f t="shared" si="11"/>
        <v>5.8983232613964987E-3</v>
      </c>
      <c r="Q45" s="14">
        <f t="shared" si="11"/>
        <v>3.5637231970171879E-2</v>
      </c>
      <c r="R45" s="14">
        <f t="shared" si="11"/>
        <v>3.7631193073973002E-2</v>
      </c>
      <c r="S45" s="14">
        <f t="shared" si="12"/>
        <v>0.77783007497782819</v>
      </c>
      <c r="T45" s="14">
        <f t="shared" si="12"/>
        <v>6.0398830196700146</v>
      </c>
      <c r="U45" s="14">
        <f t="shared" si="12"/>
        <v>36.492525537456004</v>
      </c>
      <c r="V45" s="14">
        <f t="shared" si="12"/>
        <v>38.534341707748354</v>
      </c>
      <c r="X45" t="s">
        <v>42</v>
      </c>
      <c r="Y45">
        <v>195</v>
      </c>
      <c r="Z45" s="29">
        <f t="shared" si="13"/>
        <v>90.555555555555557</v>
      </c>
      <c r="AA45" s="30" t="s">
        <v>58</v>
      </c>
    </row>
    <row r="46" spans="1:27" x14ac:dyDescent="0.2">
      <c r="A46">
        <v>12</v>
      </c>
      <c r="B46">
        <v>2051</v>
      </c>
      <c r="C46">
        <v>1964</v>
      </c>
      <c r="D46">
        <v>1879</v>
      </c>
      <c r="G46" s="8">
        <f t="shared" si="0"/>
        <v>3.2847969428662656</v>
      </c>
      <c r="H46" s="8">
        <f t="shared" si="1"/>
        <v>3.1786169691025012</v>
      </c>
      <c r="I46" s="8">
        <f t="shared" si="2"/>
        <v>2.3448625180897249</v>
      </c>
      <c r="J46" s="8">
        <f t="shared" si="3"/>
        <v>0.93067202757036183</v>
      </c>
      <c r="K46" s="16">
        <f t="shared" si="4"/>
        <v>0.99539301298977745</v>
      </c>
      <c r="L46" s="17">
        <f t="shared" si="5"/>
        <v>0.96321726336439439</v>
      </c>
      <c r="M46" s="17">
        <f t="shared" si="6"/>
        <v>0.71056439942112881</v>
      </c>
      <c r="N46" s="18">
        <f t="shared" si="7"/>
        <v>0.28202182653647329</v>
      </c>
      <c r="O46" s="14">
        <f t="shared" si="10"/>
        <v>8.0281518547442587E-4</v>
      </c>
      <c r="P46" s="14">
        <f t="shared" si="11"/>
        <v>6.2131844572941297E-3</v>
      </c>
      <c r="Q46" s="14">
        <f t="shared" si="11"/>
        <v>3.6557106127394157E-2</v>
      </c>
      <c r="R46" s="14">
        <f t="shared" si="11"/>
        <v>3.6842815517000305E-2</v>
      </c>
      <c r="S46" s="14">
        <f t="shared" si="12"/>
        <v>0.8220827499258121</v>
      </c>
      <c r="T46" s="14">
        <f t="shared" si="12"/>
        <v>6.3623008842691888</v>
      </c>
      <c r="U46" s="14">
        <f t="shared" si="12"/>
        <v>37.434476674451616</v>
      </c>
      <c r="V46" s="14">
        <f t="shared" si="12"/>
        <v>37.727043089408312</v>
      </c>
      <c r="X46" s="7" t="s">
        <v>44</v>
      </c>
      <c r="Y46">
        <v>225</v>
      </c>
      <c r="Z46" s="29">
        <f>(5/9)*(Y46-32)</f>
        <v>107.22222222222223</v>
      </c>
      <c r="AA46" s="30" t="s">
        <v>45</v>
      </c>
    </row>
    <row r="47" spans="1:27" x14ac:dyDescent="0.2">
      <c r="A47">
        <v>13</v>
      </c>
      <c r="B47">
        <v>1941</v>
      </c>
      <c r="C47">
        <v>1861</v>
      </c>
      <c r="D47">
        <v>1782</v>
      </c>
      <c r="G47" s="8">
        <f t="shared" si="0"/>
        <v>3.2839595955274876</v>
      </c>
      <c r="H47" s="8">
        <f t="shared" si="1"/>
        <v>3.1721590909090907</v>
      </c>
      <c r="I47" s="8">
        <f t="shared" si="2"/>
        <v>2.3078917700112735</v>
      </c>
      <c r="J47" s="8">
        <f t="shared" si="3"/>
        <v>0.89510275470048084</v>
      </c>
      <c r="K47" s="16">
        <f t="shared" si="4"/>
        <v>0.99513927137196601</v>
      </c>
      <c r="L47" s="17">
        <f t="shared" si="5"/>
        <v>0.96126033057851235</v>
      </c>
      <c r="M47" s="17">
        <f t="shared" si="6"/>
        <v>0.69936114242765868</v>
      </c>
      <c r="N47" s="18">
        <f t="shared" si="7"/>
        <v>0.27124325900014573</v>
      </c>
      <c r="O47" s="14">
        <f t="shared" si="10"/>
        <v>8.3734733877793843E-4</v>
      </c>
      <c r="P47" s="14">
        <f t="shared" si="11"/>
        <v>6.4578781934105933E-3</v>
      </c>
      <c r="Q47" s="14">
        <f t="shared" si="11"/>
        <v>3.6970748078451354E-2</v>
      </c>
      <c r="R47" s="14">
        <f t="shared" si="11"/>
        <v>3.5569272869880986E-2</v>
      </c>
      <c r="S47" s="14">
        <f t="shared" si="12"/>
        <v>0.85744367490860895</v>
      </c>
      <c r="T47" s="14">
        <f t="shared" si="12"/>
        <v>6.6128672700524476</v>
      </c>
      <c r="U47" s="14">
        <f t="shared" si="12"/>
        <v>37.858046032334187</v>
      </c>
      <c r="V47" s="14">
        <f t="shared" si="12"/>
        <v>36.422935418758129</v>
      </c>
      <c r="X47" s="7" t="s">
        <v>44</v>
      </c>
      <c r="Y47">
        <v>172.4</v>
      </c>
      <c r="Z47" s="29">
        <f t="shared" ref="Z47:Z49" si="14">(5/9)*(Y47-32)</f>
        <v>78</v>
      </c>
      <c r="AA47" s="30" t="s">
        <v>47</v>
      </c>
    </row>
    <row r="48" spans="1:27" x14ac:dyDescent="0.2">
      <c r="A48">
        <v>14</v>
      </c>
      <c r="B48">
        <v>1838</v>
      </c>
      <c r="C48">
        <v>1764</v>
      </c>
      <c r="D48">
        <v>1691</v>
      </c>
      <c r="G48" s="8">
        <f t="shared" si="0"/>
        <v>3.2830820770519265</v>
      </c>
      <c r="H48" s="8">
        <f t="shared" si="1"/>
        <v>3.1654159869494287</v>
      </c>
      <c r="I48" s="8">
        <f t="shared" si="2"/>
        <v>2.2703588143525741</v>
      </c>
      <c r="J48" s="8">
        <f t="shared" si="3"/>
        <v>0.86061502069781193</v>
      </c>
      <c r="K48" s="16">
        <f t="shared" si="4"/>
        <v>0.99487335668240195</v>
      </c>
      <c r="L48" s="17">
        <f t="shared" si="5"/>
        <v>0.95921696574225113</v>
      </c>
      <c r="M48" s="17">
        <f t="shared" si="6"/>
        <v>0.68798751950078008</v>
      </c>
      <c r="N48" s="18">
        <f t="shared" si="7"/>
        <v>0.26079243051448847</v>
      </c>
      <c r="O48" s="14">
        <f t="shared" si="10"/>
        <v>8.7751847556116758E-4</v>
      </c>
      <c r="P48" s="14">
        <f t="shared" si="11"/>
        <v>6.7431039596619335E-3</v>
      </c>
      <c r="Q48" s="14">
        <f t="shared" si="11"/>
        <v>3.7532955658699407E-2</v>
      </c>
      <c r="R48" s="14">
        <f t="shared" si="11"/>
        <v>3.4487734002668913E-2</v>
      </c>
      <c r="S48" s="14">
        <f t="shared" si="12"/>
        <v>0.8985789189746356</v>
      </c>
      <c r="T48" s="14">
        <f t="shared" si="12"/>
        <v>6.9049384546938199</v>
      </c>
      <c r="U48" s="14">
        <f t="shared" si="12"/>
        <v>38.433746594508193</v>
      </c>
      <c r="V48" s="14">
        <f t="shared" si="12"/>
        <v>35.315439618732967</v>
      </c>
      <c r="X48" s="7" t="s">
        <v>44</v>
      </c>
      <c r="Y48">
        <v>190.4</v>
      </c>
      <c r="Z48" s="29">
        <f t="shared" si="14"/>
        <v>88</v>
      </c>
      <c r="AA48" s="30" t="s">
        <v>46</v>
      </c>
    </row>
    <row r="49" spans="1:27" x14ac:dyDescent="0.2">
      <c r="A49">
        <v>15</v>
      </c>
      <c r="B49">
        <v>1741</v>
      </c>
      <c r="C49">
        <v>1673</v>
      </c>
      <c r="D49">
        <v>1605</v>
      </c>
      <c r="G49" s="8">
        <f t="shared" si="0"/>
        <v>3.2821668281720955</v>
      </c>
      <c r="H49" s="8">
        <f t="shared" si="1"/>
        <v>3.1584096109839814</v>
      </c>
      <c r="I49" s="8">
        <f t="shared" si="2"/>
        <v>2.2324706833805092</v>
      </c>
      <c r="J49" s="8">
        <f t="shared" si="3"/>
        <v>0.82734901843248909</v>
      </c>
      <c r="K49" s="16">
        <f t="shared" si="4"/>
        <v>0.9945960085369987</v>
      </c>
      <c r="L49" s="17">
        <f t="shared" si="5"/>
        <v>0.95709382151029743</v>
      </c>
      <c r="M49" s="17">
        <f t="shared" si="6"/>
        <v>0.67650626769106348</v>
      </c>
      <c r="N49" s="18">
        <f t="shared" si="7"/>
        <v>0.25071182376742096</v>
      </c>
      <c r="O49" s="14">
        <f t="shared" si="10"/>
        <v>9.1524887983096548E-4</v>
      </c>
      <c r="P49" s="14">
        <f t="shared" si="11"/>
        <v>7.0063759654472868E-3</v>
      </c>
      <c r="Q49" s="14">
        <f t="shared" si="11"/>
        <v>3.7888130972064893E-2</v>
      </c>
      <c r="R49" s="14">
        <f t="shared" si="11"/>
        <v>3.3266002265322836E-2</v>
      </c>
      <c r="S49" s="14">
        <f t="shared" si="12"/>
        <v>0.93721485294690865</v>
      </c>
      <c r="T49" s="14">
        <f t="shared" si="12"/>
        <v>7.1745289886180217</v>
      </c>
      <c r="U49" s="14">
        <f t="shared" si="12"/>
        <v>38.79744611539445</v>
      </c>
      <c r="V49" s="14">
        <f t="shared" si="12"/>
        <v>34.064386319690584</v>
      </c>
      <c r="X49" s="7" t="s">
        <v>44</v>
      </c>
      <c r="Y49">
        <v>203</v>
      </c>
      <c r="Z49" s="29">
        <f t="shared" si="14"/>
        <v>95</v>
      </c>
      <c r="AA49" s="30" t="s">
        <v>62</v>
      </c>
    </row>
    <row r="50" spans="1:27" s="22" customFormat="1" x14ac:dyDescent="0.2">
      <c r="A50" s="22">
        <v>16</v>
      </c>
      <c r="B50" s="22">
        <v>1650</v>
      </c>
      <c r="C50" s="22">
        <v>1587</v>
      </c>
      <c r="D50" s="22">
        <v>1525</v>
      </c>
      <c r="G50" s="8">
        <f t="shared" si="0"/>
        <v>3.2812059470330617</v>
      </c>
      <c r="H50" s="8">
        <f t="shared" si="1"/>
        <v>3.1510830324909742</v>
      </c>
      <c r="I50" s="8">
        <f t="shared" si="2"/>
        <v>2.1940092165898615</v>
      </c>
      <c r="J50" s="8">
        <f t="shared" si="3"/>
        <v>0.79506603916805818</v>
      </c>
      <c r="K50" s="23">
        <f t="shared" si="4"/>
        <v>0.99430483243426115</v>
      </c>
      <c r="L50" s="24">
        <f t="shared" si="5"/>
        <v>0.9548736462093862</v>
      </c>
      <c r="M50" s="24">
        <f t="shared" si="6"/>
        <v>0.66485127775450348</v>
      </c>
      <c r="N50" s="25">
        <f t="shared" si="7"/>
        <v>0.24092910277819946</v>
      </c>
      <c r="O50" s="26">
        <f t="shared" si="10"/>
        <v>9.6088113903380901E-4</v>
      </c>
      <c r="P50" s="26">
        <f t="shared" si="11"/>
        <v>7.3265784930072186E-3</v>
      </c>
      <c r="Q50" s="26">
        <f t="shared" si="11"/>
        <v>3.8461466790647769E-2</v>
      </c>
      <c r="R50" s="26">
        <f t="shared" si="11"/>
        <v>3.2282979264430911E-2</v>
      </c>
      <c r="S50" s="14">
        <f t="shared" si="12"/>
        <v>0.98394228637062042</v>
      </c>
      <c r="T50" s="14">
        <f t="shared" si="12"/>
        <v>7.5024163768393919</v>
      </c>
      <c r="U50" s="14">
        <f t="shared" si="12"/>
        <v>39.384541993623316</v>
      </c>
      <c r="V50" s="14">
        <f t="shared" si="12"/>
        <v>33.057770766777253</v>
      </c>
      <c r="X50" s="31" t="s">
        <v>49</v>
      </c>
      <c r="Y50" s="22">
        <v>325</v>
      </c>
      <c r="Z50" s="33">
        <f t="shared" ref="Z50:Z57" si="15">(5/9)*(Y50-32)</f>
        <v>162.77777777777777</v>
      </c>
      <c r="AA50" s="32" t="s">
        <v>50</v>
      </c>
    </row>
    <row r="51" spans="1:27" s="22" customFormat="1" x14ac:dyDescent="0.2">
      <c r="A51" s="22">
        <v>17</v>
      </c>
      <c r="B51" s="22">
        <v>1564</v>
      </c>
      <c r="C51" s="22">
        <v>1506</v>
      </c>
      <c r="D51" s="22">
        <v>1448</v>
      </c>
      <c r="G51" s="8">
        <f t="shared" si="0"/>
        <v>3.2802011761677528</v>
      </c>
      <c r="H51" s="8">
        <f t="shared" si="1"/>
        <v>3.1434535104364327</v>
      </c>
      <c r="I51" s="8">
        <f t="shared" si="2"/>
        <v>2.1551604509973981</v>
      </c>
      <c r="J51" s="8">
        <f t="shared" si="3"/>
        <v>0.7638794958499846</v>
      </c>
      <c r="K51" s="23">
        <f t="shared" si="4"/>
        <v>0.9940003564144706</v>
      </c>
      <c r="L51" s="24">
        <f t="shared" si="5"/>
        <v>0.95256166982922208</v>
      </c>
      <c r="M51" s="24">
        <f t="shared" si="6"/>
        <v>0.6530789245446661</v>
      </c>
      <c r="N51" s="25">
        <f t="shared" si="7"/>
        <v>0.23147863510605596</v>
      </c>
      <c r="O51" s="26">
        <f t="shared" si="10"/>
        <v>1.0047708653089238E-3</v>
      </c>
      <c r="P51" s="26">
        <f t="shared" si="11"/>
        <v>7.6295220545414821E-3</v>
      </c>
      <c r="Q51" s="26">
        <f t="shared" si="11"/>
        <v>3.8848765592463419E-2</v>
      </c>
      <c r="R51" s="26">
        <f t="shared" si="11"/>
        <v>3.1186543318073578E-2</v>
      </c>
      <c r="S51" s="14">
        <f t="shared" si="12"/>
        <v>1.028885366076338</v>
      </c>
      <c r="T51" s="14">
        <f t="shared" si="12"/>
        <v>7.8126305838504777</v>
      </c>
      <c r="U51" s="14">
        <f t="shared" si="12"/>
        <v>39.781135966682541</v>
      </c>
      <c r="V51" s="14">
        <f t="shared" si="12"/>
        <v>31.935020357707344</v>
      </c>
      <c r="X51" s="31" t="s">
        <v>49</v>
      </c>
      <c r="Y51" s="22">
        <v>120</v>
      </c>
      <c r="Z51" s="33">
        <f t="shared" si="15"/>
        <v>48.888888888888893</v>
      </c>
      <c r="AA51" s="32" t="s">
        <v>52</v>
      </c>
    </row>
    <row r="52" spans="1:27" s="22" customFormat="1" x14ac:dyDescent="0.2">
      <c r="A52" s="22">
        <v>18</v>
      </c>
      <c r="B52" s="22">
        <v>1483</v>
      </c>
      <c r="C52" s="22">
        <v>1429</v>
      </c>
      <c r="D52" s="22">
        <v>1376</v>
      </c>
      <c r="G52" s="8">
        <f t="shared" si="0"/>
        <v>3.2791410829642094</v>
      </c>
      <c r="H52" s="8">
        <f t="shared" si="1"/>
        <v>3.1354388297872338</v>
      </c>
      <c r="I52" s="8">
        <f t="shared" si="2"/>
        <v>2.1156123822341857</v>
      </c>
      <c r="J52" s="8">
        <f t="shared" si="3"/>
        <v>0.73350443303779744</v>
      </c>
      <c r="K52" s="23">
        <f t="shared" si="4"/>
        <v>0.99367911604976045</v>
      </c>
      <c r="L52" s="24">
        <f t="shared" si="5"/>
        <v>0.95013297872340419</v>
      </c>
      <c r="M52" s="24">
        <f t="shared" si="6"/>
        <v>0.64109466128308656</v>
      </c>
      <c r="N52" s="25">
        <f t="shared" si="7"/>
        <v>0.22227407061751439</v>
      </c>
      <c r="O52" s="26">
        <f t="shared" si="10"/>
        <v>1.0600932035433885E-3</v>
      </c>
      <c r="P52" s="26">
        <f t="shared" si="11"/>
        <v>8.0146806491989686E-3</v>
      </c>
      <c r="Q52" s="26">
        <f t="shared" si="11"/>
        <v>3.9548068763212374E-2</v>
      </c>
      <c r="R52" s="26">
        <f t="shared" si="11"/>
        <v>3.0375062812187159E-2</v>
      </c>
      <c r="S52" s="14">
        <f t="shared" si="12"/>
        <v>1.0855354404284299</v>
      </c>
      <c r="T52" s="14">
        <f t="shared" si="12"/>
        <v>8.2070329847797439</v>
      </c>
      <c r="U52" s="14">
        <f t="shared" si="12"/>
        <v>40.497222413529471</v>
      </c>
      <c r="V52" s="14">
        <f t="shared" si="12"/>
        <v>31.104064319679651</v>
      </c>
      <c r="X52" s="31" t="s">
        <v>49</v>
      </c>
      <c r="Y52" s="22">
        <v>134.5</v>
      </c>
      <c r="Z52" s="33">
        <f t="shared" si="15"/>
        <v>56.94444444444445</v>
      </c>
      <c r="AA52" s="32" t="s">
        <v>51</v>
      </c>
    </row>
    <row r="53" spans="1:27" s="22" customFormat="1" x14ac:dyDescent="0.2">
      <c r="A53" s="22">
        <v>19</v>
      </c>
      <c r="B53" s="22">
        <v>1407</v>
      </c>
      <c r="C53" s="22">
        <v>1357</v>
      </c>
      <c r="D53" s="22">
        <v>1308</v>
      </c>
      <c r="G53" s="8">
        <f t="shared" si="0"/>
        <v>3.2780417102826314</v>
      </c>
      <c r="H53" s="8">
        <f t="shared" si="1"/>
        <v>3.1271648044692735</v>
      </c>
      <c r="I53" s="8">
        <f t="shared" si="2"/>
        <v>2.0760778859527118</v>
      </c>
      <c r="J53" s="8">
        <f t="shared" si="3"/>
        <v>0.70443605474280313</v>
      </c>
      <c r="K53" s="23">
        <f t="shared" si="4"/>
        <v>0.9933459728129187</v>
      </c>
      <c r="L53" s="24">
        <f t="shared" si="5"/>
        <v>0.94762569832402233</v>
      </c>
      <c r="M53" s="24">
        <f t="shared" si="6"/>
        <v>0.62911451089476123</v>
      </c>
      <c r="N53" s="25">
        <f t="shared" si="7"/>
        <v>0.21346547113418277</v>
      </c>
      <c r="O53" s="26">
        <f t="shared" si="10"/>
        <v>1.0993726815780036E-3</v>
      </c>
      <c r="P53" s="26">
        <f t="shared" si="11"/>
        <v>8.2740253179602874E-3</v>
      </c>
      <c r="Q53" s="26">
        <f t="shared" si="11"/>
        <v>3.9534496281473874E-2</v>
      </c>
      <c r="R53" s="26">
        <f t="shared" si="11"/>
        <v>2.9068378294994313E-2</v>
      </c>
      <c r="S53" s="14">
        <f t="shared" si="12"/>
        <v>1.1257576259358757</v>
      </c>
      <c r="T53" s="14">
        <f t="shared" si="12"/>
        <v>8.4726019255913343</v>
      </c>
      <c r="U53" s="14">
        <f t="shared" si="12"/>
        <v>40.483324192229247</v>
      </c>
      <c r="V53" s="14">
        <f t="shared" si="12"/>
        <v>29.766019374074176</v>
      </c>
      <c r="X53" s="31" t="s">
        <v>53</v>
      </c>
      <c r="Y53" s="22">
        <v>350</v>
      </c>
      <c r="Z53" s="33">
        <f t="shared" si="15"/>
        <v>176.66666666666669</v>
      </c>
      <c r="AA53" s="32" t="s">
        <v>54</v>
      </c>
    </row>
    <row r="54" spans="1:27" s="22" customFormat="1" x14ac:dyDescent="0.2">
      <c r="A54" s="22">
        <v>20</v>
      </c>
      <c r="B54" s="22">
        <v>1335</v>
      </c>
      <c r="C54" s="22">
        <v>1289</v>
      </c>
      <c r="D54" s="22">
        <v>1244</v>
      </c>
      <c r="G54" s="8">
        <f t="shared" si="0"/>
        <v>3.2768914327974179</v>
      </c>
      <c r="H54" s="8">
        <f t="shared" si="1"/>
        <v>3.1185483870967738</v>
      </c>
      <c r="I54" s="8">
        <f t="shared" si="2"/>
        <v>2.036237434179033</v>
      </c>
      <c r="J54" s="8">
        <f t="shared" si="3"/>
        <v>0.67637144220066781</v>
      </c>
      <c r="K54" s="23">
        <f t="shared" si="4"/>
        <v>0.9929974038780055</v>
      </c>
      <c r="L54" s="24">
        <f t="shared" si="5"/>
        <v>0.94501466275659818</v>
      </c>
      <c r="M54" s="24">
        <f t="shared" si="6"/>
        <v>0.6170416467209191</v>
      </c>
      <c r="N54" s="25">
        <f t="shared" si="7"/>
        <v>0.20496104309111146</v>
      </c>
      <c r="O54" s="26">
        <f t="shared" si="10"/>
        <v>1.1502774852134579E-3</v>
      </c>
      <c r="P54" s="26">
        <f t="shared" si="11"/>
        <v>8.6164173724996296E-3</v>
      </c>
      <c r="Q54" s="26">
        <f t="shared" si="11"/>
        <v>3.9840451773678787E-2</v>
      </c>
      <c r="R54" s="26">
        <f t="shared" si="11"/>
        <v>2.8064612542135325E-2</v>
      </c>
      <c r="S54" s="14">
        <f t="shared" si="12"/>
        <v>1.1778841448585808</v>
      </c>
      <c r="T54" s="14">
        <f t="shared" si="12"/>
        <v>8.8232113894396207</v>
      </c>
      <c r="U54" s="14">
        <f t="shared" si="12"/>
        <v>40.796622616247078</v>
      </c>
      <c r="V54" s="14">
        <f t="shared" si="12"/>
        <v>28.738163243146573</v>
      </c>
      <c r="X54" s="31" t="s">
        <v>53</v>
      </c>
      <c r="Y54" s="22">
        <v>165</v>
      </c>
      <c r="Z54" s="29">
        <f t="shared" si="15"/>
        <v>73.888888888888886</v>
      </c>
      <c r="AA54" s="32" t="s">
        <v>56</v>
      </c>
    </row>
    <row r="55" spans="1:27" s="22" customFormat="1" x14ac:dyDescent="0.2">
      <c r="A55" s="22">
        <v>21</v>
      </c>
      <c r="B55" s="22">
        <v>1267</v>
      </c>
      <c r="C55" s="22">
        <v>1225</v>
      </c>
      <c r="D55" s="22">
        <v>1183</v>
      </c>
      <c r="G55" s="8">
        <f t="shared" si="0"/>
        <v>3.2756930207683395</v>
      </c>
      <c r="H55" s="8">
        <f t="shared" si="1"/>
        <v>3.1096153846153847</v>
      </c>
      <c r="I55" s="8">
        <f t="shared" si="2"/>
        <v>1.9962962962962962</v>
      </c>
      <c r="J55" s="8">
        <f t="shared" si="3"/>
        <v>0.64939759036144573</v>
      </c>
      <c r="K55" s="23">
        <f t="shared" si="4"/>
        <v>0.99263424871767869</v>
      </c>
      <c r="L55" s="24">
        <f t="shared" si="5"/>
        <v>0.9423076923076924</v>
      </c>
      <c r="M55" s="24">
        <f t="shared" si="6"/>
        <v>0.60493827160493829</v>
      </c>
      <c r="N55" s="25">
        <f t="shared" si="7"/>
        <v>0.19678714859437751</v>
      </c>
      <c r="O55" s="26">
        <f t="shared" si="10"/>
        <v>1.1984120290784439E-3</v>
      </c>
      <c r="P55" s="26">
        <f t="shared" si="11"/>
        <v>8.933002481389174E-3</v>
      </c>
      <c r="Q55" s="26">
        <f t="shared" si="11"/>
        <v>3.9941137882736788E-2</v>
      </c>
      <c r="R55" s="26">
        <f t="shared" si="11"/>
        <v>2.6973851839222074E-2</v>
      </c>
      <c r="S55" s="14">
        <f t="shared" si="12"/>
        <v>1.2271739177763266</v>
      </c>
      <c r="T55" s="14">
        <f t="shared" si="12"/>
        <v>9.1473945409425141</v>
      </c>
      <c r="U55" s="14">
        <f t="shared" si="12"/>
        <v>40.899725191922471</v>
      </c>
      <c r="V55" s="14">
        <f t="shared" si="12"/>
        <v>27.621224283363404</v>
      </c>
      <c r="X55" s="31" t="s">
        <v>53</v>
      </c>
      <c r="Y55" s="22">
        <v>175</v>
      </c>
      <c r="Z55" s="29">
        <f t="shared" si="15"/>
        <v>79.444444444444443</v>
      </c>
      <c r="AA55" s="32" t="s">
        <v>55</v>
      </c>
    </row>
    <row r="56" spans="1:27" s="22" customFormat="1" x14ac:dyDescent="0.2">
      <c r="A56" s="22">
        <v>22</v>
      </c>
      <c r="B56" s="22">
        <v>1203</v>
      </c>
      <c r="C56" s="22">
        <v>1164</v>
      </c>
      <c r="D56" s="22">
        <v>1125</v>
      </c>
      <c r="G56" s="8">
        <f t="shared" si="0"/>
        <v>3.2744290719382145</v>
      </c>
      <c r="H56" s="8">
        <f t="shared" si="1"/>
        <v>3.1002421307506052</v>
      </c>
      <c r="I56" s="8">
        <f t="shared" si="2"/>
        <v>1.955804480651731</v>
      </c>
      <c r="J56" s="8">
        <f t="shared" si="3"/>
        <v>0.62316677482154437</v>
      </c>
      <c r="K56" s="23">
        <f t="shared" si="4"/>
        <v>0.99225123392067116</v>
      </c>
      <c r="L56" s="24">
        <f t="shared" si="5"/>
        <v>0.93946731234866832</v>
      </c>
      <c r="M56" s="24">
        <f t="shared" si="6"/>
        <v>0.59266802443991851</v>
      </c>
      <c r="N56" s="25">
        <f t="shared" si="7"/>
        <v>0.18883841661258921</v>
      </c>
      <c r="O56" s="26">
        <f t="shared" si="10"/>
        <v>1.263948830124928E-3</v>
      </c>
      <c r="P56" s="26">
        <f t="shared" si="11"/>
        <v>9.3732538647794961E-3</v>
      </c>
      <c r="Q56" s="26">
        <f t="shared" si="11"/>
        <v>4.0491815644565277E-2</v>
      </c>
      <c r="R56" s="26">
        <f t="shared" si="11"/>
        <v>2.6230815539901364E-2</v>
      </c>
      <c r="S56" s="14">
        <f t="shared" si="12"/>
        <v>1.2942836020479263</v>
      </c>
      <c r="T56" s="14">
        <f t="shared" si="12"/>
        <v>9.598211957534204</v>
      </c>
      <c r="U56" s="14">
        <f t="shared" si="12"/>
        <v>41.463619220034843</v>
      </c>
      <c r="V56" s="14">
        <f t="shared" si="12"/>
        <v>26.860355112858997</v>
      </c>
      <c r="X56" s="31" t="s">
        <v>48</v>
      </c>
      <c r="Y56" s="22">
        <v>165</v>
      </c>
      <c r="Z56" s="29">
        <f t="shared" si="15"/>
        <v>73.888888888888886</v>
      </c>
      <c r="AA56" s="32" t="s">
        <v>55</v>
      </c>
    </row>
    <row r="57" spans="1:27" s="22" customFormat="1" x14ac:dyDescent="0.2">
      <c r="A57" s="22">
        <v>23</v>
      </c>
      <c r="B57" s="22">
        <v>1142</v>
      </c>
      <c r="C57" s="22">
        <v>1106</v>
      </c>
      <c r="D57" s="22">
        <v>1070</v>
      </c>
      <c r="G57" s="8">
        <f t="shared" si="0"/>
        <v>3.2730990323651006</v>
      </c>
      <c r="H57" s="8">
        <f t="shared" si="1"/>
        <v>3.0904318374259101</v>
      </c>
      <c r="I57" s="8">
        <f t="shared" si="2"/>
        <v>1.9149003147953829</v>
      </c>
      <c r="J57" s="8">
        <f t="shared" si="3"/>
        <v>0.59773992793973141</v>
      </c>
      <c r="K57" s="23">
        <f t="shared" si="4"/>
        <v>0.99184819162578808</v>
      </c>
      <c r="L57" s="24">
        <f t="shared" si="5"/>
        <v>0.93649449618966973</v>
      </c>
      <c r="M57" s="24">
        <f t="shared" si="6"/>
        <v>0.58027282266526758</v>
      </c>
      <c r="N57" s="25">
        <f t="shared" si="7"/>
        <v>0.18113331149688833</v>
      </c>
      <c r="O57" s="26">
        <f t="shared" si="10"/>
        <v>1.3300395731139503E-3</v>
      </c>
      <c r="P57" s="26">
        <f t="shared" si="11"/>
        <v>9.8102933246950741E-3</v>
      </c>
      <c r="Q57" s="26">
        <f t="shared" si="11"/>
        <v>4.090416585634804E-2</v>
      </c>
      <c r="R57" s="26">
        <f t="shared" si="11"/>
        <v>2.5426846881812959E-2</v>
      </c>
      <c r="S57" s="14">
        <f t="shared" si="12"/>
        <v>1.3619605228686851</v>
      </c>
      <c r="T57" s="14">
        <f t="shared" si="12"/>
        <v>10.045740364487756</v>
      </c>
      <c r="U57" s="14">
        <f t="shared" si="12"/>
        <v>41.885865836900393</v>
      </c>
      <c r="V57" s="14">
        <f t="shared" si="12"/>
        <v>26.03709120697647</v>
      </c>
      <c r="X57" s="31" t="s">
        <v>59</v>
      </c>
      <c r="Y57" s="22">
        <v>135</v>
      </c>
      <c r="Z57" s="33">
        <f t="shared" si="15"/>
        <v>57.222222222222221</v>
      </c>
      <c r="AA57" s="32" t="s">
        <v>60</v>
      </c>
    </row>
    <row r="58" spans="1:27" s="22" customFormat="1" x14ac:dyDescent="0.2">
      <c r="A58" s="22">
        <v>24</v>
      </c>
      <c r="B58" s="22">
        <v>1085</v>
      </c>
      <c r="C58" s="22">
        <v>1051</v>
      </c>
      <c r="D58" s="22">
        <v>1018</v>
      </c>
      <c r="G58" s="8">
        <f t="shared" si="0"/>
        <v>3.2717033459423255</v>
      </c>
      <c r="H58" s="8">
        <f t="shared" si="1"/>
        <v>3.0801953818827705</v>
      </c>
      <c r="I58" s="8">
        <f t="shared" si="2"/>
        <v>1.8737439222042138</v>
      </c>
      <c r="J58" s="8">
        <f t="shared" si="3"/>
        <v>0.57317798710956858</v>
      </c>
      <c r="K58" s="23">
        <f t="shared" si="4"/>
        <v>0.9914252563461593</v>
      </c>
      <c r="L58" s="24">
        <f t="shared" si="5"/>
        <v>0.93339253996447602</v>
      </c>
      <c r="M58" s="24">
        <f t="shared" si="6"/>
        <v>0.56780118854673145</v>
      </c>
      <c r="N58" s="25">
        <f t="shared" si="7"/>
        <v>0.17369029912411169</v>
      </c>
      <c r="O58" s="26">
        <f t="shared" si="10"/>
        <v>1.3956864227750998E-3</v>
      </c>
      <c r="P58" s="26">
        <f t="shared" si="11"/>
        <v>1.0236455543139567E-2</v>
      </c>
      <c r="Q58" s="26">
        <f t="shared" si="11"/>
        <v>4.11563925911691E-2</v>
      </c>
      <c r="R58" s="26">
        <f t="shared" si="11"/>
        <v>2.4561940830162832E-2</v>
      </c>
      <c r="S58" s="14">
        <f t="shared" si="12"/>
        <v>1.4291828969217022</v>
      </c>
      <c r="T58" s="14">
        <f t="shared" si="12"/>
        <v>10.482130476174916</v>
      </c>
      <c r="U58" s="14">
        <f t="shared" si="12"/>
        <v>42.144146013357158</v>
      </c>
      <c r="V58" s="14">
        <f t="shared" si="12"/>
        <v>25.15142741008674</v>
      </c>
    </row>
    <row r="59" spans="1:27" s="22" customFormat="1" x14ac:dyDescent="0.2">
      <c r="A59" s="22">
        <v>25</v>
      </c>
      <c r="B59" s="22">
        <v>1030</v>
      </c>
      <c r="C59" s="22">
        <v>1000</v>
      </c>
      <c r="D59" s="22">
        <v>970</v>
      </c>
      <c r="G59" s="8">
        <f t="shared" si="0"/>
        <v>3.2702732164623569</v>
      </c>
      <c r="H59" s="8">
        <f t="shared" si="1"/>
        <v>3.0697674418604652</v>
      </c>
      <c r="I59" s="8">
        <f t="shared" si="2"/>
        <v>1.8333333333333333</v>
      </c>
      <c r="J59" s="8">
        <f t="shared" si="3"/>
        <v>0.55000000000000004</v>
      </c>
      <c r="K59" s="23">
        <f t="shared" si="4"/>
        <v>0.99099188377647185</v>
      </c>
      <c r="L59" s="24">
        <f t="shared" si="5"/>
        <v>0.93023255813953498</v>
      </c>
      <c r="M59" s="24">
        <f t="shared" si="6"/>
        <v>0.55555555555555558</v>
      </c>
      <c r="N59" s="25">
        <f t="shared" si="7"/>
        <v>0.16666666666666669</v>
      </c>
      <c r="O59" s="26">
        <f t="shared" si="10"/>
        <v>1.4301294799685671E-3</v>
      </c>
      <c r="P59" s="26">
        <f t="shared" si="11"/>
        <v>1.0427940022305293E-2</v>
      </c>
      <c r="Q59" s="26">
        <f t="shared" si="11"/>
        <v>4.0410588870880559E-2</v>
      </c>
      <c r="R59" s="26">
        <f t="shared" si="11"/>
        <v>2.3177987109568532E-2</v>
      </c>
      <c r="S59" s="14">
        <f t="shared" si="12"/>
        <v>1.4644525874878127</v>
      </c>
      <c r="T59" s="14">
        <f t="shared" si="12"/>
        <v>10.67821058284062</v>
      </c>
      <c r="U59" s="14">
        <f t="shared" si="12"/>
        <v>41.380443003781693</v>
      </c>
      <c r="V59" s="14">
        <f t="shared" si="12"/>
        <v>23.734258800198177</v>
      </c>
    </row>
    <row r="60" spans="1:27" x14ac:dyDescent="0.2">
      <c r="A60">
        <v>26</v>
      </c>
      <c r="B60" s="28">
        <v>980.7</v>
      </c>
      <c r="C60" s="28">
        <v>951.1</v>
      </c>
      <c r="D60" s="28">
        <v>921.6</v>
      </c>
      <c r="G60" s="8">
        <f t="shared" si="0"/>
        <v>3.2687593080536144</v>
      </c>
      <c r="H60" s="8">
        <f t="shared" si="1"/>
        <v>3.0587954390410297</v>
      </c>
      <c r="I60" s="8">
        <f t="shared" si="2"/>
        <v>1.7923762206612988</v>
      </c>
      <c r="J60" s="8">
        <f t="shared" si="3"/>
        <v>0.52740333719816501</v>
      </c>
      <c r="K60" s="16">
        <f t="shared" si="4"/>
        <v>0.99053312365261048</v>
      </c>
      <c r="L60" s="17">
        <f t="shared" si="5"/>
        <v>0.92690770880031204</v>
      </c>
      <c r="M60" s="17">
        <f t="shared" si="6"/>
        <v>0.54314430929130264</v>
      </c>
      <c r="N60" s="18">
        <f t="shared" si="7"/>
        <v>0.15981919309035303</v>
      </c>
      <c r="O60" s="14">
        <f t="shared" si="10"/>
        <v>1.5139084087425481E-3</v>
      </c>
      <c r="P60" s="14">
        <f t="shared" si="11"/>
        <v>1.0972002819435556E-2</v>
      </c>
      <c r="Q60" s="14">
        <f t="shared" si="11"/>
        <v>4.0957112672034501E-2</v>
      </c>
      <c r="R60" s="14">
        <f t="shared" si="11"/>
        <v>2.2596662801835032E-2</v>
      </c>
      <c r="S60" s="14">
        <f t="shared" si="12"/>
        <v>1.5502422105523692</v>
      </c>
      <c r="T60" s="14">
        <f t="shared" si="12"/>
        <v>11.235330887102009</v>
      </c>
      <c r="U60" s="14">
        <f t="shared" si="12"/>
        <v>41.940083376163329</v>
      </c>
      <c r="V60" s="14">
        <f t="shared" si="12"/>
        <v>23.138982709079073</v>
      </c>
    </row>
    <row r="61" spans="1:27" x14ac:dyDescent="0.2">
      <c r="A61">
        <v>27</v>
      </c>
      <c r="B61" s="28">
        <v>934</v>
      </c>
      <c r="C61" s="28">
        <v>904.9</v>
      </c>
      <c r="D61" s="28">
        <v>876</v>
      </c>
      <c r="G61" s="8">
        <f t="shared" si="0"/>
        <v>3.2671801660849678</v>
      </c>
      <c r="H61" s="8">
        <f t="shared" si="1"/>
        <v>3.0474232064496376</v>
      </c>
      <c r="I61" s="8">
        <f t="shared" si="2"/>
        <v>1.7515220834066512</v>
      </c>
      <c r="J61" s="8">
        <f t="shared" si="3"/>
        <v>0.50571051160900271</v>
      </c>
      <c r="K61" s="16">
        <f t="shared" si="4"/>
        <v>0.99005459578332367</v>
      </c>
      <c r="L61" s="17">
        <f t="shared" si="5"/>
        <v>0.92346157771201143</v>
      </c>
      <c r="M61" s="17">
        <f t="shared" si="6"/>
        <v>0.53076426769898521</v>
      </c>
      <c r="N61" s="18">
        <f t="shared" si="7"/>
        <v>0.15324560957848568</v>
      </c>
      <c r="O61" s="14">
        <f t="shared" si="10"/>
        <v>1.5791419686466135E-3</v>
      </c>
      <c r="P61" s="14">
        <f t="shared" si="11"/>
        <v>1.1372232591392084E-2</v>
      </c>
      <c r="Q61" s="14">
        <f t="shared" si="11"/>
        <v>4.0854137254647593E-2</v>
      </c>
      <c r="R61" s="14">
        <f t="shared" si="11"/>
        <v>2.1692825589162301E-2</v>
      </c>
      <c r="S61" s="14">
        <f t="shared" si="12"/>
        <v>1.6170413758941322</v>
      </c>
      <c r="T61" s="14">
        <f t="shared" si="12"/>
        <v>11.645166173585494</v>
      </c>
      <c r="U61" s="14">
        <f t="shared" si="12"/>
        <v>41.834636548759136</v>
      </c>
      <c r="V61" s="14">
        <f t="shared" si="12"/>
        <v>22.213453403302196</v>
      </c>
    </row>
    <row r="62" spans="1:27" x14ac:dyDescent="0.2">
      <c r="A62">
        <v>28</v>
      </c>
      <c r="B62" s="28">
        <v>889.8</v>
      </c>
      <c r="C62" s="28">
        <v>861.3</v>
      </c>
      <c r="D62" s="28">
        <v>832.9</v>
      </c>
      <c r="G62" s="8">
        <f t="shared" si="0"/>
        <v>3.2655361389721844</v>
      </c>
      <c r="H62" s="8">
        <f t="shared" si="1"/>
        <v>3.035661646908042</v>
      </c>
      <c r="I62" s="8">
        <f t="shared" si="2"/>
        <v>1.7108830433997468</v>
      </c>
      <c r="J62" s="8">
        <f t="shared" si="3"/>
        <v>0.4849248460239195</v>
      </c>
      <c r="K62" s="16">
        <f t="shared" si="4"/>
        <v>0.98955640574914683</v>
      </c>
      <c r="L62" s="17">
        <f t="shared" si="5"/>
        <v>0.91989746876001277</v>
      </c>
      <c r="M62" s="17">
        <f t="shared" si="6"/>
        <v>0.51844940709083243</v>
      </c>
      <c r="N62" s="18">
        <f t="shared" si="7"/>
        <v>0.14694692303755136</v>
      </c>
      <c r="O62" s="14">
        <f t="shared" si="10"/>
        <v>1.6440271127833306E-3</v>
      </c>
      <c r="P62" s="14">
        <f t="shared" si="11"/>
        <v>1.1761559541595634E-2</v>
      </c>
      <c r="Q62" s="14">
        <f t="shared" si="11"/>
        <v>4.0639040006904326E-2</v>
      </c>
      <c r="R62" s="14">
        <f t="shared" si="11"/>
        <v>2.0785665585083213E-2</v>
      </c>
      <c r="S62" s="14">
        <f t="shared" si="12"/>
        <v>1.6834837634901305</v>
      </c>
      <c r="T62" s="14">
        <f t="shared" si="12"/>
        <v>12.043836970593929</v>
      </c>
      <c r="U62" s="14">
        <f t="shared" si="12"/>
        <v>41.614376967070029</v>
      </c>
      <c r="V62" s="14">
        <f t="shared" si="12"/>
        <v>21.28452155912521</v>
      </c>
    </row>
    <row r="63" spans="1:27" x14ac:dyDescent="0.2">
      <c r="A63">
        <v>29</v>
      </c>
      <c r="B63" s="28">
        <v>848</v>
      </c>
      <c r="C63" s="28">
        <v>820</v>
      </c>
      <c r="D63" s="28">
        <v>792.2</v>
      </c>
      <c r="G63" s="8">
        <f t="shared" si="0"/>
        <v>3.2638193682229915</v>
      </c>
      <c r="H63" s="8">
        <f t="shared" si="1"/>
        <v>3.023463687150838</v>
      </c>
      <c r="I63" s="8">
        <f t="shared" si="2"/>
        <v>1.6703703703703703</v>
      </c>
      <c r="J63" s="8">
        <f t="shared" si="3"/>
        <v>0.46494845360824744</v>
      </c>
      <c r="K63" s="16">
        <f t="shared" si="4"/>
        <v>0.98903617218878537</v>
      </c>
      <c r="L63" s="17">
        <f t="shared" si="5"/>
        <v>0.91620111731843579</v>
      </c>
      <c r="M63" s="17">
        <f t="shared" si="6"/>
        <v>0.50617283950617287</v>
      </c>
      <c r="N63" s="18">
        <f t="shared" si="7"/>
        <v>0.14089347079037801</v>
      </c>
      <c r="O63" s="14">
        <f t="shared" si="10"/>
        <v>1.716770749192964E-3</v>
      </c>
      <c r="P63" s="14">
        <f t="shared" si="11"/>
        <v>1.2197959757203947E-2</v>
      </c>
      <c r="Q63" s="14">
        <f t="shared" si="11"/>
        <v>4.0512673029376556E-2</v>
      </c>
      <c r="R63" s="14">
        <f t="shared" si="11"/>
        <v>1.9976392415672062E-2</v>
      </c>
      <c r="S63" s="14">
        <f t="shared" si="12"/>
        <v>1.7579732471735952</v>
      </c>
      <c r="T63" s="14">
        <f t="shared" si="12"/>
        <v>12.490710791376841</v>
      </c>
      <c r="U63" s="14">
        <f t="shared" si="12"/>
        <v>41.484977182081593</v>
      </c>
      <c r="V63" s="14">
        <f t="shared" si="12"/>
        <v>20.455825833648191</v>
      </c>
    </row>
    <row r="64" spans="1:27" x14ac:dyDescent="0.2">
      <c r="A64">
        <v>30</v>
      </c>
      <c r="B64" s="28">
        <v>808.4</v>
      </c>
      <c r="C64" s="28">
        <v>780.9</v>
      </c>
      <c r="D64" s="28">
        <v>753.7</v>
      </c>
      <c r="G64" s="8">
        <f t="shared" si="0"/>
        <v>3.2620286332738386</v>
      </c>
      <c r="H64" s="8">
        <f t="shared" si="1"/>
        <v>3.0108307045215561</v>
      </c>
      <c r="I64" s="8">
        <f t="shared" si="2"/>
        <v>1.6300651527610852</v>
      </c>
      <c r="J64" s="8">
        <f t="shared" si="3"/>
        <v>0.4457731495095919</v>
      </c>
      <c r="K64" s="16">
        <f t="shared" si="4"/>
        <v>0.98849352523449663</v>
      </c>
      <c r="L64" s="17">
        <f t="shared" si="5"/>
        <v>0.91237294076410791</v>
      </c>
      <c r="M64" s="17">
        <f t="shared" si="6"/>
        <v>0.49395913720032886</v>
      </c>
      <c r="N64" s="18">
        <f t="shared" si="7"/>
        <v>0.13508277257866422</v>
      </c>
      <c r="O64" s="14">
        <f t="shared" si="10"/>
        <v>1.7907349491528279E-3</v>
      </c>
      <c r="P64" s="14">
        <f t="shared" si="11"/>
        <v>1.2632982629281919E-2</v>
      </c>
      <c r="Q64" s="14">
        <f t="shared" si="11"/>
        <v>4.0305217609285071E-2</v>
      </c>
      <c r="R64" s="14">
        <f t="shared" si="11"/>
        <v>1.9175304098655532E-2</v>
      </c>
      <c r="S64" s="14">
        <f t="shared" si="12"/>
        <v>1.8337125879324958</v>
      </c>
      <c r="T64" s="14">
        <f t="shared" si="12"/>
        <v>12.936174212384685</v>
      </c>
      <c r="U64" s="14">
        <f t="shared" si="12"/>
        <v>41.272542831907913</v>
      </c>
      <c r="V64" s="14">
        <f t="shared" si="12"/>
        <v>19.635511397023265</v>
      </c>
    </row>
    <row r="65" spans="1:22" x14ac:dyDescent="0.2">
      <c r="A65">
        <v>31</v>
      </c>
      <c r="B65" s="28">
        <v>770.5</v>
      </c>
      <c r="C65" s="28">
        <v>743.6</v>
      </c>
      <c r="D65" s="28">
        <v>716.9</v>
      </c>
      <c r="G65" s="8">
        <f t="shared" si="0"/>
        <v>3.2601469396431466</v>
      </c>
      <c r="H65" s="8">
        <f t="shared" si="1"/>
        <v>2.9976545321280237</v>
      </c>
      <c r="I65" s="8">
        <f t="shared" si="2"/>
        <v>1.5897123607152113</v>
      </c>
      <c r="J65" s="8">
        <f t="shared" si="3"/>
        <v>0.42723727279058432</v>
      </c>
      <c r="K65" s="16">
        <f t="shared" si="4"/>
        <v>0.98792331504337783</v>
      </c>
      <c r="L65" s="17">
        <f t="shared" si="5"/>
        <v>0.90838016125091636</v>
      </c>
      <c r="M65" s="17">
        <f t="shared" si="6"/>
        <v>0.48173101839854887</v>
      </c>
      <c r="N65" s="18">
        <f t="shared" si="7"/>
        <v>0.129465840239571</v>
      </c>
      <c r="O65" s="14">
        <f t="shared" si="10"/>
        <v>1.8816936306920162E-3</v>
      </c>
      <c r="P65" s="14">
        <f t="shared" si="11"/>
        <v>1.3176172393532415E-2</v>
      </c>
      <c r="Q65" s="14">
        <f t="shared" si="11"/>
        <v>4.0352792045873942E-2</v>
      </c>
      <c r="R65" s="14">
        <f t="shared" si="11"/>
        <v>1.8535876719007582E-2</v>
      </c>
      <c r="S65" s="14">
        <f t="shared" si="12"/>
        <v>1.9268542778286246</v>
      </c>
      <c r="T65" s="14">
        <f t="shared" si="12"/>
        <v>13.492400530977193</v>
      </c>
      <c r="U65" s="14">
        <f t="shared" si="12"/>
        <v>41.321259054974917</v>
      </c>
      <c r="V65" s="14">
        <f t="shared" si="12"/>
        <v>18.980737760263764</v>
      </c>
    </row>
    <row r="66" spans="1:22" x14ac:dyDescent="0.2">
      <c r="A66">
        <v>32</v>
      </c>
      <c r="B66" s="28">
        <v>734.6</v>
      </c>
      <c r="C66" s="28">
        <v>708.2</v>
      </c>
      <c r="D66" s="28">
        <v>682.2</v>
      </c>
      <c r="G66" s="8">
        <f t="shared" si="0"/>
        <v>3.2581800945224382</v>
      </c>
      <c r="H66" s="8">
        <f t="shared" si="1"/>
        <v>2.9839887640449434</v>
      </c>
      <c r="I66" s="8">
        <f t="shared" si="2"/>
        <v>1.5495690226760377</v>
      </c>
      <c r="J66" s="8">
        <f t="shared" si="3"/>
        <v>0.40942153393363934</v>
      </c>
      <c r="K66" s="16">
        <f t="shared" si="4"/>
        <v>0.98732730137043589</v>
      </c>
      <c r="L66" s="17">
        <f t="shared" si="5"/>
        <v>0.90423901940755869</v>
      </c>
      <c r="M66" s="17">
        <f t="shared" si="6"/>
        <v>0.46956637050789024</v>
      </c>
      <c r="N66" s="18">
        <f t="shared" si="7"/>
        <v>0.12406713149504223</v>
      </c>
      <c r="O66" s="14">
        <f t="shared" si="10"/>
        <v>1.9668451207084381E-3</v>
      </c>
      <c r="P66" s="14">
        <f t="shared" si="11"/>
        <v>1.3665768083080287E-2</v>
      </c>
      <c r="Q66" s="14">
        <f t="shared" si="11"/>
        <v>4.0143338039173582E-2</v>
      </c>
      <c r="R66" s="14">
        <f t="shared" si="11"/>
        <v>1.7815738856944985E-2</v>
      </c>
      <c r="S66" s="14">
        <f t="shared" si="12"/>
        <v>2.0140494036054406</v>
      </c>
      <c r="T66" s="14">
        <f t="shared" si="12"/>
        <v>13.993746517074214</v>
      </c>
      <c r="U66" s="14">
        <f t="shared" si="12"/>
        <v>41.106778152113748</v>
      </c>
      <c r="V66" s="14">
        <f t="shared" si="12"/>
        <v>18.243316589511664</v>
      </c>
    </row>
    <row r="67" spans="1:22" x14ac:dyDescent="0.2">
      <c r="A67">
        <v>33</v>
      </c>
      <c r="B67" s="28">
        <v>700.6</v>
      </c>
      <c r="C67" s="28">
        <v>674.8</v>
      </c>
      <c r="D67" s="28">
        <v>649.4</v>
      </c>
      <c r="G67" s="8">
        <f t="shared" si="0"/>
        <v>3.2561376829607096</v>
      </c>
      <c r="H67" s="8">
        <f t="shared" si="1"/>
        <v>2.9699119765270736</v>
      </c>
      <c r="I67" s="8">
        <f t="shared" si="2"/>
        <v>1.5099267697314889</v>
      </c>
      <c r="J67" s="8">
        <f t="shared" si="3"/>
        <v>0.39240854303235351</v>
      </c>
      <c r="K67" s="16">
        <f t="shared" si="4"/>
        <v>0.98670838877597267</v>
      </c>
      <c r="L67" s="17">
        <f t="shared" si="5"/>
        <v>0.89997332622032533</v>
      </c>
      <c r="M67" s="17">
        <f t="shared" si="6"/>
        <v>0.45755356658529966</v>
      </c>
      <c r="N67" s="18">
        <f t="shared" si="7"/>
        <v>0.1189116797067738</v>
      </c>
      <c r="O67" s="14">
        <f t="shared" si="10"/>
        <v>2.0424115617285743E-3</v>
      </c>
      <c r="P67" s="14">
        <f t="shared" si="11"/>
        <v>1.4076787517869782E-2</v>
      </c>
      <c r="Q67" s="14">
        <f t="shared" si="11"/>
        <v>3.9642252944548817E-2</v>
      </c>
      <c r="R67" s="14">
        <f t="shared" si="11"/>
        <v>1.7012990901285829E-2</v>
      </c>
      <c r="S67" s="14">
        <f t="shared" si="12"/>
        <v>2.0914294392100601</v>
      </c>
      <c r="T67" s="14">
        <f t="shared" si="12"/>
        <v>14.414630418298657</v>
      </c>
      <c r="U67" s="14">
        <f t="shared" si="12"/>
        <v>40.593667015217989</v>
      </c>
      <c r="V67" s="14">
        <f t="shared" si="12"/>
        <v>17.421302682916689</v>
      </c>
    </row>
    <row r="68" spans="1:22" x14ac:dyDescent="0.2">
      <c r="A68">
        <v>34</v>
      </c>
      <c r="B68" s="28">
        <v>668.4</v>
      </c>
      <c r="C68" s="28">
        <v>643.1</v>
      </c>
      <c r="D68" s="28">
        <v>618.29999999999995</v>
      </c>
      <c r="G68" s="8">
        <f t="shared" si="0"/>
        <v>3.2540057345252147</v>
      </c>
      <c r="H68" s="8">
        <f t="shared" si="1"/>
        <v>2.9553404818270437</v>
      </c>
      <c r="I68" s="8">
        <f t="shared" si="2"/>
        <v>1.4706049476820735</v>
      </c>
      <c r="J68" s="8">
        <f t="shared" si="3"/>
        <v>0.37607520688983004</v>
      </c>
      <c r="K68" s="16">
        <f t="shared" si="4"/>
        <v>0.9860623437955196</v>
      </c>
      <c r="L68" s="17">
        <f t="shared" si="5"/>
        <v>0.89555772176577086</v>
      </c>
      <c r="M68" s="17">
        <f t="shared" si="6"/>
        <v>0.44563786293396168</v>
      </c>
      <c r="N68" s="18">
        <f t="shared" si="7"/>
        <v>0.11396218390600911</v>
      </c>
      <c r="O68" s="14">
        <f t="shared" si="10"/>
        <v>2.1319484354949125E-3</v>
      </c>
      <c r="P68" s="14">
        <f t="shared" si="11"/>
        <v>1.4571494700029941E-2</v>
      </c>
      <c r="Q68" s="14">
        <f t="shared" si="11"/>
        <v>3.9321822049415367E-2</v>
      </c>
      <c r="R68" s="14">
        <f t="shared" si="11"/>
        <v>1.6333336142523469E-2</v>
      </c>
      <c r="S68" s="14">
        <f t="shared" si="12"/>
        <v>2.1831151979467904</v>
      </c>
      <c r="T68" s="14">
        <f t="shared" si="12"/>
        <v>14.92121057283066</v>
      </c>
      <c r="U68" s="14">
        <f t="shared" si="12"/>
        <v>40.265545778601336</v>
      </c>
      <c r="V68" s="14">
        <f t="shared" si="12"/>
        <v>16.725336209944032</v>
      </c>
    </row>
    <row r="69" spans="1:22" x14ac:dyDescent="0.2">
      <c r="A69">
        <v>35</v>
      </c>
      <c r="B69" s="28">
        <v>637.79999999999995</v>
      </c>
      <c r="C69" s="28">
        <v>613.20000000000005</v>
      </c>
      <c r="D69" s="28">
        <v>588.9</v>
      </c>
      <c r="G69" s="8">
        <f t="shared" si="0"/>
        <v>3.2517957865303955</v>
      </c>
      <c r="H69" s="8">
        <f t="shared" si="1"/>
        <v>2.9403661726242367</v>
      </c>
      <c r="I69" s="8">
        <f t="shared" si="2"/>
        <v>1.43189923577696</v>
      </c>
      <c r="J69" s="8">
        <f t="shared" si="3"/>
        <v>0.36050024941210007</v>
      </c>
      <c r="K69" s="16">
        <f t="shared" si="4"/>
        <v>0.98539266258496838</v>
      </c>
      <c r="L69" s="17">
        <f t="shared" si="5"/>
        <v>0.89102005231037484</v>
      </c>
      <c r="M69" s="17">
        <f t="shared" si="6"/>
        <v>0.43390885932635154</v>
      </c>
      <c r="N69" s="18">
        <f t="shared" si="7"/>
        <v>0.10924249982184851</v>
      </c>
      <c r="O69" s="14">
        <f t="shared" si="10"/>
        <v>2.2099479948192169E-3</v>
      </c>
      <c r="P69" s="14">
        <f t="shared" si="11"/>
        <v>1.4974309202806957E-2</v>
      </c>
      <c r="Q69" s="14">
        <f t="shared" si="11"/>
        <v>3.8705711905113516E-2</v>
      </c>
      <c r="R69" s="14">
        <f t="shared" si="11"/>
        <v>1.5574957477729967E-2</v>
      </c>
      <c r="S69" s="14">
        <f t="shared" si="12"/>
        <v>2.2629867466948781</v>
      </c>
      <c r="T69" s="14">
        <f t="shared" si="12"/>
        <v>15.333692623674324</v>
      </c>
      <c r="U69" s="14">
        <f t="shared" si="12"/>
        <v>39.63464899083624</v>
      </c>
      <c r="V69" s="14">
        <f t="shared" si="12"/>
        <v>15.948756457195486</v>
      </c>
    </row>
    <row r="70" spans="1:22" x14ac:dyDescent="0.2">
      <c r="A70">
        <v>36</v>
      </c>
      <c r="B70" s="28">
        <v>608.9</v>
      </c>
      <c r="C70" s="28">
        <v>584.79999999999995</v>
      </c>
      <c r="D70" s="28">
        <v>561.1</v>
      </c>
      <c r="G70" s="8">
        <f t="shared" si="0"/>
        <v>3.2494906464160027</v>
      </c>
      <c r="H70" s="8">
        <f t="shared" si="1"/>
        <v>2.9248863291906635</v>
      </c>
      <c r="I70" s="8">
        <f t="shared" si="2"/>
        <v>1.3935875216637781</v>
      </c>
      <c r="J70" s="8">
        <f t="shared" si="3"/>
        <v>0.34555221314997847</v>
      </c>
      <c r="K70" s="16">
        <f t="shared" si="4"/>
        <v>0.98469413527757665</v>
      </c>
      <c r="L70" s="17">
        <f t="shared" si="5"/>
        <v>0.88632919066383742</v>
      </c>
      <c r="M70" s="17">
        <f t="shared" si="6"/>
        <v>0.42229924898902371</v>
      </c>
      <c r="N70" s="18">
        <f t="shared" si="7"/>
        <v>0.10471279186362985</v>
      </c>
      <c r="O70" s="14">
        <f t="shared" si="10"/>
        <v>2.3051401143927563E-3</v>
      </c>
      <c r="P70" s="14">
        <f t="shared" si="11"/>
        <v>1.5479843433573226E-2</v>
      </c>
      <c r="Q70" s="14">
        <f t="shared" si="11"/>
        <v>3.8311714113181905E-2</v>
      </c>
      <c r="R70" s="14">
        <f t="shared" si="11"/>
        <v>1.49480362621216E-2</v>
      </c>
      <c r="S70" s="14">
        <f t="shared" si="12"/>
        <v>2.3604634771381825</v>
      </c>
      <c r="T70" s="14">
        <f t="shared" si="12"/>
        <v>15.851359675978983</v>
      </c>
      <c r="U70" s="14">
        <f t="shared" si="12"/>
        <v>39.231195251898271</v>
      </c>
      <c r="V70" s="14">
        <f t="shared" si="12"/>
        <v>15.306789132412518</v>
      </c>
    </row>
    <row r="71" spans="1:22" x14ac:dyDescent="0.2">
      <c r="A71">
        <v>37</v>
      </c>
      <c r="B71" s="28">
        <v>581.4</v>
      </c>
      <c r="C71" s="28">
        <v>557.9</v>
      </c>
      <c r="D71" s="28">
        <v>534.79999999999995</v>
      </c>
      <c r="G71" s="8">
        <f t="shared" si="0"/>
        <v>3.2470943050141976</v>
      </c>
      <c r="H71" s="8">
        <f t="shared" si="1"/>
        <v>2.9089429609732975</v>
      </c>
      <c r="I71" s="8">
        <f t="shared" si="2"/>
        <v>1.3558214890639957</v>
      </c>
      <c r="J71" s="8">
        <f t="shared" si="3"/>
        <v>0.33125281131362566</v>
      </c>
      <c r="K71" s="16">
        <f t="shared" si="4"/>
        <v>0.98396797121642354</v>
      </c>
      <c r="L71" s="17">
        <f t="shared" si="5"/>
        <v>0.88149786696160537</v>
      </c>
      <c r="M71" s="17">
        <f t="shared" si="6"/>
        <v>0.41085499668605935</v>
      </c>
      <c r="N71" s="18">
        <f t="shared" si="7"/>
        <v>0.10037963979200779</v>
      </c>
      <c r="O71" s="14">
        <f t="shared" si="10"/>
        <v>2.3963414018051132E-3</v>
      </c>
      <c r="P71" s="14">
        <f t="shared" si="11"/>
        <v>1.5943368217365972E-2</v>
      </c>
      <c r="Q71" s="14">
        <f t="shared" si="11"/>
        <v>3.7766032599782395E-2</v>
      </c>
      <c r="R71" s="14">
        <f t="shared" si="11"/>
        <v>1.429940183635281E-2</v>
      </c>
      <c r="S71" s="14">
        <f t="shared" si="12"/>
        <v>2.453853595448436</v>
      </c>
      <c r="T71" s="14">
        <f t="shared" si="12"/>
        <v>16.326009054582755</v>
      </c>
      <c r="U71" s="14">
        <f t="shared" si="12"/>
        <v>38.672417382177173</v>
      </c>
      <c r="V71" s="14">
        <f t="shared" si="12"/>
        <v>14.642587480425277</v>
      </c>
    </row>
    <row r="72" spans="1:22" x14ac:dyDescent="0.2">
      <c r="A72">
        <v>38</v>
      </c>
      <c r="B72" s="28">
        <v>555.29999999999995</v>
      </c>
      <c r="C72" s="28">
        <v>532.29999999999995</v>
      </c>
      <c r="D72" s="28">
        <v>509.8</v>
      </c>
      <c r="G72" s="8">
        <f t="shared" si="0"/>
        <v>3.2445926226934367</v>
      </c>
      <c r="H72" s="8">
        <f t="shared" si="1"/>
        <v>2.8924584225259342</v>
      </c>
      <c r="I72" s="8">
        <f t="shared" si="2"/>
        <v>1.3184643098401259</v>
      </c>
      <c r="J72" s="8">
        <f t="shared" si="3"/>
        <v>0.31751531912586078</v>
      </c>
      <c r="K72" s="16">
        <f t="shared" si="4"/>
        <v>0.98320988566467782</v>
      </c>
      <c r="L72" s="17">
        <f t="shared" si="5"/>
        <v>0.87650255228058616</v>
      </c>
      <c r="M72" s="17">
        <f t="shared" si="6"/>
        <v>0.39953463934549271</v>
      </c>
      <c r="N72" s="18">
        <f t="shared" si="7"/>
        <v>9.6216763371472974E-2</v>
      </c>
      <c r="O72" s="14">
        <f t="shared" si="10"/>
        <v>2.5016823207608674E-3</v>
      </c>
      <c r="P72" s="14">
        <f t="shared" si="11"/>
        <v>1.6484538447363306E-2</v>
      </c>
      <c r="Q72" s="14">
        <f t="shared" si="11"/>
        <v>3.735717922386983E-2</v>
      </c>
      <c r="R72" s="14">
        <f t="shared" si="11"/>
        <v>1.3737492187764877E-2</v>
      </c>
      <c r="S72" s="14">
        <f t="shared" si="12"/>
        <v>2.5617226964591282</v>
      </c>
      <c r="T72" s="14">
        <f t="shared" si="12"/>
        <v>16.880167370100025</v>
      </c>
      <c r="U72" s="14">
        <f t="shared" si="12"/>
        <v>38.253751525242706</v>
      </c>
      <c r="V72" s="14">
        <f t="shared" si="12"/>
        <v>14.067192000271234</v>
      </c>
    </row>
    <row r="73" spans="1:22" x14ac:dyDescent="0.2">
      <c r="A73">
        <v>39</v>
      </c>
      <c r="B73" s="28">
        <v>530.6</v>
      </c>
      <c r="C73" s="28">
        <v>508.1</v>
      </c>
      <c r="D73" s="28">
        <v>486.2</v>
      </c>
      <c r="G73" s="8">
        <f t="shared" si="0"/>
        <v>3.2420000386705077</v>
      </c>
      <c r="H73" s="8">
        <f t="shared" si="1"/>
        <v>2.8755445035156919</v>
      </c>
      <c r="I73" s="8">
        <f t="shared" si="2"/>
        <v>1.2818056723492088</v>
      </c>
      <c r="J73" s="8">
        <f t="shared" si="3"/>
        <v>0.30441168460993806</v>
      </c>
      <c r="K73" s="16">
        <f t="shared" si="4"/>
        <v>0.98242425414257817</v>
      </c>
      <c r="L73" s="17">
        <f t="shared" si="5"/>
        <v>0.87137712227748243</v>
      </c>
      <c r="M73" s="17">
        <f t="shared" si="6"/>
        <v>0.3884259613179421</v>
      </c>
      <c r="N73" s="18">
        <f t="shared" si="7"/>
        <v>9.2245965033314573E-2</v>
      </c>
      <c r="O73" s="14">
        <f t="shared" si="10"/>
        <v>2.5925840229290564E-3</v>
      </c>
      <c r="P73" s="14">
        <f t="shared" si="11"/>
        <v>1.6913919010242306E-2</v>
      </c>
      <c r="Q73" s="14">
        <f t="shared" si="11"/>
        <v>3.6658637490917023E-2</v>
      </c>
      <c r="R73" s="14">
        <f t="shared" si="11"/>
        <v>1.3103634515922724E-2</v>
      </c>
      <c r="S73" s="14">
        <f t="shared" si="12"/>
        <v>2.6548060394793538</v>
      </c>
      <c r="T73" s="14">
        <f t="shared" si="12"/>
        <v>17.319853066488122</v>
      </c>
      <c r="U73" s="14">
        <f t="shared" si="12"/>
        <v>37.538444790699032</v>
      </c>
      <c r="V73" s="14">
        <f t="shared" si="12"/>
        <v>13.418121744304869</v>
      </c>
    </row>
    <row r="74" spans="1:22" x14ac:dyDescent="0.2">
      <c r="A74">
        <v>40</v>
      </c>
      <c r="B74" s="28">
        <v>507.1</v>
      </c>
      <c r="C74" s="28">
        <v>485.2</v>
      </c>
      <c r="D74" s="28">
        <v>463.8</v>
      </c>
      <c r="G74" s="8">
        <f t="shared" si="0"/>
        <v>3.2393129539339252</v>
      </c>
      <c r="H74" s="8">
        <f t="shared" si="1"/>
        <v>2.8581935023205993</v>
      </c>
      <c r="I74" s="8">
        <f t="shared" si="2"/>
        <v>1.2458450046685339</v>
      </c>
      <c r="J74" s="8">
        <f t="shared" si="3"/>
        <v>0.29190549113979436</v>
      </c>
      <c r="K74" s="16">
        <f t="shared" si="4"/>
        <v>0.98160998604058347</v>
      </c>
      <c r="L74" s="17">
        <f t="shared" si="5"/>
        <v>0.86611924312745436</v>
      </c>
      <c r="M74" s="17">
        <f t="shared" si="6"/>
        <v>0.37752878929349515</v>
      </c>
      <c r="N74" s="18">
        <f t="shared" si="7"/>
        <v>8.8456209436301322E-2</v>
      </c>
      <c r="O74" s="14">
        <f t="shared" si="10"/>
        <v>2.6870847365825234E-3</v>
      </c>
      <c r="P74" s="14">
        <f t="shared" si="11"/>
        <v>1.7351001195092586E-2</v>
      </c>
      <c r="Q74" s="14">
        <f t="shared" si="11"/>
        <v>3.5960667680674963E-2</v>
      </c>
      <c r="R74" s="14">
        <f t="shared" si="11"/>
        <v>1.2506193470143701E-2</v>
      </c>
      <c r="S74" s="14">
        <f t="shared" si="12"/>
        <v>2.751574770260504</v>
      </c>
      <c r="T74" s="14">
        <f t="shared" si="12"/>
        <v>17.767425223774808</v>
      </c>
      <c r="U74" s="14">
        <f t="shared" si="12"/>
        <v>36.823723705011162</v>
      </c>
      <c r="V74" s="14">
        <f t="shared" si="12"/>
        <v>12.806342113427149</v>
      </c>
    </row>
    <row r="75" spans="1:22" x14ac:dyDescent="0.2">
      <c r="A75">
        <v>41</v>
      </c>
      <c r="B75" s="28">
        <v>484.5</v>
      </c>
      <c r="C75" s="28">
        <v>463.2</v>
      </c>
      <c r="D75" s="28">
        <v>442.4</v>
      </c>
      <c r="G75" s="8">
        <f t="shared" si="0"/>
        <v>3.236486057295306</v>
      </c>
      <c r="H75" s="8">
        <f t="shared" si="1"/>
        <v>2.8401337792642138</v>
      </c>
      <c r="I75" s="8">
        <f t="shared" si="2"/>
        <v>1.2100696643445217</v>
      </c>
      <c r="J75" s="8">
        <f t="shared" si="3"/>
        <v>0.27979206325962808</v>
      </c>
      <c r="K75" s="16">
        <f t="shared" si="4"/>
        <v>0.98075335069554737</v>
      </c>
      <c r="L75" s="17">
        <f t="shared" si="5"/>
        <v>0.8606465997770345</v>
      </c>
      <c r="M75" s="17">
        <f t="shared" si="6"/>
        <v>0.3666877770740975</v>
      </c>
      <c r="N75" s="18">
        <f t="shared" si="7"/>
        <v>8.478547371503882E-2</v>
      </c>
      <c r="O75" s="14">
        <f t="shared" si="10"/>
        <v>2.8268966386191252E-3</v>
      </c>
      <c r="P75" s="14">
        <f t="shared" si="11"/>
        <v>1.8059723056385479E-2</v>
      </c>
      <c r="Q75" s="14">
        <f t="shared" si="11"/>
        <v>3.5775340324012195E-2</v>
      </c>
      <c r="R75" s="14">
        <f t="shared" si="11"/>
        <v>1.2113427880166283E-2</v>
      </c>
      <c r="S75" s="14">
        <f t="shared" si="12"/>
        <v>2.8947421579459842</v>
      </c>
      <c r="T75" s="14">
        <f t="shared" si="12"/>
        <v>18.493156409738731</v>
      </c>
      <c r="U75" s="14">
        <f t="shared" si="12"/>
        <v>36.633948491788487</v>
      </c>
      <c r="V75" s="14">
        <f t="shared" si="12"/>
        <v>12.404150149290274</v>
      </c>
    </row>
    <row r="76" spans="1:22" x14ac:dyDescent="0.2">
      <c r="A76">
        <v>42</v>
      </c>
      <c r="B76" s="28">
        <v>463.1</v>
      </c>
      <c r="C76" s="28">
        <v>442.3</v>
      </c>
      <c r="D76" s="28">
        <v>422</v>
      </c>
      <c r="G76" s="8">
        <f t="shared" si="0"/>
        <v>3.2335452712731785</v>
      </c>
      <c r="H76" s="8">
        <f t="shared" si="1"/>
        <v>2.8215542238546298</v>
      </c>
      <c r="I76" s="8">
        <f t="shared" si="2"/>
        <v>1.1749094421637285</v>
      </c>
      <c r="J76" s="8">
        <f t="shared" si="3"/>
        <v>0.2681935946199217</v>
      </c>
      <c r="K76" s="16">
        <f t="shared" si="4"/>
        <v>0.97986220341611474</v>
      </c>
      <c r="L76" s="17">
        <f t="shared" si="5"/>
        <v>0.85501643147109996</v>
      </c>
      <c r="M76" s="17">
        <f t="shared" si="6"/>
        <v>0.35603316429203896</v>
      </c>
      <c r="N76" s="18">
        <f t="shared" si="7"/>
        <v>8.1270786248461124E-2</v>
      </c>
      <c r="O76" s="14">
        <f t="shared" si="10"/>
        <v>2.9407860221275506E-3</v>
      </c>
      <c r="P76" s="14">
        <f t="shared" si="11"/>
        <v>1.8579555409584003E-2</v>
      </c>
      <c r="Q76" s="14">
        <f t="shared" si="11"/>
        <v>3.5160222180793177E-2</v>
      </c>
      <c r="R76" s="14">
        <f t="shared" si="11"/>
        <v>1.1598468639706372E-2</v>
      </c>
      <c r="S76" s="14">
        <f t="shared" si="12"/>
        <v>3.0113648866586118</v>
      </c>
      <c r="T76" s="14">
        <f t="shared" si="12"/>
        <v>19.025464739414019</v>
      </c>
      <c r="U76" s="14">
        <f t="shared" si="12"/>
        <v>36.004067513132213</v>
      </c>
      <c r="V76" s="14">
        <f t="shared" si="12"/>
        <v>11.876831887059325</v>
      </c>
    </row>
    <row r="77" spans="1:22" x14ac:dyDescent="0.2">
      <c r="A77">
        <v>43</v>
      </c>
      <c r="B77" s="28">
        <v>442.8</v>
      </c>
      <c r="C77" s="28">
        <v>422.5</v>
      </c>
      <c r="D77" s="28">
        <v>402.8</v>
      </c>
      <c r="G77" s="8">
        <f t="shared" si="0"/>
        <v>3.2304965360643205</v>
      </c>
      <c r="H77" s="8">
        <f t="shared" si="1"/>
        <v>2.8025125628140706</v>
      </c>
      <c r="I77" s="8">
        <f t="shared" si="2"/>
        <v>1.1404907975460123</v>
      </c>
      <c r="J77" s="8">
        <f t="shared" si="3"/>
        <v>0.25712309820193635</v>
      </c>
      <c r="K77" s="16">
        <f t="shared" si="4"/>
        <v>0.97893834426191539</v>
      </c>
      <c r="L77" s="17">
        <f t="shared" si="5"/>
        <v>0.84924623115577902</v>
      </c>
      <c r="M77" s="17">
        <f t="shared" si="6"/>
        <v>0.3456032719836401</v>
      </c>
      <c r="N77" s="18">
        <f t="shared" si="7"/>
        <v>7.7916090364223145E-2</v>
      </c>
      <c r="O77" s="14">
        <f t="shared" si="10"/>
        <v>3.0487352088579556E-3</v>
      </c>
      <c r="P77" s="14">
        <f t="shared" si="11"/>
        <v>1.9041661040559266E-2</v>
      </c>
      <c r="Q77" s="14">
        <f t="shared" si="11"/>
        <v>3.4418644617716154E-2</v>
      </c>
      <c r="R77" s="14">
        <f t="shared" si="11"/>
        <v>1.1070496417985354E-2</v>
      </c>
      <c r="S77" s="14">
        <f t="shared" si="12"/>
        <v>3.1219048538705465</v>
      </c>
      <c r="T77" s="14">
        <f t="shared" si="12"/>
        <v>19.498660905532688</v>
      </c>
      <c r="U77" s="14">
        <f t="shared" si="12"/>
        <v>35.244692088541342</v>
      </c>
      <c r="V77" s="14">
        <f t="shared" si="12"/>
        <v>11.336188332017002</v>
      </c>
    </row>
    <row r="78" spans="1:22" x14ac:dyDescent="0.2">
      <c r="A78">
        <v>44</v>
      </c>
      <c r="B78" s="28">
        <v>423.4</v>
      </c>
      <c r="C78" s="28">
        <v>403.7</v>
      </c>
      <c r="D78" s="28">
        <v>384.5</v>
      </c>
      <c r="G78" s="8">
        <f t="shared" si="0"/>
        <v>3.2273310884469097</v>
      </c>
      <c r="H78" s="8">
        <f t="shared" si="1"/>
        <v>2.7829747232086897</v>
      </c>
      <c r="I78" s="8">
        <f t="shared" si="2"/>
        <v>1.1067624823460993</v>
      </c>
      <c r="J78" s="8">
        <f t="shared" si="3"/>
        <v>0.24653663230749298</v>
      </c>
      <c r="K78" s="16">
        <f t="shared" si="4"/>
        <v>0.97797911771118484</v>
      </c>
      <c r="L78" s="17">
        <f t="shared" si="5"/>
        <v>0.84332567369960298</v>
      </c>
      <c r="M78" s="17">
        <f t="shared" si="6"/>
        <v>0.33538257040790892</v>
      </c>
      <c r="N78" s="18">
        <f t="shared" si="7"/>
        <v>7.4708070396209997E-2</v>
      </c>
      <c r="O78" s="14">
        <f t="shared" si="10"/>
        <v>3.1654476174107771E-3</v>
      </c>
      <c r="P78" s="14">
        <f t="shared" si="11"/>
        <v>1.9537839605380913E-2</v>
      </c>
      <c r="Q78" s="14">
        <f t="shared" si="11"/>
        <v>3.3728315199913039E-2</v>
      </c>
      <c r="R78" s="14">
        <f t="shared" si="11"/>
        <v>1.058646589444337E-2</v>
      </c>
      <c r="S78" s="14">
        <f t="shared" si="12"/>
        <v>3.2414183602286357</v>
      </c>
      <c r="T78" s="14">
        <f t="shared" si="12"/>
        <v>20.006747755910055</v>
      </c>
      <c r="U78" s="14">
        <f t="shared" si="12"/>
        <v>34.537794764710952</v>
      </c>
      <c r="V78" s="14">
        <f t="shared" si="12"/>
        <v>10.840541075910011</v>
      </c>
    </row>
    <row r="79" spans="1:22" x14ac:dyDescent="0.2">
      <c r="A79">
        <v>45</v>
      </c>
      <c r="B79" s="28">
        <v>405.1</v>
      </c>
      <c r="C79" s="28">
        <v>385.8</v>
      </c>
      <c r="D79" s="28">
        <v>367.1</v>
      </c>
      <c r="G79" s="8">
        <f t="shared" si="0"/>
        <v>3.2240370736154369</v>
      </c>
      <c r="H79" s="8">
        <f t="shared" si="1"/>
        <v>2.7628906249999998</v>
      </c>
      <c r="I79" s="8">
        <f t="shared" si="2"/>
        <v>1.0736549165120592</v>
      </c>
      <c r="J79" s="8">
        <f t="shared" si="3"/>
        <v>0.23638828029262129</v>
      </c>
      <c r="K79" s="16">
        <f t="shared" si="4"/>
        <v>0.9769809313986173</v>
      </c>
      <c r="L79" s="17">
        <f t="shared" si="5"/>
        <v>0.83723958333333337</v>
      </c>
      <c r="M79" s="17">
        <f t="shared" si="6"/>
        <v>0.32534997470062405</v>
      </c>
      <c r="N79" s="18">
        <f t="shared" si="7"/>
        <v>7.1632812209885238E-2</v>
      </c>
      <c r="O79" s="14">
        <f t="shared" si="10"/>
        <v>3.2940148314728468E-3</v>
      </c>
      <c r="P79" s="14">
        <f t="shared" si="11"/>
        <v>2.0084098208689838E-2</v>
      </c>
      <c r="Q79" s="14">
        <f t="shared" si="11"/>
        <v>3.3107565834040065E-2</v>
      </c>
      <c r="R79" s="14">
        <f t="shared" si="11"/>
        <v>1.0148352014871687E-2</v>
      </c>
      <c r="S79" s="14">
        <f t="shared" si="12"/>
        <v>3.3730711874281951</v>
      </c>
      <c r="T79" s="14">
        <f t="shared" si="12"/>
        <v>20.566116565698394</v>
      </c>
      <c r="U79" s="14">
        <f t="shared" si="12"/>
        <v>33.902147414057026</v>
      </c>
      <c r="V79" s="14">
        <f t="shared" si="12"/>
        <v>10.391912463228607</v>
      </c>
    </row>
    <row r="80" spans="1:22" x14ac:dyDescent="0.2">
      <c r="A80">
        <v>46</v>
      </c>
      <c r="B80" s="28">
        <v>387.6</v>
      </c>
      <c r="C80" s="28">
        <v>368.8</v>
      </c>
      <c r="D80" s="28">
        <v>350.7</v>
      </c>
      <c r="G80" s="8">
        <f t="shared" si="0"/>
        <v>3.2206197570721637</v>
      </c>
      <c r="H80" s="8">
        <f t="shared" si="1"/>
        <v>2.742316358720144</v>
      </c>
      <c r="I80" s="8">
        <f t="shared" si="2"/>
        <v>1.0412731006160165</v>
      </c>
      <c r="J80" s="8">
        <f t="shared" si="3"/>
        <v>0.22668752793920427</v>
      </c>
      <c r="K80" s="16">
        <f t="shared" si="4"/>
        <v>0.97594538093095873</v>
      </c>
      <c r="L80" s="17">
        <f t="shared" si="5"/>
        <v>0.83100495718792244</v>
      </c>
      <c r="M80" s="17">
        <f t="shared" si="6"/>
        <v>0.31553730321697471</v>
      </c>
      <c r="N80" s="18">
        <f t="shared" si="7"/>
        <v>6.8693190284607353E-2</v>
      </c>
      <c r="O80" s="14">
        <f t="shared" si="10"/>
        <v>3.4173165432731523E-3</v>
      </c>
      <c r="P80" s="14">
        <f t="shared" si="11"/>
        <v>2.0574266279855813E-2</v>
      </c>
      <c r="Q80" s="14">
        <f t="shared" si="11"/>
        <v>3.238181589604272E-2</v>
      </c>
      <c r="R80" s="14">
        <f t="shared" si="11"/>
        <v>9.7007523534170248E-3</v>
      </c>
      <c r="S80" s="14">
        <f t="shared" si="12"/>
        <v>3.4993321403117079</v>
      </c>
      <c r="T80" s="14">
        <f t="shared" si="12"/>
        <v>21.068048670572352</v>
      </c>
      <c r="U80" s="14">
        <f t="shared" si="12"/>
        <v>33.158979477547746</v>
      </c>
      <c r="V80" s="14">
        <f t="shared" si="12"/>
        <v>9.9335704098990334</v>
      </c>
    </row>
    <row r="81" spans="1:22" x14ac:dyDescent="0.2">
      <c r="A81">
        <v>47</v>
      </c>
      <c r="B81" s="28">
        <v>371</v>
      </c>
      <c r="C81" s="28">
        <v>352.7</v>
      </c>
      <c r="D81" s="28">
        <v>335</v>
      </c>
      <c r="G81" s="8">
        <f t="shared" si="0"/>
        <v>3.2170872605655214</v>
      </c>
      <c r="H81" s="8">
        <f t="shared" si="1"/>
        <v>2.7213233574935698</v>
      </c>
      <c r="I81" s="8">
        <f t="shared" si="2"/>
        <v>1.0097249934935368</v>
      </c>
      <c r="J81" s="8">
        <f t="shared" si="3"/>
        <v>0.21744353317017578</v>
      </c>
      <c r="K81" s="16">
        <f t="shared" si="4"/>
        <v>0.97487492744409743</v>
      </c>
      <c r="L81" s="17">
        <f t="shared" si="5"/>
        <v>0.82464344166471815</v>
      </c>
      <c r="M81" s="17">
        <f t="shared" si="6"/>
        <v>0.30597727075561726</v>
      </c>
      <c r="N81" s="18">
        <f t="shared" si="7"/>
        <v>6.5891979748538124E-2</v>
      </c>
      <c r="O81" s="14">
        <f t="shared" si="10"/>
        <v>3.5324965066423353E-3</v>
      </c>
      <c r="P81" s="14">
        <f t="shared" si="11"/>
        <v>2.0993001226574215E-2</v>
      </c>
      <c r="Q81" s="14">
        <f t="shared" si="11"/>
        <v>3.1548107122479685E-2</v>
      </c>
      <c r="R81" s="14">
        <f t="shared" si="11"/>
        <v>9.2439947690284852E-3</v>
      </c>
      <c r="S81" s="14">
        <f t="shared" si="12"/>
        <v>3.6172764228017513</v>
      </c>
      <c r="T81" s="14">
        <f t="shared" si="12"/>
        <v>21.496833256011996</v>
      </c>
      <c r="U81" s="14">
        <f t="shared" si="12"/>
        <v>32.305261693419197</v>
      </c>
      <c r="V81" s="14">
        <f t="shared" si="12"/>
        <v>9.4658506434851688</v>
      </c>
    </row>
    <row r="82" spans="1:22" x14ac:dyDescent="0.2">
      <c r="A82">
        <v>48</v>
      </c>
      <c r="B82" s="28">
        <v>355.2</v>
      </c>
      <c r="C82" s="28">
        <v>337.4</v>
      </c>
      <c r="D82" s="28">
        <v>320.2</v>
      </c>
      <c r="G82" s="8">
        <f t="shared" si="0"/>
        <v>3.213426072902537</v>
      </c>
      <c r="H82" s="8">
        <f t="shared" si="1"/>
        <v>2.699854510184287</v>
      </c>
      <c r="I82" s="8">
        <f t="shared" si="2"/>
        <v>0.97891682785299783</v>
      </c>
      <c r="J82" s="8">
        <f t="shared" si="3"/>
        <v>0.20860718701989731</v>
      </c>
      <c r="K82" s="16">
        <f t="shared" si="4"/>
        <v>0.97376547663713253</v>
      </c>
      <c r="L82" s="17">
        <f t="shared" si="5"/>
        <v>0.81813773035887494</v>
      </c>
      <c r="M82" s="17">
        <f t="shared" si="6"/>
        <v>0.29664146298575694</v>
      </c>
      <c r="N82" s="18">
        <f t="shared" si="7"/>
        <v>6.3214299096938584E-2</v>
      </c>
      <c r="O82" s="14">
        <f t="shared" si="10"/>
        <v>3.6611876629843998E-3</v>
      </c>
      <c r="P82" s="14">
        <f t="shared" si="11"/>
        <v>2.1468847309282779E-2</v>
      </c>
      <c r="Q82" s="14">
        <f t="shared" si="11"/>
        <v>3.0808165640539009E-2</v>
      </c>
      <c r="R82" s="14">
        <f t="shared" si="11"/>
        <v>8.836346150278479E-3</v>
      </c>
      <c r="S82" s="14">
        <f t="shared" si="12"/>
        <v>3.7490561668960254</v>
      </c>
      <c r="T82" s="14">
        <f t="shared" si="12"/>
        <v>21.984099644705566</v>
      </c>
      <c r="U82" s="14">
        <f t="shared" si="12"/>
        <v>31.547561615911945</v>
      </c>
      <c r="V82" s="14">
        <f t="shared" si="12"/>
        <v>9.0484184578851625</v>
      </c>
    </row>
    <row r="83" spans="1:22" x14ac:dyDescent="0.2">
      <c r="A83">
        <v>49</v>
      </c>
      <c r="B83" s="28">
        <v>340.2</v>
      </c>
      <c r="C83" s="28">
        <v>322.8</v>
      </c>
      <c r="D83" s="28">
        <v>306.10000000000002</v>
      </c>
      <c r="G83" s="8">
        <f t="shared" si="0"/>
        <v>3.2096176444002533</v>
      </c>
      <c r="H83" s="8">
        <f t="shared" si="1"/>
        <v>2.6778280542986423</v>
      </c>
      <c r="I83" s="8">
        <f t="shared" si="2"/>
        <v>0.94873530459565381</v>
      </c>
      <c r="J83" s="8">
        <f t="shared" si="3"/>
        <v>0.20012775231081384</v>
      </c>
      <c r="K83" s="16">
        <f t="shared" si="4"/>
        <v>0.97261140739401619</v>
      </c>
      <c r="L83" s="17">
        <f t="shared" si="5"/>
        <v>0.81146304675716441</v>
      </c>
      <c r="M83" s="17">
        <f t="shared" si="6"/>
        <v>0.28749554684716783</v>
      </c>
      <c r="N83" s="18">
        <f t="shared" si="7"/>
        <v>6.0644773427519345E-2</v>
      </c>
      <c r="O83" s="14">
        <f t="shared" si="10"/>
        <v>3.8084285022836895E-3</v>
      </c>
      <c r="P83" s="14">
        <f t="shared" si="11"/>
        <v>2.2026455885644669E-2</v>
      </c>
      <c r="Q83" s="14">
        <f t="shared" si="11"/>
        <v>3.0181523257344023E-2</v>
      </c>
      <c r="R83" s="14">
        <f t="shared" si="11"/>
        <v>8.4794347090834665E-3</v>
      </c>
      <c r="S83" s="14">
        <f t="shared" si="12"/>
        <v>3.899830786338498</v>
      </c>
      <c r="T83" s="14">
        <f t="shared" si="12"/>
        <v>22.555090826900141</v>
      </c>
      <c r="U83" s="14">
        <f t="shared" si="12"/>
        <v>30.905879815520279</v>
      </c>
      <c r="V83" s="14">
        <f t="shared" si="12"/>
        <v>8.6829411421014697</v>
      </c>
    </row>
    <row r="84" spans="1:22" x14ac:dyDescent="0.2">
      <c r="A84">
        <v>50</v>
      </c>
      <c r="B84" s="28">
        <v>325.89999999999998</v>
      </c>
      <c r="C84" s="28">
        <v>309</v>
      </c>
      <c r="D84" s="28">
        <v>292.7</v>
      </c>
      <c r="G84" s="8">
        <f t="shared" si="0"/>
        <v>3.2056965009902858</v>
      </c>
      <c r="H84" s="8">
        <f t="shared" si="1"/>
        <v>2.6554687499999998</v>
      </c>
      <c r="I84" s="8">
        <f t="shared" si="2"/>
        <v>0.9194770063119927</v>
      </c>
      <c r="J84" s="8">
        <f t="shared" si="3"/>
        <v>0.19207006969297419</v>
      </c>
      <c r="K84" s="16">
        <f t="shared" si="4"/>
        <v>0.9714231821182685</v>
      </c>
      <c r="L84" s="17">
        <f t="shared" si="5"/>
        <v>0.8046875</v>
      </c>
      <c r="M84" s="17">
        <f t="shared" si="6"/>
        <v>0.27862939585211899</v>
      </c>
      <c r="N84" s="18">
        <f t="shared" si="7"/>
        <v>5.8203051422113392E-2</v>
      </c>
      <c r="O84" s="14">
        <f t="shared" si="10"/>
        <v>3.9211434099675202E-3</v>
      </c>
      <c r="P84" s="14">
        <f t="shared" si="11"/>
        <v>2.2359304298642524E-2</v>
      </c>
      <c r="Q84" s="14">
        <f t="shared" si="11"/>
        <v>2.9258298283661111E-2</v>
      </c>
      <c r="R84" s="14">
        <f t="shared" si="11"/>
        <v>8.057682617839651E-3</v>
      </c>
      <c r="S84" s="14">
        <f t="shared" si="12"/>
        <v>4.0152508518067407</v>
      </c>
      <c r="T84" s="14">
        <f t="shared" si="12"/>
        <v>22.895927601809944</v>
      </c>
      <c r="U84" s="14">
        <f t="shared" si="12"/>
        <v>29.960497442468977</v>
      </c>
      <c r="V84" s="14">
        <f t="shared" si="12"/>
        <v>8.2510670006678026</v>
      </c>
    </row>
    <row r="85" spans="1:22" x14ac:dyDescent="0.2">
      <c r="A85">
        <v>51</v>
      </c>
      <c r="B85" s="28">
        <v>312.10000000000002</v>
      </c>
      <c r="C85" s="28">
        <v>295.7</v>
      </c>
      <c r="D85" s="28">
        <v>279.8</v>
      </c>
      <c r="G85" s="8">
        <f t="shared" si="0"/>
        <v>3.2015814167131471</v>
      </c>
      <c r="H85" s="8">
        <f t="shared" si="1"/>
        <v>2.6323442136498514</v>
      </c>
      <c r="I85" s="8">
        <f t="shared" si="2"/>
        <v>0.89058136351191008</v>
      </c>
      <c r="J85" s="8">
        <f t="shared" si="3"/>
        <v>0.18426459202749401</v>
      </c>
      <c r="K85" s="16">
        <f t="shared" si="4"/>
        <v>0.97017618688277185</v>
      </c>
      <c r="L85" s="17">
        <f t="shared" si="5"/>
        <v>0.79768006474237929</v>
      </c>
      <c r="M85" s="17">
        <f t="shared" si="6"/>
        <v>0.26987314045815458</v>
      </c>
      <c r="N85" s="18">
        <f t="shared" si="7"/>
        <v>5.5837755159846673E-2</v>
      </c>
      <c r="O85" s="14">
        <f t="shared" si="10"/>
        <v>4.115084277138692E-3</v>
      </c>
      <c r="P85" s="14">
        <f t="shared" si="11"/>
        <v>2.3124536350148439E-2</v>
      </c>
      <c r="Q85" s="14">
        <f t="shared" si="11"/>
        <v>2.889564280008261E-2</v>
      </c>
      <c r="R85" s="14">
        <f t="shared" si="11"/>
        <v>7.8054776654801761E-3</v>
      </c>
      <c r="S85" s="14">
        <f t="shared" si="12"/>
        <v>4.2138462997900206</v>
      </c>
      <c r="T85" s="14">
        <f t="shared" si="12"/>
        <v>23.679525222552002</v>
      </c>
      <c r="U85" s="14">
        <f t="shared" si="12"/>
        <v>29.589138227284593</v>
      </c>
      <c r="V85" s="14">
        <f t="shared" si="12"/>
        <v>7.9928091294517003</v>
      </c>
    </row>
    <row r="86" spans="1:22" x14ac:dyDescent="0.2">
      <c r="A86">
        <v>52</v>
      </c>
      <c r="B86" s="28">
        <v>299</v>
      </c>
      <c r="C86" s="28">
        <v>283</v>
      </c>
      <c r="D86" s="28">
        <v>267.60000000000002</v>
      </c>
      <c r="G86" s="8">
        <f t="shared" si="0"/>
        <v>3.1973022013762882</v>
      </c>
      <c r="H86" s="8">
        <f t="shared" si="1"/>
        <v>2.6086592178770949</v>
      </c>
      <c r="I86" s="8">
        <f t="shared" si="2"/>
        <v>0.86232686980609419</v>
      </c>
      <c r="J86" s="8">
        <f t="shared" si="3"/>
        <v>0.17677455990914254</v>
      </c>
      <c r="K86" s="16">
        <f t="shared" si="4"/>
        <v>0.9688794549625116</v>
      </c>
      <c r="L86" s="17">
        <f t="shared" si="5"/>
        <v>0.79050279329608941</v>
      </c>
      <c r="M86" s="17">
        <f t="shared" si="6"/>
        <v>0.26131117266851339</v>
      </c>
      <c r="N86" s="18">
        <f t="shared" si="7"/>
        <v>5.3568048457315921E-2</v>
      </c>
      <c r="O86" s="14">
        <f t="shared" si="10"/>
        <v>4.2792153368589325E-3</v>
      </c>
      <c r="P86" s="14">
        <f t="shared" si="11"/>
        <v>2.3684995772756512E-2</v>
      </c>
      <c r="Q86" s="14">
        <f t="shared" si="11"/>
        <v>2.8254493705815897E-2</v>
      </c>
      <c r="R86" s="14">
        <f t="shared" si="11"/>
        <v>7.4900321183514751E-3</v>
      </c>
      <c r="S86" s="14">
        <f t="shared" si="12"/>
        <v>4.3819165049435469</v>
      </c>
      <c r="T86" s="14">
        <f t="shared" si="12"/>
        <v>24.253435671302668</v>
      </c>
      <c r="U86" s="14">
        <f t="shared" si="12"/>
        <v>28.932601554755479</v>
      </c>
      <c r="V86" s="14">
        <f t="shared" si="12"/>
        <v>7.6697928891919105</v>
      </c>
    </row>
    <row r="87" spans="1:22" x14ac:dyDescent="0.2">
      <c r="A87">
        <v>53</v>
      </c>
      <c r="B87" s="28">
        <v>286.5</v>
      </c>
      <c r="C87" s="28">
        <v>270.89999999999998</v>
      </c>
      <c r="D87" s="28">
        <v>256</v>
      </c>
      <c r="G87" s="8">
        <f t="shared" si="0"/>
        <v>3.192864030858245</v>
      </c>
      <c r="H87" s="8">
        <f t="shared" si="1"/>
        <v>2.5844752818733738</v>
      </c>
      <c r="I87" s="8">
        <f t="shared" si="2"/>
        <v>0.83478382668783246</v>
      </c>
      <c r="J87" s="8">
        <f t="shared" si="3"/>
        <v>0.16960481132254454</v>
      </c>
      <c r="K87" s="16">
        <f t="shared" si="4"/>
        <v>0.96753455480552886</v>
      </c>
      <c r="L87" s="17">
        <f t="shared" si="5"/>
        <v>0.78317432784041641</v>
      </c>
      <c r="M87" s="17">
        <f t="shared" si="6"/>
        <v>0.25296479596600985</v>
      </c>
      <c r="N87" s="18">
        <f t="shared" si="7"/>
        <v>5.1395397370468048E-2</v>
      </c>
      <c r="O87" s="14">
        <f t="shared" si="10"/>
        <v>4.438170518043183E-3</v>
      </c>
      <c r="P87" s="14">
        <f t="shared" si="11"/>
        <v>2.418393600372104E-2</v>
      </c>
      <c r="Q87" s="14">
        <f t="shared" si="11"/>
        <v>2.7543043118261723E-2</v>
      </c>
      <c r="R87" s="14">
        <f t="shared" si="11"/>
        <v>7.169748586597996E-3</v>
      </c>
      <c r="S87" s="14">
        <f t="shared" si="12"/>
        <v>4.5446866104762194</v>
      </c>
      <c r="T87" s="14">
        <f t="shared" si="12"/>
        <v>24.764350467810345</v>
      </c>
      <c r="U87" s="14">
        <f t="shared" si="12"/>
        <v>28.204076153100004</v>
      </c>
      <c r="V87" s="14">
        <f t="shared" si="12"/>
        <v>7.3418225526763479</v>
      </c>
    </row>
    <row r="88" spans="1:22" x14ac:dyDescent="0.2">
      <c r="A88">
        <v>54</v>
      </c>
      <c r="B88" s="28">
        <v>274.60000000000002</v>
      </c>
      <c r="C88" s="28">
        <v>259.39999999999998</v>
      </c>
      <c r="D88" s="28">
        <v>244.9</v>
      </c>
      <c r="G88" s="8">
        <f t="shared" si="0"/>
        <v>3.1882751685351409</v>
      </c>
      <c r="H88" s="8">
        <f t="shared" si="1"/>
        <v>2.5598684210526312</v>
      </c>
      <c r="I88" s="8">
        <f t="shared" si="2"/>
        <v>0.8080234094770623</v>
      </c>
      <c r="J88" s="8">
        <f t="shared" si="3"/>
        <v>0.16276001064760237</v>
      </c>
      <c r="K88" s="16">
        <f t="shared" si="4"/>
        <v>0.96614399046519428</v>
      </c>
      <c r="L88" s="17">
        <f t="shared" si="5"/>
        <v>0.77571770334928225</v>
      </c>
      <c r="M88" s="17">
        <f t="shared" si="6"/>
        <v>0.24485557862941285</v>
      </c>
      <c r="N88" s="18">
        <f t="shared" si="7"/>
        <v>4.9321215347758296E-2</v>
      </c>
      <c r="O88" s="14">
        <f t="shared" si="10"/>
        <v>4.5888623231040704E-3</v>
      </c>
      <c r="P88" s="14">
        <f t="shared" si="11"/>
        <v>2.4606860820742593E-2</v>
      </c>
      <c r="Q88" s="14">
        <f t="shared" si="11"/>
        <v>2.676041721077016E-2</v>
      </c>
      <c r="R88" s="14">
        <f t="shared" si="11"/>
        <v>6.8448006749421697E-3</v>
      </c>
      <c r="S88" s="14">
        <f t="shared" si="12"/>
        <v>4.6989950188585681</v>
      </c>
      <c r="T88" s="14">
        <f t="shared" si="12"/>
        <v>25.197425480440415</v>
      </c>
      <c r="U88" s="14">
        <f t="shared" si="12"/>
        <v>27.402667223828644</v>
      </c>
      <c r="V88" s="14">
        <f t="shared" si="12"/>
        <v>7.0090758911407818</v>
      </c>
    </row>
    <row r="89" spans="1:22" x14ac:dyDescent="0.2">
      <c r="A89">
        <v>55</v>
      </c>
      <c r="B89" s="28">
        <v>263.3</v>
      </c>
      <c r="C89" s="28">
        <v>248.5</v>
      </c>
      <c r="D89" s="28">
        <v>234.4</v>
      </c>
      <c r="G89" s="8">
        <f t="shared" ref="G89:G152" si="16">3.3*(C89)/(($G$21*$C$59)+C89)</f>
        <v>3.1835474979618774</v>
      </c>
      <c r="H89" s="8">
        <f t="shared" ref="H89:H152" si="17">3.3*(C89)/(($H$21*$C$59)+C89)</f>
        <v>2.5349304482225654</v>
      </c>
      <c r="I89" s="8">
        <f t="shared" ref="I89:I152" si="18">3.3*(C89)/(($I$21*$C$59)+C89)</f>
        <v>0.78211731044349064</v>
      </c>
      <c r="J89" s="8">
        <f t="shared" ref="J89:J152" si="19">3.3*(C89)/(($J$21*$C$59)+C89)</f>
        <v>0.15624464132609317</v>
      </c>
      <c r="K89" s="16">
        <f t="shared" ref="K89:K152" si="20">G89/3.3</f>
        <v>0.96471136301875082</v>
      </c>
      <c r="L89" s="17">
        <f t="shared" ref="L89:L152" si="21">H89/3.3</f>
        <v>0.76816074188562589</v>
      </c>
      <c r="M89" s="17">
        <f t="shared" ref="M89:M152" si="22">I89/3.3</f>
        <v>0.23700524558893657</v>
      </c>
      <c r="N89" s="18">
        <f t="shared" ref="N89:N152" si="23">J89/3.3</f>
        <v>4.7346861007907026E-2</v>
      </c>
      <c r="O89" s="14">
        <f t="shared" si="10"/>
        <v>4.7276705732635094E-3</v>
      </c>
      <c r="P89" s="14">
        <f t="shared" si="11"/>
        <v>2.4937972830065824E-2</v>
      </c>
      <c r="Q89" s="14">
        <f t="shared" si="11"/>
        <v>2.5906099033571661E-2</v>
      </c>
      <c r="R89" s="14">
        <f t="shared" si="11"/>
        <v>6.5153693215092012E-3</v>
      </c>
      <c r="S89" s="14">
        <f t="shared" si="12"/>
        <v>4.8411346670218336</v>
      </c>
      <c r="T89" s="14">
        <f t="shared" si="12"/>
        <v>25.536484177987404</v>
      </c>
      <c r="U89" s="14">
        <f t="shared" si="12"/>
        <v>26.527845410377381</v>
      </c>
      <c r="V89" s="14">
        <f t="shared" si="12"/>
        <v>6.6717381852254221</v>
      </c>
    </row>
    <row r="90" spans="1:22" x14ac:dyDescent="0.2">
      <c r="A90">
        <v>56</v>
      </c>
      <c r="B90" s="28">
        <v>252.5</v>
      </c>
      <c r="C90" s="28">
        <v>238.1</v>
      </c>
      <c r="D90" s="28">
        <v>224.4</v>
      </c>
      <c r="G90" s="8">
        <f t="shared" si="16"/>
        <v>3.1786480035600144</v>
      </c>
      <c r="H90" s="8">
        <f t="shared" si="17"/>
        <v>2.5095177259661443</v>
      </c>
      <c r="I90" s="8">
        <f t="shared" si="18"/>
        <v>0.75689239957614873</v>
      </c>
      <c r="J90" s="8">
        <f t="shared" si="19"/>
        <v>0.15000286363376031</v>
      </c>
      <c r="K90" s="16">
        <f t="shared" si="20"/>
        <v>0.96322666774545895</v>
      </c>
      <c r="L90" s="17">
        <f t="shared" si="21"/>
        <v>0.76045991695943771</v>
      </c>
      <c r="M90" s="17">
        <f t="shared" si="22"/>
        <v>0.22936133320489357</v>
      </c>
      <c r="N90" s="18">
        <f t="shared" si="23"/>
        <v>4.5455413222351609E-2</v>
      </c>
      <c r="O90" s="14">
        <f t="shared" ref="O90:O153" si="24">-(G90-G89)/(A90-A89)</f>
        <v>4.8994944018629916E-3</v>
      </c>
      <c r="P90" s="14">
        <f t="shared" ref="P90:R153" si="25">-(H90-H89)/($A90-$A89)</f>
        <v>2.5412722256421105E-2</v>
      </c>
      <c r="Q90" s="14">
        <f t="shared" si="25"/>
        <v>2.522491086734191E-2</v>
      </c>
      <c r="R90" s="14">
        <f t="shared" si="25"/>
        <v>6.2417776923328616E-3</v>
      </c>
      <c r="S90" s="14">
        <f t="shared" ref="S90:V153" si="26">O90*1024</f>
        <v>5.0170822675077034</v>
      </c>
      <c r="T90" s="14">
        <f t="shared" si="26"/>
        <v>26.022627590575212</v>
      </c>
      <c r="U90" s="14">
        <f t="shared" si="26"/>
        <v>25.830308728158116</v>
      </c>
      <c r="V90" s="14">
        <f t="shared" si="26"/>
        <v>6.3915803569488503</v>
      </c>
    </row>
    <row r="91" spans="1:22" x14ac:dyDescent="0.2">
      <c r="A91">
        <v>57</v>
      </c>
      <c r="B91" s="28">
        <v>242.2</v>
      </c>
      <c r="C91" s="28">
        <v>228.2</v>
      </c>
      <c r="D91" s="28">
        <v>214.9</v>
      </c>
      <c r="G91" s="8">
        <f t="shared" si="16"/>
        <v>3.1735850646887771</v>
      </c>
      <c r="H91" s="8">
        <f t="shared" si="17"/>
        <v>2.4837071240105542</v>
      </c>
      <c r="I91" s="8">
        <f t="shared" si="18"/>
        <v>0.732406146664073</v>
      </c>
      <c r="J91" s="8">
        <f t="shared" si="19"/>
        <v>0.14403810106728893</v>
      </c>
      <c r="K91" s="16">
        <f t="shared" si="20"/>
        <v>0.96169244384508401</v>
      </c>
      <c r="L91" s="17">
        <f t="shared" si="21"/>
        <v>0.75263852242744067</v>
      </c>
      <c r="M91" s="17">
        <f t="shared" si="22"/>
        <v>0.22194125656487063</v>
      </c>
      <c r="N91" s="18">
        <f t="shared" si="23"/>
        <v>4.3647909414329979E-2</v>
      </c>
      <c r="O91" s="14">
        <f t="shared" si="24"/>
        <v>5.0629388712373213E-3</v>
      </c>
      <c r="P91" s="14">
        <f t="shared" si="25"/>
        <v>2.5810601955590151E-2</v>
      </c>
      <c r="Q91" s="14">
        <f t="shared" si="25"/>
        <v>2.4486252912075734E-2</v>
      </c>
      <c r="R91" s="14">
        <f t="shared" si="25"/>
        <v>5.9647625664713821E-3</v>
      </c>
      <c r="S91" s="14">
        <f t="shared" si="26"/>
        <v>5.184449404147017</v>
      </c>
      <c r="T91" s="14">
        <f t="shared" si="26"/>
        <v>26.430056402524315</v>
      </c>
      <c r="U91" s="14">
        <f t="shared" si="26"/>
        <v>25.073922981965552</v>
      </c>
      <c r="V91" s="14">
        <f t="shared" si="26"/>
        <v>6.1079168680666953</v>
      </c>
    </row>
    <row r="92" spans="1:22" x14ac:dyDescent="0.2">
      <c r="A92">
        <v>58</v>
      </c>
      <c r="B92" s="28">
        <v>232.3</v>
      </c>
      <c r="C92" s="28">
        <v>218.8</v>
      </c>
      <c r="D92" s="28">
        <v>205.8</v>
      </c>
      <c r="G92" s="8">
        <f t="shared" si="16"/>
        <v>3.1683707051647723</v>
      </c>
      <c r="H92" s="8">
        <f t="shared" si="17"/>
        <v>2.4575901974132059</v>
      </c>
      <c r="I92" s="8">
        <f t="shared" si="18"/>
        <v>0.70871613663133093</v>
      </c>
      <c r="J92" s="8">
        <f t="shared" si="19"/>
        <v>0.13835364451598067</v>
      </c>
      <c r="K92" s="16">
        <f t="shared" si="20"/>
        <v>0.96011233489841585</v>
      </c>
      <c r="L92" s="17">
        <f t="shared" si="21"/>
        <v>0.74472430224642605</v>
      </c>
      <c r="M92" s="17">
        <f t="shared" si="22"/>
        <v>0.21476246564585788</v>
      </c>
      <c r="N92" s="18">
        <f t="shared" si="23"/>
        <v>4.1925346823024449E-2</v>
      </c>
      <c r="O92" s="14">
        <f t="shared" si="24"/>
        <v>5.2143595240048413E-3</v>
      </c>
      <c r="P92" s="14">
        <f t="shared" si="25"/>
        <v>2.6116926597348211E-2</v>
      </c>
      <c r="Q92" s="14">
        <f t="shared" si="25"/>
        <v>2.369001003274207E-2</v>
      </c>
      <c r="R92" s="14">
        <f t="shared" si="25"/>
        <v>5.6844565513082534E-3</v>
      </c>
      <c r="S92" s="14">
        <f t="shared" si="26"/>
        <v>5.3395041525809575</v>
      </c>
      <c r="T92" s="14">
        <f t="shared" si="26"/>
        <v>26.743732835684568</v>
      </c>
      <c r="U92" s="14">
        <f t="shared" si="26"/>
        <v>24.25857027352788</v>
      </c>
      <c r="V92" s="14">
        <f t="shared" si="26"/>
        <v>5.8208835085396515</v>
      </c>
    </row>
    <row r="93" spans="1:22" x14ac:dyDescent="0.2">
      <c r="A93">
        <v>59</v>
      </c>
      <c r="B93" s="28">
        <v>223</v>
      </c>
      <c r="C93" s="28">
        <v>209.8</v>
      </c>
      <c r="D93" s="28">
        <v>197.2</v>
      </c>
      <c r="G93" s="8">
        <f t="shared" si="16"/>
        <v>3.1629585636621131</v>
      </c>
      <c r="H93" s="8">
        <f t="shared" si="17"/>
        <v>2.4309691011235954</v>
      </c>
      <c r="I93" s="8">
        <f t="shared" si="18"/>
        <v>0.68562091503267986</v>
      </c>
      <c r="J93" s="8">
        <f t="shared" si="19"/>
        <v>0.13289185765288494</v>
      </c>
      <c r="K93" s="16">
        <f t="shared" si="20"/>
        <v>0.95847229201882223</v>
      </c>
      <c r="L93" s="17">
        <f t="shared" si="21"/>
        <v>0.7366573033707865</v>
      </c>
      <c r="M93" s="17">
        <f t="shared" si="22"/>
        <v>0.20776391364626665</v>
      </c>
      <c r="N93" s="18">
        <f t="shared" si="23"/>
        <v>4.0270259894813622E-2</v>
      </c>
      <c r="O93" s="14">
        <f t="shared" si="24"/>
        <v>5.412141502659118E-3</v>
      </c>
      <c r="P93" s="14">
        <f t="shared" si="25"/>
        <v>2.6621096289610513E-2</v>
      </c>
      <c r="Q93" s="14">
        <f t="shared" si="25"/>
        <v>2.3095221598651072E-2</v>
      </c>
      <c r="R93" s="14">
        <f t="shared" si="25"/>
        <v>5.46178686309573E-3</v>
      </c>
      <c r="S93" s="14">
        <f t="shared" si="26"/>
        <v>5.5420328987229368</v>
      </c>
      <c r="T93" s="14">
        <f t="shared" si="26"/>
        <v>27.260002600561165</v>
      </c>
      <c r="U93" s="14">
        <f t="shared" si="26"/>
        <v>23.649506917018698</v>
      </c>
      <c r="V93" s="14">
        <f t="shared" si="26"/>
        <v>5.5928697478100275</v>
      </c>
    </row>
    <row r="94" spans="1:22" x14ac:dyDescent="0.2">
      <c r="A94">
        <v>60</v>
      </c>
      <c r="B94" s="28">
        <v>214</v>
      </c>
      <c r="C94" s="28">
        <v>201.2</v>
      </c>
      <c r="D94" s="28">
        <v>189</v>
      </c>
      <c r="G94" s="8">
        <f t="shared" si="16"/>
        <v>3.1573541300109369</v>
      </c>
      <c r="H94" s="8">
        <f t="shared" si="17"/>
        <v>2.4039102099927585</v>
      </c>
      <c r="I94" s="8">
        <f t="shared" si="18"/>
        <v>0.66316420295645218</v>
      </c>
      <c r="J94" s="8">
        <f t="shared" si="19"/>
        <v>0.1276551565023456</v>
      </c>
      <c r="K94" s="16">
        <f t="shared" si="20"/>
        <v>0.95677397879119308</v>
      </c>
      <c r="L94" s="17">
        <f t="shared" si="21"/>
        <v>0.72845763939174502</v>
      </c>
      <c r="M94" s="17">
        <f t="shared" si="22"/>
        <v>0.2009588493807431</v>
      </c>
      <c r="N94" s="18">
        <f t="shared" si="23"/>
        <v>3.8683380758286548E-2</v>
      </c>
      <c r="O94" s="14">
        <f t="shared" si="24"/>
        <v>5.6044336511762438E-3</v>
      </c>
      <c r="P94" s="14">
        <f t="shared" si="25"/>
        <v>2.7058891130836926E-2</v>
      </c>
      <c r="Q94" s="14">
        <f t="shared" si="25"/>
        <v>2.2456712076227681E-2</v>
      </c>
      <c r="R94" s="14">
        <f t="shared" si="25"/>
        <v>5.2367011505393413E-3</v>
      </c>
      <c r="S94" s="14">
        <f t="shared" si="26"/>
        <v>5.7389400588044737</v>
      </c>
      <c r="T94" s="14">
        <f t="shared" si="26"/>
        <v>27.708304517977012</v>
      </c>
      <c r="U94" s="14">
        <f t="shared" si="26"/>
        <v>22.995673166057145</v>
      </c>
      <c r="V94" s="14">
        <f t="shared" si="26"/>
        <v>5.3623819781522855</v>
      </c>
    </row>
    <row r="95" spans="1:22" x14ac:dyDescent="0.2">
      <c r="A95">
        <v>61</v>
      </c>
      <c r="B95" s="28">
        <v>205.4</v>
      </c>
      <c r="C95" s="28">
        <v>192.9</v>
      </c>
      <c r="D95" s="28">
        <v>181</v>
      </c>
      <c r="G95" s="8">
        <f t="shared" si="16"/>
        <v>3.151492648150898</v>
      </c>
      <c r="H95" s="8">
        <f t="shared" si="17"/>
        <v>2.3761478163493841</v>
      </c>
      <c r="I95" s="8">
        <f t="shared" si="18"/>
        <v>0.64112196595830395</v>
      </c>
      <c r="J95" s="8">
        <f t="shared" si="19"/>
        <v>0.12258468293246548</v>
      </c>
      <c r="K95" s="16">
        <f t="shared" si="20"/>
        <v>0.95499777216693882</v>
      </c>
      <c r="L95" s="17">
        <f t="shared" si="21"/>
        <v>0.72004479283314671</v>
      </c>
      <c r="M95" s="17">
        <f t="shared" si="22"/>
        <v>0.19427938362372849</v>
      </c>
      <c r="N95" s="18">
        <f t="shared" si="23"/>
        <v>3.7146873615898635E-2</v>
      </c>
      <c r="O95" s="14">
        <f t="shared" si="24"/>
        <v>5.8614818600388752E-3</v>
      </c>
      <c r="P95" s="14">
        <f t="shared" si="25"/>
        <v>2.7762393643374406E-2</v>
      </c>
      <c r="Q95" s="14">
        <f t="shared" si="25"/>
        <v>2.2042236998148224E-2</v>
      </c>
      <c r="R95" s="14">
        <f t="shared" si="25"/>
        <v>5.0704735698801212E-3</v>
      </c>
      <c r="S95" s="14">
        <f t="shared" si="26"/>
        <v>6.0021574246798082</v>
      </c>
      <c r="T95" s="14">
        <f t="shared" si="26"/>
        <v>28.428691090815391</v>
      </c>
      <c r="U95" s="14">
        <f t="shared" si="26"/>
        <v>22.571250686103781</v>
      </c>
      <c r="V95" s="14">
        <f t="shared" si="26"/>
        <v>5.1921649355572441</v>
      </c>
    </row>
    <row r="96" spans="1:22" x14ac:dyDescent="0.2">
      <c r="A96">
        <v>62</v>
      </c>
      <c r="B96" s="28">
        <v>197.2</v>
      </c>
      <c r="C96" s="28">
        <v>185</v>
      </c>
      <c r="D96" s="28">
        <v>173.5</v>
      </c>
      <c r="G96" s="8">
        <f t="shared" si="16"/>
        <v>3.1454479880467825</v>
      </c>
      <c r="H96" s="8">
        <f t="shared" si="17"/>
        <v>2.3480769230769232</v>
      </c>
      <c r="I96" s="8">
        <f t="shared" si="18"/>
        <v>0.61979695431472082</v>
      </c>
      <c r="J96" s="8">
        <f t="shared" si="19"/>
        <v>0.11774349083895853</v>
      </c>
      <c r="K96" s="16">
        <f t="shared" si="20"/>
        <v>0.95316605698387358</v>
      </c>
      <c r="L96" s="17">
        <f t="shared" si="21"/>
        <v>0.71153846153846156</v>
      </c>
      <c r="M96" s="17">
        <f t="shared" si="22"/>
        <v>0.18781725888324874</v>
      </c>
      <c r="N96" s="18">
        <f t="shared" si="23"/>
        <v>3.5679845708775318E-2</v>
      </c>
      <c r="O96" s="14">
        <f t="shared" si="24"/>
        <v>6.044660104115529E-3</v>
      </c>
      <c r="P96" s="14">
        <f t="shared" si="25"/>
        <v>2.8070893272460928E-2</v>
      </c>
      <c r="Q96" s="14">
        <f t="shared" si="25"/>
        <v>2.1325011643583136E-2</v>
      </c>
      <c r="R96" s="14">
        <f t="shared" si="25"/>
        <v>4.8411920935069463E-3</v>
      </c>
      <c r="S96" s="14">
        <f t="shared" si="26"/>
        <v>6.1897319466143017</v>
      </c>
      <c r="T96" s="14">
        <f t="shared" si="26"/>
        <v>28.744594710999991</v>
      </c>
      <c r="U96" s="14">
        <f t="shared" si="26"/>
        <v>21.836811923029131</v>
      </c>
      <c r="V96" s="14">
        <f t="shared" si="26"/>
        <v>4.9573807037511131</v>
      </c>
    </row>
    <row r="97" spans="1:22" x14ac:dyDescent="0.2">
      <c r="A97">
        <v>63</v>
      </c>
      <c r="B97" s="28">
        <v>189.3</v>
      </c>
      <c r="C97" s="28">
        <v>177.5</v>
      </c>
      <c r="D97" s="28">
        <v>166.3</v>
      </c>
      <c r="G97" s="8">
        <f t="shared" si="16"/>
        <v>3.1392357575432768</v>
      </c>
      <c r="H97" s="8">
        <f t="shared" si="17"/>
        <v>2.3198019801980196</v>
      </c>
      <c r="I97" s="8">
        <f t="shared" si="18"/>
        <v>0.59923273657289</v>
      </c>
      <c r="J97" s="8">
        <f t="shared" si="19"/>
        <v>0.11313375181071945</v>
      </c>
      <c r="K97" s="16">
        <f t="shared" si="20"/>
        <v>0.95128356289190208</v>
      </c>
      <c r="L97" s="17">
        <f t="shared" si="21"/>
        <v>0.70297029702970293</v>
      </c>
      <c r="M97" s="17">
        <f t="shared" si="22"/>
        <v>0.18158567774936063</v>
      </c>
      <c r="N97" s="18">
        <f t="shared" si="23"/>
        <v>3.4282955094157415E-2</v>
      </c>
      <c r="O97" s="14">
        <f t="shared" si="24"/>
        <v>6.2122305035057224E-3</v>
      </c>
      <c r="P97" s="14">
        <f t="shared" si="25"/>
        <v>2.8274942878903531E-2</v>
      </c>
      <c r="Q97" s="14">
        <f t="shared" si="25"/>
        <v>2.0564217741830815E-2</v>
      </c>
      <c r="R97" s="14">
        <f t="shared" si="25"/>
        <v>4.6097390282390793E-3</v>
      </c>
      <c r="S97" s="14">
        <f t="shared" si="26"/>
        <v>6.3613240355898597</v>
      </c>
      <c r="T97" s="14">
        <f t="shared" si="26"/>
        <v>28.953541507997215</v>
      </c>
      <c r="U97" s="14">
        <f t="shared" si="26"/>
        <v>21.057758967634754</v>
      </c>
      <c r="V97" s="14">
        <f t="shared" si="26"/>
        <v>4.7203727649168172</v>
      </c>
    </row>
    <row r="98" spans="1:22" x14ac:dyDescent="0.2">
      <c r="A98">
        <v>64</v>
      </c>
      <c r="B98" s="28">
        <v>181.8</v>
      </c>
      <c r="C98" s="28">
        <v>170.3</v>
      </c>
      <c r="D98" s="28">
        <v>159.4</v>
      </c>
      <c r="G98" s="8">
        <f t="shared" si="16"/>
        <v>3.1327833212553653</v>
      </c>
      <c r="H98" s="8">
        <f t="shared" si="17"/>
        <v>2.2910313901345289</v>
      </c>
      <c r="I98" s="8">
        <f t="shared" si="18"/>
        <v>0.57919200247346181</v>
      </c>
      <c r="J98" s="8">
        <f t="shared" si="19"/>
        <v>0.10869582035858653</v>
      </c>
      <c r="K98" s="16">
        <f t="shared" si="20"/>
        <v>0.94932827916829254</v>
      </c>
      <c r="L98" s="17">
        <f t="shared" si="21"/>
        <v>0.69425193640440275</v>
      </c>
      <c r="M98" s="17">
        <f t="shared" si="22"/>
        <v>0.17551272802226117</v>
      </c>
      <c r="N98" s="18">
        <f t="shared" si="23"/>
        <v>3.2938127381389862E-2</v>
      </c>
      <c r="O98" s="14">
        <f t="shared" si="24"/>
        <v>6.4524362879114783E-3</v>
      </c>
      <c r="P98" s="14">
        <f t="shared" si="25"/>
        <v>2.8770590063490697E-2</v>
      </c>
      <c r="Q98" s="14">
        <f t="shared" si="25"/>
        <v>2.0040734099428192E-2</v>
      </c>
      <c r="R98" s="14">
        <f t="shared" si="25"/>
        <v>4.4379314521329205E-3</v>
      </c>
      <c r="S98" s="14">
        <f t="shared" si="26"/>
        <v>6.6072947588213538</v>
      </c>
      <c r="T98" s="14">
        <f t="shared" si="26"/>
        <v>29.461084225014474</v>
      </c>
      <c r="U98" s="14">
        <f t="shared" si="26"/>
        <v>20.521711717814469</v>
      </c>
      <c r="V98" s="14">
        <f t="shared" si="26"/>
        <v>4.5444418069841106</v>
      </c>
    </row>
    <row r="99" spans="1:22" x14ac:dyDescent="0.2">
      <c r="A99">
        <v>65</v>
      </c>
      <c r="B99" s="28">
        <v>174.7</v>
      </c>
      <c r="C99" s="28">
        <v>163.5</v>
      </c>
      <c r="D99" s="28">
        <v>152.9</v>
      </c>
      <c r="G99" s="8">
        <f t="shared" si="16"/>
        <v>3.1261950286806881</v>
      </c>
      <c r="H99" s="8">
        <f t="shared" si="17"/>
        <v>2.2622641509433961</v>
      </c>
      <c r="I99" s="8">
        <f t="shared" si="18"/>
        <v>0.55998962117280737</v>
      </c>
      <c r="J99" s="8">
        <f t="shared" si="19"/>
        <v>0.10449307640166552</v>
      </c>
      <c r="K99" s="16">
        <f t="shared" si="20"/>
        <v>0.94733182687293582</v>
      </c>
      <c r="L99" s="17">
        <f t="shared" si="21"/>
        <v>0.68553459119496851</v>
      </c>
      <c r="M99" s="17">
        <f t="shared" si="22"/>
        <v>0.16969382459782043</v>
      </c>
      <c r="N99" s="18">
        <f t="shared" si="23"/>
        <v>3.1664568606565309E-2</v>
      </c>
      <c r="O99" s="14">
        <f t="shared" si="24"/>
        <v>6.5882925746771903E-3</v>
      </c>
      <c r="P99" s="14">
        <f t="shared" si="25"/>
        <v>2.8767239191132887E-2</v>
      </c>
      <c r="Q99" s="14">
        <f t="shared" si="25"/>
        <v>1.9202381300654436E-2</v>
      </c>
      <c r="R99" s="14">
        <f t="shared" si="25"/>
        <v>4.2027439569210095E-3</v>
      </c>
      <c r="S99" s="14">
        <f t="shared" si="26"/>
        <v>6.7464115964694429</v>
      </c>
      <c r="T99" s="14">
        <f t="shared" si="26"/>
        <v>29.457652931720077</v>
      </c>
      <c r="U99" s="14">
        <f t="shared" si="26"/>
        <v>19.663238451870143</v>
      </c>
      <c r="V99" s="14">
        <f t="shared" si="26"/>
        <v>4.3036098118871138</v>
      </c>
    </row>
    <row r="100" spans="1:22" x14ac:dyDescent="0.2">
      <c r="A100">
        <v>66</v>
      </c>
      <c r="B100" s="28">
        <v>167.8</v>
      </c>
      <c r="C100" s="28">
        <v>157</v>
      </c>
      <c r="D100" s="28">
        <v>146.69999999999999</v>
      </c>
      <c r="G100" s="8">
        <f t="shared" si="16"/>
        <v>3.1193931001264374</v>
      </c>
      <c r="H100" s="8">
        <f t="shared" si="17"/>
        <v>2.233189655172414</v>
      </c>
      <c r="I100" s="8">
        <f t="shared" si="18"/>
        <v>0.54137931034482756</v>
      </c>
      <c r="J100" s="8">
        <f t="shared" si="19"/>
        <v>0.10046538685282141</v>
      </c>
      <c r="K100" s="16">
        <f t="shared" si="20"/>
        <v>0.94527063640195075</v>
      </c>
      <c r="L100" s="17">
        <f t="shared" si="21"/>
        <v>0.67672413793103459</v>
      </c>
      <c r="M100" s="17">
        <f t="shared" si="22"/>
        <v>0.16405433646812956</v>
      </c>
      <c r="N100" s="18">
        <f t="shared" si="23"/>
        <v>3.0444056622067096E-2</v>
      </c>
      <c r="O100" s="14">
        <f t="shared" si="24"/>
        <v>6.801928554250658E-3</v>
      </c>
      <c r="P100" s="14">
        <f t="shared" si="25"/>
        <v>2.9074495770982089E-2</v>
      </c>
      <c r="Q100" s="14">
        <f t="shared" si="25"/>
        <v>1.8610310827979815E-2</v>
      </c>
      <c r="R100" s="14">
        <f t="shared" si="25"/>
        <v>4.02768954884411E-3</v>
      </c>
      <c r="S100" s="14">
        <f t="shared" si="26"/>
        <v>6.9651748395526738</v>
      </c>
      <c r="T100" s="14">
        <f t="shared" si="26"/>
        <v>29.77228366948566</v>
      </c>
      <c r="U100" s="14">
        <f t="shared" si="26"/>
        <v>19.05695828785133</v>
      </c>
      <c r="V100" s="14">
        <f t="shared" si="26"/>
        <v>4.1243540980163687</v>
      </c>
    </row>
    <row r="101" spans="1:22" x14ac:dyDescent="0.2">
      <c r="A101">
        <v>67</v>
      </c>
      <c r="B101" s="28">
        <v>161.30000000000001</v>
      </c>
      <c r="C101" s="28">
        <v>150.69999999999999</v>
      </c>
      <c r="D101" s="28">
        <v>140.69999999999999</v>
      </c>
      <c r="G101" s="8">
        <f t="shared" si="16"/>
        <v>3.1122723574691782</v>
      </c>
      <c r="H101" s="8">
        <f t="shared" si="17"/>
        <v>2.2034116083296409</v>
      </c>
      <c r="I101" s="8">
        <f t="shared" si="18"/>
        <v>0.52309876932786359</v>
      </c>
      <c r="J101" s="8">
        <f t="shared" si="19"/>
        <v>9.6551924981070528E-2</v>
      </c>
      <c r="K101" s="16">
        <f t="shared" si="20"/>
        <v>0.94311283559672077</v>
      </c>
      <c r="L101" s="17">
        <f t="shared" si="21"/>
        <v>0.66770048737261845</v>
      </c>
      <c r="M101" s="17">
        <f t="shared" si="22"/>
        <v>0.1585147785842011</v>
      </c>
      <c r="N101" s="18">
        <f t="shared" si="23"/>
        <v>2.9258159085172888E-2</v>
      </c>
      <c r="O101" s="14">
        <f t="shared" si="24"/>
        <v>7.1207426572592603E-3</v>
      </c>
      <c r="P101" s="14">
        <f t="shared" si="25"/>
        <v>2.9778046842773076E-2</v>
      </c>
      <c r="Q101" s="14">
        <f t="shared" si="25"/>
        <v>1.8280541016963969E-2</v>
      </c>
      <c r="R101" s="14">
        <f t="shared" si="25"/>
        <v>3.9134618717508868E-3</v>
      </c>
      <c r="S101" s="14">
        <f t="shared" si="26"/>
        <v>7.2916404810334825</v>
      </c>
      <c r="T101" s="14">
        <f t="shared" si="26"/>
        <v>30.49271996699963</v>
      </c>
      <c r="U101" s="14">
        <f t="shared" si="26"/>
        <v>18.719274001371105</v>
      </c>
      <c r="V101" s="14">
        <f t="shared" si="26"/>
        <v>4.0073849566729081</v>
      </c>
    </row>
    <row r="102" spans="1:22" x14ac:dyDescent="0.2">
      <c r="A102">
        <v>68</v>
      </c>
      <c r="B102" s="28">
        <v>155</v>
      </c>
      <c r="C102" s="28">
        <v>144.80000000000001</v>
      </c>
      <c r="D102" s="28">
        <v>135</v>
      </c>
      <c r="G102" s="8">
        <f t="shared" si="16"/>
        <v>3.1050750536097214</v>
      </c>
      <c r="H102" s="8">
        <f t="shared" si="17"/>
        <v>2.1739763421292082</v>
      </c>
      <c r="I102" s="8">
        <f t="shared" si="18"/>
        <v>0.50575783234547</v>
      </c>
      <c r="J102" s="8">
        <f t="shared" si="19"/>
        <v>9.2878245995957079E-2</v>
      </c>
      <c r="K102" s="16">
        <f t="shared" si="20"/>
        <v>0.94093183442718831</v>
      </c>
      <c r="L102" s="17">
        <f t="shared" si="21"/>
        <v>0.65878070973612368</v>
      </c>
      <c r="M102" s="17">
        <f t="shared" si="22"/>
        <v>0.15325994919559699</v>
      </c>
      <c r="N102" s="18">
        <f t="shared" si="23"/>
        <v>2.8144923029077906E-2</v>
      </c>
      <c r="O102" s="14">
        <f t="shared" si="24"/>
        <v>7.1973038594568273E-3</v>
      </c>
      <c r="P102" s="14">
        <f t="shared" si="25"/>
        <v>2.9435266200432686E-2</v>
      </c>
      <c r="Q102" s="14">
        <f t="shared" si="25"/>
        <v>1.7340936982393584E-2</v>
      </c>
      <c r="R102" s="14">
        <f t="shared" si="25"/>
        <v>3.6736789851134488E-3</v>
      </c>
      <c r="S102" s="14">
        <f t="shared" si="26"/>
        <v>7.3700391520837911</v>
      </c>
      <c r="T102" s="14">
        <f t="shared" si="26"/>
        <v>30.14171258924307</v>
      </c>
      <c r="U102" s="14">
        <f t="shared" si="26"/>
        <v>17.75711946997103</v>
      </c>
      <c r="V102" s="14">
        <f t="shared" si="26"/>
        <v>3.7618472807561716</v>
      </c>
    </row>
    <row r="103" spans="1:22" x14ac:dyDescent="0.2">
      <c r="A103">
        <v>69</v>
      </c>
      <c r="B103" s="28">
        <v>149.1</v>
      </c>
      <c r="C103" s="28">
        <v>139.1</v>
      </c>
      <c r="D103" s="28">
        <v>129.6</v>
      </c>
      <c r="G103" s="8">
        <f t="shared" si="16"/>
        <v>3.0975774343747888</v>
      </c>
      <c r="H103" s="8">
        <f t="shared" si="17"/>
        <v>2.1439981317141523</v>
      </c>
      <c r="I103" s="8">
        <f t="shared" si="18"/>
        <v>0.48879778511340644</v>
      </c>
      <c r="J103" s="8">
        <f t="shared" si="19"/>
        <v>8.9321087349925068E-2</v>
      </c>
      <c r="K103" s="16">
        <f t="shared" si="20"/>
        <v>0.9386598285984209</v>
      </c>
      <c r="L103" s="17">
        <f t="shared" si="21"/>
        <v>0.64969640354974312</v>
      </c>
      <c r="M103" s="17">
        <f t="shared" si="22"/>
        <v>0.1481205409434565</v>
      </c>
      <c r="N103" s="18">
        <f t="shared" si="23"/>
        <v>2.7066996166643962E-2</v>
      </c>
      <c r="O103" s="14">
        <f t="shared" si="24"/>
        <v>7.4976192349325288E-3</v>
      </c>
      <c r="P103" s="14">
        <f t="shared" si="25"/>
        <v>2.9978210415055884E-2</v>
      </c>
      <c r="Q103" s="14">
        <f t="shared" si="25"/>
        <v>1.6960047232063569E-2</v>
      </c>
      <c r="R103" s="14">
        <f t="shared" si="25"/>
        <v>3.5571586460320104E-3</v>
      </c>
      <c r="S103" s="14">
        <f t="shared" si="26"/>
        <v>7.6775620965709095</v>
      </c>
      <c r="T103" s="14">
        <f t="shared" si="26"/>
        <v>30.697687465017225</v>
      </c>
      <c r="U103" s="14">
        <f t="shared" si="26"/>
        <v>17.367088365633094</v>
      </c>
      <c r="V103" s="14">
        <f t="shared" si="26"/>
        <v>3.6425304535367786</v>
      </c>
    </row>
    <row r="104" spans="1:22" x14ac:dyDescent="0.2">
      <c r="A104">
        <v>70</v>
      </c>
      <c r="B104" s="28">
        <v>143.4</v>
      </c>
      <c r="C104" s="28">
        <v>133.6</v>
      </c>
      <c r="D104" s="28">
        <v>124.5</v>
      </c>
      <c r="G104" s="8">
        <f t="shared" si="16"/>
        <v>3.0897750367930477</v>
      </c>
      <c r="H104" s="8">
        <f t="shared" si="17"/>
        <v>2.1135186960690313</v>
      </c>
      <c r="I104" s="8">
        <f t="shared" si="18"/>
        <v>0.47223650385604105</v>
      </c>
      <c r="J104" s="8">
        <f t="shared" si="19"/>
        <v>8.588125292192611E-2</v>
      </c>
      <c r="K104" s="16">
        <f t="shared" si="20"/>
        <v>0.93629546569486299</v>
      </c>
      <c r="L104" s="17">
        <f t="shared" si="21"/>
        <v>0.64046021093000949</v>
      </c>
      <c r="M104" s="17">
        <f t="shared" si="22"/>
        <v>0.143101970865467</v>
      </c>
      <c r="N104" s="18">
        <f t="shared" si="23"/>
        <v>2.6024622097553369E-2</v>
      </c>
      <c r="O104" s="14">
        <f t="shared" si="24"/>
        <v>7.8023975817411717E-3</v>
      </c>
      <c r="P104" s="14">
        <f t="shared" si="25"/>
        <v>3.0479435645121011E-2</v>
      </c>
      <c r="Q104" s="14">
        <f t="shared" si="25"/>
        <v>1.656128125736539E-2</v>
      </c>
      <c r="R104" s="14">
        <f t="shared" si="25"/>
        <v>3.4398344279989584E-3</v>
      </c>
      <c r="S104" s="14">
        <f t="shared" si="26"/>
        <v>7.9896551237029598</v>
      </c>
      <c r="T104" s="14">
        <f t="shared" si="26"/>
        <v>31.210942100603916</v>
      </c>
      <c r="U104" s="14">
        <f t="shared" si="26"/>
        <v>16.958752007542159</v>
      </c>
      <c r="V104" s="14">
        <f t="shared" si="26"/>
        <v>3.5223904542709334</v>
      </c>
    </row>
    <row r="105" spans="1:22" x14ac:dyDescent="0.2">
      <c r="A105">
        <v>71</v>
      </c>
      <c r="B105" s="28">
        <v>137.9</v>
      </c>
      <c r="C105" s="28">
        <v>128.4</v>
      </c>
      <c r="D105" s="28">
        <v>119.5</v>
      </c>
      <c r="G105" s="8">
        <f t="shared" si="16"/>
        <v>3.0818241326641935</v>
      </c>
      <c r="H105" s="8">
        <f t="shared" si="17"/>
        <v>2.0831858407079644</v>
      </c>
      <c r="I105" s="8">
        <f t="shared" si="18"/>
        <v>0.45639810426540284</v>
      </c>
      <c r="J105" s="8">
        <f t="shared" si="19"/>
        <v>8.2622260354106539E-2</v>
      </c>
      <c r="K105" s="16">
        <f t="shared" si="20"/>
        <v>0.93388610080733148</v>
      </c>
      <c r="L105" s="17">
        <f t="shared" si="21"/>
        <v>0.63126843657817111</v>
      </c>
      <c r="M105" s="17">
        <f t="shared" si="22"/>
        <v>0.13830245583800085</v>
      </c>
      <c r="N105" s="18">
        <f t="shared" si="23"/>
        <v>2.5037048592153499E-2</v>
      </c>
      <c r="O105" s="14">
        <f t="shared" si="24"/>
        <v>7.9509041288541304E-3</v>
      </c>
      <c r="P105" s="14">
        <f t="shared" si="25"/>
        <v>3.0332855361066891E-2</v>
      </c>
      <c r="Q105" s="14">
        <f t="shared" si="25"/>
        <v>1.5838399590638208E-2</v>
      </c>
      <c r="R105" s="14">
        <f t="shared" si="25"/>
        <v>3.2589925678195714E-3</v>
      </c>
      <c r="S105" s="14">
        <f t="shared" si="26"/>
        <v>8.1417258279466296</v>
      </c>
      <c r="T105" s="14">
        <f t="shared" si="26"/>
        <v>31.060843889732496</v>
      </c>
      <c r="U105" s="14">
        <f t="shared" si="26"/>
        <v>16.218521180813525</v>
      </c>
      <c r="V105" s="14">
        <f t="shared" si="26"/>
        <v>3.3372083894472411</v>
      </c>
    </row>
    <row r="106" spans="1:22" x14ac:dyDescent="0.2">
      <c r="A106">
        <v>72</v>
      </c>
      <c r="B106" s="28">
        <v>132.6</v>
      </c>
      <c r="C106" s="28">
        <v>123.4</v>
      </c>
      <c r="D106" s="28">
        <v>114.7</v>
      </c>
      <c r="G106" s="8">
        <f t="shared" si="16"/>
        <v>3.073590459657332</v>
      </c>
      <c r="H106" s="8">
        <f t="shared" si="17"/>
        <v>2.0525201612903223</v>
      </c>
      <c r="I106" s="8">
        <f t="shared" si="18"/>
        <v>0.44100064977257958</v>
      </c>
      <c r="J106" s="8">
        <f t="shared" si="19"/>
        <v>7.9482374985361287E-2</v>
      </c>
      <c r="K106" s="16">
        <f t="shared" si="20"/>
        <v>0.93139104838100972</v>
      </c>
      <c r="L106" s="17">
        <f t="shared" si="21"/>
        <v>0.62197580645161288</v>
      </c>
      <c r="M106" s="17">
        <f t="shared" si="22"/>
        <v>0.13363656053714534</v>
      </c>
      <c r="N106" s="18">
        <f t="shared" si="23"/>
        <v>2.4085568177382208E-2</v>
      </c>
      <c r="O106" s="14">
        <f t="shared" si="24"/>
        <v>8.2336730068615083E-3</v>
      </c>
      <c r="P106" s="14">
        <f t="shared" si="25"/>
        <v>3.0665679417642089E-2</v>
      </c>
      <c r="Q106" s="14">
        <f t="shared" si="25"/>
        <v>1.5397454492823259E-2</v>
      </c>
      <c r="R106" s="14">
        <f t="shared" si="25"/>
        <v>3.1398853687452516E-3</v>
      </c>
      <c r="S106" s="14">
        <f t="shared" si="26"/>
        <v>8.4312811590261845</v>
      </c>
      <c r="T106" s="14">
        <f t="shared" si="26"/>
        <v>31.401655723665499</v>
      </c>
      <c r="U106" s="14">
        <f t="shared" si="26"/>
        <v>15.766993400651018</v>
      </c>
      <c r="V106" s="14">
        <f t="shared" si="26"/>
        <v>3.2152426175951376</v>
      </c>
    </row>
    <row r="107" spans="1:22" x14ac:dyDescent="0.2">
      <c r="A107">
        <v>73</v>
      </c>
      <c r="B107" s="28">
        <v>127.6</v>
      </c>
      <c r="C107" s="28">
        <v>118.6</v>
      </c>
      <c r="D107" s="28">
        <v>110.2</v>
      </c>
      <c r="G107" s="8">
        <f t="shared" si="16"/>
        <v>3.0650794893883622</v>
      </c>
      <c r="H107" s="8">
        <f t="shared" si="17"/>
        <v>2.021590909090909</v>
      </c>
      <c r="I107" s="8">
        <f t="shared" si="18"/>
        <v>0.42606139777922919</v>
      </c>
      <c r="J107" s="8">
        <f t="shared" si="19"/>
        <v>7.6462313913960828E-2</v>
      </c>
      <c r="K107" s="16">
        <f t="shared" si="20"/>
        <v>0.92881196648132192</v>
      </c>
      <c r="L107" s="17">
        <f t="shared" si="21"/>
        <v>0.61260330578512401</v>
      </c>
      <c r="M107" s="17">
        <f t="shared" si="22"/>
        <v>0.12910951447855432</v>
      </c>
      <c r="N107" s="18">
        <f t="shared" si="23"/>
        <v>2.3170398155745706E-2</v>
      </c>
      <c r="O107" s="14">
        <f t="shared" si="24"/>
        <v>8.510970268969853E-3</v>
      </c>
      <c r="P107" s="14">
        <f t="shared" si="25"/>
        <v>3.0929252199413337E-2</v>
      </c>
      <c r="Q107" s="14">
        <f t="shared" si="25"/>
        <v>1.4939251993350389E-2</v>
      </c>
      <c r="R107" s="14">
        <f t="shared" si="25"/>
        <v>3.0200610714004594E-3</v>
      </c>
      <c r="S107" s="14">
        <f t="shared" si="26"/>
        <v>8.7152335554251295</v>
      </c>
      <c r="T107" s="14">
        <f t="shared" si="26"/>
        <v>31.671554252199257</v>
      </c>
      <c r="U107" s="14">
        <f t="shared" si="26"/>
        <v>15.297794041190798</v>
      </c>
      <c r="V107" s="14">
        <f t="shared" si="26"/>
        <v>3.0925425371140705</v>
      </c>
    </row>
    <row r="108" spans="1:22" x14ac:dyDescent="0.2">
      <c r="A108">
        <v>74</v>
      </c>
      <c r="B108" s="28">
        <v>122.7</v>
      </c>
      <c r="C108" s="28">
        <v>114.1</v>
      </c>
      <c r="D108" s="28">
        <v>105.9</v>
      </c>
      <c r="G108" s="8">
        <f t="shared" si="16"/>
        <v>3.0564980923776277</v>
      </c>
      <c r="H108" s="8">
        <f t="shared" si="17"/>
        <v>1.9911686938127975</v>
      </c>
      <c r="I108" s="8">
        <f t="shared" si="18"/>
        <v>0.41191335740072199</v>
      </c>
      <c r="J108" s="8">
        <f t="shared" si="19"/>
        <v>7.3625857922215043E-2</v>
      </c>
      <c r="K108" s="16">
        <f t="shared" si="20"/>
        <v>0.92621154314473575</v>
      </c>
      <c r="L108" s="17">
        <f t="shared" si="21"/>
        <v>0.60338445267054475</v>
      </c>
      <c r="M108" s="17">
        <f t="shared" si="22"/>
        <v>0.12482222951537031</v>
      </c>
      <c r="N108" s="18">
        <f t="shared" si="23"/>
        <v>2.2310866037034863E-2</v>
      </c>
      <c r="O108" s="14">
        <f t="shared" si="24"/>
        <v>8.5813970107344595E-3</v>
      </c>
      <c r="P108" s="14">
        <f t="shared" si="25"/>
        <v>3.0422215278111508E-2</v>
      </c>
      <c r="Q108" s="14">
        <f t="shared" si="25"/>
        <v>1.4148040378507198E-2</v>
      </c>
      <c r="R108" s="14">
        <f t="shared" si="25"/>
        <v>2.8364559917457843E-3</v>
      </c>
      <c r="S108" s="14">
        <f t="shared" si="26"/>
        <v>8.7873505389920865</v>
      </c>
      <c r="T108" s="14">
        <f t="shared" si="26"/>
        <v>31.152348444786185</v>
      </c>
      <c r="U108" s="14">
        <f t="shared" si="26"/>
        <v>14.487593347591371</v>
      </c>
      <c r="V108" s="14">
        <f t="shared" si="26"/>
        <v>2.9045309355476832</v>
      </c>
    </row>
    <row r="109" spans="1:22" x14ac:dyDescent="0.2">
      <c r="A109">
        <v>75</v>
      </c>
      <c r="B109" s="28">
        <v>118.1</v>
      </c>
      <c r="C109" s="28">
        <v>109.7</v>
      </c>
      <c r="D109" s="28">
        <v>101.7</v>
      </c>
      <c r="G109" s="8">
        <f t="shared" si="16"/>
        <v>3.0474787440020203</v>
      </c>
      <c r="H109" s="8">
        <f t="shared" si="17"/>
        <v>1.9599891716296698</v>
      </c>
      <c r="I109" s="8">
        <f t="shared" si="18"/>
        <v>0.39794437726723092</v>
      </c>
      <c r="J109" s="8">
        <f t="shared" si="19"/>
        <v>7.0847603577509438E-2</v>
      </c>
      <c r="K109" s="16">
        <f t="shared" si="20"/>
        <v>0.92347840727333952</v>
      </c>
      <c r="L109" s="17">
        <f t="shared" si="21"/>
        <v>0.59393611261505153</v>
      </c>
      <c r="M109" s="17">
        <f t="shared" si="22"/>
        <v>0.12058920523249422</v>
      </c>
      <c r="N109" s="18">
        <f t="shared" si="23"/>
        <v>2.1468970781063468E-2</v>
      </c>
      <c r="O109" s="14">
        <f t="shared" si="24"/>
        <v>9.0193483756073611E-3</v>
      </c>
      <c r="P109" s="14">
        <f t="shared" si="25"/>
        <v>3.1179522183127695E-2</v>
      </c>
      <c r="Q109" s="14">
        <f t="shared" si="25"/>
        <v>1.3968980133491071E-2</v>
      </c>
      <c r="R109" s="14">
        <f t="shared" si="25"/>
        <v>2.7782543447056052E-3</v>
      </c>
      <c r="S109" s="14">
        <f t="shared" si="26"/>
        <v>9.2358127366219378</v>
      </c>
      <c r="T109" s="14">
        <f t="shared" si="26"/>
        <v>31.927830715522759</v>
      </c>
      <c r="U109" s="14">
        <f t="shared" si="26"/>
        <v>14.304235656694857</v>
      </c>
      <c r="V109" s="14">
        <f t="shared" si="26"/>
        <v>2.8449324489785397</v>
      </c>
    </row>
    <row r="110" spans="1:22" x14ac:dyDescent="0.2">
      <c r="A110">
        <v>76</v>
      </c>
      <c r="B110" s="28">
        <v>113.7</v>
      </c>
      <c r="C110" s="28">
        <v>105.5</v>
      </c>
      <c r="D110" s="27">
        <v>97.84</v>
      </c>
      <c r="G110" s="8">
        <f t="shared" si="16"/>
        <v>3.0382232306483985</v>
      </c>
      <c r="H110" s="8">
        <f t="shared" si="17"/>
        <v>1.9288088642659278</v>
      </c>
      <c r="I110" s="8">
        <f t="shared" si="18"/>
        <v>0.38448371065709552</v>
      </c>
      <c r="J110" s="8">
        <f t="shared" si="19"/>
        <v>6.8191166389188124E-2</v>
      </c>
      <c r="K110" s="16">
        <f t="shared" si="20"/>
        <v>0.92067370625709055</v>
      </c>
      <c r="L110" s="17">
        <f t="shared" si="21"/>
        <v>0.58448753462603875</v>
      </c>
      <c r="M110" s="17">
        <f t="shared" si="22"/>
        <v>0.11651021535063501</v>
      </c>
      <c r="N110" s="18">
        <f t="shared" si="23"/>
        <v>2.0663989814905494E-2</v>
      </c>
      <c r="O110" s="14">
        <f t="shared" si="24"/>
        <v>9.255513353621847E-3</v>
      </c>
      <c r="P110" s="14">
        <f t="shared" si="25"/>
        <v>3.1180307363741999E-2</v>
      </c>
      <c r="Q110" s="14">
        <f t="shared" si="25"/>
        <v>1.3460666610135397E-2</v>
      </c>
      <c r="R110" s="14">
        <f t="shared" si="25"/>
        <v>2.6564371883213145E-3</v>
      </c>
      <c r="S110" s="14">
        <f t="shared" si="26"/>
        <v>9.4776456741087713</v>
      </c>
      <c r="T110" s="14">
        <f t="shared" si="26"/>
        <v>31.928634740471807</v>
      </c>
      <c r="U110" s="14">
        <f t="shared" si="26"/>
        <v>13.783722608778646</v>
      </c>
      <c r="V110" s="14">
        <f t="shared" si="26"/>
        <v>2.720191680841026</v>
      </c>
    </row>
    <row r="111" spans="1:22" x14ac:dyDescent="0.2">
      <c r="A111">
        <v>77</v>
      </c>
      <c r="B111">
        <v>109.5</v>
      </c>
      <c r="C111" s="28">
        <v>101.5</v>
      </c>
      <c r="D111">
        <v>94.06</v>
      </c>
      <c r="G111" s="8">
        <f t="shared" si="16"/>
        <v>3.0287548602947822</v>
      </c>
      <c r="H111" s="8">
        <f t="shared" si="17"/>
        <v>1.8977337110481585</v>
      </c>
      <c r="I111" s="8">
        <f t="shared" si="18"/>
        <v>0.37154742096505822</v>
      </c>
      <c r="J111" s="8">
        <f t="shared" si="19"/>
        <v>6.5657159658923839E-2</v>
      </c>
      <c r="K111" s="16">
        <f t="shared" si="20"/>
        <v>0.91780450311963102</v>
      </c>
      <c r="L111" s="17">
        <f t="shared" si="21"/>
        <v>0.57507082152974498</v>
      </c>
      <c r="M111" s="17">
        <f t="shared" si="22"/>
        <v>0.11259012756516916</v>
      </c>
      <c r="N111" s="18">
        <f t="shared" si="23"/>
        <v>1.9896108987552681E-2</v>
      </c>
      <c r="O111" s="14">
        <f t="shared" si="24"/>
        <v>9.4683703536162511E-3</v>
      </c>
      <c r="P111" s="14">
        <f t="shared" si="25"/>
        <v>3.1075153217769325E-2</v>
      </c>
      <c r="Q111" s="14">
        <f t="shared" si="25"/>
        <v>1.2936289692037306E-2</v>
      </c>
      <c r="R111" s="14">
        <f t="shared" si="25"/>
        <v>2.5340067302642849E-3</v>
      </c>
      <c r="S111" s="14">
        <f t="shared" si="26"/>
        <v>9.6956112421030411</v>
      </c>
      <c r="T111" s="14">
        <f t="shared" si="26"/>
        <v>31.820956894995788</v>
      </c>
      <c r="U111" s="14">
        <f t="shared" si="26"/>
        <v>13.246760644646201</v>
      </c>
      <c r="V111" s="14">
        <f t="shared" si="26"/>
        <v>2.5948228917906278</v>
      </c>
    </row>
    <row r="112" spans="1:22" x14ac:dyDescent="0.2">
      <c r="A112">
        <v>78</v>
      </c>
      <c r="B112">
        <v>105.5</v>
      </c>
      <c r="C112">
        <v>97.69</v>
      </c>
      <c r="D112">
        <v>90.44</v>
      </c>
      <c r="G112" s="8">
        <f t="shared" si="16"/>
        <v>3.0190766061060117</v>
      </c>
      <c r="H112" s="8">
        <f t="shared" si="17"/>
        <v>1.8667959928195028</v>
      </c>
      <c r="I112" s="8">
        <f t="shared" si="18"/>
        <v>0.35911840390335187</v>
      </c>
      <c r="J112" s="8">
        <f t="shared" si="19"/>
        <v>6.3239820389235119E-2</v>
      </c>
      <c r="K112" s="16">
        <f t="shared" si="20"/>
        <v>0.91487169882000363</v>
      </c>
      <c r="L112" s="17">
        <f t="shared" si="21"/>
        <v>0.5656957553998494</v>
      </c>
      <c r="M112" s="17">
        <f t="shared" si="22"/>
        <v>0.10882375875859149</v>
      </c>
      <c r="N112" s="18">
        <f t="shared" si="23"/>
        <v>1.9163581936131855E-2</v>
      </c>
      <c r="O112" s="14">
        <f t="shared" si="24"/>
        <v>9.678254188770552E-3</v>
      </c>
      <c r="P112" s="14">
        <f t="shared" si="25"/>
        <v>3.0937718228655653E-2</v>
      </c>
      <c r="Q112" s="14">
        <f t="shared" si="25"/>
        <v>1.2429017061706349E-2</v>
      </c>
      <c r="R112" s="14">
        <f t="shared" si="25"/>
        <v>2.4173392696887203E-3</v>
      </c>
      <c r="S112" s="14">
        <f t="shared" si="26"/>
        <v>9.9105322893010452</v>
      </c>
      <c r="T112" s="14">
        <f t="shared" si="26"/>
        <v>31.680223466143389</v>
      </c>
      <c r="U112" s="14">
        <f t="shared" si="26"/>
        <v>12.727313471187301</v>
      </c>
      <c r="V112" s="14">
        <f t="shared" si="26"/>
        <v>2.4753554121612495</v>
      </c>
    </row>
    <row r="113" spans="1:22" x14ac:dyDescent="0.2">
      <c r="A113">
        <v>79</v>
      </c>
      <c r="B113">
        <v>101.6</v>
      </c>
      <c r="C113">
        <v>94.03</v>
      </c>
      <c r="D113">
        <v>86.99</v>
      </c>
      <c r="G113" s="8">
        <f t="shared" si="16"/>
        <v>3.0091058960434443</v>
      </c>
      <c r="H113" s="8">
        <f t="shared" si="17"/>
        <v>1.8357628823285805</v>
      </c>
      <c r="I113" s="8">
        <f t="shared" si="18"/>
        <v>0.34707895708197711</v>
      </c>
      <c r="J113" s="8">
        <f t="shared" si="19"/>
        <v>6.0914246676992481E-2</v>
      </c>
      <c r="K113" s="16">
        <f t="shared" si="20"/>
        <v>0.91185027152831644</v>
      </c>
      <c r="L113" s="17">
        <f t="shared" si="21"/>
        <v>0.55629178252381228</v>
      </c>
      <c r="M113" s="17">
        <f t="shared" si="22"/>
        <v>0.10517544153999307</v>
      </c>
      <c r="N113" s="18">
        <f t="shared" si="23"/>
        <v>1.8458862629391663E-2</v>
      </c>
      <c r="O113" s="14">
        <f t="shared" si="24"/>
        <v>9.970710062567445E-3</v>
      </c>
      <c r="P113" s="14">
        <f t="shared" si="25"/>
        <v>3.1033110490922278E-2</v>
      </c>
      <c r="Q113" s="14">
        <f t="shared" si="25"/>
        <v>1.2039446821374755E-2</v>
      </c>
      <c r="R113" s="14">
        <f t="shared" si="25"/>
        <v>2.3255737122426373E-3</v>
      </c>
      <c r="S113" s="14">
        <f t="shared" si="26"/>
        <v>10.210007104069064</v>
      </c>
      <c r="T113" s="14">
        <f t="shared" si="26"/>
        <v>31.777905142704412</v>
      </c>
      <c r="U113" s="14">
        <f t="shared" si="26"/>
        <v>12.328393545087749</v>
      </c>
      <c r="V113" s="14">
        <f t="shared" si="26"/>
        <v>2.3813874813364606</v>
      </c>
    </row>
    <row r="114" spans="1:22" x14ac:dyDescent="0.2">
      <c r="A114">
        <v>80</v>
      </c>
      <c r="B114">
        <v>97.84</v>
      </c>
      <c r="C114">
        <v>90.53</v>
      </c>
      <c r="D114">
        <v>83.69</v>
      </c>
      <c r="G114" s="8">
        <f t="shared" si="16"/>
        <v>2.9988857659104591</v>
      </c>
      <c r="H114" s="8">
        <f t="shared" si="17"/>
        <v>1.8048027547876515</v>
      </c>
      <c r="I114" s="8">
        <f t="shared" si="18"/>
        <v>0.33547325749834367</v>
      </c>
      <c r="J114" s="8">
        <f t="shared" si="19"/>
        <v>5.868720938684184E-2</v>
      </c>
      <c r="K114" s="16">
        <f t="shared" si="20"/>
        <v>0.90875326239710885</v>
      </c>
      <c r="L114" s="17">
        <f t="shared" si="21"/>
        <v>0.54690992569322772</v>
      </c>
      <c r="M114" s="17">
        <f t="shared" si="22"/>
        <v>0.10165856287828597</v>
      </c>
      <c r="N114" s="18">
        <f t="shared" si="23"/>
        <v>1.7784002844497528E-2</v>
      </c>
      <c r="O114" s="14">
        <f t="shared" si="24"/>
        <v>1.0220130132985172E-2</v>
      </c>
      <c r="P114" s="14">
        <f t="shared" si="25"/>
        <v>3.0960127540929028E-2</v>
      </c>
      <c r="Q114" s="14">
        <f t="shared" si="25"/>
        <v>1.1605699583633444E-2</v>
      </c>
      <c r="R114" s="14">
        <f t="shared" si="25"/>
        <v>2.2270372901506408E-3</v>
      </c>
      <c r="S114" s="14">
        <f t="shared" si="26"/>
        <v>10.465413256176817</v>
      </c>
      <c r="T114" s="14">
        <f t="shared" si="26"/>
        <v>31.703170601911324</v>
      </c>
      <c r="U114" s="14">
        <f t="shared" si="26"/>
        <v>11.884236373640647</v>
      </c>
      <c r="V114" s="14">
        <f t="shared" si="26"/>
        <v>2.2804861851142562</v>
      </c>
    </row>
    <row r="115" spans="1:22" x14ac:dyDescent="0.2">
      <c r="A115">
        <v>81</v>
      </c>
      <c r="B115">
        <v>94.26</v>
      </c>
      <c r="C115">
        <v>87.16</v>
      </c>
      <c r="D115">
        <v>80.510000000000005</v>
      </c>
      <c r="G115" s="8">
        <f t="shared" si="16"/>
        <v>2.988342857142857</v>
      </c>
      <c r="H115" s="8">
        <f t="shared" si="17"/>
        <v>1.773729649728663</v>
      </c>
      <c r="I115" s="8">
        <f t="shared" si="18"/>
        <v>0.32421209251995131</v>
      </c>
      <c r="J115" s="8">
        <f t="shared" si="19"/>
        <v>5.6539994810463991E-2</v>
      </c>
      <c r="K115" s="16">
        <f t="shared" si="20"/>
        <v>0.90555844155844156</v>
      </c>
      <c r="L115" s="17">
        <f t="shared" si="21"/>
        <v>0.53749383325111</v>
      </c>
      <c r="M115" s="17">
        <f t="shared" si="22"/>
        <v>9.8246088642409496E-2</v>
      </c>
      <c r="N115" s="18">
        <f t="shared" si="23"/>
        <v>1.7133331760746665E-2</v>
      </c>
      <c r="O115" s="14">
        <f t="shared" si="24"/>
        <v>1.054290876760211E-2</v>
      </c>
      <c r="P115" s="14">
        <f t="shared" si="25"/>
        <v>3.1073105058988526E-2</v>
      </c>
      <c r="Q115" s="14">
        <f t="shared" si="25"/>
        <v>1.1261164978392357E-2</v>
      </c>
      <c r="R115" s="14">
        <f t="shared" si="25"/>
        <v>2.1472145763778497E-3</v>
      </c>
      <c r="S115" s="14">
        <f t="shared" si="26"/>
        <v>10.795938578024561</v>
      </c>
      <c r="T115" s="14">
        <f t="shared" si="26"/>
        <v>31.818859580404251</v>
      </c>
      <c r="U115" s="14">
        <f t="shared" si="26"/>
        <v>11.531432937873774</v>
      </c>
      <c r="V115" s="14">
        <f t="shared" si="26"/>
        <v>2.1987477262109181</v>
      </c>
    </row>
    <row r="116" spans="1:22" x14ac:dyDescent="0.2">
      <c r="A116">
        <v>82</v>
      </c>
      <c r="B116">
        <v>90.84</v>
      </c>
      <c r="C116">
        <v>83.93</v>
      </c>
      <c r="D116">
        <v>77.47</v>
      </c>
      <c r="G116" s="8">
        <f t="shared" si="16"/>
        <v>2.977520963233713</v>
      </c>
      <c r="H116" s="8">
        <f t="shared" si="17"/>
        <v>1.7427106273202038</v>
      </c>
      <c r="I116" s="8">
        <f t="shared" si="18"/>
        <v>0.31333816026155914</v>
      </c>
      <c r="J116" s="8">
        <f t="shared" si="19"/>
        <v>5.4479310297348697E-2</v>
      </c>
      <c r="K116" s="16">
        <f t="shared" si="20"/>
        <v>0.90227907976779187</v>
      </c>
      <c r="L116" s="17">
        <f t="shared" si="21"/>
        <v>0.5280941294909709</v>
      </c>
      <c r="M116" s="17">
        <f t="shared" si="22"/>
        <v>9.4950957655017931E-2</v>
      </c>
      <c r="N116" s="18">
        <f t="shared" si="23"/>
        <v>1.6508881908287486E-2</v>
      </c>
      <c r="O116" s="14">
        <f t="shared" si="24"/>
        <v>1.0821893909144009E-2</v>
      </c>
      <c r="P116" s="14">
        <f t="shared" si="25"/>
        <v>3.1019022408459218E-2</v>
      </c>
      <c r="Q116" s="14">
        <f t="shared" si="25"/>
        <v>1.0873932258392172E-2</v>
      </c>
      <c r="R116" s="14">
        <f t="shared" si="25"/>
        <v>2.0606845131152934E-3</v>
      </c>
      <c r="S116" s="14">
        <f t="shared" si="26"/>
        <v>11.081619362963465</v>
      </c>
      <c r="T116" s="14">
        <f t="shared" si="26"/>
        <v>31.763478946262239</v>
      </c>
      <c r="U116" s="14">
        <f t="shared" si="26"/>
        <v>11.134906632593584</v>
      </c>
      <c r="V116" s="14">
        <f t="shared" si="26"/>
        <v>2.1101409414300605</v>
      </c>
    </row>
    <row r="117" spans="1:22" x14ac:dyDescent="0.2">
      <c r="A117">
        <v>83</v>
      </c>
      <c r="B117">
        <v>87.56</v>
      </c>
      <c r="C117">
        <v>80.84</v>
      </c>
      <c r="D117">
        <v>74.56</v>
      </c>
      <c r="G117" s="8">
        <f t="shared" si="16"/>
        <v>2.9664405648837984</v>
      </c>
      <c r="H117" s="8">
        <f t="shared" si="17"/>
        <v>1.7118326488706364</v>
      </c>
      <c r="I117" s="8">
        <f t="shared" si="18"/>
        <v>0.30286090549929612</v>
      </c>
      <c r="J117" s="8">
        <f t="shared" si="19"/>
        <v>5.2505491217987574E-2</v>
      </c>
      <c r="K117" s="16">
        <f t="shared" si="20"/>
        <v>0.89892138329812077</v>
      </c>
      <c r="L117" s="17">
        <f t="shared" si="21"/>
        <v>0.51873716632443534</v>
      </c>
      <c r="M117" s="17">
        <f t="shared" si="22"/>
        <v>9.1776031969483682E-2</v>
      </c>
      <c r="N117" s="18">
        <f t="shared" si="23"/>
        <v>1.5910754914541692E-2</v>
      </c>
      <c r="O117" s="14">
        <f t="shared" si="24"/>
        <v>1.1080398349914589E-2</v>
      </c>
      <c r="P117" s="14">
        <f t="shared" si="25"/>
        <v>3.0877978449567411E-2</v>
      </c>
      <c r="Q117" s="14">
        <f t="shared" si="25"/>
        <v>1.0477254762263022E-2</v>
      </c>
      <c r="R117" s="14">
        <f t="shared" si="25"/>
        <v>1.9738190793611235E-3</v>
      </c>
      <c r="S117" s="14">
        <f t="shared" si="26"/>
        <v>11.346327910312539</v>
      </c>
      <c r="T117" s="14">
        <f t="shared" si="26"/>
        <v>31.619049932357029</v>
      </c>
      <c r="U117" s="14">
        <f t="shared" si="26"/>
        <v>10.728708876557334</v>
      </c>
      <c r="V117" s="14">
        <f t="shared" si="26"/>
        <v>2.0211907372657905</v>
      </c>
    </row>
    <row r="118" spans="1:22" x14ac:dyDescent="0.2">
      <c r="A118">
        <v>84</v>
      </c>
      <c r="B118">
        <v>84.42</v>
      </c>
      <c r="C118">
        <v>77.88</v>
      </c>
      <c r="D118">
        <v>71.78</v>
      </c>
      <c r="G118" s="8">
        <f t="shared" si="16"/>
        <v>2.9550879613659879</v>
      </c>
      <c r="H118" s="8">
        <f t="shared" si="17"/>
        <v>1.6810832025117737</v>
      </c>
      <c r="I118" s="8">
        <f t="shared" si="18"/>
        <v>0.29275527406934887</v>
      </c>
      <c r="J118" s="8">
        <f t="shared" si="19"/>
        <v>5.0612460318085493E-2</v>
      </c>
      <c r="K118" s="16">
        <f t="shared" si="20"/>
        <v>0.89548120041393575</v>
      </c>
      <c r="L118" s="17">
        <f t="shared" si="21"/>
        <v>0.50941915227629508</v>
      </c>
      <c r="M118" s="17">
        <f t="shared" si="22"/>
        <v>8.8713719414954206E-2</v>
      </c>
      <c r="N118" s="18">
        <f t="shared" si="23"/>
        <v>1.5337109187298635E-2</v>
      </c>
      <c r="O118" s="14">
        <f t="shared" si="24"/>
        <v>1.1352603517810422E-2</v>
      </c>
      <c r="P118" s="14">
        <f t="shared" si="25"/>
        <v>3.0749446358862675E-2</v>
      </c>
      <c r="Q118" s="14">
        <f t="shared" si="25"/>
        <v>1.0105631429947248E-2</v>
      </c>
      <c r="R118" s="14">
        <f t="shared" si="25"/>
        <v>1.8930308999020803E-3</v>
      </c>
      <c r="S118" s="14">
        <f t="shared" si="26"/>
        <v>11.625066002237872</v>
      </c>
      <c r="T118" s="14">
        <f t="shared" si="26"/>
        <v>31.48743307147538</v>
      </c>
      <c r="U118" s="14">
        <f t="shared" si="26"/>
        <v>10.348166584265982</v>
      </c>
      <c r="V118" s="14">
        <f t="shared" si="26"/>
        <v>1.9384636414997303</v>
      </c>
    </row>
    <row r="119" spans="1:22" x14ac:dyDescent="0.2">
      <c r="A119">
        <v>85</v>
      </c>
      <c r="B119">
        <v>81.41</v>
      </c>
      <c r="C119">
        <v>75.040000000000006</v>
      </c>
      <c r="D119">
        <v>69.11</v>
      </c>
      <c r="G119" s="8">
        <f t="shared" si="16"/>
        <v>2.9434446689646974</v>
      </c>
      <c r="H119" s="8">
        <f t="shared" si="17"/>
        <v>1.6504398826979469</v>
      </c>
      <c r="I119" s="8">
        <f t="shared" si="18"/>
        <v>0.28299506308283051</v>
      </c>
      <c r="J119" s="8">
        <f t="shared" si="19"/>
        <v>4.8794098174595672E-2</v>
      </c>
      <c r="K119" s="16">
        <f t="shared" si="20"/>
        <v>0.89195292998930231</v>
      </c>
      <c r="L119" s="17">
        <f t="shared" si="21"/>
        <v>0.50013329778725668</v>
      </c>
      <c r="M119" s="17">
        <f t="shared" si="22"/>
        <v>8.5756079722069861E-2</v>
      </c>
      <c r="N119" s="18">
        <f t="shared" si="23"/>
        <v>1.4786090355938083E-2</v>
      </c>
      <c r="O119" s="14">
        <f t="shared" si="24"/>
        <v>1.1643292401290584E-2</v>
      </c>
      <c r="P119" s="14">
        <f t="shared" si="25"/>
        <v>3.064331981382673E-2</v>
      </c>
      <c r="Q119" s="14">
        <f t="shared" si="25"/>
        <v>9.7602109865183584E-3</v>
      </c>
      <c r="R119" s="14">
        <f t="shared" si="25"/>
        <v>1.8183621434898212E-3</v>
      </c>
      <c r="S119" s="14">
        <f t="shared" si="26"/>
        <v>11.922731418921558</v>
      </c>
      <c r="T119" s="14">
        <f t="shared" si="26"/>
        <v>31.378759489358572</v>
      </c>
      <c r="U119" s="14">
        <f t="shared" si="26"/>
        <v>9.994456050194799</v>
      </c>
      <c r="V119" s="14">
        <f t="shared" si="26"/>
        <v>1.8620028349335769</v>
      </c>
    </row>
    <row r="120" spans="1:22" x14ac:dyDescent="0.2">
      <c r="A120">
        <v>86</v>
      </c>
      <c r="B120">
        <v>78.510000000000005</v>
      </c>
      <c r="C120">
        <v>72.31</v>
      </c>
      <c r="D120">
        <v>66.55</v>
      </c>
      <c r="G120" s="8">
        <f t="shared" si="16"/>
        <v>2.9314864864864862</v>
      </c>
      <c r="H120" s="8">
        <f t="shared" si="17"/>
        <v>1.6198696626162514</v>
      </c>
      <c r="I120" s="8">
        <f t="shared" si="18"/>
        <v>0.27355298001857137</v>
      </c>
      <c r="J120" s="8">
        <f t="shared" si="19"/>
        <v>4.7044246112717868E-2</v>
      </c>
      <c r="K120" s="16">
        <f t="shared" si="20"/>
        <v>0.88832923832923827</v>
      </c>
      <c r="L120" s="17">
        <f t="shared" si="21"/>
        <v>0.49086959473219743</v>
      </c>
      <c r="M120" s="17">
        <f t="shared" si="22"/>
        <v>8.2894842429870122E-2</v>
      </c>
      <c r="N120" s="18">
        <f t="shared" si="23"/>
        <v>1.4255832155369052E-2</v>
      </c>
      <c r="O120" s="14">
        <f t="shared" si="24"/>
        <v>1.1958182478211121E-2</v>
      </c>
      <c r="P120" s="14">
        <f t="shared" si="25"/>
        <v>3.0570220081695521E-2</v>
      </c>
      <c r="Q120" s="14">
        <f t="shared" si="25"/>
        <v>9.4420830642591436E-3</v>
      </c>
      <c r="R120" s="14">
        <f t="shared" si="25"/>
        <v>1.7498520618778046E-3</v>
      </c>
      <c r="S120" s="14">
        <f t="shared" si="26"/>
        <v>12.245178857688188</v>
      </c>
      <c r="T120" s="14">
        <f t="shared" si="26"/>
        <v>31.303905363656213</v>
      </c>
      <c r="U120" s="14">
        <f t="shared" si="26"/>
        <v>9.668693057801363</v>
      </c>
      <c r="V120" s="14">
        <f t="shared" si="26"/>
        <v>1.7918485113628719</v>
      </c>
    </row>
    <row r="121" spans="1:22" x14ac:dyDescent="0.2">
      <c r="A121">
        <v>87</v>
      </c>
      <c r="B121">
        <v>75.72</v>
      </c>
      <c r="C121">
        <v>69.7</v>
      </c>
      <c r="D121">
        <v>64.099999999999994</v>
      </c>
      <c r="G121" s="8">
        <f t="shared" si="16"/>
        <v>2.9192790963320214</v>
      </c>
      <c r="H121" s="8">
        <f t="shared" si="17"/>
        <v>1.5895646164478232</v>
      </c>
      <c r="I121" s="8">
        <f t="shared" si="18"/>
        <v>0.2644705070714039</v>
      </c>
      <c r="J121" s="8">
        <f t="shared" si="19"/>
        <v>4.536954849399373E-2</v>
      </c>
      <c r="K121" s="16">
        <f t="shared" si="20"/>
        <v>0.88463002919152167</v>
      </c>
      <c r="L121" s="17">
        <f t="shared" si="21"/>
        <v>0.4816862474084313</v>
      </c>
      <c r="M121" s="17">
        <f t="shared" si="22"/>
        <v>8.0142577900425435E-2</v>
      </c>
      <c r="N121" s="18">
        <f t="shared" si="23"/>
        <v>1.3748348028482949E-2</v>
      </c>
      <c r="O121" s="14">
        <f t="shared" si="24"/>
        <v>1.2207390154464814E-2</v>
      </c>
      <c r="P121" s="14">
        <f t="shared" si="25"/>
        <v>3.0305046168428218E-2</v>
      </c>
      <c r="Q121" s="14">
        <f t="shared" si="25"/>
        <v>9.0824729471674637E-3</v>
      </c>
      <c r="R121" s="14">
        <f t="shared" si="25"/>
        <v>1.6746976187241372E-3</v>
      </c>
      <c r="S121" s="14">
        <f t="shared" si="26"/>
        <v>12.50036751817197</v>
      </c>
      <c r="T121" s="14">
        <f t="shared" si="26"/>
        <v>31.032367276470495</v>
      </c>
      <c r="U121" s="14">
        <f t="shared" si="26"/>
        <v>9.3004522978994828</v>
      </c>
      <c r="V121" s="14">
        <f t="shared" si="26"/>
        <v>1.7148903615735165</v>
      </c>
    </row>
    <row r="122" spans="1:22" x14ac:dyDescent="0.2">
      <c r="A122">
        <v>88</v>
      </c>
      <c r="B122">
        <v>73.06</v>
      </c>
      <c r="C122">
        <v>67.19</v>
      </c>
      <c r="D122">
        <v>61.75</v>
      </c>
      <c r="G122" s="8">
        <f t="shared" si="16"/>
        <v>2.9067514420555844</v>
      </c>
      <c r="H122" s="8">
        <f t="shared" si="17"/>
        <v>1.559371263801955</v>
      </c>
      <c r="I122" s="8">
        <f t="shared" si="18"/>
        <v>0.25568445208085883</v>
      </c>
      <c r="J122" s="8">
        <f t="shared" si="19"/>
        <v>4.3757388217138093E-2</v>
      </c>
      <c r="K122" s="16">
        <f t="shared" si="20"/>
        <v>0.88083377031987409</v>
      </c>
      <c r="L122" s="17">
        <f t="shared" si="21"/>
        <v>0.47253674660665307</v>
      </c>
      <c r="M122" s="17">
        <f t="shared" si="22"/>
        <v>7.7480136994199644E-2</v>
      </c>
      <c r="N122" s="18">
        <f t="shared" si="23"/>
        <v>1.3259814611253969E-2</v>
      </c>
      <c r="O122" s="14">
        <f t="shared" si="24"/>
        <v>1.2527654276436984E-2</v>
      </c>
      <c r="P122" s="14">
        <f t="shared" si="25"/>
        <v>3.0193352645868199E-2</v>
      </c>
      <c r="Q122" s="14">
        <f t="shared" si="25"/>
        <v>8.786054990545078E-3</v>
      </c>
      <c r="R122" s="14">
        <f t="shared" si="25"/>
        <v>1.612160276855637E-3</v>
      </c>
      <c r="S122" s="14">
        <f t="shared" si="26"/>
        <v>12.828317979071471</v>
      </c>
      <c r="T122" s="14">
        <f t="shared" si="26"/>
        <v>30.917993109369036</v>
      </c>
      <c r="U122" s="14">
        <f t="shared" si="26"/>
        <v>8.9969203103181599</v>
      </c>
      <c r="V122" s="14">
        <f t="shared" si="26"/>
        <v>1.6508521235001723</v>
      </c>
    </row>
    <row r="123" spans="1:22" x14ac:dyDescent="0.2">
      <c r="A123">
        <v>89</v>
      </c>
      <c r="B123">
        <v>70.489999999999995</v>
      </c>
      <c r="C123">
        <v>64.790000000000006</v>
      </c>
      <c r="D123">
        <v>59.5</v>
      </c>
      <c r="G123" s="8">
        <f t="shared" si="16"/>
        <v>2.8939767190037897</v>
      </c>
      <c r="H123" s="8">
        <f t="shared" si="17"/>
        <v>1.5294870877745188</v>
      </c>
      <c r="I123" s="8">
        <f t="shared" si="18"/>
        <v>0.24723574509418475</v>
      </c>
      <c r="J123" s="8">
        <f t="shared" si="19"/>
        <v>4.2214385986388381E-2</v>
      </c>
      <c r="K123" s="16">
        <f t="shared" si="20"/>
        <v>0.87696264212236053</v>
      </c>
      <c r="L123" s="17">
        <f t="shared" si="21"/>
        <v>0.46348093568924814</v>
      </c>
      <c r="M123" s="17">
        <f t="shared" si="22"/>
        <v>7.4919922755813564E-2</v>
      </c>
      <c r="N123" s="18">
        <f t="shared" si="23"/>
        <v>1.2792238177693449E-2</v>
      </c>
      <c r="O123" s="14">
        <f t="shared" si="24"/>
        <v>1.2774723051794723E-2</v>
      </c>
      <c r="P123" s="14">
        <f t="shared" si="25"/>
        <v>2.9884176027436204E-2</v>
      </c>
      <c r="Q123" s="14">
        <f t="shared" si="25"/>
        <v>8.448706986674076E-3</v>
      </c>
      <c r="R123" s="14">
        <f t="shared" si="25"/>
        <v>1.5430022307497127E-3</v>
      </c>
      <c r="S123" s="14">
        <f t="shared" si="26"/>
        <v>13.081316405037796</v>
      </c>
      <c r="T123" s="14">
        <f t="shared" si="26"/>
        <v>30.601396252094673</v>
      </c>
      <c r="U123" s="14">
        <f t="shared" si="26"/>
        <v>8.6514759543542539</v>
      </c>
      <c r="V123" s="14">
        <f t="shared" si="26"/>
        <v>1.5800342842877058</v>
      </c>
    </row>
    <row r="124" spans="1:22" x14ac:dyDescent="0.2">
      <c r="A124">
        <v>90</v>
      </c>
      <c r="B124">
        <v>68.040000000000006</v>
      </c>
      <c r="C124">
        <v>62.49</v>
      </c>
      <c r="D124">
        <v>57.34</v>
      </c>
      <c r="G124" s="8">
        <f t="shared" si="16"/>
        <v>2.8809304274937131</v>
      </c>
      <c r="H124" s="8">
        <f t="shared" si="17"/>
        <v>1.4998690813877371</v>
      </c>
      <c r="I124" s="8">
        <f t="shared" si="18"/>
        <v>0.23909494602835973</v>
      </c>
      <c r="J124" s="8">
        <f t="shared" si="19"/>
        <v>4.0734302685042342E-2</v>
      </c>
      <c r="K124" s="16">
        <f t="shared" si="20"/>
        <v>0.8730092204526404</v>
      </c>
      <c r="L124" s="17">
        <f t="shared" si="21"/>
        <v>0.45450578223870824</v>
      </c>
      <c r="M124" s="17">
        <f t="shared" si="22"/>
        <v>7.2453013947987796E-2</v>
      </c>
      <c r="N124" s="18">
        <f t="shared" si="23"/>
        <v>1.2343728086376468E-2</v>
      </c>
      <c r="O124" s="14">
        <f t="shared" si="24"/>
        <v>1.3046291510076635E-2</v>
      </c>
      <c r="P124" s="14">
        <f t="shared" si="25"/>
        <v>2.9618006386781692E-2</v>
      </c>
      <c r="Q124" s="14">
        <f t="shared" si="25"/>
        <v>8.1407990658250162E-3</v>
      </c>
      <c r="R124" s="14">
        <f t="shared" si="25"/>
        <v>1.4800833013460385E-3</v>
      </c>
      <c r="S124" s="14">
        <f t="shared" si="26"/>
        <v>13.359402506318474</v>
      </c>
      <c r="T124" s="14">
        <f t="shared" si="26"/>
        <v>30.328838540064453</v>
      </c>
      <c r="U124" s="14">
        <f t="shared" si="26"/>
        <v>8.3361782434048166</v>
      </c>
      <c r="V124" s="14">
        <f t="shared" si="26"/>
        <v>1.5156053005783434</v>
      </c>
    </row>
    <row r="125" spans="1:22" x14ac:dyDescent="0.2">
      <c r="A125">
        <v>91</v>
      </c>
      <c r="B125">
        <v>65.67</v>
      </c>
      <c r="C125">
        <v>60.27</v>
      </c>
      <c r="D125">
        <v>55.26</v>
      </c>
      <c r="G125" s="8">
        <f t="shared" si="16"/>
        <v>2.8675173010380623</v>
      </c>
      <c r="H125" s="8">
        <f t="shared" si="17"/>
        <v>1.4703260146373918</v>
      </c>
      <c r="I125" s="8">
        <f t="shared" si="18"/>
        <v>0.2311960198542318</v>
      </c>
      <c r="J125" s="8">
        <f t="shared" si="19"/>
        <v>3.9304424467469123E-2</v>
      </c>
      <c r="K125" s="16">
        <f t="shared" si="20"/>
        <v>0.86894463667820077</v>
      </c>
      <c r="L125" s="17">
        <f t="shared" si="21"/>
        <v>0.4455533377689066</v>
      </c>
      <c r="M125" s="17">
        <f t="shared" si="22"/>
        <v>7.0059399955827828E-2</v>
      </c>
      <c r="N125" s="18">
        <f t="shared" si="23"/>
        <v>1.1910431656808825E-2</v>
      </c>
      <c r="O125" s="14">
        <f t="shared" si="24"/>
        <v>1.3413126455650737E-2</v>
      </c>
      <c r="P125" s="14">
        <f t="shared" si="25"/>
        <v>2.9543066750345348E-2</v>
      </c>
      <c r="Q125" s="14">
        <f t="shared" si="25"/>
        <v>7.8989261741279349E-3</v>
      </c>
      <c r="R125" s="14">
        <f t="shared" si="25"/>
        <v>1.4298782175732189E-3</v>
      </c>
      <c r="S125" s="14">
        <f t="shared" si="26"/>
        <v>13.735041490586354</v>
      </c>
      <c r="T125" s="14">
        <f t="shared" si="26"/>
        <v>30.252100352353636</v>
      </c>
      <c r="U125" s="14">
        <f t="shared" si="26"/>
        <v>8.0885004023070053</v>
      </c>
      <c r="V125" s="14">
        <f t="shared" si="26"/>
        <v>1.4641952947949761</v>
      </c>
    </row>
    <row r="126" spans="1:22" x14ac:dyDescent="0.2">
      <c r="A126">
        <v>92</v>
      </c>
      <c r="B126">
        <v>63.39</v>
      </c>
      <c r="C126">
        <v>58.14</v>
      </c>
      <c r="D126">
        <v>53.27</v>
      </c>
      <c r="G126" s="8">
        <f t="shared" si="16"/>
        <v>2.8538152610441765</v>
      </c>
      <c r="H126" s="8">
        <f t="shared" si="17"/>
        <v>1.4410545290671475</v>
      </c>
      <c r="I126" s="8">
        <f t="shared" si="18"/>
        <v>0.22357890320926654</v>
      </c>
      <c r="J126" s="8">
        <f t="shared" si="19"/>
        <v>3.7931334443095682E-2</v>
      </c>
      <c r="K126" s="16">
        <f t="shared" si="20"/>
        <v>0.8647925033467202</v>
      </c>
      <c r="L126" s="17">
        <f t="shared" si="21"/>
        <v>0.43668319062640837</v>
      </c>
      <c r="M126" s="17">
        <f t="shared" si="22"/>
        <v>6.7751182790686829E-2</v>
      </c>
      <c r="N126" s="18">
        <f t="shared" si="23"/>
        <v>1.1494343770635056E-2</v>
      </c>
      <c r="O126" s="14">
        <f t="shared" si="24"/>
        <v>1.3702039993885862E-2</v>
      </c>
      <c r="P126" s="14">
        <f t="shared" si="25"/>
        <v>2.9271485570244282E-2</v>
      </c>
      <c r="Q126" s="14">
        <f t="shared" si="25"/>
        <v>7.617116644965255E-3</v>
      </c>
      <c r="R126" s="14">
        <f t="shared" si="25"/>
        <v>1.3730900243734412E-3</v>
      </c>
      <c r="S126" s="14">
        <f t="shared" si="26"/>
        <v>14.030888953739122</v>
      </c>
      <c r="T126" s="14">
        <f t="shared" si="26"/>
        <v>29.974001223930145</v>
      </c>
      <c r="U126" s="14">
        <f t="shared" si="26"/>
        <v>7.7999274444444211</v>
      </c>
      <c r="V126" s="14">
        <f t="shared" si="26"/>
        <v>1.4060441849584038</v>
      </c>
    </row>
    <row r="127" spans="1:22" x14ac:dyDescent="0.2">
      <c r="A127">
        <v>93</v>
      </c>
      <c r="B127">
        <v>61.21</v>
      </c>
      <c r="C127">
        <v>56.09</v>
      </c>
      <c r="D127">
        <v>51.36</v>
      </c>
      <c r="G127" s="8">
        <f t="shared" si="16"/>
        <v>2.8397821417612761</v>
      </c>
      <c r="H127" s="8">
        <f t="shared" si="17"/>
        <v>1.4119841330383707</v>
      </c>
      <c r="I127" s="8">
        <f t="shared" si="18"/>
        <v>0.21621208050555432</v>
      </c>
      <c r="J127" s="8">
        <f t="shared" si="19"/>
        <v>3.660872334155444E-2</v>
      </c>
      <c r="K127" s="16">
        <f t="shared" si="20"/>
        <v>0.86054004295796249</v>
      </c>
      <c r="L127" s="17">
        <f t="shared" si="21"/>
        <v>0.4278739797085972</v>
      </c>
      <c r="M127" s="17">
        <f t="shared" si="22"/>
        <v>6.5518812274410407E-2</v>
      </c>
      <c r="N127" s="18">
        <f t="shared" si="23"/>
        <v>1.109355252774377E-2</v>
      </c>
      <c r="O127" s="14">
        <f t="shared" si="24"/>
        <v>1.4033119282900408E-2</v>
      </c>
      <c r="P127" s="14">
        <f t="shared" si="25"/>
        <v>2.9070396028776813E-2</v>
      </c>
      <c r="Q127" s="14">
        <f t="shared" si="25"/>
        <v>7.3668227037122225E-3</v>
      </c>
      <c r="R127" s="14">
        <f t="shared" si="25"/>
        <v>1.322611101541242E-3</v>
      </c>
      <c r="S127" s="14">
        <f t="shared" si="26"/>
        <v>14.369914145690018</v>
      </c>
      <c r="T127" s="14">
        <f t="shared" si="26"/>
        <v>29.768085533467456</v>
      </c>
      <c r="U127" s="14">
        <f t="shared" si="26"/>
        <v>7.5436264486013158</v>
      </c>
      <c r="V127" s="14">
        <f t="shared" si="26"/>
        <v>1.3543537679782318</v>
      </c>
    </row>
    <row r="128" spans="1:22" x14ac:dyDescent="0.2">
      <c r="A128">
        <v>94</v>
      </c>
      <c r="B128">
        <v>59.11</v>
      </c>
      <c r="C128">
        <v>54.13</v>
      </c>
      <c r="D128">
        <v>49.53</v>
      </c>
      <c r="G128" s="8">
        <f t="shared" si="16"/>
        <v>2.8255140778234731</v>
      </c>
      <c r="H128" s="8">
        <f t="shared" si="17"/>
        <v>1.3833268798884844</v>
      </c>
      <c r="I128" s="8">
        <f t="shared" si="18"/>
        <v>0.20913561167503775</v>
      </c>
      <c r="J128" s="8">
        <f t="shared" si="19"/>
        <v>3.5343174789726421E-2</v>
      </c>
      <c r="K128" s="16">
        <f t="shared" si="20"/>
        <v>0.85621638721923432</v>
      </c>
      <c r="L128" s="17">
        <f t="shared" si="21"/>
        <v>0.41918996360257105</v>
      </c>
      <c r="M128" s="17">
        <f t="shared" si="22"/>
        <v>6.3374427780314477E-2</v>
      </c>
      <c r="N128" s="18">
        <f t="shared" si="23"/>
        <v>1.0710052966583764E-2</v>
      </c>
      <c r="O128" s="14">
        <f t="shared" si="24"/>
        <v>1.4268063937802999E-2</v>
      </c>
      <c r="P128" s="14">
        <f t="shared" si="25"/>
        <v>2.8657253149886319E-2</v>
      </c>
      <c r="Q128" s="14">
        <f t="shared" si="25"/>
        <v>7.0764688305165746E-3</v>
      </c>
      <c r="R128" s="14">
        <f t="shared" si="25"/>
        <v>1.2655485518280191E-3</v>
      </c>
      <c r="S128" s="14">
        <f t="shared" si="26"/>
        <v>14.610497472310271</v>
      </c>
      <c r="T128" s="14">
        <f t="shared" si="26"/>
        <v>29.345027225483591</v>
      </c>
      <c r="U128" s="14">
        <f t="shared" si="26"/>
        <v>7.2463040824489724</v>
      </c>
      <c r="V128" s="14">
        <f t="shared" si="26"/>
        <v>1.2959217170718915</v>
      </c>
    </row>
    <row r="129" spans="1:22" x14ac:dyDescent="0.2">
      <c r="A129">
        <v>95</v>
      </c>
      <c r="B129">
        <v>57.1</v>
      </c>
      <c r="C129">
        <v>52.25</v>
      </c>
      <c r="D129">
        <v>47.77</v>
      </c>
      <c r="G129" s="8">
        <f t="shared" si="16"/>
        <v>2.8109716335180952</v>
      </c>
      <c r="H129" s="8">
        <f t="shared" si="17"/>
        <v>1.355009823182711</v>
      </c>
      <c r="I129" s="8">
        <f t="shared" si="18"/>
        <v>0.20231739513053679</v>
      </c>
      <c r="J129" s="8">
        <f t="shared" si="19"/>
        <v>3.4128358652085702E-2</v>
      </c>
      <c r="K129" s="16">
        <f t="shared" si="20"/>
        <v>0.85180958591457434</v>
      </c>
      <c r="L129" s="17">
        <f t="shared" si="21"/>
        <v>0.41060903732809428</v>
      </c>
      <c r="M129" s="17">
        <f t="shared" si="22"/>
        <v>6.1308301554708122E-2</v>
      </c>
      <c r="N129" s="18">
        <f t="shared" si="23"/>
        <v>1.0341926864268396E-2</v>
      </c>
      <c r="O129" s="14">
        <f t="shared" si="24"/>
        <v>1.4542444305377877E-2</v>
      </c>
      <c r="P129" s="14">
        <f t="shared" si="25"/>
        <v>2.8317056705773336E-2</v>
      </c>
      <c r="Q129" s="14">
        <f t="shared" si="25"/>
        <v>6.8182165445009602E-3</v>
      </c>
      <c r="R129" s="14">
        <f t="shared" si="25"/>
        <v>1.2148161376407188E-3</v>
      </c>
      <c r="S129" s="14">
        <f t="shared" si="26"/>
        <v>14.891462968706946</v>
      </c>
      <c r="T129" s="14">
        <f t="shared" si="26"/>
        <v>28.996666066711896</v>
      </c>
      <c r="U129" s="14">
        <f t="shared" si="26"/>
        <v>6.9818537415689832</v>
      </c>
      <c r="V129" s="14">
        <f t="shared" si="26"/>
        <v>1.243971724944096</v>
      </c>
    </row>
    <row r="130" spans="1:22" x14ac:dyDescent="0.2">
      <c r="A130">
        <v>96</v>
      </c>
      <c r="B130">
        <v>55.16</v>
      </c>
      <c r="C130">
        <v>50.44</v>
      </c>
      <c r="D130">
        <v>46.09</v>
      </c>
      <c r="G130" s="8">
        <f t="shared" si="16"/>
        <v>2.7961028053082475</v>
      </c>
      <c r="H130" s="8">
        <f t="shared" si="17"/>
        <v>1.3269451530612242</v>
      </c>
      <c r="I130" s="8">
        <f t="shared" si="18"/>
        <v>0.19572456610695635</v>
      </c>
      <c r="J130" s="8">
        <f t="shared" si="19"/>
        <v>3.2957920498016012E-2</v>
      </c>
      <c r="K130" s="16">
        <f t="shared" si="20"/>
        <v>0.84730388039643867</v>
      </c>
      <c r="L130" s="17">
        <f t="shared" si="21"/>
        <v>0.40210459183673464</v>
      </c>
      <c r="M130" s="17">
        <f t="shared" si="22"/>
        <v>5.9310474577865563E-2</v>
      </c>
      <c r="N130" s="18">
        <f t="shared" si="23"/>
        <v>9.9872486357624277E-3</v>
      </c>
      <c r="O130" s="14">
        <f t="shared" si="24"/>
        <v>1.4868828209847695E-2</v>
      </c>
      <c r="P130" s="14">
        <f t="shared" si="25"/>
        <v>2.8064670121486834E-2</v>
      </c>
      <c r="Q130" s="14">
        <f t="shared" si="25"/>
        <v>6.5928290235804377E-3</v>
      </c>
      <c r="R130" s="14">
        <f t="shared" si="25"/>
        <v>1.1704381540696904E-3</v>
      </c>
      <c r="S130" s="14">
        <f t="shared" si="26"/>
        <v>15.22568008688404</v>
      </c>
      <c r="T130" s="14">
        <f t="shared" si="26"/>
        <v>28.738222204402518</v>
      </c>
      <c r="U130" s="14">
        <f t="shared" si="26"/>
        <v>6.7510569201463682</v>
      </c>
      <c r="V130" s="14">
        <f t="shared" si="26"/>
        <v>1.1985286697673629</v>
      </c>
    </row>
    <row r="131" spans="1:22" x14ac:dyDescent="0.2">
      <c r="A131">
        <v>97</v>
      </c>
      <c r="B131">
        <v>53.3</v>
      </c>
      <c r="C131">
        <v>48.71</v>
      </c>
      <c r="D131">
        <v>44.47</v>
      </c>
      <c r="G131" s="8">
        <f t="shared" si="16"/>
        <v>2.7810207612456743</v>
      </c>
      <c r="H131" s="8">
        <f t="shared" si="17"/>
        <v>1.2993533263277017</v>
      </c>
      <c r="I131" s="8">
        <f t="shared" si="18"/>
        <v>0.18939684933605117</v>
      </c>
      <c r="J131" s="8">
        <f t="shared" si="19"/>
        <v>3.183843001479586E-2</v>
      </c>
      <c r="K131" s="16">
        <f t="shared" si="20"/>
        <v>0.8427335640138407</v>
      </c>
      <c r="L131" s="17">
        <f t="shared" si="21"/>
        <v>0.39374343222051572</v>
      </c>
      <c r="M131" s="17">
        <f t="shared" si="22"/>
        <v>5.7392984647288238E-2</v>
      </c>
      <c r="N131" s="18">
        <f t="shared" si="23"/>
        <v>9.6480090953926859E-3</v>
      </c>
      <c r="O131" s="14">
        <f t="shared" si="24"/>
        <v>1.5082044062573186E-2</v>
      </c>
      <c r="P131" s="14">
        <f t="shared" si="25"/>
        <v>2.7591826733522451E-2</v>
      </c>
      <c r="Q131" s="14">
        <f t="shared" si="25"/>
        <v>6.327716770905184E-3</v>
      </c>
      <c r="R131" s="14">
        <f t="shared" si="25"/>
        <v>1.1194904832201522E-3</v>
      </c>
      <c r="S131" s="14">
        <f t="shared" si="26"/>
        <v>15.444013120074942</v>
      </c>
      <c r="T131" s="14">
        <f t="shared" si="26"/>
        <v>28.25403057512699</v>
      </c>
      <c r="U131" s="14">
        <f t="shared" si="26"/>
        <v>6.4795819734069084</v>
      </c>
      <c r="V131" s="14">
        <f t="shared" si="26"/>
        <v>1.1463582548174358</v>
      </c>
    </row>
    <row r="132" spans="1:22" x14ac:dyDescent="0.2">
      <c r="A132">
        <v>98</v>
      </c>
      <c r="B132">
        <v>51.51</v>
      </c>
      <c r="C132">
        <v>47.04</v>
      </c>
      <c r="D132">
        <v>42.92</v>
      </c>
      <c r="G132" s="8">
        <f t="shared" si="16"/>
        <v>2.7655799037947619</v>
      </c>
      <c r="H132" s="8">
        <f t="shared" si="17"/>
        <v>1.271976401179941</v>
      </c>
      <c r="I132" s="8">
        <f t="shared" si="18"/>
        <v>0.18326407253494523</v>
      </c>
      <c r="J132" s="8">
        <f t="shared" si="19"/>
        <v>3.0757037788485923E-2</v>
      </c>
      <c r="K132" s="16">
        <f t="shared" si="20"/>
        <v>0.83805451630144301</v>
      </c>
      <c r="L132" s="17">
        <f t="shared" si="21"/>
        <v>0.38544739429695185</v>
      </c>
      <c r="M132" s="17">
        <f t="shared" si="22"/>
        <v>5.5534567434831893E-2</v>
      </c>
      <c r="N132" s="18">
        <f t="shared" si="23"/>
        <v>9.3203144813593704E-3</v>
      </c>
      <c r="O132" s="14">
        <f t="shared" si="24"/>
        <v>1.5440857450912393E-2</v>
      </c>
      <c r="P132" s="14">
        <f t="shared" si="25"/>
        <v>2.7376925147760689E-2</v>
      </c>
      <c r="Q132" s="14">
        <f t="shared" si="25"/>
        <v>6.132776801105938E-3</v>
      </c>
      <c r="R132" s="14">
        <f t="shared" si="25"/>
        <v>1.0813922263099365E-3</v>
      </c>
      <c r="S132" s="14">
        <f t="shared" si="26"/>
        <v>15.81143802973429</v>
      </c>
      <c r="T132" s="14">
        <f t="shared" si="26"/>
        <v>28.033971351306946</v>
      </c>
      <c r="U132" s="14">
        <f t="shared" si="26"/>
        <v>6.2799634443324805</v>
      </c>
      <c r="V132" s="14">
        <f t="shared" si="26"/>
        <v>1.107345639741375</v>
      </c>
    </row>
    <row r="133" spans="1:22" x14ac:dyDescent="0.2">
      <c r="A133">
        <v>99</v>
      </c>
      <c r="B133">
        <v>49.79</v>
      </c>
      <c r="C133">
        <v>45.44</v>
      </c>
      <c r="D133">
        <v>41.43</v>
      </c>
      <c r="G133" s="8">
        <f t="shared" si="16"/>
        <v>2.7498991380891251</v>
      </c>
      <c r="H133" s="8">
        <f t="shared" si="17"/>
        <v>1.2450348721355031</v>
      </c>
      <c r="I133" s="8">
        <f t="shared" si="18"/>
        <v>0.17736563209689626</v>
      </c>
      <c r="J133" s="8">
        <f t="shared" si="19"/>
        <v>2.972030189636583E-2</v>
      </c>
      <c r="K133" s="16">
        <f t="shared" si="20"/>
        <v>0.83330276911791679</v>
      </c>
      <c r="L133" s="17">
        <f t="shared" si="21"/>
        <v>0.3772832945865161</v>
      </c>
      <c r="M133" s="17">
        <f t="shared" si="22"/>
        <v>5.3747161241483717E-2</v>
      </c>
      <c r="N133" s="18">
        <f t="shared" si="23"/>
        <v>9.0061520898078277E-3</v>
      </c>
      <c r="O133" s="14">
        <f t="shared" si="24"/>
        <v>1.5680765705636812E-2</v>
      </c>
      <c r="P133" s="14">
        <f t="shared" si="25"/>
        <v>2.6941529044437917E-2</v>
      </c>
      <c r="Q133" s="14">
        <f t="shared" si="25"/>
        <v>5.898440438048963E-3</v>
      </c>
      <c r="R133" s="14">
        <f t="shared" si="25"/>
        <v>1.0367358921200935E-3</v>
      </c>
      <c r="S133" s="14">
        <f t="shared" si="26"/>
        <v>16.057104082572096</v>
      </c>
      <c r="T133" s="14">
        <f t="shared" si="26"/>
        <v>27.588125741504427</v>
      </c>
      <c r="U133" s="14">
        <f t="shared" si="26"/>
        <v>6.0400030085621381</v>
      </c>
      <c r="V133" s="14">
        <f t="shared" si="26"/>
        <v>1.0616175535309758</v>
      </c>
    </row>
    <row r="134" spans="1:22" x14ac:dyDescent="0.2">
      <c r="A134">
        <v>100</v>
      </c>
      <c r="B134">
        <v>48.14</v>
      </c>
      <c r="C134">
        <v>43.9</v>
      </c>
      <c r="D134">
        <v>40</v>
      </c>
      <c r="G134" s="8">
        <f t="shared" si="16"/>
        <v>2.7339120588790333</v>
      </c>
      <c r="H134" s="8">
        <f t="shared" si="17"/>
        <v>1.2184188393608071</v>
      </c>
      <c r="I134" s="8">
        <f t="shared" si="18"/>
        <v>0.17166725915392816</v>
      </c>
      <c r="J134" s="8">
        <f t="shared" si="19"/>
        <v>2.8721822399333845E-2</v>
      </c>
      <c r="K134" s="16">
        <f t="shared" si="20"/>
        <v>0.8284581996603132</v>
      </c>
      <c r="L134" s="17">
        <f t="shared" si="21"/>
        <v>0.36921783010933551</v>
      </c>
      <c r="M134" s="17">
        <f t="shared" si="22"/>
        <v>5.2020381561796419E-2</v>
      </c>
      <c r="N134" s="18">
        <f t="shared" si="23"/>
        <v>8.7035825452526812E-3</v>
      </c>
      <c r="O134" s="14">
        <f t="shared" si="24"/>
        <v>1.5987079210091792E-2</v>
      </c>
      <c r="P134" s="14">
        <f t="shared" si="25"/>
        <v>2.6616032774696041E-2</v>
      </c>
      <c r="Q134" s="14">
        <f t="shared" si="25"/>
        <v>5.6983729429680996E-3</v>
      </c>
      <c r="R134" s="14">
        <f t="shared" si="25"/>
        <v>9.9847949703198505E-4</v>
      </c>
      <c r="S134" s="14">
        <f t="shared" si="26"/>
        <v>16.370769111133995</v>
      </c>
      <c r="T134" s="14">
        <f t="shared" si="26"/>
        <v>27.254817561288746</v>
      </c>
      <c r="U134" s="14">
        <f t="shared" si="26"/>
        <v>5.835133893599334</v>
      </c>
      <c r="V134" s="14">
        <f t="shared" si="26"/>
        <v>1.0224430049607527</v>
      </c>
    </row>
    <row r="135" spans="1:22" x14ac:dyDescent="0.2">
      <c r="A135">
        <v>101</v>
      </c>
      <c r="B135">
        <v>46.54</v>
      </c>
      <c r="C135">
        <v>42.41</v>
      </c>
      <c r="D135">
        <v>38.61</v>
      </c>
      <c r="G135" s="8">
        <f t="shared" si="16"/>
        <v>2.7175339805825236</v>
      </c>
      <c r="H135" s="8">
        <f t="shared" si="17"/>
        <v>1.1920023848053827</v>
      </c>
      <c r="I135" s="8">
        <f t="shared" si="18"/>
        <v>0.16613406773423864</v>
      </c>
      <c r="J135" s="8">
        <f t="shared" si="19"/>
        <v>2.7755180558502776E-2</v>
      </c>
      <c r="K135" s="16">
        <f t="shared" si="20"/>
        <v>0.82349514563106785</v>
      </c>
      <c r="L135" s="17">
        <f t="shared" si="21"/>
        <v>0.36121284388041902</v>
      </c>
      <c r="M135" s="17">
        <f t="shared" si="22"/>
        <v>5.034365688916323E-2</v>
      </c>
      <c r="N135" s="18">
        <f t="shared" si="23"/>
        <v>8.4106607753038718E-3</v>
      </c>
      <c r="O135" s="14">
        <f t="shared" si="24"/>
        <v>1.6378078296509724E-2</v>
      </c>
      <c r="P135" s="14">
        <f t="shared" si="25"/>
        <v>2.6416454555424407E-2</v>
      </c>
      <c r="Q135" s="14">
        <f t="shared" si="25"/>
        <v>5.533191419689526E-3</v>
      </c>
      <c r="R135" s="14">
        <f t="shared" si="25"/>
        <v>9.6664184083106869E-4</v>
      </c>
      <c r="S135" s="14">
        <f t="shared" si="26"/>
        <v>16.771152175625957</v>
      </c>
      <c r="T135" s="14">
        <f t="shared" si="26"/>
        <v>27.050449464754593</v>
      </c>
      <c r="U135" s="14">
        <f t="shared" si="26"/>
        <v>5.6659880137620746</v>
      </c>
      <c r="V135" s="14">
        <f t="shared" si="26"/>
        <v>0.98984124501101434</v>
      </c>
    </row>
    <row r="136" spans="1:22" x14ac:dyDescent="0.2">
      <c r="A136">
        <v>102</v>
      </c>
      <c r="B136">
        <v>45</v>
      </c>
      <c r="C136">
        <v>40.98</v>
      </c>
      <c r="D136">
        <v>37.29</v>
      </c>
      <c r="G136" s="8">
        <f t="shared" si="16"/>
        <v>2.7008987417615336</v>
      </c>
      <c r="H136" s="8">
        <f t="shared" si="17"/>
        <v>1.1660113812726332</v>
      </c>
      <c r="I136" s="8">
        <f t="shared" si="18"/>
        <v>0.16080525101667101</v>
      </c>
      <c r="J136" s="8">
        <f t="shared" si="19"/>
        <v>2.6826926510321404E-2</v>
      </c>
      <c r="K136" s="16">
        <f t="shared" si="20"/>
        <v>0.8184541641701617</v>
      </c>
      <c r="L136" s="17">
        <f t="shared" si="21"/>
        <v>0.35333678220382825</v>
      </c>
      <c r="M136" s="17">
        <f t="shared" si="22"/>
        <v>4.8728863944445762E-2</v>
      </c>
      <c r="N136" s="18">
        <f t="shared" si="23"/>
        <v>8.1293716697943656E-3</v>
      </c>
      <c r="O136" s="14">
        <f t="shared" si="24"/>
        <v>1.663523882099005E-2</v>
      </c>
      <c r="P136" s="14">
        <f t="shared" si="25"/>
        <v>2.5991003532749524E-2</v>
      </c>
      <c r="Q136" s="14">
        <f t="shared" si="25"/>
        <v>5.3288167175676304E-3</v>
      </c>
      <c r="R136" s="14">
        <f t="shared" si="25"/>
        <v>9.2825404818137197E-4</v>
      </c>
      <c r="S136" s="14">
        <f t="shared" si="26"/>
        <v>17.034484552693812</v>
      </c>
      <c r="T136" s="14">
        <f t="shared" si="26"/>
        <v>26.614787617535512</v>
      </c>
      <c r="U136" s="14">
        <f t="shared" si="26"/>
        <v>5.4567083187892536</v>
      </c>
      <c r="V136" s="14">
        <f t="shared" si="26"/>
        <v>0.9505321453377249</v>
      </c>
    </row>
    <row r="137" spans="1:22" x14ac:dyDescent="0.2">
      <c r="A137">
        <v>103</v>
      </c>
      <c r="B137">
        <v>43.52</v>
      </c>
      <c r="C137">
        <v>39.6</v>
      </c>
      <c r="D137">
        <v>36.01</v>
      </c>
      <c r="G137" s="8">
        <f t="shared" si="16"/>
        <v>2.6839186691312382</v>
      </c>
      <c r="H137" s="8">
        <f t="shared" si="17"/>
        <v>1.1403141361256546</v>
      </c>
      <c r="I137" s="8">
        <f t="shared" si="18"/>
        <v>0.15564554549785611</v>
      </c>
      <c r="J137" s="8">
        <f t="shared" si="19"/>
        <v>2.5930629415032939E-2</v>
      </c>
      <c r="K137" s="16">
        <f t="shared" si="20"/>
        <v>0.81330868761552677</v>
      </c>
      <c r="L137" s="17">
        <f t="shared" si="21"/>
        <v>0.34554973821989532</v>
      </c>
      <c r="M137" s="17">
        <f t="shared" si="22"/>
        <v>4.7165316817532159E-2</v>
      </c>
      <c r="N137" s="18">
        <f t="shared" si="23"/>
        <v>7.8577664894039206E-3</v>
      </c>
      <c r="O137" s="14">
        <f t="shared" si="24"/>
        <v>1.6980072630295329E-2</v>
      </c>
      <c r="P137" s="14">
        <f t="shared" si="25"/>
        <v>2.5697245146978576E-2</v>
      </c>
      <c r="Q137" s="14">
        <f t="shared" si="25"/>
        <v>5.1597055188148944E-3</v>
      </c>
      <c r="R137" s="14">
        <f t="shared" si="25"/>
        <v>8.9629709528846538E-4</v>
      </c>
      <c r="S137" s="14">
        <f t="shared" si="26"/>
        <v>17.387594373422417</v>
      </c>
      <c r="T137" s="14">
        <f t="shared" si="26"/>
        <v>26.313979030506061</v>
      </c>
      <c r="U137" s="14">
        <f t="shared" si="26"/>
        <v>5.2835384512664518</v>
      </c>
      <c r="V137" s="14">
        <f t="shared" si="26"/>
        <v>0.91780822557538855</v>
      </c>
    </row>
    <row r="138" spans="1:22" x14ac:dyDescent="0.2">
      <c r="A138">
        <v>104</v>
      </c>
      <c r="B138">
        <v>42.09</v>
      </c>
      <c r="C138">
        <v>38.28</v>
      </c>
      <c r="D138">
        <v>34.78</v>
      </c>
      <c r="G138" s="8">
        <f t="shared" si="16"/>
        <v>2.6667511082963897</v>
      </c>
      <c r="H138" s="8">
        <f t="shared" si="17"/>
        <v>1.1151483050847457</v>
      </c>
      <c r="I138" s="8">
        <f t="shared" si="18"/>
        <v>0.15069427876127309</v>
      </c>
      <c r="J138" s="8">
        <f t="shared" si="19"/>
        <v>2.5072842319204175E-2</v>
      </c>
      <c r="K138" s="16">
        <f t="shared" si="20"/>
        <v>0.8081063964534515</v>
      </c>
      <c r="L138" s="17">
        <f t="shared" si="21"/>
        <v>0.33792372881355931</v>
      </c>
      <c r="M138" s="17">
        <f t="shared" si="22"/>
        <v>4.5664932957961542E-2</v>
      </c>
      <c r="N138" s="18">
        <f t="shared" si="23"/>
        <v>7.5978310058194476E-3</v>
      </c>
      <c r="O138" s="14">
        <f t="shared" si="24"/>
        <v>1.7167560834848494E-2</v>
      </c>
      <c r="P138" s="14">
        <f t="shared" si="25"/>
        <v>2.5165831040908859E-2</v>
      </c>
      <c r="Q138" s="14">
        <f t="shared" si="25"/>
        <v>4.9512667365830265E-3</v>
      </c>
      <c r="R138" s="14">
        <f t="shared" si="25"/>
        <v>8.5778709582876381E-4</v>
      </c>
      <c r="S138" s="14">
        <f t="shared" si="26"/>
        <v>17.579582294884858</v>
      </c>
      <c r="T138" s="14">
        <f t="shared" si="26"/>
        <v>25.769810985890672</v>
      </c>
      <c r="U138" s="14">
        <f t="shared" si="26"/>
        <v>5.0700971382610192</v>
      </c>
      <c r="V138" s="14">
        <f t="shared" si="26"/>
        <v>0.87837398612865414</v>
      </c>
    </row>
    <row r="139" spans="1:22" x14ac:dyDescent="0.2">
      <c r="A139">
        <v>105</v>
      </c>
      <c r="B139">
        <v>40.72</v>
      </c>
      <c r="C139">
        <v>37.01</v>
      </c>
      <c r="D139">
        <v>33.6</v>
      </c>
      <c r="G139" s="8">
        <f t="shared" si="16"/>
        <v>2.6493058568329713</v>
      </c>
      <c r="H139" s="8">
        <f t="shared" si="17"/>
        <v>1.0903758592982769</v>
      </c>
      <c r="I139" s="8">
        <f t="shared" si="18"/>
        <v>0.14591581940478607</v>
      </c>
      <c r="J139" s="8">
        <f t="shared" si="19"/>
        <v>2.4247122797056184E-2</v>
      </c>
      <c r="K139" s="16">
        <f t="shared" si="20"/>
        <v>0.80281995661605199</v>
      </c>
      <c r="L139" s="17">
        <f t="shared" si="21"/>
        <v>0.33041692706008391</v>
      </c>
      <c r="M139" s="17">
        <f t="shared" si="22"/>
        <v>4.4216914971147298E-2</v>
      </c>
      <c r="N139" s="18">
        <f t="shared" si="23"/>
        <v>7.3476129688049051E-3</v>
      </c>
      <c r="O139" s="14">
        <f t="shared" si="24"/>
        <v>1.7445251463418465E-2</v>
      </c>
      <c r="P139" s="14">
        <f t="shared" si="25"/>
        <v>2.4772445786468866E-2</v>
      </c>
      <c r="Q139" s="14">
        <f t="shared" si="25"/>
        <v>4.7784593564870192E-3</v>
      </c>
      <c r="R139" s="14">
        <f t="shared" si="25"/>
        <v>8.2571952214799058E-4</v>
      </c>
      <c r="S139" s="14">
        <f t="shared" si="26"/>
        <v>17.863937498540508</v>
      </c>
      <c r="T139" s="14">
        <f t="shared" si="26"/>
        <v>25.366984485344119</v>
      </c>
      <c r="U139" s="14">
        <f t="shared" si="26"/>
        <v>4.8931423810427077</v>
      </c>
      <c r="V139" s="14">
        <f t="shared" si="26"/>
        <v>0.84553679067954235</v>
      </c>
    </row>
    <row r="140" spans="1:22" x14ac:dyDescent="0.2">
      <c r="A140">
        <v>106</v>
      </c>
      <c r="B140">
        <v>39.4</v>
      </c>
      <c r="C140">
        <v>35.78</v>
      </c>
      <c r="D140">
        <v>32.47</v>
      </c>
      <c r="G140" s="8">
        <f t="shared" si="16"/>
        <v>2.6314686873189208</v>
      </c>
      <c r="H140" s="8">
        <f t="shared" si="17"/>
        <v>1.0658422097851596</v>
      </c>
      <c r="I140" s="8">
        <f t="shared" si="18"/>
        <v>0.14127401947881021</v>
      </c>
      <c r="J140" s="8">
        <f t="shared" si="19"/>
        <v>2.3447013173728798E-2</v>
      </c>
      <c r="K140" s="16">
        <f t="shared" si="20"/>
        <v>0.7974147537330063</v>
      </c>
      <c r="L140" s="17">
        <f t="shared" si="21"/>
        <v>0.32298248781368477</v>
      </c>
      <c r="M140" s="17">
        <f t="shared" si="22"/>
        <v>4.2810308932972795E-2</v>
      </c>
      <c r="N140" s="18">
        <f t="shared" si="23"/>
        <v>7.1051555071905449E-3</v>
      </c>
      <c r="O140" s="14">
        <f t="shared" si="24"/>
        <v>1.7837169514050455E-2</v>
      </c>
      <c r="P140" s="14">
        <f t="shared" si="25"/>
        <v>2.4533649513117206E-2</v>
      </c>
      <c r="Q140" s="14">
        <f t="shared" si="25"/>
        <v>4.6417999259758536E-3</v>
      </c>
      <c r="R140" s="14">
        <f t="shared" si="25"/>
        <v>8.0010962332738647E-4</v>
      </c>
      <c r="S140" s="14">
        <f t="shared" si="26"/>
        <v>18.265261582387666</v>
      </c>
      <c r="T140" s="14">
        <f t="shared" si="26"/>
        <v>25.122457101432019</v>
      </c>
      <c r="U140" s="14">
        <f t="shared" si="26"/>
        <v>4.753203124199274</v>
      </c>
      <c r="V140" s="14">
        <f t="shared" si="26"/>
        <v>0.81931225428724375</v>
      </c>
    </row>
    <row r="141" spans="1:22" x14ac:dyDescent="0.2">
      <c r="A141">
        <v>107</v>
      </c>
      <c r="B141">
        <v>38.130000000000003</v>
      </c>
      <c r="C141">
        <v>34.61</v>
      </c>
      <c r="D141">
        <v>31.38</v>
      </c>
      <c r="G141" s="8">
        <f t="shared" si="16"/>
        <v>2.6135697940503428</v>
      </c>
      <c r="H141" s="8">
        <f t="shared" si="17"/>
        <v>1.04199434358179</v>
      </c>
      <c r="I141" s="8">
        <f t="shared" si="18"/>
        <v>0.13684595200153363</v>
      </c>
      <c r="J141" s="8">
        <f t="shared" si="19"/>
        <v>2.2685570481129621E-2</v>
      </c>
      <c r="K141" s="16">
        <f t="shared" si="20"/>
        <v>0.7919908466819221</v>
      </c>
      <c r="L141" s="17">
        <f t="shared" si="21"/>
        <v>0.31575586169145153</v>
      </c>
      <c r="M141" s="17">
        <f t="shared" si="22"/>
        <v>4.1468470303495042E-2</v>
      </c>
      <c r="N141" s="18">
        <f t="shared" si="23"/>
        <v>6.8744152973120067E-3</v>
      </c>
      <c r="O141" s="14">
        <f t="shared" si="24"/>
        <v>1.7898893268577964E-2</v>
      </c>
      <c r="P141" s="14">
        <f t="shared" si="25"/>
        <v>2.384786620336965E-2</v>
      </c>
      <c r="Q141" s="14">
        <f t="shared" si="25"/>
        <v>4.4280674772765871E-3</v>
      </c>
      <c r="R141" s="14">
        <f t="shared" si="25"/>
        <v>7.6144269259917699E-4</v>
      </c>
      <c r="S141" s="14">
        <f t="shared" si="26"/>
        <v>18.328466707023836</v>
      </c>
      <c r="T141" s="14">
        <f t="shared" si="26"/>
        <v>24.420214992250521</v>
      </c>
      <c r="U141" s="14">
        <f t="shared" si="26"/>
        <v>4.5343410967312252</v>
      </c>
      <c r="V141" s="14">
        <f t="shared" si="26"/>
        <v>0.77971731722155724</v>
      </c>
    </row>
    <row r="142" spans="1:22" x14ac:dyDescent="0.2">
      <c r="A142">
        <v>108</v>
      </c>
      <c r="B142">
        <v>36.909999999999997</v>
      </c>
      <c r="C142">
        <v>33.479999999999997</v>
      </c>
      <c r="D142">
        <v>30.33</v>
      </c>
      <c r="G142" s="8">
        <f t="shared" si="16"/>
        <v>2.5953488372093019</v>
      </c>
      <c r="H142" s="8">
        <f t="shared" si="17"/>
        <v>1.0184734513274336</v>
      </c>
      <c r="I142" s="8">
        <f t="shared" si="18"/>
        <v>0.13255746988530015</v>
      </c>
      <c r="J142" s="8">
        <f t="shared" si="19"/>
        <v>2.1949823978639031E-2</v>
      </c>
      <c r="K142" s="16">
        <f t="shared" si="20"/>
        <v>0.78646934460887941</v>
      </c>
      <c r="L142" s="17">
        <f t="shared" si="21"/>
        <v>0.3086283185840708</v>
      </c>
      <c r="M142" s="17">
        <f t="shared" si="22"/>
        <v>4.0168930268272778E-2</v>
      </c>
      <c r="N142" s="18">
        <f t="shared" si="23"/>
        <v>6.6514618117087974E-3</v>
      </c>
      <c r="O142" s="14">
        <f t="shared" si="24"/>
        <v>1.8220956841040969E-2</v>
      </c>
      <c r="P142" s="14">
        <f t="shared" si="25"/>
        <v>2.3520892254356385E-2</v>
      </c>
      <c r="Q142" s="14">
        <f t="shared" si="25"/>
        <v>4.2884821162334774E-3</v>
      </c>
      <c r="R142" s="14">
        <f t="shared" si="25"/>
        <v>7.3574650249058973E-4</v>
      </c>
      <c r="S142" s="14">
        <f t="shared" si="26"/>
        <v>18.658259805225953</v>
      </c>
      <c r="T142" s="14">
        <f t="shared" si="26"/>
        <v>24.085393668460938</v>
      </c>
      <c r="U142" s="14">
        <f t="shared" si="26"/>
        <v>4.3914056870230809</v>
      </c>
      <c r="V142" s="14">
        <f t="shared" si="26"/>
        <v>0.75340441855036389</v>
      </c>
    </row>
    <row r="143" spans="1:22" x14ac:dyDescent="0.2">
      <c r="A143">
        <v>109</v>
      </c>
      <c r="B143">
        <v>35.729999999999997</v>
      </c>
      <c r="C143">
        <v>32.39</v>
      </c>
      <c r="D143">
        <v>29.33</v>
      </c>
      <c r="G143" s="8">
        <f t="shared" si="16"/>
        <v>2.576832208293153</v>
      </c>
      <c r="H143" s="8">
        <f t="shared" si="17"/>
        <v>0.99531613744296488</v>
      </c>
      <c r="I143" s="8">
        <f t="shared" si="18"/>
        <v>0.12840975984814812</v>
      </c>
      <c r="J143" s="8">
        <f t="shared" si="19"/>
        <v>2.1239808520404815E-2</v>
      </c>
      <c r="K143" s="16">
        <f t="shared" si="20"/>
        <v>0.78085824493731915</v>
      </c>
      <c r="L143" s="17">
        <f t="shared" si="21"/>
        <v>0.30161095074029243</v>
      </c>
      <c r="M143" s="17">
        <f t="shared" si="22"/>
        <v>3.8912048438832766E-2</v>
      </c>
      <c r="N143" s="18">
        <f t="shared" si="23"/>
        <v>6.4363056122438839E-3</v>
      </c>
      <c r="O143" s="14">
        <f t="shared" si="24"/>
        <v>1.8516628916148914E-2</v>
      </c>
      <c r="P143" s="14">
        <f t="shared" si="25"/>
        <v>2.3157313884468733E-2</v>
      </c>
      <c r="Q143" s="14">
        <f t="shared" si="25"/>
        <v>4.1477100371520303E-3</v>
      </c>
      <c r="R143" s="14">
        <f t="shared" si="25"/>
        <v>7.100154582342158E-4</v>
      </c>
      <c r="S143" s="14">
        <f t="shared" si="26"/>
        <v>18.961028010136488</v>
      </c>
      <c r="T143" s="14">
        <f t="shared" si="26"/>
        <v>23.713089417695983</v>
      </c>
      <c r="U143" s="14">
        <f t="shared" si="26"/>
        <v>4.2472550780436791</v>
      </c>
      <c r="V143" s="14">
        <f t="shared" si="26"/>
        <v>0.72705582923183698</v>
      </c>
    </row>
    <row r="144" spans="1:22" x14ac:dyDescent="0.2">
      <c r="A144">
        <v>110</v>
      </c>
      <c r="B144">
        <v>34.6</v>
      </c>
      <c r="C144">
        <v>31.34</v>
      </c>
      <c r="D144">
        <v>28.36</v>
      </c>
      <c r="G144" s="8">
        <f t="shared" si="16"/>
        <v>2.5580509522631707</v>
      </c>
      <c r="H144" s="8">
        <f t="shared" si="17"/>
        <v>0.97255971412450626</v>
      </c>
      <c r="I144" s="8">
        <f t="shared" si="18"/>
        <v>0.12440397430654124</v>
      </c>
      <c r="J144" s="8">
        <f t="shared" si="19"/>
        <v>2.0555557763935649E-2</v>
      </c>
      <c r="K144" s="16">
        <f t="shared" si="20"/>
        <v>0.77516695523126389</v>
      </c>
      <c r="L144" s="17">
        <f t="shared" si="21"/>
        <v>0.29471506488621402</v>
      </c>
      <c r="M144" s="17">
        <f t="shared" si="22"/>
        <v>3.7698174032285224E-2</v>
      </c>
      <c r="N144" s="18">
        <f t="shared" si="23"/>
        <v>6.2289568981623187E-3</v>
      </c>
      <c r="O144" s="14">
        <f t="shared" si="24"/>
        <v>1.8781256029982263E-2</v>
      </c>
      <c r="P144" s="14">
        <f t="shared" si="25"/>
        <v>2.2756423318458618E-2</v>
      </c>
      <c r="Q144" s="14">
        <f t="shared" si="25"/>
        <v>4.0057855416068822E-3</v>
      </c>
      <c r="R144" s="14">
        <f t="shared" si="25"/>
        <v>6.8425075646916592E-4</v>
      </c>
      <c r="S144" s="14">
        <f t="shared" si="26"/>
        <v>19.232006174701837</v>
      </c>
      <c r="T144" s="14">
        <f t="shared" si="26"/>
        <v>23.302577478101625</v>
      </c>
      <c r="U144" s="14">
        <f t="shared" si="26"/>
        <v>4.1019243946054473</v>
      </c>
      <c r="V144" s="14">
        <f t="shared" si="26"/>
        <v>0.7006727746244259</v>
      </c>
    </row>
    <row r="145" spans="1:22" x14ac:dyDescent="0.2">
      <c r="A145">
        <v>111</v>
      </c>
      <c r="B145">
        <v>33.49</v>
      </c>
      <c r="C145">
        <v>30.32</v>
      </c>
      <c r="D145">
        <v>27.42</v>
      </c>
      <c r="G145" s="8">
        <f t="shared" si="16"/>
        <v>2.5388480081197664</v>
      </c>
      <c r="H145" s="8">
        <f t="shared" si="17"/>
        <v>0.95001898974553745</v>
      </c>
      <c r="I145" s="8">
        <f t="shared" si="18"/>
        <v>0.12050293862607186</v>
      </c>
      <c r="J145" s="8">
        <f t="shared" si="19"/>
        <v>1.989058350164602E-2</v>
      </c>
      <c r="K145" s="16">
        <f t="shared" si="20"/>
        <v>0.76934788124841413</v>
      </c>
      <c r="L145" s="17">
        <f t="shared" si="21"/>
        <v>0.28788454234713257</v>
      </c>
      <c r="M145" s="17">
        <f t="shared" si="22"/>
        <v>3.6516042007900568E-2</v>
      </c>
      <c r="N145" s="18">
        <f t="shared" si="23"/>
        <v>6.0274495459533397E-3</v>
      </c>
      <c r="O145" s="14">
        <f t="shared" si="24"/>
        <v>1.9202944143404288E-2</v>
      </c>
      <c r="P145" s="14">
        <f t="shared" si="25"/>
        <v>2.2540724378968813E-2</v>
      </c>
      <c r="Q145" s="14">
        <f t="shared" si="25"/>
        <v>3.9010356804693724E-3</v>
      </c>
      <c r="R145" s="14">
        <f t="shared" si="25"/>
        <v>6.6497426228962972E-4</v>
      </c>
      <c r="S145" s="14">
        <f t="shared" si="26"/>
        <v>19.663814802845991</v>
      </c>
      <c r="T145" s="14">
        <f t="shared" si="26"/>
        <v>23.081701764064064</v>
      </c>
      <c r="U145" s="14">
        <f t="shared" si="26"/>
        <v>3.9946605368006374</v>
      </c>
      <c r="V145" s="14">
        <f t="shared" si="26"/>
        <v>0.68093364458458083</v>
      </c>
    </row>
    <row r="146" spans="1:22" x14ac:dyDescent="0.2">
      <c r="A146">
        <v>112</v>
      </c>
      <c r="B146">
        <v>32.43</v>
      </c>
      <c r="C146">
        <v>29.34</v>
      </c>
      <c r="D146">
        <v>26.51</v>
      </c>
      <c r="G146" s="8">
        <f t="shared" si="16"/>
        <v>2.5194379391100701</v>
      </c>
      <c r="H146" s="8">
        <f t="shared" si="17"/>
        <v>0.92794709603220227</v>
      </c>
      <c r="I146" s="8">
        <f t="shared" si="18"/>
        <v>0.11674584609448475</v>
      </c>
      <c r="J146" s="8">
        <f t="shared" si="19"/>
        <v>1.9251432593541097E-2</v>
      </c>
      <c r="K146" s="16">
        <f t="shared" si="20"/>
        <v>0.7634660421545667</v>
      </c>
      <c r="L146" s="17">
        <f t="shared" si="21"/>
        <v>0.28119608970672799</v>
      </c>
      <c r="M146" s="17">
        <f t="shared" si="22"/>
        <v>3.5377529119540833E-2</v>
      </c>
      <c r="N146" s="18">
        <f t="shared" si="23"/>
        <v>5.8337674525882118E-3</v>
      </c>
      <c r="O146" s="14">
        <f t="shared" si="24"/>
        <v>1.9410069009696329E-2</v>
      </c>
      <c r="P146" s="14">
        <f t="shared" si="25"/>
        <v>2.2071893713335178E-2</v>
      </c>
      <c r="Q146" s="14">
        <f t="shared" si="25"/>
        <v>3.7570925315871112E-3</v>
      </c>
      <c r="R146" s="14">
        <f t="shared" si="25"/>
        <v>6.3915090810492264E-4</v>
      </c>
      <c r="S146" s="14">
        <f t="shared" si="26"/>
        <v>19.875910665929041</v>
      </c>
      <c r="T146" s="14">
        <f t="shared" si="26"/>
        <v>22.601619162455222</v>
      </c>
      <c r="U146" s="14">
        <f t="shared" si="26"/>
        <v>3.8472627523452019</v>
      </c>
      <c r="V146" s="14">
        <f t="shared" si="26"/>
        <v>0.65449052989944079</v>
      </c>
    </row>
    <row r="147" spans="1:22" x14ac:dyDescent="0.2">
      <c r="A147">
        <v>113</v>
      </c>
      <c r="B147">
        <v>31.41</v>
      </c>
      <c r="C147">
        <v>28.39</v>
      </c>
      <c r="D147">
        <v>25.64</v>
      </c>
      <c r="G147" s="8">
        <f t="shared" si="16"/>
        <v>2.499653148345784</v>
      </c>
      <c r="H147" s="8">
        <f t="shared" si="17"/>
        <v>0.90615146532546664</v>
      </c>
      <c r="I147" s="8">
        <f t="shared" si="18"/>
        <v>0.11309528120812661</v>
      </c>
      <c r="J147" s="8">
        <f t="shared" si="19"/>
        <v>1.8631609720009781E-2</v>
      </c>
      <c r="K147" s="16">
        <f t="shared" si="20"/>
        <v>0.75747065101387401</v>
      </c>
      <c r="L147" s="17">
        <f t="shared" si="21"/>
        <v>0.27459135312892929</v>
      </c>
      <c r="M147" s="17">
        <f t="shared" si="22"/>
        <v>3.4271297335795946E-2</v>
      </c>
      <c r="N147" s="18">
        <f t="shared" si="23"/>
        <v>5.645942339396904E-3</v>
      </c>
      <c r="O147" s="14">
        <f t="shared" si="24"/>
        <v>1.9784790764286075E-2</v>
      </c>
      <c r="P147" s="14">
        <f t="shared" si="25"/>
        <v>2.1795630706735625E-2</v>
      </c>
      <c r="Q147" s="14">
        <f t="shared" si="25"/>
        <v>3.6505648863581486E-3</v>
      </c>
      <c r="R147" s="14">
        <f t="shared" si="25"/>
        <v>6.1982287353131577E-4</v>
      </c>
      <c r="S147" s="14">
        <f t="shared" si="26"/>
        <v>20.259625742628941</v>
      </c>
      <c r="T147" s="14">
        <f t="shared" si="26"/>
        <v>22.31872584369728</v>
      </c>
      <c r="U147" s="14">
        <f t="shared" si="26"/>
        <v>3.7381784436307441</v>
      </c>
      <c r="V147" s="14">
        <f t="shared" si="26"/>
        <v>0.63469862249606734</v>
      </c>
    </row>
    <row r="148" spans="1:22" x14ac:dyDescent="0.2">
      <c r="A148">
        <v>114</v>
      </c>
      <c r="B148">
        <v>30.42</v>
      </c>
      <c r="C148">
        <v>27.48</v>
      </c>
      <c r="D148">
        <v>24.8</v>
      </c>
      <c r="G148" s="8">
        <f t="shared" si="16"/>
        <v>2.479737489745693</v>
      </c>
      <c r="H148" s="8">
        <f t="shared" si="17"/>
        <v>0.88489461358313815</v>
      </c>
      <c r="I148" s="8">
        <f t="shared" si="18"/>
        <v>0.10959056412239571</v>
      </c>
      <c r="J148" s="8">
        <f t="shared" si="19"/>
        <v>1.8037664993197387E-2</v>
      </c>
      <c r="K148" s="16">
        <f t="shared" si="20"/>
        <v>0.7514356029532403</v>
      </c>
      <c r="L148" s="17">
        <f t="shared" si="21"/>
        <v>0.26814988290398128</v>
      </c>
      <c r="M148" s="17">
        <f t="shared" si="22"/>
        <v>3.3209261855271427E-2</v>
      </c>
      <c r="N148" s="18">
        <f t="shared" si="23"/>
        <v>5.4659590888476934E-3</v>
      </c>
      <c r="O148" s="14">
        <f t="shared" si="24"/>
        <v>1.9915658600091035E-2</v>
      </c>
      <c r="P148" s="14">
        <f t="shared" si="25"/>
        <v>2.1256851742328498E-2</v>
      </c>
      <c r="Q148" s="14">
        <f t="shared" si="25"/>
        <v>3.504717085730899E-3</v>
      </c>
      <c r="R148" s="14">
        <f t="shared" si="25"/>
        <v>5.9394472681239402E-4</v>
      </c>
      <c r="S148" s="14">
        <f t="shared" si="26"/>
        <v>20.39363440649322</v>
      </c>
      <c r="T148" s="14">
        <f t="shared" si="26"/>
        <v>21.767016184144381</v>
      </c>
      <c r="U148" s="14">
        <f t="shared" si="26"/>
        <v>3.5888302957884406</v>
      </c>
      <c r="V148" s="14">
        <f t="shared" si="26"/>
        <v>0.60819940025589148</v>
      </c>
    </row>
    <row r="149" spans="1:22" x14ac:dyDescent="0.2">
      <c r="A149">
        <v>115</v>
      </c>
      <c r="B149">
        <v>29.47</v>
      </c>
      <c r="C149">
        <v>26.61</v>
      </c>
      <c r="D149">
        <v>24</v>
      </c>
      <c r="G149" s="8">
        <f t="shared" si="16"/>
        <v>2.4597478991596633</v>
      </c>
      <c r="H149" s="8">
        <f t="shared" si="17"/>
        <v>0.86421612046058449</v>
      </c>
      <c r="I149" s="8">
        <f t="shared" si="18"/>
        <v>0.10623268530504106</v>
      </c>
      <c r="J149" s="8">
        <f t="shared" si="19"/>
        <v>1.7469626646984746E-2</v>
      </c>
      <c r="K149" s="16">
        <f t="shared" si="20"/>
        <v>0.74537815126050411</v>
      </c>
      <c r="L149" s="17">
        <f t="shared" si="21"/>
        <v>0.26188367286684378</v>
      </c>
      <c r="M149" s="17">
        <f t="shared" si="22"/>
        <v>3.219172281970941E-2</v>
      </c>
      <c r="N149" s="18">
        <f t="shared" si="23"/>
        <v>5.2938262566620447E-3</v>
      </c>
      <c r="O149" s="14">
        <f t="shared" si="24"/>
        <v>1.9989590586029671E-2</v>
      </c>
      <c r="P149" s="14">
        <f t="shared" si="25"/>
        <v>2.0678493122553654E-2</v>
      </c>
      <c r="Q149" s="14">
        <f t="shared" si="25"/>
        <v>3.3578788173546509E-3</v>
      </c>
      <c r="R149" s="14">
        <f t="shared" si="25"/>
        <v>5.6803834621264176E-4</v>
      </c>
      <c r="S149" s="14">
        <f t="shared" si="26"/>
        <v>20.469340760094383</v>
      </c>
      <c r="T149" s="14">
        <f t="shared" si="26"/>
        <v>21.174776957494942</v>
      </c>
      <c r="U149" s="14">
        <f t="shared" si="26"/>
        <v>3.4384679089711625</v>
      </c>
      <c r="V149" s="14">
        <f t="shared" si="26"/>
        <v>0.58167126652174517</v>
      </c>
    </row>
    <row r="150" spans="1:22" x14ac:dyDescent="0.2">
      <c r="A150">
        <v>116</v>
      </c>
      <c r="B150">
        <v>28.56</v>
      </c>
      <c r="C150">
        <v>25.76</v>
      </c>
      <c r="D150">
        <v>23.22</v>
      </c>
      <c r="G150" s="8">
        <f t="shared" si="16"/>
        <v>2.439253945480631</v>
      </c>
      <c r="H150" s="8">
        <f t="shared" si="17"/>
        <v>0.84366812227074228</v>
      </c>
      <c r="I150" s="8">
        <f t="shared" si="18"/>
        <v>0.10294516566556869</v>
      </c>
      <c r="J150" s="8">
        <f t="shared" si="19"/>
        <v>1.6914456718983794E-2</v>
      </c>
      <c r="K150" s="16">
        <f t="shared" si="20"/>
        <v>0.73916786226685793</v>
      </c>
      <c r="L150" s="17">
        <f t="shared" si="21"/>
        <v>0.25565700674870978</v>
      </c>
      <c r="M150" s="17">
        <f t="shared" si="22"/>
        <v>3.1195504747142028E-2</v>
      </c>
      <c r="N150" s="18">
        <f t="shared" si="23"/>
        <v>5.1255929451466042E-3</v>
      </c>
      <c r="O150" s="14">
        <f t="shared" si="24"/>
        <v>2.0493953679032284E-2</v>
      </c>
      <c r="P150" s="14">
        <f t="shared" si="25"/>
        <v>2.0547998189842209E-2</v>
      </c>
      <c r="Q150" s="14">
        <f t="shared" si="25"/>
        <v>3.2875196394723666E-3</v>
      </c>
      <c r="R150" s="14">
        <f t="shared" si="25"/>
        <v>5.5516992800095158E-4</v>
      </c>
      <c r="S150" s="14">
        <f t="shared" si="26"/>
        <v>20.985808567329059</v>
      </c>
      <c r="T150" s="14">
        <f t="shared" si="26"/>
        <v>21.041150146398422</v>
      </c>
      <c r="U150" s="14">
        <f t="shared" si="26"/>
        <v>3.3664201108197034</v>
      </c>
      <c r="V150" s="14">
        <f t="shared" si="26"/>
        <v>0.56849400627297442</v>
      </c>
    </row>
    <row r="151" spans="1:22" x14ac:dyDescent="0.2">
      <c r="A151">
        <v>117</v>
      </c>
      <c r="B151">
        <v>27.67</v>
      </c>
      <c r="C151">
        <v>24.95</v>
      </c>
      <c r="D151">
        <v>22.47</v>
      </c>
      <c r="G151" s="8">
        <f t="shared" si="16"/>
        <v>2.4187720329024676</v>
      </c>
      <c r="H151" s="8">
        <f t="shared" si="17"/>
        <v>0.8237618809404702</v>
      </c>
      <c r="I151" s="8">
        <f t="shared" si="18"/>
        <v>9.9806048851445534E-2</v>
      </c>
      <c r="J151" s="8">
        <f t="shared" si="19"/>
        <v>1.6385237664056359E-2</v>
      </c>
      <c r="K151" s="16">
        <f t="shared" si="20"/>
        <v>0.73296122209165693</v>
      </c>
      <c r="L151" s="17">
        <f t="shared" si="21"/>
        <v>0.2496248124062031</v>
      </c>
      <c r="M151" s="17">
        <f t="shared" si="22"/>
        <v>3.024425722771077E-2</v>
      </c>
      <c r="N151" s="18">
        <f t="shared" si="23"/>
        <v>4.9652235345625335E-3</v>
      </c>
      <c r="O151" s="14">
        <f t="shared" si="24"/>
        <v>2.0481912578163453E-2</v>
      </c>
      <c r="P151" s="14">
        <f t="shared" si="25"/>
        <v>1.9906241330272079E-2</v>
      </c>
      <c r="Q151" s="14">
        <f t="shared" si="25"/>
        <v>3.1391168141231551E-3</v>
      </c>
      <c r="R151" s="14">
        <f t="shared" si="25"/>
        <v>5.2921905492743504E-4</v>
      </c>
      <c r="S151" s="14">
        <f t="shared" si="26"/>
        <v>20.973478480039375</v>
      </c>
      <c r="T151" s="14">
        <f t="shared" si="26"/>
        <v>20.383991122198609</v>
      </c>
      <c r="U151" s="14">
        <f t="shared" si="26"/>
        <v>3.2144556176621109</v>
      </c>
      <c r="V151" s="14">
        <f t="shared" si="26"/>
        <v>0.54192031224569348</v>
      </c>
    </row>
    <row r="152" spans="1:22" x14ac:dyDescent="0.2">
      <c r="A152">
        <v>118</v>
      </c>
      <c r="B152">
        <v>26.82</v>
      </c>
      <c r="C152">
        <v>24.17</v>
      </c>
      <c r="D152">
        <v>21.76</v>
      </c>
      <c r="G152" s="8">
        <f t="shared" si="16"/>
        <v>2.3981058328322304</v>
      </c>
      <c r="H152" s="8">
        <f t="shared" si="17"/>
        <v>0.80428557023293334</v>
      </c>
      <c r="I152" s="8">
        <f t="shared" si="18"/>
        <v>9.6777363893371507E-2</v>
      </c>
      <c r="J152" s="8">
        <f t="shared" si="19"/>
        <v>1.5875458035854679E-2</v>
      </c>
      <c r="K152" s="16">
        <f t="shared" si="20"/>
        <v>0.72669873722188805</v>
      </c>
      <c r="L152" s="17">
        <f t="shared" si="21"/>
        <v>0.24372290007058586</v>
      </c>
      <c r="M152" s="17">
        <f t="shared" si="22"/>
        <v>2.9326473907082276E-2</v>
      </c>
      <c r="N152" s="18">
        <f t="shared" si="23"/>
        <v>4.8107448593499033E-3</v>
      </c>
      <c r="O152" s="14">
        <f t="shared" si="24"/>
        <v>2.0666200070237117E-2</v>
      </c>
      <c r="P152" s="14">
        <f t="shared" si="25"/>
        <v>1.9476310707536859E-2</v>
      </c>
      <c r="Q152" s="14">
        <f t="shared" si="25"/>
        <v>3.0286849580740266E-3</v>
      </c>
      <c r="R152" s="14">
        <f t="shared" si="25"/>
        <v>5.0977962820168005E-4</v>
      </c>
      <c r="S152" s="14">
        <f t="shared" si="26"/>
        <v>21.162188871922808</v>
      </c>
      <c r="T152" s="14">
        <f t="shared" si="26"/>
        <v>19.943742164517744</v>
      </c>
      <c r="U152" s="14">
        <f t="shared" si="26"/>
        <v>3.1013733970678032</v>
      </c>
      <c r="V152" s="14">
        <f t="shared" si="26"/>
        <v>0.52201433927852037</v>
      </c>
    </row>
    <row r="153" spans="1:22" x14ac:dyDescent="0.2">
      <c r="A153">
        <v>119</v>
      </c>
      <c r="B153">
        <v>26</v>
      </c>
      <c r="C153">
        <v>23.41</v>
      </c>
      <c r="D153">
        <v>21.06</v>
      </c>
      <c r="G153" s="8">
        <f t="shared" ref="G153:G216" si="27">3.3*(C153)/(($G$21*$C$59)+C153)</f>
        <v>2.3770153846153845</v>
      </c>
      <c r="H153" s="8">
        <f t="shared" ref="H153:H216" si="28">3.3*(C153)/(($H$21*$C$59)+C153)</f>
        <v>0.78501168580428826</v>
      </c>
      <c r="I153" s="8">
        <f t="shared" ref="I153:I216" si="29">3.3*(C153)/(($I$21*$C$59)+C153)</f>
        <v>9.382081830436842E-2</v>
      </c>
      <c r="J153" s="8">
        <f t="shared" ref="J153:J216" si="30">3.3*(C153)/(($J$21*$C$59)+C153)</f>
        <v>1.5378597406940704E-2</v>
      </c>
      <c r="K153" s="16">
        <f t="shared" ref="K153:K216" si="31">G153/3.3</f>
        <v>0.72030769230769232</v>
      </c>
      <c r="L153" s="17">
        <f t="shared" ref="L153:L216" si="32">H153/3.3</f>
        <v>0.23788232903160253</v>
      </c>
      <c r="M153" s="17">
        <f t="shared" ref="M153:M216" si="33">I153/3.3</f>
        <v>2.8430551001323766E-2</v>
      </c>
      <c r="N153" s="18">
        <f t="shared" ref="N153:N216" si="34">J153/3.3</f>
        <v>4.6601810324062741E-3</v>
      </c>
      <c r="O153" s="14">
        <f t="shared" si="24"/>
        <v>2.1090448216845914E-2</v>
      </c>
      <c r="P153" s="14">
        <f t="shared" si="25"/>
        <v>1.9273884428645083E-2</v>
      </c>
      <c r="Q153" s="14">
        <f t="shared" si="25"/>
        <v>2.9565455890030873E-3</v>
      </c>
      <c r="R153" s="14">
        <f t="shared" si="25"/>
        <v>4.9686062891397473E-4</v>
      </c>
      <c r="S153" s="14">
        <f t="shared" si="26"/>
        <v>21.596618974050216</v>
      </c>
      <c r="T153" s="14">
        <f t="shared" si="26"/>
        <v>19.736457654932565</v>
      </c>
      <c r="U153" s="14">
        <f t="shared" si="26"/>
        <v>3.0275026831391614</v>
      </c>
      <c r="V153" s="14">
        <f t="shared" ref="V153:V216" si="35">R153*1024</f>
        <v>0.50878528400791012</v>
      </c>
    </row>
    <row r="154" spans="1:22" x14ac:dyDescent="0.2">
      <c r="A154">
        <v>120</v>
      </c>
      <c r="B154">
        <v>25.21</v>
      </c>
      <c r="C154">
        <v>22.69</v>
      </c>
      <c r="D154">
        <v>20.399999999999999</v>
      </c>
      <c r="G154" s="8">
        <f t="shared" si="27"/>
        <v>2.3561044682190055</v>
      </c>
      <c r="H154" s="8">
        <f t="shared" si="28"/>
        <v>0.76647558603746546</v>
      </c>
      <c r="I154" s="8">
        <f t="shared" si="29"/>
        <v>9.1014841556357792E-2</v>
      </c>
      <c r="J154" s="8">
        <f t="shared" si="30"/>
        <v>1.4907748636686716E-2</v>
      </c>
      <c r="K154" s="16">
        <f t="shared" si="31"/>
        <v>0.71397105097545621</v>
      </c>
      <c r="L154" s="17">
        <f t="shared" si="32"/>
        <v>0.23226532910226227</v>
      </c>
      <c r="M154" s="17">
        <f t="shared" si="33"/>
        <v>2.7580255017078122E-2</v>
      </c>
      <c r="N154" s="18">
        <f t="shared" si="34"/>
        <v>4.5174995868747627E-3</v>
      </c>
      <c r="O154" s="14">
        <f t="shared" ref="O154:O217" si="36">-(G154-G153)/(A154-A153)</f>
        <v>2.0910916396378987E-2</v>
      </c>
      <c r="P154" s="14">
        <f t="shared" ref="P154:R217" si="37">-(H154-H153)/($A154-$A153)</f>
        <v>1.85360997668228E-2</v>
      </c>
      <c r="Q154" s="14">
        <f t="shared" si="37"/>
        <v>2.8059767480106274E-3</v>
      </c>
      <c r="R154" s="14">
        <f t="shared" si="37"/>
        <v>4.7084877025398847E-4</v>
      </c>
      <c r="S154" s="14">
        <f t="shared" ref="S154:V217" si="38">O154*1024</f>
        <v>21.412778389892082</v>
      </c>
      <c r="T154" s="14">
        <f t="shared" si="38"/>
        <v>18.980966161226547</v>
      </c>
      <c r="U154" s="14">
        <f t="shared" si="38"/>
        <v>2.8733201899628824</v>
      </c>
      <c r="V154" s="14">
        <f t="shared" si="35"/>
        <v>0.48214914074008419</v>
      </c>
    </row>
    <row r="155" spans="1:22" x14ac:dyDescent="0.2">
      <c r="A155">
        <v>121</v>
      </c>
      <c r="B155">
        <v>24.44</v>
      </c>
      <c r="C155">
        <v>21.98</v>
      </c>
      <c r="D155">
        <v>19.75</v>
      </c>
      <c r="G155" s="8">
        <f t="shared" si="27"/>
        <v>2.3345349211457993</v>
      </c>
      <c r="H155" s="8">
        <f t="shared" si="28"/>
        <v>0.74792740771293043</v>
      </c>
      <c r="I155" s="8">
        <f t="shared" si="29"/>
        <v>8.8243022944597183E-2</v>
      </c>
      <c r="J155" s="8">
        <f t="shared" si="30"/>
        <v>1.4443307221454486E-2</v>
      </c>
      <c r="K155" s="16">
        <f t="shared" si="31"/>
        <v>0.70743482458963614</v>
      </c>
      <c r="L155" s="17">
        <f t="shared" si="32"/>
        <v>0.22664466900391833</v>
      </c>
      <c r="M155" s="17">
        <f t="shared" si="33"/>
        <v>2.674030998321127E-2</v>
      </c>
      <c r="N155" s="18">
        <f t="shared" si="34"/>
        <v>4.3767597640771167E-3</v>
      </c>
      <c r="O155" s="14">
        <f t="shared" si="36"/>
        <v>2.1569547073206241E-2</v>
      </c>
      <c r="P155" s="14">
        <f t="shared" si="37"/>
        <v>1.8548178324535036E-2</v>
      </c>
      <c r="Q155" s="14">
        <f t="shared" si="37"/>
        <v>2.7718186117606097E-3</v>
      </c>
      <c r="R155" s="14">
        <f t="shared" si="37"/>
        <v>4.6444141523223001E-4</v>
      </c>
      <c r="S155" s="14">
        <f t="shared" si="38"/>
        <v>22.087216202963191</v>
      </c>
      <c r="T155" s="14">
        <f t="shared" si="38"/>
        <v>18.993334604323877</v>
      </c>
      <c r="U155" s="14">
        <f t="shared" si="38"/>
        <v>2.8383422584428644</v>
      </c>
      <c r="V155" s="14">
        <f t="shared" si="35"/>
        <v>0.47558800919780353</v>
      </c>
    </row>
    <row r="156" spans="1:22" x14ac:dyDescent="0.2">
      <c r="A156">
        <v>122</v>
      </c>
      <c r="B156">
        <v>23.7</v>
      </c>
      <c r="C156">
        <v>21.3</v>
      </c>
      <c r="D156">
        <v>19.12</v>
      </c>
      <c r="G156" s="8">
        <f t="shared" si="27"/>
        <v>2.3129318854886471</v>
      </c>
      <c r="H156" s="8">
        <f t="shared" si="28"/>
        <v>0.72990654205607475</v>
      </c>
      <c r="I156" s="8">
        <f t="shared" si="29"/>
        <v>8.5583830512601974E-2</v>
      </c>
      <c r="J156" s="8">
        <f t="shared" si="30"/>
        <v>1.3998366956764182E-2</v>
      </c>
      <c r="K156" s="16">
        <f t="shared" si="31"/>
        <v>0.70088845014807488</v>
      </c>
      <c r="L156" s="17">
        <f t="shared" si="32"/>
        <v>0.22118380062305296</v>
      </c>
      <c r="M156" s="17">
        <f t="shared" si="33"/>
        <v>2.5934494094727874E-2</v>
      </c>
      <c r="N156" s="18">
        <f t="shared" si="34"/>
        <v>4.2419293808376307E-3</v>
      </c>
      <c r="O156" s="14">
        <f t="shared" si="36"/>
        <v>2.1603035657152159E-2</v>
      </c>
      <c r="P156" s="14">
        <f t="shared" si="37"/>
        <v>1.8020865656855678E-2</v>
      </c>
      <c r="Q156" s="14">
        <f t="shared" si="37"/>
        <v>2.6591924319952082E-3</v>
      </c>
      <c r="R156" s="14">
        <f t="shared" si="37"/>
        <v>4.4494026469030397E-4</v>
      </c>
      <c r="S156" s="14">
        <f t="shared" si="38"/>
        <v>22.12150851292381</v>
      </c>
      <c r="T156" s="14">
        <f t="shared" si="38"/>
        <v>18.453366432620214</v>
      </c>
      <c r="U156" s="14">
        <f t="shared" si="38"/>
        <v>2.7230130503630932</v>
      </c>
      <c r="V156" s="14">
        <f t="shared" si="35"/>
        <v>0.45561883104287126</v>
      </c>
    </row>
    <row r="157" spans="1:22" x14ac:dyDescent="0.2">
      <c r="A157">
        <v>123</v>
      </c>
      <c r="B157">
        <v>22.98</v>
      </c>
      <c r="C157">
        <v>20.64</v>
      </c>
      <c r="D157">
        <v>18.52</v>
      </c>
      <c r="G157" s="8">
        <f t="shared" si="27"/>
        <v>2.2910191725529763</v>
      </c>
      <c r="H157" s="8">
        <f t="shared" si="28"/>
        <v>0.71217063989962348</v>
      </c>
      <c r="I157" s="8">
        <f t="shared" si="29"/>
        <v>8.2998635211542202E-2</v>
      </c>
      <c r="J157" s="8">
        <f t="shared" si="30"/>
        <v>1.3566397909429871E-2</v>
      </c>
      <c r="K157" s="16">
        <f t="shared" si="31"/>
        <v>0.69424823410696257</v>
      </c>
      <c r="L157" s="17">
        <f t="shared" si="32"/>
        <v>0.21580928481806774</v>
      </c>
      <c r="M157" s="17">
        <f t="shared" si="33"/>
        <v>2.5151101579255215E-2</v>
      </c>
      <c r="N157" s="18">
        <f t="shared" si="34"/>
        <v>4.1110296695242039E-3</v>
      </c>
      <c r="O157" s="14">
        <f t="shared" si="36"/>
        <v>2.1912712935670875E-2</v>
      </c>
      <c r="P157" s="14">
        <f t="shared" si="37"/>
        <v>1.7735902156451266E-2</v>
      </c>
      <c r="Q157" s="14">
        <f t="shared" si="37"/>
        <v>2.5851953010597728E-3</v>
      </c>
      <c r="R157" s="14">
        <f t="shared" si="37"/>
        <v>4.3196904733431088E-4</v>
      </c>
      <c r="S157" s="14">
        <f t="shared" si="38"/>
        <v>22.438618046126976</v>
      </c>
      <c r="T157" s="14">
        <f t="shared" si="38"/>
        <v>18.161563808206097</v>
      </c>
      <c r="U157" s="14">
        <f t="shared" si="38"/>
        <v>2.6472399882852073</v>
      </c>
      <c r="V157" s="14">
        <f t="shared" si="35"/>
        <v>0.44233630447033434</v>
      </c>
    </row>
    <row r="158" spans="1:22" x14ac:dyDescent="0.2">
      <c r="A158">
        <v>124</v>
      </c>
      <c r="B158">
        <v>22.98</v>
      </c>
      <c r="C158">
        <v>20.010000000000002</v>
      </c>
      <c r="D158">
        <v>17.940000000000001</v>
      </c>
      <c r="G158" s="8">
        <f t="shared" si="27"/>
        <v>2.2691752577319586</v>
      </c>
      <c r="H158" s="8">
        <f t="shared" si="28"/>
        <v>0.69501105146826647</v>
      </c>
      <c r="I158" s="8">
        <f t="shared" si="29"/>
        <v>8.0527066743088502E-2</v>
      </c>
      <c r="J158" s="8">
        <f t="shared" si="30"/>
        <v>1.3153957860641712E-2</v>
      </c>
      <c r="K158" s="16">
        <f t="shared" si="31"/>
        <v>0.68762886597938144</v>
      </c>
      <c r="L158" s="17">
        <f t="shared" si="32"/>
        <v>0.21060940953583834</v>
      </c>
      <c r="M158" s="17">
        <f t="shared" si="33"/>
        <v>2.4402141437299546E-2</v>
      </c>
      <c r="N158" s="18">
        <f t="shared" si="34"/>
        <v>3.9860478365580949E-3</v>
      </c>
      <c r="O158" s="14">
        <f t="shared" si="36"/>
        <v>2.1843914821017663E-2</v>
      </c>
      <c r="P158" s="14">
        <f t="shared" si="37"/>
        <v>1.7159588431357009E-2</v>
      </c>
      <c r="Q158" s="14">
        <f t="shared" si="37"/>
        <v>2.4715684684536998E-3</v>
      </c>
      <c r="R158" s="14">
        <f t="shared" si="37"/>
        <v>4.1244004878815931E-4</v>
      </c>
      <c r="S158" s="14">
        <f t="shared" si="38"/>
        <v>22.368168776722086</v>
      </c>
      <c r="T158" s="14">
        <f t="shared" si="38"/>
        <v>17.571418553709577</v>
      </c>
      <c r="U158" s="14">
        <f t="shared" si="38"/>
        <v>2.5308861116965886</v>
      </c>
      <c r="V158" s="14">
        <f t="shared" si="35"/>
        <v>0.42233860995907513</v>
      </c>
    </row>
    <row r="159" spans="1:22" x14ac:dyDescent="0.2">
      <c r="A159">
        <v>125</v>
      </c>
      <c r="B159">
        <v>21.63</v>
      </c>
      <c r="C159">
        <v>19.399999999999999</v>
      </c>
      <c r="D159">
        <v>17.39</v>
      </c>
      <c r="G159" s="8">
        <f t="shared" si="27"/>
        <v>2.2471042471042466</v>
      </c>
      <c r="H159" s="8">
        <f t="shared" si="28"/>
        <v>0.67817796610169478</v>
      </c>
      <c r="I159" s="8">
        <f t="shared" si="29"/>
        <v>7.8130339272638516E-2</v>
      </c>
      <c r="J159" s="8">
        <f t="shared" si="30"/>
        <v>1.2754512491532853E-2</v>
      </c>
      <c r="K159" s="16">
        <f t="shared" si="31"/>
        <v>0.68094068094068083</v>
      </c>
      <c r="L159" s="17">
        <f t="shared" si="32"/>
        <v>0.20550847457627117</v>
      </c>
      <c r="M159" s="17">
        <f t="shared" si="33"/>
        <v>2.3675860385648038E-2</v>
      </c>
      <c r="N159" s="18">
        <f t="shared" si="34"/>
        <v>3.8650037853129862E-3</v>
      </c>
      <c r="O159" s="14">
        <f t="shared" si="36"/>
        <v>2.2071010627711996E-2</v>
      </c>
      <c r="P159" s="14">
        <f t="shared" si="37"/>
        <v>1.6833085366571687E-2</v>
      </c>
      <c r="Q159" s="14">
        <f t="shared" si="37"/>
        <v>2.3967274704499858E-3</v>
      </c>
      <c r="R159" s="14">
        <f t="shared" si="37"/>
        <v>3.9944536910885807E-4</v>
      </c>
      <c r="S159" s="14">
        <f t="shared" si="38"/>
        <v>22.600714882777083</v>
      </c>
      <c r="T159" s="14">
        <f t="shared" si="38"/>
        <v>17.237079415369408</v>
      </c>
      <c r="U159" s="14">
        <f t="shared" si="38"/>
        <v>2.4542489297407855</v>
      </c>
      <c r="V159" s="14">
        <f t="shared" si="35"/>
        <v>0.40903205796747066</v>
      </c>
    </row>
    <row r="160" spans="1:22" x14ac:dyDescent="0.2">
      <c r="A160">
        <v>126</v>
      </c>
      <c r="B160">
        <v>20.98</v>
      </c>
      <c r="C160">
        <v>18.809999999999999</v>
      </c>
      <c r="D160">
        <v>16.850000000000001</v>
      </c>
      <c r="G160" s="8">
        <f t="shared" si="27"/>
        <v>2.2248387096774191</v>
      </c>
      <c r="H160" s="8">
        <f t="shared" si="28"/>
        <v>0.66168851934761741</v>
      </c>
      <c r="I160" s="8">
        <f t="shared" si="29"/>
        <v>7.580879569130812E-2</v>
      </c>
      <c r="J160" s="8">
        <f t="shared" si="30"/>
        <v>1.2368071315710296E-2</v>
      </c>
      <c r="K160" s="16">
        <f t="shared" si="31"/>
        <v>0.67419354838709677</v>
      </c>
      <c r="L160" s="17">
        <f t="shared" si="32"/>
        <v>0.20051167252958105</v>
      </c>
      <c r="M160" s="17">
        <f t="shared" si="33"/>
        <v>2.2972362330699433E-2</v>
      </c>
      <c r="N160" s="18">
        <f t="shared" si="34"/>
        <v>3.7479003987000901E-3</v>
      </c>
      <c r="O160" s="14">
        <f t="shared" si="36"/>
        <v>2.2265537426827464E-2</v>
      </c>
      <c r="P160" s="14">
        <f t="shared" si="37"/>
        <v>1.6489446754077375E-2</v>
      </c>
      <c r="Q160" s="14">
        <f t="shared" si="37"/>
        <v>2.3215435813303958E-3</v>
      </c>
      <c r="R160" s="14">
        <f t="shared" si="37"/>
        <v>3.8644117582255742E-4</v>
      </c>
      <c r="S160" s="14">
        <f t="shared" si="38"/>
        <v>22.799910325071323</v>
      </c>
      <c r="T160" s="14">
        <f t="shared" si="38"/>
        <v>16.885193476175232</v>
      </c>
      <c r="U160" s="14">
        <f t="shared" si="38"/>
        <v>2.3772606272823253</v>
      </c>
      <c r="V160" s="14">
        <f t="shared" si="35"/>
        <v>0.3957157640422988</v>
      </c>
    </row>
    <row r="161" spans="1:22" x14ac:dyDescent="0.2">
      <c r="A161">
        <v>127</v>
      </c>
      <c r="B161">
        <v>20.36</v>
      </c>
      <c r="C161">
        <v>18.239999999999998</v>
      </c>
      <c r="D161">
        <v>16.329999999999998</v>
      </c>
      <c r="G161" s="8">
        <f t="shared" si="27"/>
        <v>2.2024149286498353</v>
      </c>
      <c r="H161" s="8">
        <f t="shared" si="28"/>
        <v>0.64555984555984547</v>
      </c>
      <c r="I161" s="8">
        <f t="shared" si="29"/>
        <v>7.3562768869769257E-2</v>
      </c>
      <c r="J161" s="8">
        <f t="shared" si="30"/>
        <v>1.1994643540364749E-2</v>
      </c>
      <c r="K161" s="16">
        <f t="shared" si="31"/>
        <v>0.66739846322722285</v>
      </c>
      <c r="L161" s="17">
        <f t="shared" si="32"/>
        <v>0.19562419562419561</v>
      </c>
      <c r="M161" s="17">
        <f t="shared" si="33"/>
        <v>2.2291748142354323E-2</v>
      </c>
      <c r="N161" s="18">
        <f t="shared" si="34"/>
        <v>3.6347404667771968E-3</v>
      </c>
      <c r="O161" s="14">
        <f t="shared" si="36"/>
        <v>2.24237810275838E-2</v>
      </c>
      <c r="P161" s="14">
        <f t="shared" si="37"/>
        <v>1.6128673787771941E-2</v>
      </c>
      <c r="Q161" s="14">
        <f t="shared" si="37"/>
        <v>2.2460268215388629E-3</v>
      </c>
      <c r="R161" s="14">
        <f t="shared" si="37"/>
        <v>3.7342777534554727E-4</v>
      </c>
      <c r="S161" s="14">
        <f t="shared" si="38"/>
        <v>22.961951772245811</v>
      </c>
      <c r="T161" s="14">
        <f t="shared" si="38"/>
        <v>16.515761958678468</v>
      </c>
      <c r="U161" s="14">
        <f t="shared" si="38"/>
        <v>2.2999314652557956</v>
      </c>
      <c r="V161" s="14">
        <f t="shared" si="35"/>
        <v>0.38239004195384041</v>
      </c>
    </row>
    <row r="162" spans="1:22" x14ac:dyDescent="0.2">
      <c r="A162">
        <v>128</v>
      </c>
      <c r="B162">
        <v>19.760000000000002</v>
      </c>
      <c r="C162">
        <v>17.690000000000001</v>
      </c>
      <c r="D162">
        <v>15.83</v>
      </c>
      <c r="G162" s="8">
        <f t="shared" si="27"/>
        <v>2.1798730395817776</v>
      </c>
      <c r="H162" s="8">
        <f t="shared" si="28"/>
        <v>0.62980904088898482</v>
      </c>
      <c r="I162" s="8">
        <f t="shared" si="29"/>
        <v>7.1392581540681677E-2</v>
      </c>
      <c r="J162" s="8">
        <f t="shared" si="30"/>
        <v>1.1634238065723472E-2</v>
      </c>
      <c r="K162" s="16">
        <f t="shared" si="31"/>
        <v>0.66056758775205382</v>
      </c>
      <c r="L162" s="17">
        <f t="shared" si="32"/>
        <v>0.19085122451181358</v>
      </c>
      <c r="M162" s="17">
        <f t="shared" si="33"/>
        <v>2.1634115618388388E-2</v>
      </c>
      <c r="N162" s="18">
        <f t="shared" si="34"/>
        <v>3.5255266865828706E-3</v>
      </c>
      <c r="O162" s="14">
        <f t="shared" si="36"/>
        <v>2.2541889068057763E-2</v>
      </c>
      <c r="P162" s="14">
        <f t="shared" si="37"/>
        <v>1.5750804670860652E-2</v>
      </c>
      <c r="Q162" s="14">
        <f t="shared" si="37"/>
        <v>2.1701873290875806E-3</v>
      </c>
      <c r="R162" s="14">
        <f t="shared" si="37"/>
        <v>3.6040547464127708E-4</v>
      </c>
      <c r="S162" s="14">
        <f t="shared" si="38"/>
        <v>23.08289440569115</v>
      </c>
      <c r="T162" s="14">
        <f t="shared" si="38"/>
        <v>16.128823982961308</v>
      </c>
      <c r="U162" s="14">
        <f t="shared" si="38"/>
        <v>2.2222718249856825</v>
      </c>
      <c r="V162" s="14">
        <f t="shared" si="35"/>
        <v>0.36905520603266773</v>
      </c>
    </row>
    <row r="163" spans="1:22" x14ac:dyDescent="0.2">
      <c r="A163">
        <v>129</v>
      </c>
      <c r="B163">
        <v>19.18</v>
      </c>
      <c r="C163">
        <v>17.16</v>
      </c>
      <c r="D163">
        <v>15.34</v>
      </c>
      <c r="G163" s="8">
        <f t="shared" si="27"/>
        <v>2.157257142857143</v>
      </c>
      <c r="H163" s="8">
        <f t="shared" si="28"/>
        <v>0.61445312500000004</v>
      </c>
      <c r="I163" s="8">
        <f t="shared" si="29"/>
        <v>6.9298546184345791E-2</v>
      </c>
      <c r="J163" s="8">
        <f t="shared" si="30"/>
        <v>1.1286863484521124E-2</v>
      </c>
      <c r="K163" s="16">
        <f t="shared" si="31"/>
        <v>0.6537142857142858</v>
      </c>
      <c r="L163" s="17">
        <f t="shared" si="32"/>
        <v>0.18619791666666669</v>
      </c>
      <c r="M163" s="17">
        <f t="shared" si="33"/>
        <v>2.0999559449801756E-2</v>
      </c>
      <c r="N163" s="18">
        <f t="shared" si="34"/>
        <v>3.4202616619760985E-3</v>
      </c>
      <c r="O163" s="14">
        <f t="shared" si="36"/>
        <v>2.2615896724634599E-2</v>
      </c>
      <c r="P163" s="14">
        <f t="shared" si="37"/>
        <v>1.5355915888984772E-2</v>
      </c>
      <c r="Q163" s="14">
        <f t="shared" si="37"/>
        <v>2.0940353563358854E-3</v>
      </c>
      <c r="R163" s="14">
        <f t="shared" si="37"/>
        <v>3.4737458120234765E-4</v>
      </c>
      <c r="S163" s="14">
        <f t="shared" si="38"/>
        <v>23.158678246025829</v>
      </c>
      <c r="T163" s="14">
        <f t="shared" si="38"/>
        <v>15.724457870320407</v>
      </c>
      <c r="U163" s="14">
        <f t="shared" si="38"/>
        <v>2.1442922048879467</v>
      </c>
      <c r="V163" s="14">
        <f t="shared" si="35"/>
        <v>0.355711571151204</v>
      </c>
    </row>
    <row r="164" spans="1:22" x14ac:dyDescent="0.2">
      <c r="A164">
        <v>130</v>
      </c>
      <c r="B164">
        <v>18.62</v>
      </c>
      <c r="C164">
        <v>16.649999999999999</v>
      </c>
      <c r="D164">
        <v>14.88</v>
      </c>
      <c r="G164" s="8">
        <f t="shared" si="27"/>
        <v>2.1346153846153841</v>
      </c>
      <c r="H164" s="8">
        <f t="shared" si="28"/>
        <v>0.5995090016366611</v>
      </c>
      <c r="I164" s="8">
        <f t="shared" si="29"/>
        <v>6.728096491765137E-2</v>
      </c>
      <c r="J164" s="8">
        <f t="shared" si="30"/>
        <v>1.0952528081488642E-2</v>
      </c>
      <c r="K164" s="16">
        <f t="shared" si="31"/>
        <v>0.64685314685314677</v>
      </c>
      <c r="L164" s="17">
        <f t="shared" si="32"/>
        <v>0.18166939443535185</v>
      </c>
      <c r="M164" s="17">
        <f t="shared" si="33"/>
        <v>2.0388171187167084E-2</v>
      </c>
      <c r="N164" s="18">
        <f t="shared" si="34"/>
        <v>3.3189479034814069E-3</v>
      </c>
      <c r="O164" s="14">
        <f t="shared" si="36"/>
        <v>2.2641758241758847E-2</v>
      </c>
      <c r="P164" s="14">
        <f t="shared" si="37"/>
        <v>1.4944123363338946E-2</v>
      </c>
      <c r="Q164" s="14">
        <f t="shared" si="37"/>
        <v>2.0175812666944209E-3</v>
      </c>
      <c r="R164" s="14">
        <f t="shared" si="37"/>
        <v>3.3433540303248223E-4</v>
      </c>
      <c r="S164" s="14">
        <f t="shared" si="38"/>
        <v>23.185160439561059</v>
      </c>
      <c r="T164" s="14">
        <f t="shared" si="38"/>
        <v>15.302782324059081</v>
      </c>
      <c r="U164" s="14">
        <f t="shared" si="38"/>
        <v>2.0660032170950871</v>
      </c>
      <c r="V164" s="14">
        <f t="shared" si="35"/>
        <v>0.3423594527052618</v>
      </c>
    </row>
    <row r="165" spans="1:22" x14ac:dyDescent="0.2">
      <c r="A165">
        <v>131</v>
      </c>
      <c r="B165">
        <v>18.079999999999998</v>
      </c>
      <c r="C165">
        <v>16.16</v>
      </c>
      <c r="D165">
        <v>14.43</v>
      </c>
      <c r="G165" s="8">
        <f t="shared" si="27"/>
        <v>2.1119999999999997</v>
      </c>
      <c r="H165" s="8">
        <f t="shared" si="28"/>
        <v>0.58499341816586214</v>
      </c>
      <c r="I165" s="8">
        <f t="shared" si="29"/>
        <v>6.5340129386394816E-2</v>
      </c>
      <c r="J165" s="8">
        <f t="shared" si="30"/>
        <v>1.0631239832860195E-2</v>
      </c>
      <c r="K165" s="16">
        <f t="shared" si="31"/>
        <v>0.6399999999999999</v>
      </c>
      <c r="L165" s="17">
        <f t="shared" si="32"/>
        <v>0.177270732777534</v>
      </c>
      <c r="M165" s="17">
        <f t="shared" si="33"/>
        <v>1.9800039207998429E-2</v>
      </c>
      <c r="N165" s="18">
        <f t="shared" si="34"/>
        <v>3.221587828139453E-3</v>
      </c>
      <c r="O165" s="14">
        <f t="shared" si="36"/>
        <v>2.2615384615384482E-2</v>
      </c>
      <c r="P165" s="14">
        <f t="shared" si="37"/>
        <v>1.4515583470798954E-2</v>
      </c>
      <c r="Q165" s="14">
        <f t="shared" si="37"/>
        <v>1.9408355312565545E-3</v>
      </c>
      <c r="R165" s="14">
        <f t="shared" si="37"/>
        <v>3.2128824862844713E-4</v>
      </c>
      <c r="S165" s="14">
        <f t="shared" si="38"/>
        <v>23.158153846153709</v>
      </c>
      <c r="T165" s="14">
        <f t="shared" si="38"/>
        <v>14.863957474098129</v>
      </c>
      <c r="U165" s="14">
        <f t="shared" si="38"/>
        <v>1.9874155840067118</v>
      </c>
      <c r="V165" s="14">
        <f t="shared" si="35"/>
        <v>0.32899916659552986</v>
      </c>
    </row>
    <row r="166" spans="1:22" x14ac:dyDescent="0.2">
      <c r="A166">
        <v>132</v>
      </c>
      <c r="B166">
        <v>17.55</v>
      </c>
      <c r="C166">
        <v>15.68</v>
      </c>
      <c r="D166">
        <v>13.99</v>
      </c>
      <c r="G166" s="8">
        <f t="shared" si="27"/>
        <v>2.0889786031489703</v>
      </c>
      <c r="H166" s="8">
        <f t="shared" si="28"/>
        <v>0.57062196735774151</v>
      </c>
      <c r="I166" s="8">
        <f t="shared" si="29"/>
        <v>6.3436641820321701E-2</v>
      </c>
      <c r="J166" s="8">
        <f t="shared" si="30"/>
        <v>1.0316447620262854E-2</v>
      </c>
      <c r="K166" s="16">
        <f t="shared" si="31"/>
        <v>0.63302381913605166</v>
      </c>
      <c r="L166" s="17">
        <f t="shared" si="32"/>
        <v>0.1729157476841641</v>
      </c>
      <c r="M166" s="17">
        <f t="shared" si="33"/>
        <v>1.9223224794036882E-2</v>
      </c>
      <c r="N166" s="18">
        <f t="shared" si="34"/>
        <v>3.1261962485645014E-3</v>
      </c>
      <c r="O166" s="14">
        <f t="shared" si="36"/>
        <v>2.302139685102933E-2</v>
      </c>
      <c r="P166" s="14">
        <f t="shared" si="37"/>
        <v>1.4371450808120634E-2</v>
      </c>
      <c r="Q166" s="14">
        <f t="shared" si="37"/>
        <v>1.9034875660731143E-3</v>
      </c>
      <c r="R166" s="14">
        <f t="shared" si="37"/>
        <v>3.1479221259734028E-4</v>
      </c>
      <c r="S166" s="14">
        <f t="shared" si="38"/>
        <v>23.573910375454034</v>
      </c>
      <c r="T166" s="14">
        <f t="shared" si="38"/>
        <v>14.716365627515529</v>
      </c>
      <c r="U166" s="14">
        <f t="shared" si="38"/>
        <v>1.9491712676588691</v>
      </c>
      <c r="V166" s="14">
        <f t="shared" si="35"/>
        <v>0.32234722569967644</v>
      </c>
    </row>
    <row r="167" spans="1:22" x14ac:dyDescent="0.2">
      <c r="A167">
        <v>133</v>
      </c>
      <c r="B167">
        <v>17.05</v>
      </c>
      <c r="C167">
        <v>15.22</v>
      </c>
      <c r="D167">
        <v>13.57</v>
      </c>
      <c r="G167" s="8">
        <f t="shared" si="27"/>
        <v>2.0660633484162894</v>
      </c>
      <c r="H167" s="8">
        <f t="shared" si="28"/>
        <v>0.55670583019286191</v>
      </c>
      <c r="I167" s="8">
        <f t="shared" si="29"/>
        <v>6.1610362846838886E-2</v>
      </c>
      <c r="J167" s="8">
        <f t="shared" si="30"/>
        <v>1.0014715206910165E-2</v>
      </c>
      <c r="K167" s="16">
        <f t="shared" si="31"/>
        <v>0.62607980255039075</v>
      </c>
      <c r="L167" s="17">
        <f t="shared" si="32"/>
        <v>0.16869873642207939</v>
      </c>
      <c r="M167" s="17">
        <f t="shared" si="33"/>
        <v>1.8669806923284512E-2</v>
      </c>
      <c r="N167" s="18">
        <f t="shared" si="34"/>
        <v>3.0347621839121714E-3</v>
      </c>
      <c r="O167" s="14">
        <f t="shared" si="36"/>
        <v>2.2915254732680967E-2</v>
      </c>
      <c r="P167" s="14">
        <f t="shared" si="37"/>
        <v>1.3916137164879605E-2</v>
      </c>
      <c r="Q167" s="14">
        <f t="shared" si="37"/>
        <v>1.8262789734828158E-3</v>
      </c>
      <c r="R167" s="14">
        <f t="shared" si="37"/>
        <v>3.0173241335268962E-4</v>
      </c>
      <c r="S167" s="14">
        <f t="shared" si="38"/>
        <v>23.465220846265311</v>
      </c>
      <c r="T167" s="14">
        <f t="shared" si="38"/>
        <v>14.250124456836716</v>
      </c>
      <c r="U167" s="14">
        <f t="shared" si="38"/>
        <v>1.8701096688464034</v>
      </c>
      <c r="V167" s="14">
        <f t="shared" si="35"/>
        <v>0.30897399127315417</v>
      </c>
    </row>
    <row r="168" spans="1:22" x14ac:dyDescent="0.2">
      <c r="A168">
        <v>134</v>
      </c>
      <c r="B168">
        <v>16.559999999999999</v>
      </c>
      <c r="C168">
        <v>14.77</v>
      </c>
      <c r="D168">
        <v>13.16</v>
      </c>
      <c r="G168" s="8">
        <f t="shared" si="27"/>
        <v>2.0427912824811396</v>
      </c>
      <c r="H168" s="8">
        <f t="shared" si="28"/>
        <v>0.54295421633062269</v>
      </c>
      <c r="I168" s="8">
        <f t="shared" si="29"/>
        <v>5.9821790198460907E-2</v>
      </c>
      <c r="J168" s="8">
        <f t="shared" si="30"/>
        <v>9.719488630585249E-3</v>
      </c>
      <c r="K168" s="16">
        <f t="shared" si="31"/>
        <v>0.61902766135792109</v>
      </c>
      <c r="L168" s="17">
        <f t="shared" si="32"/>
        <v>0.16453158070624932</v>
      </c>
      <c r="M168" s="17">
        <f t="shared" si="33"/>
        <v>1.8127815211654821E-2</v>
      </c>
      <c r="N168" s="18">
        <f t="shared" si="34"/>
        <v>2.9452995850258331E-3</v>
      </c>
      <c r="O168" s="14">
        <f t="shared" si="36"/>
        <v>2.3272065935149744E-2</v>
      </c>
      <c r="P168" s="14">
        <f t="shared" si="37"/>
        <v>1.375161386223922E-2</v>
      </c>
      <c r="Q168" s="14">
        <f t="shared" si="37"/>
        <v>1.7885726483779785E-3</v>
      </c>
      <c r="R168" s="14">
        <f t="shared" si="37"/>
        <v>2.9522657632491574E-4</v>
      </c>
      <c r="S168" s="14">
        <f t="shared" si="38"/>
        <v>23.830595517593338</v>
      </c>
      <c r="T168" s="14">
        <f t="shared" si="38"/>
        <v>14.081652594932962</v>
      </c>
      <c r="U168" s="14">
        <f t="shared" si="38"/>
        <v>1.83149839193905</v>
      </c>
      <c r="V168" s="14">
        <f t="shared" si="35"/>
        <v>0.30231201415671372</v>
      </c>
    </row>
    <row r="169" spans="1:22" x14ac:dyDescent="0.2">
      <c r="A169">
        <v>135</v>
      </c>
      <c r="B169">
        <v>16.079999999999998</v>
      </c>
      <c r="C169">
        <v>14.34</v>
      </c>
      <c r="D169">
        <v>12.77</v>
      </c>
      <c r="G169" s="8">
        <f t="shared" si="27"/>
        <v>2.0197183098591549</v>
      </c>
      <c r="H169" s="8">
        <f t="shared" si="28"/>
        <v>0.52968435191403618</v>
      </c>
      <c r="I169" s="8">
        <f t="shared" si="29"/>
        <v>5.8110862784586284E-2</v>
      </c>
      <c r="J169" s="8">
        <f t="shared" si="30"/>
        <v>9.4373337268713314E-3</v>
      </c>
      <c r="K169" s="16">
        <f t="shared" si="31"/>
        <v>0.61203585147247119</v>
      </c>
      <c r="L169" s="17">
        <f t="shared" si="32"/>
        <v>0.16051040967092006</v>
      </c>
      <c r="M169" s="17">
        <f t="shared" si="33"/>
        <v>1.7609352358965543E-2</v>
      </c>
      <c r="N169" s="18">
        <f t="shared" si="34"/>
        <v>2.8597980990519188E-3</v>
      </c>
      <c r="O169" s="14">
        <f t="shared" si="36"/>
        <v>2.3072972621984711E-2</v>
      </c>
      <c r="P169" s="14">
        <f t="shared" si="37"/>
        <v>1.3269864416586508E-2</v>
      </c>
      <c r="Q169" s="14">
        <f t="shared" si="37"/>
        <v>1.710927413874623E-3</v>
      </c>
      <c r="R169" s="14">
        <f t="shared" si="37"/>
        <v>2.8215490371391767E-4</v>
      </c>
      <c r="S169" s="14">
        <f t="shared" si="38"/>
        <v>23.626723964912344</v>
      </c>
      <c r="T169" s="14">
        <f t="shared" si="38"/>
        <v>13.588341162584584</v>
      </c>
      <c r="U169" s="14">
        <f t="shared" si="38"/>
        <v>1.751989671807614</v>
      </c>
      <c r="V169" s="14">
        <f t="shared" si="35"/>
        <v>0.2889266214030517</v>
      </c>
    </row>
    <row r="170" spans="1:22" x14ac:dyDescent="0.2">
      <c r="A170">
        <v>136</v>
      </c>
      <c r="B170">
        <v>15.62</v>
      </c>
      <c r="C170">
        <v>13.92</v>
      </c>
      <c r="D170">
        <v>12.39</v>
      </c>
      <c r="G170" s="8">
        <f t="shared" si="27"/>
        <v>1.9963494132985657</v>
      </c>
      <c r="H170" s="8">
        <f t="shared" si="28"/>
        <v>0.51659919028340084</v>
      </c>
      <c r="I170" s="8">
        <f t="shared" si="29"/>
        <v>5.6437979162571261E-2</v>
      </c>
      <c r="J170" s="8">
        <f t="shared" si="30"/>
        <v>9.1616938443373642E-3</v>
      </c>
      <c r="K170" s="16">
        <f t="shared" si="31"/>
        <v>0.60495436766623212</v>
      </c>
      <c r="L170" s="17">
        <f t="shared" si="32"/>
        <v>0.15654520917678813</v>
      </c>
      <c r="M170" s="17">
        <f t="shared" si="33"/>
        <v>1.7102417928051897E-2</v>
      </c>
      <c r="N170" s="18">
        <f t="shared" si="34"/>
        <v>2.7762708619204135E-3</v>
      </c>
      <c r="O170" s="14">
        <f t="shared" si="36"/>
        <v>2.3368896560589159E-2</v>
      </c>
      <c r="P170" s="14">
        <f t="shared" si="37"/>
        <v>1.3085161630635334E-2</v>
      </c>
      <c r="Q170" s="14">
        <f t="shared" si="37"/>
        <v>1.6728836220150228E-3</v>
      </c>
      <c r="R170" s="14">
        <f t="shared" si="37"/>
        <v>2.7563988253396718E-4</v>
      </c>
      <c r="S170" s="14">
        <f t="shared" si="38"/>
        <v>23.929750078043298</v>
      </c>
      <c r="T170" s="14">
        <f t="shared" si="38"/>
        <v>13.399205509770582</v>
      </c>
      <c r="U170" s="14">
        <f t="shared" si="38"/>
        <v>1.7130328289433834</v>
      </c>
      <c r="V170" s="14">
        <f t="shared" si="35"/>
        <v>0.28225523971478239</v>
      </c>
    </row>
    <row r="171" spans="1:22" x14ac:dyDescent="0.2">
      <c r="A171">
        <v>137</v>
      </c>
      <c r="B171">
        <v>15.18</v>
      </c>
      <c r="C171">
        <v>13.52</v>
      </c>
      <c r="D171">
        <v>12.03</v>
      </c>
      <c r="G171" s="8">
        <f t="shared" si="27"/>
        <v>1.9732861565678903</v>
      </c>
      <c r="H171" s="8">
        <f t="shared" si="28"/>
        <v>0.50402169001355623</v>
      </c>
      <c r="I171" s="8">
        <f t="shared" si="29"/>
        <v>5.4843150752286358E-2</v>
      </c>
      <c r="J171" s="8">
        <f t="shared" si="30"/>
        <v>8.8991367342705317E-3</v>
      </c>
      <c r="K171" s="16">
        <f t="shared" si="31"/>
        <v>0.59796550199026988</v>
      </c>
      <c r="L171" s="17">
        <f t="shared" si="32"/>
        <v>0.1527338454586534</v>
      </c>
      <c r="M171" s="17">
        <f t="shared" si="33"/>
        <v>1.6619136591601927E-2</v>
      </c>
      <c r="N171" s="18">
        <f t="shared" si="34"/>
        <v>2.6967081012941006E-3</v>
      </c>
      <c r="O171" s="14">
        <f t="shared" si="36"/>
        <v>2.3063256730675441E-2</v>
      </c>
      <c r="P171" s="14">
        <f t="shared" si="37"/>
        <v>1.257750026984461E-2</v>
      </c>
      <c r="Q171" s="14">
        <f t="shared" si="37"/>
        <v>1.5948284102849028E-3</v>
      </c>
      <c r="R171" s="14">
        <f t="shared" si="37"/>
        <v>2.6255711006683245E-4</v>
      </c>
      <c r="S171" s="14">
        <f t="shared" si="38"/>
        <v>23.616774892211652</v>
      </c>
      <c r="T171" s="14">
        <f t="shared" si="38"/>
        <v>12.879360276320881</v>
      </c>
      <c r="U171" s="14">
        <f t="shared" si="38"/>
        <v>1.6331042921317405</v>
      </c>
      <c r="V171" s="14">
        <f t="shared" si="35"/>
        <v>0.26885848070843643</v>
      </c>
    </row>
    <row r="172" spans="1:22" x14ac:dyDescent="0.2">
      <c r="A172">
        <v>138</v>
      </c>
      <c r="B172">
        <v>14.75</v>
      </c>
      <c r="C172">
        <v>13.13</v>
      </c>
      <c r="D172">
        <v>11.67</v>
      </c>
      <c r="G172" s="8">
        <f t="shared" si="27"/>
        <v>1.9499999999999997</v>
      </c>
      <c r="H172" s="8">
        <f t="shared" si="28"/>
        <v>0.49164870078293432</v>
      </c>
      <c r="I172" s="8">
        <f t="shared" si="29"/>
        <v>5.3286682326319286E-2</v>
      </c>
      <c r="J172" s="8">
        <f t="shared" si="30"/>
        <v>8.6431032109679975E-3</v>
      </c>
      <c r="K172" s="16">
        <f t="shared" si="31"/>
        <v>0.59090909090909083</v>
      </c>
      <c r="L172" s="17">
        <f t="shared" si="32"/>
        <v>0.14898445478270739</v>
      </c>
      <c r="M172" s="17">
        <f t="shared" si="33"/>
        <v>1.6147479492824027E-2</v>
      </c>
      <c r="N172" s="18">
        <f t="shared" si="34"/>
        <v>2.6191221851418174E-3</v>
      </c>
      <c r="O172" s="14">
        <f t="shared" si="36"/>
        <v>2.328615656789057E-2</v>
      </c>
      <c r="P172" s="14">
        <f t="shared" si="37"/>
        <v>1.2372989230621911E-2</v>
      </c>
      <c r="Q172" s="14">
        <f t="shared" si="37"/>
        <v>1.5564684259670725E-3</v>
      </c>
      <c r="R172" s="14">
        <f t="shared" si="37"/>
        <v>2.5603352330253425E-4</v>
      </c>
      <c r="S172" s="14">
        <f t="shared" si="38"/>
        <v>23.845024325519944</v>
      </c>
      <c r="T172" s="14">
        <f t="shared" si="38"/>
        <v>12.669940972156837</v>
      </c>
      <c r="U172" s="14">
        <f t="shared" si="38"/>
        <v>1.5938236681902822</v>
      </c>
      <c r="V172" s="14">
        <f t="shared" si="35"/>
        <v>0.26217832786179507</v>
      </c>
    </row>
    <row r="173" spans="1:22" x14ac:dyDescent="0.2">
      <c r="A173">
        <v>139</v>
      </c>
      <c r="B173">
        <v>14.34</v>
      </c>
      <c r="C173">
        <v>12.75</v>
      </c>
      <c r="D173">
        <v>11.33</v>
      </c>
      <c r="G173" s="8">
        <f t="shared" si="27"/>
        <v>1.9265109890109886</v>
      </c>
      <c r="H173" s="8">
        <f t="shared" si="28"/>
        <v>0.47948717948717945</v>
      </c>
      <c r="I173" s="8">
        <f t="shared" si="29"/>
        <v>5.1768686557982155E-2</v>
      </c>
      <c r="J173" s="8">
        <f t="shared" si="30"/>
        <v>8.3935963293601309E-3</v>
      </c>
      <c r="K173" s="16">
        <f t="shared" si="31"/>
        <v>0.58379120879120872</v>
      </c>
      <c r="L173" s="17">
        <f t="shared" si="32"/>
        <v>0.14529914529914528</v>
      </c>
      <c r="M173" s="17">
        <f t="shared" si="33"/>
        <v>1.5687480775146107E-2</v>
      </c>
      <c r="N173" s="18">
        <f t="shared" si="34"/>
        <v>2.5435140392000397E-3</v>
      </c>
      <c r="O173" s="14">
        <f t="shared" si="36"/>
        <v>2.3489010989011128E-2</v>
      </c>
      <c r="P173" s="14">
        <f t="shared" si="37"/>
        <v>1.2161521295754874E-2</v>
      </c>
      <c r="Q173" s="14">
        <f t="shared" si="37"/>
        <v>1.5179957683371312E-3</v>
      </c>
      <c r="R173" s="14">
        <f t="shared" si="37"/>
        <v>2.495068816078666E-4</v>
      </c>
      <c r="S173" s="14">
        <f t="shared" si="38"/>
        <v>24.052747252747395</v>
      </c>
      <c r="T173" s="14">
        <f t="shared" si="38"/>
        <v>12.45339780685299</v>
      </c>
      <c r="U173" s="14">
        <f t="shared" si="38"/>
        <v>1.5544276667772223</v>
      </c>
      <c r="V173" s="14">
        <f t="shared" si="35"/>
        <v>0.2554950467664554</v>
      </c>
    </row>
    <row r="174" spans="1:22" x14ac:dyDescent="0.2">
      <c r="A174">
        <v>140</v>
      </c>
      <c r="B174">
        <v>13.94</v>
      </c>
      <c r="C174">
        <v>12.39</v>
      </c>
      <c r="D174">
        <v>11</v>
      </c>
      <c r="G174" s="8">
        <f t="shared" si="27"/>
        <v>1.9034916201117316</v>
      </c>
      <c r="H174" s="8">
        <f t="shared" si="28"/>
        <v>0.46786817713697221</v>
      </c>
      <c r="I174" s="8">
        <f t="shared" si="29"/>
        <v>5.0329275348047119E-2</v>
      </c>
      <c r="J174" s="8">
        <f t="shared" si="30"/>
        <v>8.157186491873138E-3</v>
      </c>
      <c r="K174" s="16">
        <f t="shared" si="31"/>
        <v>0.57681564245810046</v>
      </c>
      <c r="L174" s="17">
        <f t="shared" si="32"/>
        <v>0.1417782354960522</v>
      </c>
      <c r="M174" s="17">
        <f t="shared" si="33"/>
        <v>1.525129556001428E-2</v>
      </c>
      <c r="N174" s="18">
        <f t="shared" si="34"/>
        <v>2.4718746945070116E-3</v>
      </c>
      <c r="O174" s="14">
        <f t="shared" si="36"/>
        <v>2.3019368899257042E-2</v>
      </c>
      <c r="P174" s="14">
        <f t="shared" si="37"/>
        <v>1.1619002350207241E-2</v>
      </c>
      <c r="Q174" s="14">
        <f t="shared" si="37"/>
        <v>1.4394112099350362E-3</v>
      </c>
      <c r="R174" s="14">
        <f t="shared" si="37"/>
        <v>2.3640983748699287E-4</v>
      </c>
      <c r="S174" s="14">
        <f t="shared" si="38"/>
        <v>23.571833752839211</v>
      </c>
      <c r="T174" s="14">
        <f t="shared" si="38"/>
        <v>11.897858406612215</v>
      </c>
      <c r="U174" s="14">
        <f t="shared" si="38"/>
        <v>1.4739570789734771</v>
      </c>
      <c r="V174" s="14">
        <f t="shared" si="35"/>
        <v>0.2420836735866807</v>
      </c>
    </row>
    <row r="175" spans="1:22" x14ac:dyDescent="0.2">
      <c r="A175">
        <v>141</v>
      </c>
      <c r="B175">
        <v>13.55</v>
      </c>
      <c r="C175">
        <v>12.04</v>
      </c>
      <c r="D175">
        <v>10.68</v>
      </c>
      <c r="G175" s="8">
        <f t="shared" si="27"/>
        <v>1.8803596781826781</v>
      </c>
      <c r="H175" s="8">
        <f t="shared" si="28"/>
        <v>0.45647977941176465</v>
      </c>
      <c r="I175" s="8">
        <f t="shared" si="29"/>
        <v>4.8928624205704145E-2</v>
      </c>
      <c r="J175" s="8">
        <f t="shared" si="30"/>
        <v>7.927311035027652E-3</v>
      </c>
      <c r="K175" s="16">
        <f t="shared" si="31"/>
        <v>0.56980596308566012</v>
      </c>
      <c r="L175" s="17">
        <f t="shared" si="32"/>
        <v>0.13832720588235292</v>
      </c>
      <c r="M175" s="17">
        <f t="shared" si="33"/>
        <v>1.4826855819910348E-2</v>
      </c>
      <c r="N175" s="18">
        <f t="shared" si="34"/>
        <v>2.4022154651598946E-3</v>
      </c>
      <c r="O175" s="14">
        <f t="shared" si="36"/>
        <v>2.3131941929053434E-2</v>
      </c>
      <c r="P175" s="14">
        <f t="shared" si="37"/>
        <v>1.1388397725207555E-2</v>
      </c>
      <c r="Q175" s="14">
        <f t="shared" si="37"/>
        <v>1.4006511423429735E-3</v>
      </c>
      <c r="R175" s="14">
        <f t="shared" si="37"/>
        <v>2.2987545684548596E-4</v>
      </c>
      <c r="S175" s="14">
        <f t="shared" si="38"/>
        <v>23.687108535350717</v>
      </c>
      <c r="T175" s="14">
        <f t="shared" si="38"/>
        <v>11.661719270612537</v>
      </c>
      <c r="U175" s="14">
        <f t="shared" si="38"/>
        <v>1.4342667697592049</v>
      </c>
      <c r="V175" s="14">
        <f t="shared" si="35"/>
        <v>0.23539246780977763</v>
      </c>
    </row>
    <row r="176" spans="1:22" x14ac:dyDescent="0.2">
      <c r="A176">
        <v>142</v>
      </c>
      <c r="B176">
        <v>13.17</v>
      </c>
      <c r="C176">
        <v>11.69</v>
      </c>
      <c r="D176">
        <v>10.37</v>
      </c>
      <c r="G176" s="8">
        <f t="shared" si="27"/>
        <v>1.856448508180943</v>
      </c>
      <c r="H176" s="8">
        <f t="shared" si="28"/>
        <v>0.4449994232322067</v>
      </c>
      <c r="I176" s="8">
        <f t="shared" si="29"/>
        <v>4.7526765144328492E-2</v>
      </c>
      <c r="J176" s="8">
        <f t="shared" si="30"/>
        <v>7.6974034706855377E-3</v>
      </c>
      <c r="K176" s="16">
        <f t="shared" si="31"/>
        <v>0.56256015399422521</v>
      </c>
      <c r="L176" s="17">
        <f t="shared" si="32"/>
        <v>0.13484831007036568</v>
      </c>
      <c r="M176" s="17">
        <f t="shared" si="33"/>
        <v>1.4402050043735907E-2</v>
      </c>
      <c r="N176" s="18">
        <f t="shared" si="34"/>
        <v>2.332546506268345E-3</v>
      </c>
      <c r="O176" s="14">
        <f t="shared" si="36"/>
        <v>2.3911170001735149E-2</v>
      </c>
      <c r="P176" s="14">
        <f t="shared" si="37"/>
        <v>1.1480356179557949E-2</v>
      </c>
      <c r="Q176" s="14">
        <f t="shared" si="37"/>
        <v>1.4018590613756529E-3</v>
      </c>
      <c r="R176" s="14">
        <f t="shared" si="37"/>
        <v>2.2990756434211439E-4</v>
      </c>
      <c r="S176" s="14">
        <f t="shared" si="38"/>
        <v>24.485038081776793</v>
      </c>
      <c r="T176" s="14">
        <f t="shared" si="38"/>
        <v>11.75588472786734</v>
      </c>
      <c r="U176" s="14">
        <f t="shared" si="38"/>
        <v>1.4355036788486686</v>
      </c>
      <c r="V176" s="14">
        <f t="shared" si="35"/>
        <v>0.23542534588632513</v>
      </c>
    </row>
    <row r="177" spans="1:22" x14ac:dyDescent="0.2">
      <c r="A177">
        <v>143</v>
      </c>
      <c r="B177">
        <v>12.81</v>
      </c>
      <c r="C177">
        <v>11.36</v>
      </c>
      <c r="D177">
        <v>10.07</v>
      </c>
      <c r="G177" s="8">
        <f t="shared" si="27"/>
        <v>1.8331540342298285</v>
      </c>
      <c r="H177" s="8">
        <f t="shared" si="28"/>
        <v>0.43408985641500697</v>
      </c>
      <c r="I177" s="8">
        <f t="shared" si="29"/>
        <v>4.6203904555314534E-2</v>
      </c>
      <c r="J177" s="8">
        <f t="shared" si="30"/>
        <v>7.4806040675585075E-3</v>
      </c>
      <c r="K177" s="16">
        <f t="shared" si="31"/>
        <v>0.55550122249388745</v>
      </c>
      <c r="L177" s="17">
        <f t="shared" si="32"/>
        <v>0.13154238073182031</v>
      </c>
      <c r="M177" s="17">
        <f t="shared" si="33"/>
        <v>1.4001183198580163E-2</v>
      </c>
      <c r="N177" s="18">
        <f t="shared" si="34"/>
        <v>2.2668497174419722E-3</v>
      </c>
      <c r="O177" s="14">
        <f t="shared" si="36"/>
        <v>2.3294473951114503E-2</v>
      </c>
      <c r="P177" s="14">
        <f t="shared" si="37"/>
        <v>1.0909566817199734E-2</v>
      </c>
      <c r="Q177" s="14">
        <f t="shared" si="37"/>
        <v>1.3228605890139578E-3</v>
      </c>
      <c r="R177" s="14">
        <f t="shared" si="37"/>
        <v>2.1679940312703018E-4</v>
      </c>
      <c r="S177" s="14">
        <f t="shared" si="38"/>
        <v>23.853541325941251</v>
      </c>
      <c r="T177" s="14">
        <f t="shared" si="38"/>
        <v>11.171396420812528</v>
      </c>
      <c r="U177" s="14">
        <f t="shared" si="38"/>
        <v>1.3546092431502927</v>
      </c>
      <c r="V177" s="14">
        <f t="shared" si="35"/>
        <v>0.2220025888020789</v>
      </c>
    </row>
    <row r="178" spans="1:22" x14ac:dyDescent="0.2">
      <c r="A178">
        <v>144</v>
      </c>
      <c r="B178">
        <v>12.45</v>
      </c>
      <c r="C178">
        <v>11.04</v>
      </c>
      <c r="D178">
        <v>9.7880000000000003</v>
      </c>
      <c r="G178" s="8">
        <f t="shared" si="27"/>
        <v>1.80983606557377</v>
      </c>
      <c r="H178" s="8">
        <f t="shared" si="28"/>
        <v>0.42343096234309624</v>
      </c>
      <c r="I178" s="8">
        <f t="shared" si="29"/>
        <v>4.4920102584336159E-2</v>
      </c>
      <c r="J178" s="8">
        <f t="shared" si="30"/>
        <v>7.2703470736613547E-3</v>
      </c>
      <c r="K178" s="16">
        <f t="shared" si="31"/>
        <v>0.54843517138599096</v>
      </c>
      <c r="L178" s="17">
        <f t="shared" si="32"/>
        <v>0.12831241283124128</v>
      </c>
      <c r="M178" s="17">
        <f t="shared" si="33"/>
        <v>1.3612152298283685E-2</v>
      </c>
      <c r="N178" s="18">
        <f t="shared" si="34"/>
        <v>2.2031354768670772E-3</v>
      </c>
      <c r="O178" s="14">
        <f t="shared" si="36"/>
        <v>2.3317968656058508E-2</v>
      </c>
      <c r="P178" s="14">
        <f t="shared" si="37"/>
        <v>1.0658894071910729E-2</v>
      </c>
      <c r="Q178" s="14">
        <f t="shared" si="37"/>
        <v>1.2838019709783752E-3</v>
      </c>
      <c r="R178" s="14">
        <f t="shared" si="37"/>
        <v>2.1025699389715276E-4</v>
      </c>
      <c r="S178" s="14">
        <f t="shared" si="38"/>
        <v>23.877599903803912</v>
      </c>
      <c r="T178" s="14">
        <f t="shared" si="38"/>
        <v>10.914707529636587</v>
      </c>
      <c r="U178" s="14">
        <f t="shared" si="38"/>
        <v>1.3146132182818562</v>
      </c>
      <c r="V178" s="14">
        <f t="shared" si="35"/>
        <v>0.21530316175068442</v>
      </c>
    </row>
    <row r="179" spans="1:22" x14ac:dyDescent="0.2">
      <c r="A179">
        <v>145</v>
      </c>
      <c r="B179">
        <v>12.11</v>
      </c>
      <c r="C179">
        <v>10.73</v>
      </c>
      <c r="D179">
        <v>9.5079999999999991</v>
      </c>
      <c r="G179" s="8">
        <f t="shared" si="27"/>
        <v>1.7865287588294652</v>
      </c>
      <c r="H179" s="8">
        <f t="shared" si="28"/>
        <v>0.41302927796570627</v>
      </c>
      <c r="I179" s="8">
        <f t="shared" si="29"/>
        <v>4.3675452986814349E-2</v>
      </c>
      <c r="J179" s="8">
        <f t="shared" si="30"/>
        <v>7.0666350012872376E-3</v>
      </c>
      <c r="K179" s="16">
        <f t="shared" si="31"/>
        <v>0.54137235116044402</v>
      </c>
      <c r="L179" s="17">
        <f t="shared" si="32"/>
        <v>0.12516038726233525</v>
      </c>
      <c r="M179" s="17">
        <f t="shared" si="33"/>
        <v>1.3234985753580106E-2</v>
      </c>
      <c r="N179" s="18">
        <f t="shared" si="34"/>
        <v>2.1414045458446177E-3</v>
      </c>
      <c r="O179" s="14">
        <f t="shared" si="36"/>
        <v>2.3307306744304812E-2</v>
      </c>
      <c r="P179" s="14">
        <f t="shared" si="37"/>
        <v>1.0401684377389975E-2</v>
      </c>
      <c r="Q179" s="14">
        <f t="shared" si="37"/>
        <v>1.2446495975218103E-3</v>
      </c>
      <c r="R179" s="14">
        <f t="shared" si="37"/>
        <v>2.0371207237411711E-4</v>
      </c>
      <c r="S179" s="14">
        <f t="shared" si="38"/>
        <v>23.866682106168128</v>
      </c>
      <c r="T179" s="14">
        <f t="shared" si="38"/>
        <v>10.651324802447334</v>
      </c>
      <c r="U179" s="14">
        <f t="shared" si="38"/>
        <v>1.2745211878623337</v>
      </c>
      <c r="V179" s="14">
        <f t="shared" si="35"/>
        <v>0.20860116211109592</v>
      </c>
    </row>
    <row r="180" spans="1:22" x14ac:dyDescent="0.2">
      <c r="A180">
        <v>146</v>
      </c>
      <c r="B180">
        <v>11.78</v>
      </c>
      <c r="C180">
        <v>10.43</v>
      </c>
      <c r="D180">
        <v>9.2379999999999995</v>
      </c>
      <c r="G180" s="8">
        <f t="shared" si="27"/>
        <v>1.7632684426229503</v>
      </c>
      <c r="H180" s="8">
        <f t="shared" si="28"/>
        <v>0.4028912559990635</v>
      </c>
      <c r="I180" s="8">
        <f t="shared" si="29"/>
        <v>4.2470046765297434E-2</v>
      </c>
      <c r="J180" s="8">
        <f t="shared" si="30"/>
        <v>6.8694702849855195E-3</v>
      </c>
      <c r="K180" s="16">
        <f t="shared" si="31"/>
        <v>0.53432377049180313</v>
      </c>
      <c r="L180" s="17">
        <f t="shared" si="32"/>
        <v>0.12208825939365561</v>
      </c>
      <c r="M180" s="17">
        <f t="shared" si="33"/>
        <v>1.2869711140999223E-2</v>
      </c>
      <c r="N180" s="18">
        <f t="shared" si="34"/>
        <v>2.0816576621168243E-3</v>
      </c>
      <c r="O180" s="14">
        <f t="shared" si="36"/>
        <v>2.3260316206514808E-2</v>
      </c>
      <c r="P180" s="14">
        <f t="shared" si="37"/>
        <v>1.0138021966642763E-2</v>
      </c>
      <c r="Q180" s="14">
        <f t="shared" si="37"/>
        <v>1.2054062215169151E-3</v>
      </c>
      <c r="R180" s="14">
        <f t="shared" si="37"/>
        <v>1.9716471630171813E-4</v>
      </c>
      <c r="S180" s="14">
        <f t="shared" si="38"/>
        <v>23.818563795471164</v>
      </c>
      <c r="T180" s="14">
        <f t="shared" si="38"/>
        <v>10.381334493842189</v>
      </c>
      <c r="U180" s="14">
        <f t="shared" si="38"/>
        <v>1.234335970833321</v>
      </c>
      <c r="V180" s="14">
        <f t="shared" si="35"/>
        <v>0.20189666949295937</v>
      </c>
    </row>
    <row r="181" spans="1:22" x14ac:dyDescent="0.2">
      <c r="A181">
        <v>147</v>
      </c>
      <c r="B181">
        <v>11.46</v>
      </c>
      <c r="C181">
        <v>10.14</v>
      </c>
      <c r="D181">
        <v>8.9760000000000009</v>
      </c>
      <c r="G181" s="8">
        <f t="shared" si="27"/>
        <v>1.7400936037441497</v>
      </c>
      <c r="H181" s="8">
        <f t="shared" si="28"/>
        <v>0.39302325581395353</v>
      </c>
      <c r="I181" s="8">
        <f t="shared" si="29"/>
        <v>4.1303972152961221E-2</v>
      </c>
      <c r="J181" s="8">
        <f t="shared" si="30"/>
        <v>6.6788552814891402E-3</v>
      </c>
      <c r="K181" s="16">
        <f t="shared" si="31"/>
        <v>0.5273010920436817</v>
      </c>
      <c r="L181" s="17">
        <f t="shared" si="32"/>
        <v>0.11909795630725865</v>
      </c>
      <c r="M181" s="17">
        <f t="shared" si="33"/>
        <v>1.2516355197867037E-2</v>
      </c>
      <c r="N181" s="18">
        <f t="shared" si="34"/>
        <v>2.0238955398451941E-3</v>
      </c>
      <c r="O181" s="14">
        <f t="shared" si="36"/>
        <v>2.3174838878800674E-2</v>
      </c>
      <c r="P181" s="14">
        <f t="shared" si="37"/>
        <v>9.8680001851099708E-3</v>
      </c>
      <c r="Q181" s="14">
        <f t="shared" si="37"/>
        <v>1.1660746123362126E-3</v>
      </c>
      <c r="R181" s="14">
        <f t="shared" si="37"/>
        <v>1.9061500349637928E-4</v>
      </c>
      <c r="S181" s="14">
        <f t="shared" si="38"/>
        <v>23.73103501189189</v>
      </c>
      <c r="T181" s="14">
        <f t="shared" si="38"/>
        <v>10.10483218955261</v>
      </c>
      <c r="U181" s="14">
        <f t="shared" si="38"/>
        <v>1.1940604030322817</v>
      </c>
      <c r="V181" s="14">
        <f t="shared" si="35"/>
        <v>0.19518976358029239</v>
      </c>
    </row>
    <row r="182" spans="1:22" x14ac:dyDescent="0.2">
      <c r="A182">
        <v>148</v>
      </c>
      <c r="B182">
        <v>11.15</v>
      </c>
      <c r="C182">
        <v>9.8640000000000008</v>
      </c>
      <c r="D182">
        <v>8.7230000000000008</v>
      </c>
      <c r="G182" s="8">
        <f t="shared" si="27"/>
        <v>1.7173789173789173</v>
      </c>
      <c r="H182" s="8">
        <f t="shared" si="28"/>
        <v>0.3835690045248869</v>
      </c>
      <c r="I182" s="8">
        <f t="shared" si="29"/>
        <v>4.0193415190698682E-2</v>
      </c>
      <c r="J182" s="8">
        <f t="shared" si="30"/>
        <v>6.4974218861030969E-3</v>
      </c>
      <c r="K182" s="16">
        <f t="shared" si="31"/>
        <v>0.5204178537511871</v>
      </c>
      <c r="L182" s="17">
        <f t="shared" si="32"/>
        <v>0.11623303167420816</v>
      </c>
      <c r="M182" s="17">
        <f t="shared" si="33"/>
        <v>1.2179822785060208E-2</v>
      </c>
      <c r="N182" s="18">
        <f t="shared" si="34"/>
        <v>1.9689157230615446E-3</v>
      </c>
      <c r="O182" s="14">
        <f t="shared" si="36"/>
        <v>2.2714686365232328E-2</v>
      </c>
      <c r="P182" s="14">
        <f t="shared" si="37"/>
        <v>9.4542512890666286E-3</v>
      </c>
      <c r="Q182" s="14">
        <f t="shared" si="37"/>
        <v>1.1105569622625391E-3</v>
      </c>
      <c r="R182" s="14">
        <f t="shared" si="37"/>
        <v>1.8143339538604329E-4</v>
      </c>
      <c r="S182" s="14">
        <f t="shared" si="38"/>
        <v>23.259838837997904</v>
      </c>
      <c r="T182" s="14">
        <f t="shared" si="38"/>
        <v>9.6811533200042277</v>
      </c>
      <c r="U182" s="14">
        <f t="shared" si="38"/>
        <v>1.1372103293568401</v>
      </c>
      <c r="V182" s="14">
        <f t="shared" si="35"/>
        <v>0.18578779687530833</v>
      </c>
    </row>
    <row r="183" spans="1:22" x14ac:dyDescent="0.2">
      <c r="A183">
        <v>149</v>
      </c>
      <c r="B183">
        <v>10.85</v>
      </c>
      <c r="C183">
        <v>9.5920000000000005</v>
      </c>
      <c r="D183">
        <v>8.4779999999999998</v>
      </c>
      <c r="G183" s="8">
        <f t="shared" si="27"/>
        <v>1.6943367947757197</v>
      </c>
      <c r="H183" s="8">
        <f t="shared" si="28"/>
        <v>0.37419141289956498</v>
      </c>
      <c r="I183" s="8">
        <f t="shared" si="29"/>
        <v>3.9098212432929179E-2</v>
      </c>
      <c r="J183" s="8">
        <f t="shared" si="30"/>
        <v>6.3185984008278526E-3</v>
      </c>
      <c r="K183" s="16">
        <f t="shared" si="31"/>
        <v>0.51343539235627877</v>
      </c>
      <c r="L183" s="17">
        <f t="shared" si="32"/>
        <v>0.11339133724229243</v>
      </c>
      <c r="M183" s="17">
        <f t="shared" si="33"/>
        <v>1.1847943161493691E-2</v>
      </c>
      <c r="N183" s="18">
        <f t="shared" si="34"/>
        <v>1.9147267881296523E-3</v>
      </c>
      <c r="O183" s="14">
        <f t="shared" si="36"/>
        <v>2.3042122603197601E-2</v>
      </c>
      <c r="P183" s="14">
        <f t="shared" si="37"/>
        <v>9.3775916253219238E-3</v>
      </c>
      <c r="Q183" s="14">
        <f t="shared" si="37"/>
        <v>1.0952027577695034E-3</v>
      </c>
      <c r="R183" s="14">
        <f t="shared" si="37"/>
        <v>1.788234852752443E-4</v>
      </c>
      <c r="S183" s="14">
        <f t="shared" si="38"/>
        <v>23.595133545674344</v>
      </c>
      <c r="T183" s="14">
        <f t="shared" si="38"/>
        <v>9.60265382432965</v>
      </c>
      <c r="U183" s="14">
        <f t="shared" si="38"/>
        <v>1.1214876239559715</v>
      </c>
      <c r="V183" s="14">
        <f t="shared" si="35"/>
        <v>0.18311524892185016</v>
      </c>
    </row>
    <row r="184" spans="1:22" x14ac:dyDescent="0.2">
      <c r="A184">
        <v>150</v>
      </c>
      <c r="B184">
        <v>10.56</v>
      </c>
      <c r="C184">
        <v>9.33</v>
      </c>
      <c r="D184">
        <v>8.2420000000000009</v>
      </c>
      <c r="G184" s="8">
        <f t="shared" si="27"/>
        <v>1.6714983713355047</v>
      </c>
      <c r="H184" s="8">
        <f t="shared" si="28"/>
        <v>0.36510138740661685</v>
      </c>
      <c r="I184" s="8">
        <f t="shared" si="29"/>
        <v>3.8042578429070953E-2</v>
      </c>
      <c r="J184" s="8">
        <f t="shared" si="30"/>
        <v>6.1463309464539163E-3</v>
      </c>
      <c r="K184" s="16">
        <f t="shared" si="31"/>
        <v>0.50651465798045603</v>
      </c>
      <c r="L184" s="17">
        <f t="shared" si="32"/>
        <v>0.11063678406261117</v>
      </c>
      <c r="M184" s="17">
        <f t="shared" si="33"/>
        <v>1.1528054069415442E-2</v>
      </c>
      <c r="N184" s="18">
        <f t="shared" si="34"/>
        <v>1.8625245292284596E-3</v>
      </c>
      <c r="O184" s="14">
        <f t="shared" si="36"/>
        <v>2.2838423440215028E-2</v>
      </c>
      <c r="P184" s="14">
        <f t="shared" si="37"/>
        <v>9.0900254929481283E-3</v>
      </c>
      <c r="Q184" s="14">
        <f t="shared" si="37"/>
        <v>1.055634003858226E-3</v>
      </c>
      <c r="R184" s="14">
        <f t="shared" si="37"/>
        <v>1.722674543739363E-4</v>
      </c>
      <c r="S184" s="14">
        <f t="shared" si="38"/>
        <v>23.386545602780188</v>
      </c>
      <c r="T184" s="14">
        <f t="shared" si="38"/>
        <v>9.3081861047788834</v>
      </c>
      <c r="U184" s="14">
        <f t="shared" si="38"/>
        <v>1.0809692199508234</v>
      </c>
      <c r="V184" s="14">
        <f t="shared" si="35"/>
        <v>0.17640187327891077</v>
      </c>
    </row>
    <row r="185" spans="1:22" x14ac:dyDescent="0.2">
      <c r="A185">
        <v>151</v>
      </c>
      <c r="B185">
        <v>10.27</v>
      </c>
      <c r="C185">
        <v>9.0739999999999998</v>
      </c>
      <c r="D185">
        <v>8.0109999999999992</v>
      </c>
      <c r="G185" s="8">
        <f t="shared" si="27"/>
        <v>1.6485465756441311</v>
      </c>
      <c r="H185" s="8">
        <f t="shared" si="28"/>
        <v>0.35616480719366272</v>
      </c>
      <c r="I185" s="8">
        <f t="shared" si="29"/>
        <v>3.7010458870264031E-2</v>
      </c>
      <c r="J185" s="8">
        <f t="shared" si="30"/>
        <v>5.977991141676086E-3</v>
      </c>
      <c r="K185" s="16">
        <f t="shared" si="31"/>
        <v>0.49955956837700943</v>
      </c>
      <c r="L185" s="17">
        <f t="shared" si="32"/>
        <v>0.10792872945262508</v>
      </c>
      <c r="M185" s="17">
        <f t="shared" si="33"/>
        <v>1.1215290566746677E-2</v>
      </c>
      <c r="N185" s="18">
        <f t="shared" si="34"/>
        <v>1.8115124671745715E-3</v>
      </c>
      <c r="O185" s="14">
        <f t="shared" si="36"/>
        <v>2.2951795691373622E-2</v>
      </c>
      <c r="P185" s="14">
        <f t="shared" si="37"/>
        <v>8.9365802129541261E-3</v>
      </c>
      <c r="Q185" s="14">
        <f t="shared" si="37"/>
        <v>1.0321195588069224E-3</v>
      </c>
      <c r="R185" s="14">
        <f t="shared" si="37"/>
        <v>1.683398047778303E-4</v>
      </c>
      <c r="S185" s="14">
        <f t="shared" si="38"/>
        <v>23.502638787966589</v>
      </c>
      <c r="T185" s="14">
        <f t="shared" si="38"/>
        <v>9.1510581380650251</v>
      </c>
      <c r="U185" s="14">
        <f t="shared" si="38"/>
        <v>1.0568904282182885</v>
      </c>
      <c r="V185" s="14">
        <f t="shared" si="35"/>
        <v>0.17237996009249823</v>
      </c>
    </row>
    <row r="186" spans="1:22" x14ac:dyDescent="0.2">
      <c r="A186">
        <v>152</v>
      </c>
      <c r="B186">
        <v>9.9939999999999998</v>
      </c>
      <c r="C186">
        <v>8.827</v>
      </c>
      <c r="D186">
        <v>7.7880000000000003</v>
      </c>
      <c r="G186" s="8">
        <f t="shared" si="27"/>
        <v>1.6257799854886419</v>
      </c>
      <c r="H186" s="8">
        <f t="shared" si="28"/>
        <v>0.34749066529877004</v>
      </c>
      <c r="I186" s="8">
        <f t="shared" si="29"/>
        <v>3.6014005467176535E-2</v>
      </c>
      <c r="J186" s="8">
        <f t="shared" si="30"/>
        <v>5.8155532223412775E-3</v>
      </c>
      <c r="K186" s="16">
        <f t="shared" si="31"/>
        <v>0.49266060166322484</v>
      </c>
      <c r="L186" s="17">
        <f t="shared" si="32"/>
        <v>0.1053002016056879</v>
      </c>
      <c r="M186" s="17">
        <f t="shared" si="33"/>
        <v>1.0913334990053496E-2</v>
      </c>
      <c r="N186" s="18">
        <f t="shared" si="34"/>
        <v>1.7622888552549327E-3</v>
      </c>
      <c r="O186" s="14">
        <f t="shared" si="36"/>
        <v>2.2766590155489208E-2</v>
      </c>
      <c r="P186" s="14">
        <f t="shared" si="37"/>
        <v>8.6741418948926841E-3</v>
      </c>
      <c r="Q186" s="14">
        <f t="shared" si="37"/>
        <v>9.9645340308749525E-4</v>
      </c>
      <c r="R186" s="14">
        <f t="shared" si="37"/>
        <v>1.6243791933480845E-4</v>
      </c>
      <c r="S186" s="14">
        <f t="shared" si="38"/>
        <v>23.312988319220949</v>
      </c>
      <c r="T186" s="14">
        <f t="shared" si="38"/>
        <v>8.8823213003701085</v>
      </c>
      <c r="U186" s="14">
        <f t="shared" si="38"/>
        <v>1.0203682847615951</v>
      </c>
      <c r="V186" s="14">
        <f t="shared" si="35"/>
        <v>0.16633642939884385</v>
      </c>
    </row>
    <row r="187" spans="1:22" x14ac:dyDescent="0.2">
      <c r="A187">
        <v>153</v>
      </c>
      <c r="B187">
        <v>9.7279999999999998</v>
      </c>
      <c r="C187">
        <v>8.5869999999999997</v>
      </c>
      <c r="D187">
        <v>7.5730000000000004</v>
      </c>
      <c r="G187" s="8">
        <f t="shared" si="27"/>
        <v>1.6030491599253265</v>
      </c>
      <c r="H187" s="8">
        <f t="shared" si="28"/>
        <v>0.3390132436862191</v>
      </c>
      <c r="I187" s="8">
        <f t="shared" si="29"/>
        <v>3.5045208493334666E-2</v>
      </c>
      <c r="J187" s="8">
        <f t="shared" si="30"/>
        <v>5.6577034600776609E-3</v>
      </c>
      <c r="K187" s="16">
        <f t="shared" si="31"/>
        <v>0.48577247270464441</v>
      </c>
      <c r="L187" s="17">
        <f t="shared" si="32"/>
        <v>0.10273128596552095</v>
      </c>
      <c r="M187" s="17">
        <f t="shared" si="33"/>
        <v>1.0619760149495354E-2</v>
      </c>
      <c r="N187" s="18">
        <f t="shared" si="34"/>
        <v>1.7144555939629276E-3</v>
      </c>
      <c r="O187" s="14">
        <f t="shared" si="36"/>
        <v>2.2730825563315404E-2</v>
      </c>
      <c r="P187" s="14">
        <f t="shared" si="37"/>
        <v>8.4774216125509394E-3</v>
      </c>
      <c r="Q187" s="14">
        <f t="shared" si="37"/>
        <v>9.6879697384186919E-4</v>
      </c>
      <c r="R187" s="14">
        <f t="shared" si="37"/>
        <v>1.5784976226361665E-4</v>
      </c>
      <c r="S187" s="14">
        <f t="shared" si="38"/>
        <v>23.276365376834974</v>
      </c>
      <c r="T187" s="14">
        <f t="shared" si="38"/>
        <v>8.6808797312521619</v>
      </c>
      <c r="U187" s="14">
        <f t="shared" si="38"/>
        <v>0.99204810121407405</v>
      </c>
      <c r="V187" s="14">
        <f t="shared" si="35"/>
        <v>0.16163815655794345</v>
      </c>
    </row>
    <row r="188" spans="1:22" x14ac:dyDescent="0.2">
      <c r="A188">
        <v>154</v>
      </c>
      <c r="B188">
        <v>9.4700000000000006</v>
      </c>
      <c r="C188">
        <v>8.3550000000000004</v>
      </c>
      <c r="D188">
        <v>7.3639999999999999</v>
      </c>
      <c r="G188" s="8">
        <f t="shared" si="27"/>
        <v>1.5804815133276011</v>
      </c>
      <c r="H188" s="8">
        <f t="shared" si="28"/>
        <v>0.33077199928018713</v>
      </c>
      <c r="I188" s="8">
        <f t="shared" si="29"/>
        <v>3.4108157925663851E-2</v>
      </c>
      <c r="J188" s="8">
        <f t="shared" si="30"/>
        <v>5.5051009762686559E-3</v>
      </c>
      <c r="K188" s="16">
        <f t="shared" si="31"/>
        <v>0.47893379191745489</v>
      </c>
      <c r="L188" s="17">
        <f t="shared" si="32"/>
        <v>0.10023393917581429</v>
      </c>
      <c r="M188" s="17">
        <f t="shared" si="33"/>
        <v>1.0335805432019349E-2</v>
      </c>
      <c r="N188" s="18">
        <f t="shared" si="34"/>
        <v>1.6682124170511079E-3</v>
      </c>
      <c r="O188" s="14">
        <f t="shared" si="36"/>
        <v>2.2567646597725366E-2</v>
      </c>
      <c r="P188" s="14">
        <f t="shared" si="37"/>
        <v>8.2412444060319667E-3</v>
      </c>
      <c r="Q188" s="14">
        <f t="shared" si="37"/>
        <v>9.370505676708149E-4</v>
      </c>
      <c r="R188" s="14">
        <f t="shared" si="37"/>
        <v>1.5260248380900496E-4</v>
      </c>
      <c r="S188" s="14">
        <f t="shared" si="38"/>
        <v>23.109270116070775</v>
      </c>
      <c r="T188" s="14">
        <f t="shared" si="38"/>
        <v>8.4390342717767339</v>
      </c>
      <c r="U188" s="14">
        <f t="shared" si="38"/>
        <v>0.95953978129491446</v>
      </c>
      <c r="V188" s="14">
        <f t="shared" si="35"/>
        <v>0.15626494342042108</v>
      </c>
    </row>
    <row r="189" spans="1:22" x14ac:dyDescent="0.2">
      <c r="A189">
        <v>155</v>
      </c>
      <c r="B189">
        <v>9.2200000000000006</v>
      </c>
      <c r="C189">
        <v>8.1300000000000008</v>
      </c>
      <c r="D189">
        <v>7.1619999999999999</v>
      </c>
      <c r="G189" s="8">
        <f t="shared" si="27"/>
        <v>1.5580139372822297</v>
      </c>
      <c r="H189" s="8">
        <f t="shared" si="28"/>
        <v>0.32273547455792134</v>
      </c>
      <c r="I189" s="8">
        <f t="shared" si="29"/>
        <v>3.3198866519000655E-2</v>
      </c>
      <c r="J189" s="8">
        <f t="shared" si="30"/>
        <v>5.357089372680022E-3</v>
      </c>
      <c r="K189" s="16">
        <f t="shared" si="31"/>
        <v>0.47212543554006964</v>
      </c>
      <c r="L189" s="17">
        <f t="shared" si="32"/>
        <v>9.7798628653915559E-2</v>
      </c>
      <c r="M189" s="17">
        <f t="shared" si="33"/>
        <v>1.006026258151535E-2</v>
      </c>
      <c r="N189" s="18">
        <f t="shared" si="34"/>
        <v>1.6233604159636432E-3</v>
      </c>
      <c r="O189" s="14">
        <f t="shared" si="36"/>
        <v>2.2467576045371418E-2</v>
      </c>
      <c r="P189" s="14">
        <f t="shared" si="37"/>
        <v>8.0365247222657921E-3</v>
      </c>
      <c r="Q189" s="14">
        <f t="shared" si="37"/>
        <v>9.0929140666319574E-4</v>
      </c>
      <c r="R189" s="14">
        <f t="shared" si="37"/>
        <v>1.4801160358863391E-4</v>
      </c>
      <c r="S189" s="14">
        <f t="shared" si="38"/>
        <v>23.006797870460332</v>
      </c>
      <c r="T189" s="14">
        <f t="shared" si="38"/>
        <v>8.2294013156001711</v>
      </c>
      <c r="U189" s="14">
        <f t="shared" si="38"/>
        <v>0.93111440042311244</v>
      </c>
      <c r="V189" s="14">
        <f t="shared" si="35"/>
        <v>0.15156388207476112</v>
      </c>
    </row>
    <row r="190" spans="1:22" x14ac:dyDescent="0.2">
      <c r="A190">
        <v>156</v>
      </c>
      <c r="B190">
        <v>8.9779999999999998</v>
      </c>
      <c r="C190">
        <v>7.9119999999999999</v>
      </c>
      <c r="D190">
        <v>6.9660000000000002</v>
      </c>
      <c r="G190" s="8">
        <f t="shared" si="27"/>
        <v>1.5356781555111159</v>
      </c>
      <c r="H190" s="8">
        <f t="shared" si="28"/>
        <v>0.31490737167116939</v>
      </c>
      <c r="I190" s="8">
        <f t="shared" si="29"/>
        <v>3.2317381100911972E-2</v>
      </c>
      <c r="J190" s="8">
        <f t="shared" si="30"/>
        <v>5.2136698887680129E-3</v>
      </c>
      <c r="K190" s="16">
        <f t="shared" si="31"/>
        <v>0.46535701682155028</v>
      </c>
      <c r="L190" s="17">
        <f t="shared" si="32"/>
        <v>9.5426476263990728E-2</v>
      </c>
      <c r="M190" s="17">
        <f t="shared" si="33"/>
        <v>9.7931457881551432E-3</v>
      </c>
      <c r="N190" s="18">
        <f t="shared" si="34"/>
        <v>1.5798999662933373E-3</v>
      </c>
      <c r="O190" s="14">
        <f t="shared" si="36"/>
        <v>2.2335781771113838E-2</v>
      </c>
      <c r="P190" s="14">
        <f t="shared" si="37"/>
        <v>7.8281028867519531E-3</v>
      </c>
      <c r="Q190" s="14">
        <f t="shared" si="37"/>
        <v>8.8148541808868303E-4</v>
      </c>
      <c r="R190" s="14">
        <f t="shared" si="37"/>
        <v>1.4341948391200909E-4</v>
      </c>
      <c r="S190" s="14">
        <f t="shared" si="38"/>
        <v>22.871840533620571</v>
      </c>
      <c r="T190" s="14">
        <f t="shared" si="38"/>
        <v>8.015977356034</v>
      </c>
      <c r="U190" s="14">
        <f t="shared" si="38"/>
        <v>0.90264106812281142</v>
      </c>
      <c r="V190" s="14">
        <f t="shared" si="35"/>
        <v>0.1468615515258973</v>
      </c>
    </row>
    <row r="191" spans="1:22" x14ac:dyDescent="0.2">
      <c r="A191">
        <v>157</v>
      </c>
      <c r="B191">
        <v>8.7439999999999998</v>
      </c>
      <c r="C191">
        <v>7.7009999999999996</v>
      </c>
      <c r="D191">
        <v>6.7770000000000001</v>
      </c>
      <c r="G191" s="8">
        <f t="shared" si="27"/>
        <v>1.5135072360192958</v>
      </c>
      <c r="H191" s="8">
        <f t="shared" si="28"/>
        <v>0.30729132658613556</v>
      </c>
      <c r="I191" s="8">
        <f t="shared" si="29"/>
        <v>3.1463747104435918E-2</v>
      </c>
      <c r="J191" s="8">
        <f t="shared" si="30"/>
        <v>5.0748437256936856E-3</v>
      </c>
      <c r="K191" s="16">
        <f t="shared" si="31"/>
        <v>0.45863855636948359</v>
      </c>
      <c r="L191" s="17">
        <f t="shared" si="32"/>
        <v>9.3118583813980471E-2</v>
      </c>
      <c r="M191" s="17">
        <f t="shared" si="33"/>
        <v>9.5344688195260364E-3</v>
      </c>
      <c r="N191" s="18">
        <f t="shared" si="34"/>
        <v>1.5378314320283898E-3</v>
      </c>
      <c r="O191" s="14">
        <f t="shared" si="36"/>
        <v>2.217091949182004E-2</v>
      </c>
      <c r="P191" s="14">
        <f t="shared" si="37"/>
        <v>7.616045085033829E-3</v>
      </c>
      <c r="Q191" s="14">
        <f t="shared" si="37"/>
        <v>8.5363399647605392E-4</v>
      </c>
      <c r="R191" s="14">
        <f t="shared" si="37"/>
        <v>1.3882616307432736E-4</v>
      </c>
      <c r="S191" s="14">
        <f t="shared" si="38"/>
        <v>22.703021559623721</v>
      </c>
      <c r="T191" s="14">
        <f t="shared" si="38"/>
        <v>7.7988301670746409</v>
      </c>
      <c r="U191" s="14">
        <f t="shared" si="38"/>
        <v>0.87412121239147922</v>
      </c>
      <c r="V191" s="14">
        <f t="shared" si="35"/>
        <v>0.14215799098811122</v>
      </c>
    </row>
    <row r="192" spans="1:22" x14ac:dyDescent="0.2">
      <c r="A192">
        <v>158</v>
      </c>
      <c r="B192">
        <v>8.516</v>
      </c>
      <c r="C192">
        <v>7.4969999999999999</v>
      </c>
      <c r="D192">
        <v>6.5940000000000003</v>
      </c>
      <c r="G192" s="8">
        <f t="shared" si="27"/>
        <v>1.4915355398806289</v>
      </c>
      <c r="H192" s="8">
        <f t="shared" si="28"/>
        <v>0.29989090512382266</v>
      </c>
      <c r="I192" s="8">
        <f t="shared" si="29"/>
        <v>3.0638008562260913E-2</v>
      </c>
      <c r="J192" s="8">
        <f t="shared" si="30"/>
        <v>4.9406120462977803E-3</v>
      </c>
      <c r="K192" s="16">
        <f t="shared" si="31"/>
        <v>0.45198046663049363</v>
      </c>
      <c r="L192" s="17">
        <f t="shared" si="32"/>
        <v>9.0876031855703837E-2</v>
      </c>
      <c r="M192" s="17">
        <f t="shared" si="33"/>
        <v>9.2842450188669445E-3</v>
      </c>
      <c r="N192" s="18">
        <f t="shared" si="34"/>
        <v>1.4971551655447819E-3</v>
      </c>
      <c r="O192" s="14">
        <f t="shared" si="36"/>
        <v>2.1971696138666896E-2</v>
      </c>
      <c r="P192" s="14">
        <f t="shared" si="37"/>
        <v>7.4004214623129005E-3</v>
      </c>
      <c r="Q192" s="14">
        <f t="shared" si="37"/>
        <v>8.2573854217500575E-4</v>
      </c>
      <c r="R192" s="14">
        <f t="shared" si="37"/>
        <v>1.3423167939590527E-4</v>
      </c>
      <c r="S192" s="14">
        <f t="shared" si="38"/>
        <v>22.499016845994902</v>
      </c>
      <c r="T192" s="14">
        <f t="shared" si="38"/>
        <v>7.5780315774084102</v>
      </c>
      <c r="U192" s="14">
        <f t="shared" si="38"/>
        <v>0.84555626718720589</v>
      </c>
      <c r="V192" s="14">
        <f t="shared" si="35"/>
        <v>0.13745323970140699</v>
      </c>
    </row>
    <row r="193" spans="1:22" x14ac:dyDescent="0.2">
      <c r="A193">
        <v>159</v>
      </c>
      <c r="B193">
        <v>8.2959999999999994</v>
      </c>
      <c r="C193">
        <v>7.2990000000000004</v>
      </c>
      <c r="D193">
        <v>6.4160000000000004</v>
      </c>
      <c r="G193" s="8">
        <f t="shared" si="27"/>
        <v>1.4696869851729817</v>
      </c>
      <c r="H193" s="8">
        <f t="shared" si="28"/>
        <v>0.29267305799584442</v>
      </c>
      <c r="I193" s="8">
        <f t="shared" si="29"/>
        <v>2.9836157359293149E-2</v>
      </c>
      <c r="J193" s="8">
        <f t="shared" si="30"/>
        <v>4.8103178979325978E-3</v>
      </c>
      <c r="K193" s="16">
        <f t="shared" si="31"/>
        <v>0.44535969247666113</v>
      </c>
      <c r="L193" s="17">
        <f t="shared" si="32"/>
        <v>8.8688805453286196E-2</v>
      </c>
      <c r="M193" s="17">
        <f t="shared" si="33"/>
        <v>9.0412598058464098E-3</v>
      </c>
      <c r="N193" s="18">
        <f t="shared" si="34"/>
        <v>1.4576720902826055E-3</v>
      </c>
      <c r="O193" s="14">
        <f t="shared" si="36"/>
        <v>2.1848554707647239E-2</v>
      </c>
      <c r="P193" s="14">
        <f t="shared" si="37"/>
        <v>7.2178471279782386E-3</v>
      </c>
      <c r="Q193" s="14">
        <f t="shared" si="37"/>
        <v>8.0185120296776338E-4</v>
      </c>
      <c r="R193" s="14">
        <f t="shared" si="37"/>
        <v>1.3029414836518254E-4</v>
      </c>
      <c r="S193" s="14">
        <f t="shared" si="38"/>
        <v>22.372920020630772</v>
      </c>
      <c r="T193" s="14">
        <f t="shared" si="38"/>
        <v>7.3910754590497163</v>
      </c>
      <c r="U193" s="14">
        <f t="shared" si="38"/>
        <v>0.8210956318389897</v>
      </c>
      <c r="V193" s="14">
        <f t="shared" si="35"/>
        <v>0.13342120792594692</v>
      </c>
    </row>
    <row r="194" spans="1:22" x14ac:dyDescent="0.2">
      <c r="A194">
        <v>160</v>
      </c>
      <c r="B194">
        <v>8.0820000000000007</v>
      </c>
      <c r="C194">
        <v>7.1070000000000002</v>
      </c>
      <c r="D194">
        <v>6.2439999999999998</v>
      </c>
      <c r="G194" s="8">
        <f t="shared" si="27"/>
        <v>1.447990368586775</v>
      </c>
      <c r="H194" s="8">
        <f t="shared" si="28"/>
        <v>0.28564068837005369</v>
      </c>
      <c r="I194" s="8">
        <f t="shared" si="29"/>
        <v>2.9058228958490015E-2</v>
      </c>
      <c r="J194" s="8">
        <f t="shared" si="30"/>
        <v>4.683962216106027E-3</v>
      </c>
      <c r="K194" s="16">
        <f t="shared" si="31"/>
        <v>0.4387849601778106</v>
      </c>
      <c r="L194" s="17">
        <f t="shared" si="32"/>
        <v>8.6557784354561726E-2</v>
      </c>
      <c r="M194" s="17">
        <f t="shared" si="33"/>
        <v>8.8055239268151567E-3</v>
      </c>
      <c r="N194" s="18">
        <f t="shared" si="34"/>
        <v>1.4193824897290991E-3</v>
      </c>
      <c r="O194" s="14">
        <f t="shared" si="36"/>
        <v>2.1696616586206696E-2</v>
      </c>
      <c r="P194" s="14">
        <f t="shared" si="37"/>
        <v>7.0323696257907353E-3</v>
      </c>
      <c r="Q194" s="14">
        <f t="shared" si="37"/>
        <v>7.7792840080313438E-4</v>
      </c>
      <c r="R194" s="14">
        <f t="shared" si="37"/>
        <v>1.2635568182657077E-4</v>
      </c>
      <c r="S194" s="14">
        <f t="shared" si="38"/>
        <v>22.217335384275657</v>
      </c>
      <c r="T194" s="14">
        <f t="shared" si="38"/>
        <v>7.201146496809713</v>
      </c>
      <c r="U194" s="14">
        <f t="shared" si="38"/>
        <v>0.79659868242240961</v>
      </c>
      <c r="V194" s="14">
        <f t="shared" si="35"/>
        <v>0.12938821819040847</v>
      </c>
    </row>
    <row r="195" spans="1:22" x14ac:dyDescent="0.2">
      <c r="A195">
        <v>161</v>
      </c>
      <c r="B195">
        <v>7.8730000000000002</v>
      </c>
      <c r="C195">
        <v>6.92</v>
      </c>
      <c r="D195">
        <v>6.0759999999999996</v>
      </c>
      <c r="G195" s="8">
        <f t="shared" si="27"/>
        <v>1.426358525921299</v>
      </c>
      <c r="H195" s="8">
        <f t="shared" si="28"/>
        <v>0.27875976562499999</v>
      </c>
      <c r="I195" s="8">
        <f t="shared" si="29"/>
        <v>2.8300203241957072E-2</v>
      </c>
      <c r="J195" s="8">
        <f t="shared" si="30"/>
        <v>4.5608877313797697E-3</v>
      </c>
      <c r="K195" s="16">
        <f t="shared" si="31"/>
        <v>0.43222985633978761</v>
      </c>
      <c r="L195" s="17">
        <f t="shared" si="32"/>
        <v>8.447265625E-2</v>
      </c>
      <c r="M195" s="17">
        <f t="shared" si="33"/>
        <v>8.5758191642294167E-3</v>
      </c>
      <c r="N195" s="18">
        <f t="shared" si="34"/>
        <v>1.3820871913272029E-3</v>
      </c>
      <c r="O195" s="14">
        <f t="shared" si="36"/>
        <v>2.163184266547602E-2</v>
      </c>
      <c r="P195" s="14">
        <f t="shared" si="37"/>
        <v>6.8809227450536969E-3</v>
      </c>
      <c r="Q195" s="14">
        <f t="shared" si="37"/>
        <v>7.5802571653294307E-4</v>
      </c>
      <c r="R195" s="14">
        <f t="shared" si="37"/>
        <v>1.2307448472625732E-4</v>
      </c>
      <c r="S195" s="14">
        <f t="shared" si="38"/>
        <v>22.151006889447444</v>
      </c>
      <c r="T195" s="14">
        <f t="shared" si="38"/>
        <v>7.0460648909349857</v>
      </c>
      <c r="U195" s="14">
        <f t="shared" si="38"/>
        <v>0.7762183337297337</v>
      </c>
      <c r="V195" s="14">
        <f t="shared" si="35"/>
        <v>0.1260282723596875</v>
      </c>
    </row>
    <row r="196" spans="1:22" x14ac:dyDescent="0.2">
      <c r="A196">
        <v>162</v>
      </c>
      <c r="B196">
        <v>7.6710000000000003</v>
      </c>
      <c r="C196">
        <v>6.7380000000000004</v>
      </c>
      <c r="D196">
        <v>5.9139999999999997</v>
      </c>
      <c r="G196" s="8">
        <f t="shared" si="27"/>
        <v>1.4048142532221377</v>
      </c>
      <c r="H196" s="8">
        <f t="shared" si="28"/>
        <v>0.27203259194010126</v>
      </c>
      <c r="I196" s="8">
        <f t="shared" si="29"/>
        <v>2.7562108144155842E-2</v>
      </c>
      <c r="J196" s="8">
        <f t="shared" si="30"/>
        <v>4.4410951801352495E-3</v>
      </c>
      <c r="K196" s="16">
        <f t="shared" si="31"/>
        <v>0.42570128885519326</v>
      </c>
      <c r="L196" s="17">
        <f t="shared" si="32"/>
        <v>8.2434118769727657E-2</v>
      </c>
      <c r="M196" s="17">
        <f t="shared" si="33"/>
        <v>8.3521539830775284E-3</v>
      </c>
      <c r="N196" s="18">
        <f t="shared" si="34"/>
        <v>1.345786418222803E-3</v>
      </c>
      <c r="O196" s="14">
        <f t="shared" si="36"/>
        <v>2.154427269916126E-2</v>
      </c>
      <c r="P196" s="14">
        <f t="shared" si="37"/>
        <v>6.727173684898724E-3</v>
      </c>
      <c r="Q196" s="14">
        <f t="shared" si="37"/>
        <v>7.3809509780123003E-4</v>
      </c>
      <c r="R196" s="14">
        <f t="shared" si="37"/>
        <v>1.1979255124452016E-4</v>
      </c>
      <c r="S196" s="14">
        <f t="shared" si="38"/>
        <v>22.06133524394113</v>
      </c>
      <c r="T196" s="14">
        <f t="shared" si="38"/>
        <v>6.8886258533362934</v>
      </c>
      <c r="U196" s="14">
        <f t="shared" si="38"/>
        <v>0.75580938014845955</v>
      </c>
      <c r="V196" s="14">
        <f t="shared" si="35"/>
        <v>0.12266757247438864</v>
      </c>
    </row>
    <row r="197" spans="1:22" x14ac:dyDescent="0.2">
      <c r="A197">
        <v>163</v>
      </c>
      <c r="B197">
        <v>7.4749999999999996</v>
      </c>
      <c r="C197">
        <v>6.5629999999999997</v>
      </c>
      <c r="D197">
        <v>5.7560000000000002</v>
      </c>
      <c r="G197" s="8">
        <f t="shared" si="27"/>
        <v>1.3836261419536189</v>
      </c>
      <c r="H197" s="8">
        <f t="shared" si="28"/>
        <v>0.2655358434584309</v>
      </c>
      <c r="I197" s="8">
        <f t="shared" si="29"/>
        <v>2.6852087189717353E-2</v>
      </c>
      <c r="J197" s="8">
        <f t="shared" si="30"/>
        <v>4.3259018212694015E-3</v>
      </c>
      <c r="K197" s="16">
        <f t="shared" si="31"/>
        <v>0.41928064907685425</v>
      </c>
      <c r="L197" s="17">
        <f t="shared" si="32"/>
        <v>8.0465407108615425E-2</v>
      </c>
      <c r="M197" s="17">
        <f t="shared" si="33"/>
        <v>8.1369961180961688E-3</v>
      </c>
      <c r="N197" s="18">
        <f t="shared" si="34"/>
        <v>1.3108793397786065E-3</v>
      </c>
      <c r="O197" s="14">
        <f t="shared" si="36"/>
        <v>2.1188111268518828E-2</v>
      </c>
      <c r="P197" s="14">
        <f t="shared" si="37"/>
        <v>6.4967484816703669E-3</v>
      </c>
      <c r="Q197" s="14">
        <f t="shared" si="37"/>
        <v>7.1002095443848876E-4</v>
      </c>
      <c r="R197" s="14">
        <f t="shared" si="37"/>
        <v>1.1519335886584804E-4</v>
      </c>
      <c r="S197" s="14">
        <f t="shared" si="38"/>
        <v>21.69662593896328</v>
      </c>
      <c r="T197" s="14">
        <f t="shared" si="38"/>
        <v>6.6526704452304557</v>
      </c>
      <c r="U197" s="14">
        <f t="shared" si="38"/>
        <v>0.72706145734501249</v>
      </c>
      <c r="V197" s="14">
        <f t="shared" si="35"/>
        <v>0.11795799947862839</v>
      </c>
    </row>
    <row r="198" spans="1:22" x14ac:dyDescent="0.2">
      <c r="A198">
        <v>164</v>
      </c>
      <c r="B198">
        <v>7.2839999999999998</v>
      </c>
      <c r="C198">
        <v>6.3920000000000003</v>
      </c>
      <c r="D198">
        <v>5.6040000000000001</v>
      </c>
      <c r="G198" s="8">
        <f t="shared" si="27"/>
        <v>1.3624596305386898</v>
      </c>
      <c r="H198" s="8">
        <f t="shared" si="28"/>
        <v>0.25916060546491054</v>
      </c>
      <c r="I198" s="8">
        <f t="shared" si="29"/>
        <v>2.6157997599182529E-2</v>
      </c>
      <c r="J198" s="8">
        <f t="shared" si="30"/>
        <v>4.2133336742308635E-3</v>
      </c>
      <c r="K198" s="16">
        <f t="shared" si="31"/>
        <v>0.41286655470869388</v>
      </c>
      <c r="L198" s="17">
        <f t="shared" si="32"/>
        <v>7.8533516807548651E-2</v>
      </c>
      <c r="M198" s="17">
        <f t="shared" si="33"/>
        <v>7.926665939146222E-3</v>
      </c>
      <c r="N198" s="18">
        <f t="shared" si="34"/>
        <v>1.2767677800699588E-3</v>
      </c>
      <c r="O198" s="14">
        <f t="shared" si="36"/>
        <v>2.116651141492909E-2</v>
      </c>
      <c r="P198" s="14">
        <f t="shared" si="37"/>
        <v>6.3752379935203551E-3</v>
      </c>
      <c r="Q198" s="14">
        <f t="shared" si="37"/>
        <v>6.9408959053482433E-4</v>
      </c>
      <c r="R198" s="14">
        <f t="shared" si="37"/>
        <v>1.1256814703853799E-4</v>
      </c>
      <c r="S198" s="14">
        <f t="shared" si="38"/>
        <v>21.674507688887388</v>
      </c>
      <c r="T198" s="14">
        <f t="shared" si="38"/>
        <v>6.5282437053648437</v>
      </c>
      <c r="U198" s="14">
        <f t="shared" si="38"/>
        <v>0.71074774070766011</v>
      </c>
      <c r="V198" s="14">
        <f t="shared" si="35"/>
        <v>0.1152697825674629</v>
      </c>
    </row>
    <row r="199" spans="1:22" x14ac:dyDescent="0.2">
      <c r="A199">
        <v>165</v>
      </c>
      <c r="B199">
        <v>7.1</v>
      </c>
      <c r="C199">
        <v>6.2270000000000003</v>
      </c>
      <c r="D199">
        <v>5.4560000000000004</v>
      </c>
      <c r="G199" s="8">
        <f t="shared" si="27"/>
        <v>1.3415877782855647</v>
      </c>
      <c r="H199" s="8">
        <f t="shared" si="28"/>
        <v>0.25298361382298989</v>
      </c>
      <c r="I199" s="8">
        <f t="shared" si="29"/>
        <v>2.5487982913000928E-2</v>
      </c>
      <c r="J199" s="8">
        <f t="shared" si="30"/>
        <v>4.1047079966609586E-3</v>
      </c>
      <c r="K199" s="16">
        <f t="shared" si="31"/>
        <v>0.40654175099562573</v>
      </c>
      <c r="L199" s="17">
        <f t="shared" si="32"/>
        <v>7.6661701158481796E-2</v>
      </c>
      <c r="M199" s="17">
        <f t="shared" si="33"/>
        <v>7.7236311857578569E-3</v>
      </c>
      <c r="N199" s="18">
        <f t="shared" si="34"/>
        <v>1.2438509080790784E-3</v>
      </c>
      <c r="O199" s="14">
        <f t="shared" si="36"/>
        <v>2.0871852253125045E-2</v>
      </c>
      <c r="P199" s="14">
        <f t="shared" si="37"/>
        <v>6.1769916419206483E-3</v>
      </c>
      <c r="Q199" s="14">
        <f t="shared" si="37"/>
        <v>6.7001468618160115E-4</v>
      </c>
      <c r="R199" s="14">
        <f t="shared" si="37"/>
        <v>1.0862567756990491E-4</v>
      </c>
      <c r="S199" s="14">
        <f t="shared" si="38"/>
        <v>21.372776707200046</v>
      </c>
      <c r="T199" s="14">
        <f t="shared" si="38"/>
        <v>6.3252394413267439</v>
      </c>
      <c r="U199" s="14">
        <f t="shared" si="38"/>
        <v>0.68609503864995958</v>
      </c>
      <c r="V199" s="14">
        <f t="shared" si="35"/>
        <v>0.11123269383158263</v>
      </c>
    </row>
    <row r="200" spans="1:22" x14ac:dyDescent="0.2">
      <c r="A200">
        <v>166</v>
      </c>
      <c r="B200">
        <v>6.9210000000000003</v>
      </c>
      <c r="C200">
        <v>6.0659999999999998</v>
      </c>
      <c r="D200">
        <v>5.3129999999999997</v>
      </c>
      <c r="G200" s="8">
        <f t="shared" si="27"/>
        <v>1.3207838479809972</v>
      </c>
      <c r="H200" s="8">
        <f t="shared" si="28"/>
        <v>0.2469321293760639</v>
      </c>
      <c r="I200" s="8">
        <f t="shared" si="29"/>
        <v>2.4833946599906207E-2</v>
      </c>
      <c r="J200" s="8">
        <f t="shared" si="30"/>
        <v>3.9987087665244525E-3</v>
      </c>
      <c r="K200" s="16">
        <f t="shared" si="31"/>
        <v>0.40023752969121129</v>
      </c>
      <c r="L200" s="17">
        <f t="shared" si="32"/>
        <v>7.4827917992746643E-2</v>
      </c>
      <c r="M200" s="17">
        <f t="shared" si="33"/>
        <v>7.5254383636079421E-3</v>
      </c>
      <c r="N200" s="18">
        <f t="shared" si="34"/>
        <v>1.2117299292498341E-3</v>
      </c>
      <c r="O200" s="14">
        <f t="shared" si="36"/>
        <v>2.0803930304567508E-2</v>
      </c>
      <c r="P200" s="14">
        <f t="shared" si="37"/>
        <v>6.0514844469259921E-3</v>
      </c>
      <c r="Q200" s="14">
        <f t="shared" si="37"/>
        <v>6.5403631309472049E-4</v>
      </c>
      <c r="R200" s="14">
        <f t="shared" si="37"/>
        <v>1.0599923013650606E-4</v>
      </c>
      <c r="S200" s="14">
        <f t="shared" si="38"/>
        <v>21.303224631877129</v>
      </c>
      <c r="T200" s="14">
        <f t="shared" si="38"/>
        <v>6.1967200736522159</v>
      </c>
      <c r="U200" s="14">
        <f t="shared" si="38"/>
        <v>0.66973318460899378</v>
      </c>
      <c r="V200" s="14">
        <f t="shared" si="35"/>
        <v>0.1085432116597822</v>
      </c>
    </row>
    <row r="201" spans="1:22" x14ac:dyDescent="0.2">
      <c r="A201">
        <v>167</v>
      </c>
      <c r="B201">
        <v>6.7469999999999999</v>
      </c>
      <c r="C201">
        <v>5.9109999999999996</v>
      </c>
      <c r="D201">
        <v>5.1740000000000004</v>
      </c>
      <c r="G201" s="8">
        <f t="shared" si="27"/>
        <v>1.3003333111125921</v>
      </c>
      <c r="H201" s="8">
        <f t="shared" si="28"/>
        <v>0.24108341263857813</v>
      </c>
      <c r="I201" s="8">
        <f t="shared" si="29"/>
        <v>2.420403741852388E-2</v>
      </c>
      <c r="J201" s="8">
        <f t="shared" si="30"/>
        <v>3.8966533763784444E-3</v>
      </c>
      <c r="K201" s="16">
        <f t="shared" si="31"/>
        <v>0.39404039730684609</v>
      </c>
      <c r="L201" s="17">
        <f t="shared" si="32"/>
        <v>7.3055579587447919E-2</v>
      </c>
      <c r="M201" s="17">
        <f t="shared" si="33"/>
        <v>7.3345567934920853E-3</v>
      </c>
      <c r="N201" s="18">
        <f t="shared" si="34"/>
        <v>1.1808040534480135E-3</v>
      </c>
      <c r="O201" s="14">
        <f t="shared" si="36"/>
        <v>2.0450536868405145E-2</v>
      </c>
      <c r="P201" s="14">
        <f t="shared" si="37"/>
        <v>5.8487167374857707E-3</v>
      </c>
      <c r="Q201" s="14">
        <f t="shared" si="37"/>
        <v>6.2990918138232724E-4</v>
      </c>
      <c r="R201" s="14">
        <f t="shared" si="37"/>
        <v>1.0205539014600815E-4</v>
      </c>
      <c r="S201" s="14">
        <f t="shared" si="38"/>
        <v>20.941349753246868</v>
      </c>
      <c r="T201" s="14">
        <f t="shared" si="38"/>
        <v>5.9890859391854292</v>
      </c>
      <c r="U201" s="14">
        <f t="shared" si="38"/>
        <v>0.64502700173550309</v>
      </c>
      <c r="V201" s="14">
        <f t="shared" si="35"/>
        <v>0.10450471950951234</v>
      </c>
    </row>
    <row r="202" spans="1:22" x14ac:dyDescent="0.2">
      <c r="A202">
        <v>168</v>
      </c>
      <c r="B202">
        <v>6.5780000000000003</v>
      </c>
      <c r="C202">
        <v>5.76</v>
      </c>
      <c r="D202">
        <v>5.0389999999999997</v>
      </c>
      <c r="G202" s="8">
        <f t="shared" si="27"/>
        <v>1.2799999999999998</v>
      </c>
      <c r="H202" s="8">
        <f t="shared" si="28"/>
        <v>0.2353640416047548</v>
      </c>
      <c r="I202" s="8">
        <f t="shared" si="29"/>
        <v>2.3590150913423352E-2</v>
      </c>
      <c r="J202" s="8">
        <f t="shared" si="30"/>
        <v>3.7972255961132772E-3</v>
      </c>
      <c r="K202" s="16">
        <f t="shared" si="31"/>
        <v>0.38787878787878782</v>
      </c>
      <c r="L202" s="17">
        <f t="shared" si="32"/>
        <v>7.1322436849925702E-2</v>
      </c>
      <c r="M202" s="17">
        <f t="shared" si="33"/>
        <v>7.1485305798252583E-3</v>
      </c>
      <c r="N202" s="18">
        <f t="shared" si="34"/>
        <v>1.1506744230646295E-3</v>
      </c>
      <c r="O202" s="14">
        <f t="shared" si="36"/>
        <v>2.0333311112592289E-2</v>
      </c>
      <c r="P202" s="14">
        <f t="shared" si="37"/>
        <v>5.7193710338233339E-3</v>
      </c>
      <c r="Q202" s="14">
        <f t="shared" si="37"/>
        <v>6.1388650510052836E-4</v>
      </c>
      <c r="R202" s="14">
        <f t="shared" si="37"/>
        <v>9.942778026516717E-5</v>
      </c>
      <c r="S202" s="14">
        <f t="shared" si="38"/>
        <v>20.821310579294504</v>
      </c>
      <c r="T202" s="14">
        <f t="shared" si="38"/>
        <v>5.8566359386350939</v>
      </c>
      <c r="U202" s="14">
        <f t="shared" si="38"/>
        <v>0.62861978122294104</v>
      </c>
      <c r="V202" s="14">
        <f t="shared" si="35"/>
        <v>0.10181404699153118</v>
      </c>
    </row>
    <row r="203" spans="1:22" x14ac:dyDescent="0.2">
      <c r="A203">
        <v>169</v>
      </c>
      <c r="B203">
        <v>6.4139999999999997</v>
      </c>
      <c r="C203">
        <v>5.6139999999999999</v>
      </c>
      <c r="D203">
        <v>4.9089999999999998</v>
      </c>
      <c r="G203" s="8">
        <f t="shared" si="27"/>
        <v>1.259942872687704</v>
      </c>
      <c r="H203" s="8">
        <f t="shared" si="28"/>
        <v>0.22981368000595429</v>
      </c>
      <c r="I203" s="8">
        <f t="shared" si="29"/>
        <v>2.2996372952803698E-2</v>
      </c>
      <c r="J203" s="8">
        <f t="shared" si="30"/>
        <v>3.7010844224105175E-3</v>
      </c>
      <c r="K203" s="16">
        <f t="shared" si="31"/>
        <v>0.38180087051142547</v>
      </c>
      <c r="L203" s="17">
        <f t="shared" si="32"/>
        <v>6.9640509092713423E-2</v>
      </c>
      <c r="M203" s="17">
        <f t="shared" si="33"/>
        <v>6.9685978644859698E-3</v>
      </c>
      <c r="N203" s="18">
        <f t="shared" si="34"/>
        <v>1.1215407340637933E-3</v>
      </c>
      <c r="O203" s="14">
        <f t="shared" si="36"/>
        <v>2.0057127312295808E-2</v>
      </c>
      <c r="P203" s="14">
        <f t="shared" si="37"/>
        <v>5.5503615988005128E-3</v>
      </c>
      <c r="Q203" s="14">
        <f t="shared" si="37"/>
        <v>5.9377796061965346E-4</v>
      </c>
      <c r="R203" s="14">
        <f t="shared" si="37"/>
        <v>9.614117370275975E-5</v>
      </c>
      <c r="S203" s="14">
        <f t="shared" si="38"/>
        <v>20.538498367790908</v>
      </c>
      <c r="T203" s="14">
        <f t="shared" si="38"/>
        <v>5.6835702771717251</v>
      </c>
      <c r="U203" s="14">
        <f t="shared" si="38"/>
        <v>0.60802863167452514</v>
      </c>
      <c r="V203" s="14">
        <f t="shared" si="35"/>
        <v>9.8448561871625984E-2</v>
      </c>
    </row>
    <row r="204" spans="1:22" x14ac:dyDescent="0.2">
      <c r="A204">
        <v>170</v>
      </c>
      <c r="B204">
        <v>6.2549999999999999</v>
      </c>
      <c r="C204">
        <v>5.4720000000000004</v>
      </c>
      <c r="D204">
        <v>4.782</v>
      </c>
      <c r="G204" s="8">
        <f t="shared" si="27"/>
        <v>1.2400494437577256</v>
      </c>
      <c r="H204" s="8">
        <f t="shared" si="28"/>
        <v>0.22439606322696096</v>
      </c>
      <c r="I204" s="8">
        <f t="shared" si="29"/>
        <v>2.2418656390290417E-2</v>
      </c>
      <c r="J204" s="8">
        <f t="shared" si="30"/>
        <v>3.6075718733418151E-3</v>
      </c>
      <c r="K204" s="16">
        <f t="shared" si="31"/>
        <v>0.37577255871446236</v>
      </c>
      <c r="L204" s="17">
        <f t="shared" si="32"/>
        <v>6.7998807038473025E-2</v>
      </c>
      <c r="M204" s="17">
        <f t="shared" si="33"/>
        <v>6.7935322394819444E-3</v>
      </c>
      <c r="N204" s="18">
        <f t="shared" si="34"/>
        <v>1.0932035979823683E-3</v>
      </c>
      <c r="O204" s="14">
        <f t="shared" si="36"/>
        <v>1.9893428929978363E-2</v>
      </c>
      <c r="P204" s="14">
        <f t="shared" si="37"/>
        <v>5.4176167789933283E-3</v>
      </c>
      <c r="Q204" s="14">
        <f t="shared" si="37"/>
        <v>5.7771656251328143E-4</v>
      </c>
      <c r="R204" s="14">
        <f t="shared" si="37"/>
        <v>9.3512549068702419E-5</v>
      </c>
      <c r="S204" s="14">
        <f t="shared" si="38"/>
        <v>20.370871224297844</v>
      </c>
      <c r="T204" s="14">
        <f t="shared" si="38"/>
        <v>5.5476395816891682</v>
      </c>
      <c r="U204" s="14">
        <f t="shared" si="38"/>
        <v>0.59158176001360019</v>
      </c>
      <c r="V204" s="14">
        <f t="shared" si="35"/>
        <v>9.5756850246351277E-2</v>
      </c>
    </row>
    <row r="205" spans="1:22" x14ac:dyDescent="0.2">
      <c r="A205">
        <v>171</v>
      </c>
      <c r="B205">
        <v>6.1</v>
      </c>
      <c r="C205">
        <v>5.3330000000000002</v>
      </c>
      <c r="D205">
        <v>4.6580000000000004</v>
      </c>
      <c r="G205" s="8">
        <f t="shared" si="27"/>
        <v>1.2201969077168411</v>
      </c>
      <c r="H205" s="8">
        <f t="shared" si="28"/>
        <v>0.21907435300561415</v>
      </c>
      <c r="I205" s="8">
        <f t="shared" si="29"/>
        <v>2.1852947786816138E-2</v>
      </c>
      <c r="J205" s="8">
        <f t="shared" si="30"/>
        <v>3.5160298026125337E-3</v>
      </c>
      <c r="K205" s="16">
        <f t="shared" si="31"/>
        <v>0.36975663870207309</v>
      </c>
      <c r="L205" s="17">
        <f t="shared" si="32"/>
        <v>6.6386167577458841E-2</v>
      </c>
      <c r="M205" s="17">
        <f t="shared" si="33"/>
        <v>6.6221053899442849E-3</v>
      </c>
      <c r="N205" s="18">
        <f t="shared" si="34"/>
        <v>1.0654635765492528E-3</v>
      </c>
      <c r="O205" s="14">
        <f t="shared" si="36"/>
        <v>1.985253604088455E-2</v>
      </c>
      <c r="P205" s="14">
        <f t="shared" si="37"/>
        <v>5.3217102213468093E-3</v>
      </c>
      <c r="Q205" s="14">
        <f t="shared" si="37"/>
        <v>5.6570860347427906E-4</v>
      </c>
      <c r="R205" s="14">
        <f t="shared" si="37"/>
        <v>9.1542070729281385E-5</v>
      </c>
      <c r="S205" s="14">
        <f t="shared" si="38"/>
        <v>20.328996905865779</v>
      </c>
      <c r="T205" s="14">
        <f t="shared" si="38"/>
        <v>5.4494312666591327</v>
      </c>
      <c r="U205" s="14">
        <f t="shared" si="38"/>
        <v>0.57928560995766176</v>
      </c>
      <c r="V205" s="14">
        <f t="shared" si="35"/>
        <v>9.3739080426784138E-2</v>
      </c>
    </row>
    <row r="206" spans="1:22" x14ac:dyDescent="0.2">
      <c r="A206">
        <v>172</v>
      </c>
      <c r="B206">
        <v>5.9489999999999998</v>
      </c>
      <c r="C206">
        <v>5.1989999999999998</v>
      </c>
      <c r="D206">
        <v>4.5389999999999997</v>
      </c>
      <c r="G206" s="8">
        <f t="shared" si="27"/>
        <v>1.200692840646651</v>
      </c>
      <c r="H206" s="8">
        <f t="shared" si="28"/>
        <v>0.21392660756368531</v>
      </c>
      <c r="I206" s="8">
        <f t="shared" si="29"/>
        <v>2.1307403511430092E-2</v>
      </c>
      <c r="J206" s="8">
        <f t="shared" si="30"/>
        <v>3.4277757987244859E-3</v>
      </c>
      <c r="K206" s="16">
        <f t="shared" si="31"/>
        <v>0.36384631534747003</v>
      </c>
      <c r="L206" s="17">
        <f t="shared" si="32"/>
        <v>6.4826244716268286E-2</v>
      </c>
      <c r="M206" s="17">
        <f t="shared" si="33"/>
        <v>6.4567889428576043E-3</v>
      </c>
      <c r="N206" s="18">
        <f t="shared" si="34"/>
        <v>1.03871993900742E-3</v>
      </c>
      <c r="O206" s="14">
        <f t="shared" si="36"/>
        <v>1.9504067070190034E-2</v>
      </c>
      <c r="P206" s="14">
        <f t="shared" si="37"/>
        <v>5.147745441928836E-3</v>
      </c>
      <c r="Q206" s="14">
        <f t="shared" si="37"/>
        <v>5.455442753860458E-4</v>
      </c>
      <c r="R206" s="14">
        <f t="shared" si="37"/>
        <v>8.825400388804772E-5</v>
      </c>
      <c r="S206" s="14">
        <f t="shared" si="38"/>
        <v>19.972164679874595</v>
      </c>
      <c r="T206" s="14">
        <f t="shared" si="38"/>
        <v>5.271291332535128</v>
      </c>
      <c r="U206" s="14">
        <f t="shared" si="38"/>
        <v>0.5586373379953109</v>
      </c>
      <c r="V206" s="14">
        <f t="shared" si="35"/>
        <v>9.0372099981360865E-2</v>
      </c>
    </row>
    <row r="207" spans="1:22" x14ac:dyDescent="0.2">
      <c r="A207">
        <v>173</v>
      </c>
      <c r="B207">
        <v>5.8029999999999999</v>
      </c>
      <c r="C207">
        <v>5.0679999999999996</v>
      </c>
      <c r="D207">
        <v>4.4219999999999997</v>
      </c>
      <c r="G207" s="8">
        <f t="shared" si="27"/>
        <v>1.1812685407543437</v>
      </c>
      <c r="H207" s="8">
        <f t="shared" si="28"/>
        <v>0.20887745416396064</v>
      </c>
      <c r="I207" s="8">
        <f t="shared" si="29"/>
        <v>2.0773897360222986E-2</v>
      </c>
      <c r="J207" s="8">
        <f t="shared" si="30"/>
        <v>3.3414930626317163E-3</v>
      </c>
      <c r="K207" s="16">
        <f t="shared" si="31"/>
        <v>0.35796016386495266</v>
      </c>
      <c r="L207" s="17">
        <f t="shared" si="32"/>
        <v>6.3296198231503231E-2</v>
      </c>
      <c r="M207" s="17">
        <f t="shared" si="33"/>
        <v>6.2951204121887844E-3</v>
      </c>
      <c r="N207" s="18">
        <f t="shared" si="34"/>
        <v>1.0125736553429443E-3</v>
      </c>
      <c r="O207" s="14">
        <f t="shared" si="36"/>
        <v>1.9424299892307317E-2</v>
      </c>
      <c r="P207" s="14">
        <f t="shared" si="37"/>
        <v>5.0491533997246707E-3</v>
      </c>
      <c r="Q207" s="14">
        <f t="shared" si="37"/>
        <v>5.3350615120710543E-4</v>
      </c>
      <c r="R207" s="14">
        <f t="shared" si="37"/>
        <v>8.6282736092769662E-5</v>
      </c>
      <c r="S207" s="14">
        <f t="shared" si="38"/>
        <v>19.890483089722693</v>
      </c>
      <c r="T207" s="14">
        <f t="shared" si="38"/>
        <v>5.1703330813180628</v>
      </c>
      <c r="U207" s="14">
        <f t="shared" si="38"/>
        <v>0.54631029883607596</v>
      </c>
      <c r="V207" s="14">
        <f t="shared" si="35"/>
        <v>8.8353521758996134E-2</v>
      </c>
    </row>
    <row r="208" spans="1:22" x14ac:dyDescent="0.2">
      <c r="A208">
        <v>174</v>
      </c>
      <c r="B208">
        <v>5.66</v>
      </c>
      <c r="C208">
        <v>4.9409999999999998</v>
      </c>
      <c r="D208">
        <v>4.3099999999999996</v>
      </c>
      <c r="G208" s="8">
        <f t="shared" si="27"/>
        <v>1.162091084028223</v>
      </c>
      <c r="H208" s="8">
        <f t="shared" si="28"/>
        <v>0.20396667542312455</v>
      </c>
      <c r="I208" s="8">
        <f t="shared" si="29"/>
        <v>2.025651569493913E-2</v>
      </c>
      <c r="J208" s="8">
        <f t="shared" si="30"/>
        <v>3.2578406019171855E-3</v>
      </c>
      <c r="K208" s="16">
        <f t="shared" si="31"/>
        <v>0.3521488133418858</v>
      </c>
      <c r="L208" s="17">
        <f t="shared" si="32"/>
        <v>6.18080834615529E-2</v>
      </c>
      <c r="M208" s="17">
        <f t="shared" si="33"/>
        <v>6.1383380893754941E-3</v>
      </c>
      <c r="N208" s="18">
        <f t="shared" si="34"/>
        <v>9.8722442482338966E-4</v>
      </c>
      <c r="O208" s="14">
        <f t="shared" si="36"/>
        <v>1.9177456726120701E-2</v>
      </c>
      <c r="P208" s="14">
        <f t="shared" si="37"/>
        <v>4.9107787408360914E-3</v>
      </c>
      <c r="Q208" s="14">
        <f t="shared" si="37"/>
        <v>5.1738166528385657E-4</v>
      </c>
      <c r="R208" s="14">
        <f t="shared" si="37"/>
        <v>8.3652460714530794E-5</v>
      </c>
      <c r="S208" s="14">
        <f t="shared" si="38"/>
        <v>19.637715687547598</v>
      </c>
      <c r="T208" s="14">
        <f t="shared" si="38"/>
        <v>5.0286374306161576</v>
      </c>
      <c r="U208" s="14">
        <f t="shared" si="38"/>
        <v>0.52979882525066913</v>
      </c>
      <c r="V208" s="14">
        <f t="shared" si="35"/>
        <v>8.5660119771679533E-2</v>
      </c>
    </row>
    <row r="209" spans="1:22" x14ac:dyDescent="0.2">
      <c r="A209">
        <v>175</v>
      </c>
      <c r="B209">
        <v>5.5220000000000002</v>
      </c>
      <c r="C209">
        <v>4.8179999999999996</v>
      </c>
      <c r="D209">
        <v>4.2</v>
      </c>
      <c r="G209" s="8">
        <f t="shared" si="27"/>
        <v>1.1431837791199306</v>
      </c>
      <c r="H209" s="8">
        <f t="shared" si="28"/>
        <v>0.1991956701495903</v>
      </c>
      <c r="I209" s="8">
        <f t="shared" si="29"/>
        <v>1.9755273863159121E-2</v>
      </c>
      <c r="J209" s="8">
        <f t="shared" si="30"/>
        <v>3.1768188173875648E-3</v>
      </c>
      <c r="K209" s="16">
        <f t="shared" si="31"/>
        <v>0.34641932700603961</v>
      </c>
      <c r="L209" s="17">
        <f t="shared" si="32"/>
        <v>6.0362324287754641E-2</v>
      </c>
      <c r="M209" s="17">
        <f t="shared" si="33"/>
        <v>5.9864466251997343E-3</v>
      </c>
      <c r="N209" s="18">
        <f t="shared" si="34"/>
        <v>9.6267236890532277E-4</v>
      </c>
      <c r="O209" s="14">
        <f t="shared" si="36"/>
        <v>1.8907304908292399E-2</v>
      </c>
      <c r="P209" s="14">
        <f t="shared" si="37"/>
        <v>4.7710052735342456E-3</v>
      </c>
      <c r="Q209" s="14">
        <f t="shared" si="37"/>
        <v>5.0124183178000895E-4</v>
      </c>
      <c r="R209" s="14">
        <f t="shared" si="37"/>
        <v>8.1021784529620652E-5</v>
      </c>
      <c r="S209" s="14">
        <f t="shared" si="38"/>
        <v>19.361080226091417</v>
      </c>
      <c r="T209" s="14">
        <f t="shared" si="38"/>
        <v>4.8855094000990675</v>
      </c>
      <c r="U209" s="14">
        <f t="shared" si="38"/>
        <v>0.51327163574272916</v>
      </c>
      <c r="V209" s="14">
        <f t="shared" si="35"/>
        <v>8.2966307358331548E-2</v>
      </c>
    </row>
    <row r="210" spans="1:22" x14ac:dyDescent="0.2">
      <c r="A210">
        <v>176</v>
      </c>
      <c r="B210">
        <v>5.3879999999999999</v>
      </c>
      <c r="C210">
        <v>4.6989999999999998</v>
      </c>
      <c r="D210">
        <v>4.0940000000000003</v>
      </c>
      <c r="G210" s="8">
        <f t="shared" si="27"/>
        <v>1.1245703096671258</v>
      </c>
      <c r="H210" s="8">
        <f t="shared" si="28"/>
        <v>0.19456580383693647</v>
      </c>
      <c r="I210" s="8">
        <f t="shared" si="29"/>
        <v>1.927018674063221E-2</v>
      </c>
      <c r="J210" s="8">
        <f t="shared" si="30"/>
        <v>3.0984280972741816E-3</v>
      </c>
      <c r="K210" s="16">
        <f t="shared" si="31"/>
        <v>0.34077888171731086</v>
      </c>
      <c r="L210" s="17">
        <f t="shared" si="32"/>
        <v>5.8959334496041356E-2</v>
      </c>
      <c r="M210" s="17">
        <f t="shared" si="33"/>
        <v>5.8394505274643061E-3</v>
      </c>
      <c r="N210" s="18">
        <f t="shared" si="34"/>
        <v>9.3891760523460055E-4</v>
      </c>
      <c r="O210" s="14">
        <f t="shared" si="36"/>
        <v>1.8613469452804843E-2</v>
      </c>
      <c r="P210" s="14">
        <f t="shared" si="37"/>
        <v>4.6298663126538298E-3</v>
      </c>
      <c r="Q210" s="14">
        <f t="shared" si="37"/>
        <v>4.8508712252691086E-4</v>
      </c>
      <c r="R210" s="14">
        <f t="shared" si="37"/>
        <v>7.8390720113383217E-5</v>
      </c>
      <c r="S210" s="14">
        <f t="shared" si="38"/>
        <v>19.060192719672159</v>
      </c>
      <c r="T210" s="14">
        <f t="shared" si="38"/>
        <v>4.7409831041575217</v>
      </c>
      <c r="U210" s="14">
        <f t="shared" si="38"/>
        <v>0.49672921346755672</v>
      </c>
      <c r="V210" s="14">
        <f t="shared" si="35"/>
        <v>8.0272097396104414E-2</v>
      </c>
    </row>
    <row r="211" spans="1:22" x14ac:dyDescent="0.2">
      <c r="A211">
        <v>177</v>
      </c>
      <c r="B211">
        <v>5.258</v>
      </c>
      <c r="C211">
        <v>4.5830000000000002</v>
      </c>
      <c r="D211">
        <v>3.9910000000000001</v>
      </c>
      <c r="G211" s="8">
        <f t="shared" si="27"/>
        <v>1.1061142397425581</v>
      </c>
      <c r="H211" s="8">
        <f t="shared" si="28"/>
        <v>0.19003933000766496</v>
      </c>
      <c r="I211" s="8">
        <f t="shared" si="29"/>
        <v>1.8797190594382431E-2</v>
      </c>
      <c r="J211" s="8">
        <f t="shared" si="30"/>
        <v>3.0220100256105253E-3</v>
      </c>
      <c r="K211" s="16">
        <f t="shared" si="31"/>
        <v>0.33518613325532065</v>
      </c>
      <c r="L211" s="17">
        <f t="shared" si="32"/>
        <v>5.7587675759898475E-2</v>
      </c>
      <c r="M211" s="17">
        <f t="shared" si="33"/>
        <v>5.6961183619340704E-3</v>
      </c>
      <c r="N211" s="18">
        <f t="shared" si="34"/>
        <v>9.1576061382137139E-4</v>
      </c>
      <c r="O211" s="14">
        <f t="shared" si="36"/>
        <v>1.845606992456772E-2</v>
      </c>
      <c r="P211" s="14">
        <f t="shared" si="37"/>
        <v>4.5264738292715156E-3</v>
      </c>
      <c r="Q211" s="14">
        <f t="shared" si="37"/>
        <v>4.7299614624977948E-4</v>
      </c>
      <c r="R211" s="14">
        <f t="shared" si="37"/>
        <v>7.6418071663656318E-5</v>
      </c>
      <c r="S211" s="14">
        <f t="shared" si="38"/>
        <v>18.899015602757345</v>
      </c>
      <c r="T211" s="14">
        <f t="shared" si="38"/>
        <v>4.635109201174032</v>
      </c>
      <c r="U211" s="14">
        <f t="shared" si="38"/>
        <v>0.48434805375977419</v>
      </c>
      <c r="V211" s="14">
        <f t="shared" si="35"/>
        <v>7.825210538358407E-2</v>
      </c>
    </row>
    <row r="212" spans="1:22" x14ac:dyDescent="0.2">
      <c r="A212">
        <v>178</v>
      </c>
      <c r="B212">
        <v>5.1319999999999997</v>
      </c>
      <c r="C212">
        <v>4.4710000000000001</v>
      </c>
      <c r="D212">
        <v>3.891</v>
      </c>
      <c r="G212" s="8">
        <f t="shared" si="27"/>
        <v>1.0879949856205293</v>
      </c>
      <c r="H212" s="8">
        <f t="shared" si="28"/>
        <v>0.18565640296460342</v>
      </c>
      <c r="I212" s="8">
        <f t="shared" si="29"/>
        <v>1.8340375227944822E-2</v>
      </c>
      <c r="J212" s="8">
        <f t="shared" si="30"/>
        <v>2.9482236983689185E-3</v>
      </c>
      <c r="K212" s="16">
        <f t="shared" si="31"/>
        <v>0.3296954501880392</v>
      </c>
      <c r="L212" s="17">
        <f t="shared" si="32"/>
        <v>5.6259516049879825E-2</v>
      </c>
      <c r="M212" s="17">
        <f t="shared" si="33"/>
        <v>5.5576894630135825E-3</v>
      </c>
      <c r="N212" s="18">
        <f t="shared" si="34"/>
        <v>8.9340112071785416E-4</v>
      </c>
      <c r="O212" s="14">
        <f t="shared" si="36"/>
        <v>1.811925412202875E-2</v>
      </c>
      <c r="P212" s="14">
        <f t="shared" si="37"/>
        <v>4.3829270430615352E-3</v>
      </c>
      <c r="Q212" s="14">
        <f t="shared" si="37"/>
        <v>4.5681536643760873E-4</v>
      </c>
      <c r="R212" s="14">
        <f t="shared" si="37"/>
        <v>7.3786327241606806E-5</v>
      </c>
      <c r="S212" s="14">
        <f t="shared" si="38"/>
        <v>18.55411622095744</v>
      </c>
      <c r="T212" s="14">
        <f t="shared" si="38"/>
        <v>4.4881172920950121</v>
      </c>
      <c r="U212" s="14">
        <f t="shared" si="38"/>
        <v>0.46777893523211134</v>
      </c>
      <c r="V212" s="14">
        <f t="shared" si="35"/>
        <v>7.555719909540537E-2</v>
      </c>
    </row>
    <row r="213" spans="1:22" x14ac:dyDescent="0.2">
      <c r="A213">
        <v>179</v>
      </c>
      <c r="B213">
        <v>5.0090000000000003</v>
      </c>
      <c r="C213">
        <v>4.3609999999999998</v>
      </c>
      <c r="D213">
        <v>3.794</v>
      </c>
      <c r="G213" s="8">
        <f t="shared" si="27"/>
        <v>1.0699055832280127</v>
      </c>
      <c r="H213" s="8">
        <f t="shared" si="28"/>
        <v>0.18133970086062423</v>
      </c>
      <c r="I213" s="8">
        <f t="shared" si="29"/>
        <v>1.7891593451199152E-2</v>
      </c>
      <c r="J213" s="8">
        <f t="shared" si="30"/>
        <v>2.8757517693068107E-3</v>
      </c>
      <c r="K213" s="16">
        <f t="shared" si="31"/>
        <v>0.32421381309939779</v>
      </c>
      <c r="L213" s="17">
        <f t="shared" si="32"/>
        <v>5.4951424503219465E-2</v>
      </c>
      <c r="M213" s="17">
        <f t="shared" si="33"/>
        <v>5.4216949852118647E-3</v>
      </c>
      <c r="N213" s="18">
        <f t="shared" si="34"/>
        <v>8.7143993009297302E-4</v>
      </c>
      <c r="O213" s="14">
        <f t="shared" si="36"/>
        <v>1.8089402392516662E-2</v>
      </c>
      <c r="P213" s="14">
        <f t="shared" si="37"/>
        <v>4.316702103979192E-3</v>
      </c>
      <c r="Q213" s="14">
        <f t="shared" si="37"/>
        <v>4.4878177674567005E-4</v>
      </c>
      <c r="R213" s="14">
        <f t="shared" si="37"/>
        <v>7.2471929062107796E-5</v>
      </c>
      <c r="S213" s="14">
        <f t="shared" si="38"/>
        <v>18.523548049937062</v>
      </c>
      <c r="T213" s="14">
        <f t="shared" si="38"/>
        <v>4.4203029544746926</v>
      </c>
      <c r="U213" s="14">
        <f t="shared" si="38"/>
        <v>0.45955253938756613</v>
      </c>
      <c r="V213" s="14">
        <f t="shared" si="35"/>
        <v>7.4211255359598383E-2</v>
      </c>
    </row>
    <row r="214" spans="1:22" x14ac:dyDescent="0.2">
      <c r="A214">
        <v>180</v>
      </c>
      <c r="B214">
        <v>4.8890000000000002</v>
      </c>
      <c r="C214">
        <v>4.2549999999999999</v>
      </c>
      <c r="D214">
        <v>3.7</v>
      </c>
      <c r="G214" s="8">
        <f t="shared" si="27"/>
        <v>1.0521918321468713</v>
      </c>
      <c r="H214" s="8">
        <f t="shared" si="28"/>
        <v>0.17716863289382373</v>
      </c>
      <c r="I214" s="8">
        <f t="shared" si="29"/>
        <v>1.7459014864688437E-2</v>
      </c>
      <c r="J214" s="8">
        <f t="shared" si="30"/>
        <v>2.8059121687443985E-3</v>
      </c>
      <c r="K214" s="16">
        <f t="shared" si="31"/>
        <v>0.31884600974147614</v>
      </c>
      <c r="L214" s="17">
        <f t="shared" si="32"/>
        <v>5.3687464513279923E-2</v>
      </c>
      <c r="M214" s="17">
        <f t="shared" si="33"/>
        <v>5.2906105650571021E-3</v>
      </c>
      <c r="N214" s="18">
        <f t="shared" si="34"/>
        <v>8.5027641477102987E-4</v>
      </c>
      <c r="O214" s="14">
        <f t="shared" si="36"/>
        <v>1.7713751081141371E-2</v>
      </c>
      <c r="P214" s="14">
        <f t="shared" si="37"/>
        <v>4.1710679668005013E-3</v>
      </c>
      <c r="Q214" s="14">
        <f t="shared" si="37"/>
        <v>4.3257858651071443E-4</v>
      </c>
      <c r="R214" s="14">
        <f t="shared" si="37"/>
        <v>6.9839600562412226E-5</v>
      </c>
      <c r="S214" s="14">
        <f t="shared" si="38"/>
        <v>18.138881107088764</v>
      </c>
      <c r="T214" s="14">
        <f t="shared" si="38"/>
        <v>4.2711735980037133</v>
      </c>
      <c r="U214" s="14">
        <f t="shared" si="38"/>
        <v>0.44296047258697158</v>
      </c>
      <c r="V214" s="14">
        <f t="shared" si="35"/>
        <v>7.151575097591012E-2</v>
      </c>
    </row>
    <row r="215" spans="1:22" x14ac:dyDescent="0.2">
      <c r="A215">
        <v>181</v>
      </c>
      <c r="B215">
        <v>4.7720000000000002</v>
      </c>
      <c r="C215">
        <v>4.1509999999999998</v>
      </c>
      <c r="D215">
        <v>3.6080000000000001</v>
      </c>
      <c r="G215" s="8">
        <f t="shared" si="27"/>
        <v>1.0345366664149231</v>
      </c>
      <c r="H215" s="8">
        <f t="shared" si="28"/>
        <v>0.17306540662783793</v>
      </c>
      <c r="I215" s="8">
        <f t="shared" si="29"/>
        <v>1.703448730400136E-2</v>
      </c>
      <c r="J215" s="8">
        <f t="shared" si="30"/>
        <v>2.7373874209631159E-3</v>
      </c>
      <c r="K215" s="16">
        <f t="shared" si="31"/>
        <v>0.31349595951967368</v>
      </c>
      <c r="L215" s="17">
        <f t="shared" si="32"/>
        <v>5.2444062614496342E-2</v>
      </c>
      <c r="M215" s="17">
        <f t="shared" si="33"/>
        <v>5.161965849697382E-3</v>
      </c>
      <c r="N215" s="18">
        <f t="shared" si="34"/>
        <v>8.2951133968579274E-4</v>
      </c>
      <c r="O215" s="14">
        <f t="shared" si="36"/>
        <v>1.7655165731948141E-2</v>
      </c>
      <c r="P215" s="14">
        <f t="shared" si="37"/>
        <v>4.1032262659858043E-3</v>
      </c>
      <c r="Q215" s="14">
        <f t="shared" si="37"/>
        <v>4.2452756068707756E-4</v>
      </c>
      <c r="R215" s="14">
        <f t="shared" si="37"/>
        <v>6.852474778128257E-5</v>
      </c>
      <c r="S215" s="14">
        <f t="shared" si="38"/>
        <v>18.078889709514897</v>
      </c>
      <c r="T215" s="14">
        <f t="shared" si="38"/>
        <v>4.2017036963694636</v>
      </c>
      <c r="U215" s="14">
        <f t="shared" si="38"/>
        <v>0.43471622214356742</v>
      </c>
      <c r="V215" s="14">
        <f t="shared" si="35"/>
        <v>7.0169341728033352E-2</v>
      </c>
    </row>
    <row r="216" spans="1:22" x14ac:dyDescent="0.2">
      <c r="A216">
        <v>182</v>
      </c>
      <c r="B216">
        <v>4.6580000000000004</v>
      </c>
      <c r="C216">
        <v>4.05</v>
      </c>
      <c r="D216">
        <v>3.5179999999999998</v>
      </c>
      <c r="G216" s="8">
        <f t="shared" si="27"/>
        <v>1.0171232876712326</v>
      </c>
      <c r="H216" s="8">
        <f t="shared" si="28"/>
        <v>0.16907020872865275</v>
      </c>
      <c r="I216" s="8">
        <f t="shared" si="29"/>
        <v>1.6622100615633354E-2</v>
      </c>
      <c r="J216" s="8">
        <f t="shared" si="30"/>
        <v>2.6708366223359074E-3</v>
      </c>
      <c r="K216" s="16">
        <f t="shared" si="31"/>
        <v>0.30821917808219174</v>
      </c>
      <c r="L216" s="17">
        <f t="shared" si="32"/>
        <v>5.1233396584440233E-2</v>
      </c>
      <c r="M216" s="17">
        <f t="shared" si="33"/>
        <v>5.0370001865555625E-3</v>
      </c>
      <c r="N216" s="18">
        <f t="shared" si="34"/>
        <v>8.093444310108811E-4</v>
      </c>
      <c r="O216" s="14">
        <f t="shared" si="36"/>
        <v>1.7413378743690533E-2</v>
      </c>
      <c r="P216" s="14">
        <f t="shared" si="37"/>
        <v>3.9951978991851766E-3</v>
      </c>
      <c r="Q216" s="14">
        <f t="shared" si="37"/>
        <v>4.1238668836800565E-4</v>
      </c>
      <c r="R216" s="14">
        <f t="shared" si="37"/>
        <v>6.6550798627208491E-5</v>
      </c>
      <c r="S216" s="14">
        <f t="shared" si="38"/>
        <v>17.831299833539106</v>
      </c>
      <c r="T216" s="14">
        <f t="shared" si="38"/>
        <v>4.0910826487656209</v>
      </c>
      <c r="U216" s="14">
        <f t="shared" si="38"/>
        <v>0.42228396888883779</v>
      </c>
      <c r="V216" s="14">
        <f t="shared" si="35"/>
        <v>6.8148017794261495E-2</v>
      </c>
    </row>
    <row r="217" spans="1:22" x14ac:dyDescent="0.2">
      <c r="A217">
        <v>183</v>
      </c>
      <c r="B217">
        <v>4.5839999999999996</v>
      </c>
      <c r="C217">
        <v>3.952</v>
      </c>
      <c r="D217">
        <v>3.431</v>
      </c>
      <c r="G217" s="8">
        <f t="shared" ref="G217:G280" si="39">3.3*(C217)/(($G$21*$C$59)+C217)</f>
        <v>0.99996932985738363</v>
      </c>
      <c r="H217" s="8">
        <f t="shared" ref="H217:H280" si="40">3.3*(C217)/(($H$21*$C$59)+C217)</f>
        <v>0.16518390921065962</v>
      </c>
      <c r="I217" s="8">
        <f t="shared" ref="I217:I280" si="41">3.3*(C217)/(($I$21*$C$59)+C217)</f>
        <v>1.6221863991880112E-2</v>
      </c>
      <c r="J217" s="8">
        <f t="shared" ref="J217:J280" si="42">3.3*(C217)/(($J$21*$C$59)+C217)</f>
        <v>2.6062600120864464E-3</v>
      </c>
      <c r="K217" s="16">
        <f t="shared" ref="K217:K280" si="43">G217/3.3</f>
        <v>0.30302100904769202</v>
      </c>
      <c r="L217" s="17">
        <f t="shared" ref="L217:L280" si="44">H217/3.3</f>
        <v>5.0055730063836248E-2</v>
      </c>
      <c r="M217" s="17">
        <f t="shared" ref="M217:M280" si="45">I217/3.3</f>
        <v>4.9157163611757921E-3</v>
      </c>
      <c r="N217" s="18">
        <f t="shared" ref="N217:N280" si="46">J217/3.3</f>
        <v>7.8977576123831711E-4</v>
      </c>
      <c r="O217" s="14">
        <f t="shared" si="36"/>
        <v>1.7153957813848986E-2</v>
      </c>
      <c r="P217" s="14">
        <f t="shared" si="37"/>
        <v>3.8862995179931303E-3</v>
      </c>
      <c r="Q217" s="14">
        <f t="shared" si="37"/>
        <v>4.0023662375324176E-4</v>
      </c>
      <c r="R217" s="14">
        <f t="shared" si="37"/>
        <v>6.457661024946099E-5</v>
      </c>
      <c r="S217" s="14">
        <f t="shared" si="38"/>
        <v>17.565652801381361</v>
      </c>
      <c r="T217" s="14">
        <f t="shared" si="38"/>
        <v>3.9795707064249655</v>
      </c>
      <c r="U217" s="14">
        <f t="shared" si="38"/>
        <v>0.40984230272331956</v>
      </c>
      <c r="V217" s="14">
        <f t="shared" si="38"/>
        <v>6.6126448895448053E-2</v>
      </c>
    </row>
    <row r="218" spans="1:22" x14ac:dyDescent="0.2">
      <c r="A218">
        <v>184</v>
      </c>
      <c r="B218">
        <v>4.4400000000000004</v>
      </c>
      <c r="C218">
        <v>3.8570000000000002</v>
      </c>
      <c r="D218">
        <v>3.347</v>
      </c>
      <c r="G218" s="8">
        <f t="shared" si="39"/>
        <v>0.98309260832625289</v>
      </c>
      <c r="H218" s="8">
        <f t="shared" si="40"/>
        <v>0.16140735762202468</v>
      </c>
      <c r="I218" s="8">
        <f t="shared" si="41"/>
        <v>1.5833786357523787E-2</v>
      </c>
      <c r="J218" s="8">
        <f t="shared" si="42"/>
        <v>2.5436578223558344E-3</v>
      </c>
      <c r="K218" s="16">
        <f t="shared" si="43"/>
        <v>0.29790685100795544</v>
      </c>
      <c r="L218" s="17">
        <f t="shared" si="44"/>
        <v>4.8911320491522636E-2</v>
      </c>
      <c r="M218" s="17">
        <f t="shared" si="45"/>
        <v>4.7981170780375115E-3</v>
      </c>
      <c r="N218" s="18">
        <f t="shared" si="46"/>
        <v>7.7080540071388921E-4</v>
      </c>
      <c r="O218" s="14">
        <f t="shared" ref="O218:O281" si="47">-(G218-G217)/(A218-A217)</f>
        <v>1.6876721531130734E-2</v>
      </c>
      <c r="P218" s="14">
        <f t="shared" ref="P218:R281" si="48">-(H218-H217)/($A218-$A217)</f>
        <v>3.7765515886349355E-3</v>
      </c>
      <c r="Q218" s="14">
        <f t="shared" si="48"/>
        <v>3.8807763435632497E-4</v>
      </c>
      <c r="R218" s="14">
        <f t="shared" si="48"/>
        <v>6.2602189730612007E-5</v>
      </c>
      <c r="S218" s="14">
        <f t="shared" ref="S218:V281" si="49">O218*1024</f>
        <v>17.281762847877872</v>
      </c>
      <c r="T218" s="14">
        <f t="shared" si="49"/>
        <v>3.8671888267621739</v>
      </c>
      <c r="U218" s="14">
        <f t="shared" si="49"/>
        <v>0.39739149758087677</v>
      </c>
      <c r="V218" s="14">
        <f t="shared" si="49"/>
        <v>6.4104642284146696E-2</v>
      </c>
    </row>
    <row r="219" spans="1:22" x14ac:dyDescent="0.2">
      <c r="A219">
        <v>185</v>
      </c>
      <c r="B219">
        <v>4.3360000000000003</v>
      </c>
      <c r="C219">
        <v>3.7639999999999998</v>
      </c>
      <c r="D219">
        <v>3.2650000000000001</v>
      </c>
      <c r="G219" s="8">
        <f t="shared" si="39"/>
        <v>0.96632954722265429</v>
      </c>
      <c r="H219" s="8">
        <f t="shared" si="40"/>
        <v>0.15770148798943678</v>
      </c>
      <c r="I219" s="8">
        <f t="shared" si="41"/>
        <v>1.5453789918433767E-2</v>
      </c>
      <c r="J219" s="8">
        <f t="shared" si="42"/>
        <v>2.4823712709072607E-3</v>
      </c>
      <c r="K219" s="16">
        <f t="shared" si="43"/>
        <v>0.29282713552201645</v>
      </c>
      <c r="L219" s="17">
        <f t="shared" si="44"/>
        <v>4.7788329693768727E-2</v>
      </c>
      <c r="M219" s="17">
        <f t="shared" si="45"/>
        <v>4.6829666419496265E-3</v>
      </c>
      <c r="N219" s="18">
        <f t="shared" si="46"/>
        <v>7.5223371845674575E-4</v>
      </c>
      <c r="O219" s="14">
        <f t="shared" si="47"/>
        <v>1.6763061103598598E-2</v>
      </c>
      <c r="P219" s="14">
        <f t="shared" si="48"/>
        <v>3.7058696325878993E-3</v>
      </c>
      <c r="Q219" s="14">
        <f t="shared" si="48"/>
        <v>3.7999643909002005E-4</v>
      </c>
      <c r="R219" s="14">
        <f t="shared" si="48"/>
        <v>6.1286551448573676E-5</v>
      </c>
      <c r="S219" s="14">
        <f t="shared" si="49"/>
        <v>17.165374570084964</v>
      </c>
      <c r="T219" s="14">
        <f t="shared" si="49"/>
        <v>3.7948105037700088</v>
      </c>
      <c r="U219" s="14">
        <f t="shared" si="49"/>
        <v>0.38911635362818053</v>
      </c>
      <c r="V219" s="14">
        <f t="shared" si="49"/>
        <v>6.2757428683339445E-2</v>
      </c>
    </row>
    <row r="220" spans="1:22" x14ac:dyDescent="0.2">
      <c r="A220">
        <v>186</v>
      </c>
      <c r="B220">
        <v>4.234</v>
      </c>
      <c r="C220">
        <v>3.6739999999999999</v>
      </c>
      <c r="D220">
        <v>3.1850000000000001</v>
      </c>
      <c r="G220" s="8">
        <f t="shared" si="39"/>
        <v>0.94987464744594152</v>
      </c>
      <c r="H220" s="8">
        <f t="shared" si="40"/>
        <v>0.15410682055062661</v>
      </c>
      <c r="I220" s="8">
        <f t="shared" si="41"/>
        <v>1.5085967693368205E-2</v>
      </c>
      <c r="J220" s="8">
        <f t="shared" si="42"/>
        <v>2.423059535853055E-3</v>
      </c>
      <c r="K220" s="16">
        <f t="shared" si="43"/>
        <v>0.28784080225634595</v>
      </c>
      <c r="L220" s="17">
        <f t="shared" si="44"/>
        <v>4.6699036530492913E-2</v>
      </c>
      <c r="M220" s="17">
        <f t="shared" si="45"/>
        <v>4.5715053616267294E-3</v>
      </c>
      <c r="N220" s="18">
        <f t="shared" si="46"/>
        <v>7.3426046541001677E-4</v>
      </c>
      <c r="O220" s="14">
        <f t="shared" si="47"/>
        <v>1.6454899776712772E-2</v>
      </c>
      <c r="P220" s="14">
        <f t="shared" si="48"/>
        <v>3.5946674388101785E-3</v>
      </c>
      <c r="Q220" s="14">
        <f t="shared" si="48"/>
        <v>3.6782222506556196E-4</v>
      </c>
      <c r="R220" s="14">
        <f t="shared" si="48"/>
        <v>5.9311735054205696E-5</v>
      </c>
      <c r="S220" s="14">
        <f t="shared" si="49"/>
        <v>16.849817371353879</v>
      </c>
      <c r="T220" s="14">
        <f t="shared" si="49"/>
        <v>3.6809394573416228</v>
      </c>
      <c r="U220" s="14">
        <f t="shared" si="49"/>
        <v>0.37664995846713545</v>
      </c>
      <c r="V220" s="14">
        <f t="shared" si="49"/>
        <v>6.0735216695506633E-2</v>
      </c>
    </row>
    <row r="221" spans="1:22" x14ac:dyDescent="0.2">
      <c r="A221">
        <v>187</v>
      </c>
      <c r="B221">
        <v>4.1349999999999998</v>
      </c>
      <c r="C221">
        <v>3.5870000000000002</v>
      </c>
      <c r="D221">
        <v>3.1080000000000001</v>
      </c>
      <c r="G221" s="8">
        <f t="shared" si="39"/>
        <v>0.93374615445294618</v>
      </c>
      <c r="H221" s="8">
        <f t="shared" si="40"/>
        <v>0.15062414903228269</v>
      </c>
      <c r="I221" s="8">
        <f t="shared" si="41"/>
        <v>1.4730327892312841E-2</v>
      </c>
      <c r="J221" s="8">
        <f t="shared" si="42"/>
        <v>2.3657228304414411E-3</v>
      </c>
      <c r="K221" s="16">
        <f t="shared" si="43"/>
        <v>0.28295338013725641</v>
      </c>
      <c r="L221" s="17">
        <f t="shared" si="44"/>
        <v>4.564368152493415E-2</v>
      </c>
      <c r="M221" s="17">
        <f t="shared" si="45"/>
        <v>4.4637357249432859E-3</v>
      </c>
      <c r="N221" s="18">
        <f t="shared" si="46"/>
        <v>7.1688570619437609E-4</v>
      </c>
      <c r="O221" s="14">
        <f t="shared" si="47"/>
        <v>1.6128492992995347E-2</v>
      </c>
      <c r="P221" s="14">
        <f t="shared" si="48"/>
        <v>3.4826715183439161E-3</v>
      </c>
      <c r="Q221" s="14">
        <f t="shared" si="48"/>
        <v>3.5563980105536401E-4</v>
      </c>
      <c r="R221" s="14">
        <f t="shared" si="48"/>
        <v>5.7336705411613949E-5</v>
      </c>
      <c r="S221" s="14">
        <f t="shared" si="49"/>
        <v>16.515576824827235</v>
      </c>
      <c r="T221" s="14">
        <f t="shared" si="49"/>
        <v>3.5662556347841701</v>
      </c>
      <c r="U221" s="14">
        <f t="shared" si="49"/>
        <v>0.36417515628069275</v>
      </c>
      <c r="V221" s="14">
        <f t="shared" si="49"/>
        <v>5.8712786341492684E-2</v>
      </c>
    </row>
    <row r="222" spans="1:22" x14ac:dyDescent="0.2">
      <c r="A222">
        <v>188</v>
      </c>
      <c r="B222">
        <v>4.0389999999999997</v>
      </c>
      <c r="C222">
        <v>3.5019999999999998</v>
      </c>
      <c r="D222">
        <v>3.0329999999999999</v>
      </c>
      <c r="G222" s="8">
        <f t="shared" si="39"/>
        <v>0.91777318932655616</v>
      </c>
      <c r="H222" s="8">
        <f t="shared" si="40"/>
        <v>0.14721408371761227</v>
      </c>
      <c r="I222" s="8">
        <f t="shared" si="41"/>
        <v>1.4382789339665612E-2</v>
      </c>
      <c r="J222" s="8">
        <f t="shared" si="42"/>
        <v>2.3097022845199218E-3</v>
      </c>
      <c r="K222" s="16">
        <f t="shared" si="43"/>
        <v>0.27811308767471399</v>
      </c>
      <c r="L222" s="17">
        <f t="shared" si="44"/>
        <v>4.461032839927645E-2</v>
      </c>
      <c r="M222" s="17">
        <f t="shared" si="45"/>
        <v>4.3584210120198828E-3</v>
      </c>
      <c r="N222" s="18">
        <f t="shared" si="46"/>
        <v>6.9990978318785514E-4</v>
      </c>
      <c r="O222" s="14">
        <f t="shared" si="47"/>
        <v>1.5972965126390015E-2</v>
      </c>
      <c r="P222" s="14">
        <f t="shared" si="48"/>
        <v>3.4100653146704185E-3</v>
      </c>
      <c r="Q222" s="14">
        <f t="shared" si="48"/>
        <v>3.4753855264722973E-4</v>
      </c>
      <c r="R222" s="14">
        <f t="shared" si="48"/>
        <v>5.6020545921519303E-5</v>
      </c>
      <c r="S222" s="14">
        <f t="shared" si="49"/>
        <v>16.356316289423376</v>
      </c>
      <c r="T222" s="14">
        <f t="shared" si="49"/>
        <v>3.4919068822225086</v>
      </c>
      <c r="U222" s="14">
        <f t="shared" si="49"/>
        <v>0.35587947791076324</v>
      </c>
      <c r="V222" s="14">
        <f t="shared" si="49"/>
        <v>5.7365039023635767E-2</v>
      </c>
    </row>
    <row r="223" spans="1:22" x14ac:dyDescent="0.2">
      <c r="A223">
        <v>189</v>
      </c>
      <c r="B223">
        <v>3.9460000000000002</v>
      </c>
      <c r="C223">
        <v>3.419</v>
      </c>
      <c r="D223">
        <v>2.96</v>
      </c>
      <c r="G223" s="8">
        <f t="shared" si="39"/>
        <v>0.90196658405947705</v>
      </c>
      <c r="H223" s="8">
        <f t="shared" si="40"/>
        <v>0.14387712161593491</v>
      </c>
      <c r="I223" s="8">
        <f t="shared" si="41"/>
        <v>1.4043357202157282E-2</v>
      </c>
      <c r="J223" s="8">
        <f t="shared" si="42"/>
        <v>2.2549980323454824E-3</v>
      </c>
      <c r="K223" s="16">
        <f t="shared" si="43"/>
        <v>0.27332320729075066</v>
      </c>
      <c r="L223" s="17">
        <f t="shared" si="44"/>
        <v>4.3599127762404523E-2</v>
      </c>
      <c r="M223" s="17">
        <f t="shared" si="45"/>
        <v>4.2555627885325102E-3</v>
      </c>
      <c r="N223" s="18">
        <f t="shared" si="46"/>
        <v>6.8333273707438865E-4</v>
      </c>
      <c r="O223" s="14">
        <f t="shared" si="47"/>
        <v>1.580660526707911E-2</v>
      </c>
      <c r="P223" s="14">
        <f t="shared" si="48"/>
        <v>3.3369621016773598E-3</v>
      </c>
      <c r="Q223" s="14">
        <f t="shared" si="48"/>
        <v>3.3943213750833E-4</v>
      </c>
      <c r="R223" s="14">
        <f t="shared" si="48"/>
        <v>5.4704252174439354E-5</v>
      </c>
      <c r="S223" s="14">
        <f t="shared" si="49"/>
        <v>16.185963793489009</v>
      </c>
      <c r="T223" s="14">
        <f t="shared" si="49"/>
        <v>3.4170491921176165</v>
      </c>
      <c r="U223" s="14">
        <f t="shared" si="49"/>
        <v>0.34757850880852992</v>
      </c>
      <c r="V223" s="14">
        <f t="shared" si="49"/>
        <v>5.6017154226625898E-2</v>
      </c>
    </row>
    <row r="224" spans="1:22" x14ac:dyDescent="0.2">
      <c r="A224">
        <v>190</v>
      </c>
      <c r="B224">
        <v>3.855</v>
      </c>
      <c r="C224">
        <v>3.339</v>
      </c>
      <c r="D224">
        <v>2.8889999999999998</v>
      </c>
      <c r="G224" s="8">
        <f t="shared" si="39"/>
        <v>0.88653149891383032</v>
      </c>
      <c r="H224" s="8">
        <f t="shared" si="40"/>
        <v>0.1406540803431241</v>
      </c>
      <c r="I224" s="8">
        <f t="shared" si="41"/>
        <v>1.3716127313624756E-2</v>
      </c>
      <c r="J224" s="8">
        <f t="shared" si="42"/>
        <v>2.2022693245450685E-3</v>
      </c>
      <c r="K224" s="16">
        <f t="shared" si="43"/>
        <v>0.26864590876176681</v>
      </c>
      <c r="L224" s="17">
        <f t="shared" si="44"/>
        <v>4.2622448588825489E-2</v>
      </c>
      <c r="M224" s="17">
        <f t="shared" si="45"/>
        <v>4.156402216249926E-3</v>
      </c>
      <c r="N224" s="18">
        <f t="shared" si="46"/>
        <v>6.6735434077123295E-4</v>
      </c>
      <c r="O224" s="14">
        <f t="shared" si="47"/>
        <v>1.5435085145646732E-2</v>
      </c>
      <c r="P224" s="14">
        <f t="shared" si="48"/>
        <v>3.2230412728108115E-3</v>
      </c>
      <c r="Q224" s="14">
        <f t="shared" si="48"/>
        <v>3.272298885325254E-4</v>
      </c>
      <c r="R224" s="14">
        <f t="shared" si="48"/>
        <v>5.2728707800413915E-5</v>
      </c>
      <c r="S224" s="14">
        <f t="shared" si="49"/>
        <v>15.805527189142254</v>
      </c>
      <c r="T224" s="14">
        <f t="shared" si="49"/>
        <v>3.300394263358271</v>
      </c>
      <c r="U224" s="14">
        <f t="shared" si="49"/>
        <v>0.335083405857306</v>
      </c>
      <c r="V224" s="14">
        <f t="shared" si="49"/>
        <v>5.3994196787623849E-2</v>
      </c>
    </row>
    <row r="225" spans="1:22" x14ac:dyDescent="0.2">
      <c r="A225">
        <v>191</v>
      </c>
      <c r="B225">
        <v>3.766</v>
      </c>
      <c r="C225">
        <v>3.26</v>
      </c>
      <c r="D225">
        <v>2.82</v>
      </c>
      <c r="G225" s="8">
        <f t="shared" si="39"/>
        <v>0.87109311740890671</v>
      </c>
      <c r="H225" s="8">
        <f t="shared" si="40"/>
        <v>0.13746486072067465</v>
      </c>
      <c r="I225" s="8">
        <f t="shared" si="41"/>
        <v>1.3392923835370862E-2</v>
      </c>
      <c r="J225" s="8">
        <f t="shared" si="42"/>
        <v>2.1501980708578004E-3</v>
      </c>
      <c r="K225" s="16">
        <f t="shared" si="43"/>
        <v>0.26396761133603236</v>
      </c>
      <c r="L225" s="17">
        <f t="shared" si="44"/>
        <v>4.1656018400204442E-2</v>
      </c>
      <c r="M225" s="17">
        <f t="shared" si="45"/>
        <v>4.058461768294201E-3</v>
      </c>
      <c r="N225" s="18">
        <f t="shared" si="46"/>
        <v>6.5157517298721228E-4</v>
      </c>
      <c r="O225" s="14">
        <f t="shared" si="47"/>
        <v>1.5438381504923604E-2</v>
      </c>
      <c r="P225" s="14">
        <f t="shared" si="48"/>
        <v>3.1892196224494462E-3</v>
      </c>
      <c r="Q225" s="14">
        <f t="shared" si="48"/>
        <v>3.2320347825389416E-4</v>
      </c>
      <c r="R225" s="14">
        <f t="shared" si="48"/>
        <v>5.2071253687268129E-5</v>
      </c>
      <c r="S225" s="14">
        <f t="shared" si="49"/>
        <v>15.80890266104177</v>
      </c>
      <c r="T225" s="14">
        <f t="shared" si="49"/>
        <v>3.2657608933882329</v>
      </c>
      <c r="U225" s="14">
        <f t="shared" si="49"/>
        <v>0.33096036173198762</v>
      </c>
      <c r="V225" s="14">
        <f t="shared" si="49"/>
        <v>5.3320963775762564E-2</v>
      </c>
    </row>
    <row r="226" spans="1:22" x14ac:dyDescent="0.2">
      <c r="A226">
        <v>192</v>
      </c>
      <c r="B226">
        <v>3.68</v>
      </c>
      <c r="C226">
        <v>3.1840000000000002</v>
      </c>
      <c r="D226">
        <v>2.7519999999999998</v>
      </c>
      <c r="G226" s="8">
        <f t="shared" si="39"/>
        <v>0.85605344630927149</v>
      </c>
      <c r="H226" s="8">
        <f t="shared" si="40"/>
        <v>0.13439066816739997</v>
      </c>
      <c r="I226" s="8">
        <f t="shared" si="41"/>
        <v>1.3081933903065798E-2</v>
      </c>
      <c r="J226" s="8">
        <f t="shared" si="42"/>
        <v>2.1001026546295315E-3</v>
      </c>
      <c r="K226" s="16">
        <f t="shared" si="43"/>
        <v>0.25941013524523382</v>
      </c>
      <c r="L226" s="17">
        <f t="shared" si="44"/>
        <v>4.0724444899212113E-2</v>
      </c>
      <c r="M226" s="17">
        <f t="shared" si="45"/>
        <v>3.9642223948684234E-3</v>
      </c>
      <c r="N226" s="18">
        <f t="shared" si="46"/>
        <v>6.3639474382713084E-4</v>
      </c>
      <c r="O226" s="14">
        <f t="shared" si="47"/>
        <v>1.5039671099635221E-2</v>
      </c>
      <c r="P226" s="14">
        <f t="shared" si="48"/>
        <v>3.0741925532746794E-3</v>
      </c>
      <c r="Q226" s="14">
        <f t="shared" si="48"/>
        <v>3.1098993230506411E-4</v>
      </c>
      <c r="R226" s="14">
        <f t="shared" si="48"/>
        <v>5.0095416228268866E-5</v>
      </c>
      <c r="S226" s="14">
        <f t="shared" si="49"/>
        <v>15.400623206026467</v>
      </c>
      <c r="T226" s="14">
        <f t="shared" si="49"/>
        <v>3.1479731745532717</v>
      </c>
      <c r="U226" s="14">
        <f t="shared" si="49"/>
        <v>0.31845369068038565</v>
      </c>
      <c r="V226" s="14">
        <f t="shared" si="49"/>
        <v>5.1297706217747319E-2</v>
      </c>
    </row>
    <row r="227" spans="1:22" x14ac:dyDescent="0.2">
      <c r="A227">
        <v>193</v>
      </c>
      <c r="B227">
        <v>3.5960000000000001</v>
      </c>
      <c r="C227">
        <v>3.11</v>
      </c>
      <c r="D227">
        <v>2.6869999999999998</v>
      </c>
      <c r="G227" s="8">
        <f t="shared" si="39"/>
        <v>0.84122950819672127</v>
      </c>
      <c r="H227" s="8">
        <f t="shared" si="40"/>
        <v>0.13139162719242095</v>
      </c>
      <c r="I227" s="8">
        <f t="shared" si="41"/>
        <v>1.2779071360087659E-2</v>
      </c>
      <c r="J227" s="8">
        <f t="shared" si="42"/>
        <v>2.0513240764244642E-3</v>
      </c>
      <c r="K227" s="16">
        <f t="shared" si="43"/>
        <v>0.25491803278688524</v>
      </c>
      <c r="L227" s="17">
        <f t="shared" si="44"/>
        <v>3.9815644603763925E-2</v>
      </c>
      <c r="M227" s="17">
        <f t="shared" si="45"/>
        <v>3.8724458666932302E-3</v>
      </c>
      <c r="N227" s="18">
        <f t="shared" si="46"/>
        <v>6.2161335649226195E-4</v>
      </c>
      <c r="O227" s="14">
        <f t="shared" si="47"/>
        <v>1.4823938112550228E-2</v>
      </c>
      <c r="P227" s="14">
        <f t="shared" si="48"/>
        <v>2.9990409749790226E-3</v>
      </c>
      <c r="Q227" s="14">
        <f t="shared" si="48"/>
        <v>3.0286254297813911E-4</v>
      </c>
      <c r="R227" s="14">
        <f t="shared" si="48"/>
        <v>4.8778578205067348E-5</v>
      </c>
      <c r="S227" s="14">
        <f t="shared" si="49"/>
        <v>15.179712627251433</v>
      </c>
      <c r="T227" s="14">
        <f t="shared" si="49"/>
        <v>3.0710179583785191</v>
      </c>
      <c r="U227" s="14">
        <f t="shared" si="49"/>
        <v>0.31013124400961445</v>
      </c>
      <c r="V227" s="14">
        <f t="shared" si="49"/>
        <v>4.9949264081988964E-2</v>
      </c>
    </row>
    <row r="228" spans="1:22" x14ac:dyDescent="0.2">
      <c r="A228">
        <v>194</v>
      </c>
      <c r="B228">
        <v>3.5139999999999998</v>
      </c>
      <c r="C228">
        <v>3.0379999999999998</v>
      </c>
      <c r="D228">
        <v>2.6230000000000002</v>
      </c>
      <c r="G228" s="8">
        <f t="shared" si="39"/>
        <v>0.82663258575197873</v>
      </c>
      <c r="H228" s="8">
        <f t="shared" si="40"/>
        <v>0.1284681821676619</v>
      </c>
      <c r="I228" s="8">
        <f t="shared" si="41"/>
        <v>1.2484340716130493E-2</v>
      </c>
      <c r="J228" s="8">
        <f t="shared" si="42"/>
        <v>2.0038624531734518E-3</v>
      </c>
      <c r="K228" s="16">
        <f t="shared" si="43"/>
        <v>0.25049472295514508</v>
      </c>
      <c r="L228" s="17">
        <f t="shared" si="44"/>
        <v>3.8929752172018758E-2</v>
      </c>
      <c r="M228" s="17">
        <f t="shared" si="45"/>
        <v>3.7831335503425742E-3</v>
      </c>
      <c r="N228" s="18">
        <f t="shared" si="46"/>
        <v>6.0723104641619756E-4</v>
      </c>
      <c r="O228" s="14">
        <f t="shared" si="47"/>
        <v>1.4596922444742533E-2</v>
      </c>
      <c r="P228" s="14">
        <f t="shared" si="48"/>
        <v>2.9234450247590527E-3</v>
      </c>
      <c r="Q228" s="14">
        <f t="shared" si="48"/>
        <v>2.9473064395716536E-4</v>
      </c>
      <c r="R228" s="14">
        <f t="shared" si="48"/>
        <v>4.7461623251012375E-5</v>
      </c>
      <c r="S228" s="14">
        <f t="shared" si="49"/>
        <v>14.947248583416354</v>
      </c>
      <c r="T228" s="14">
        <f t="shared" si="49"/>
        <v>2.9936077053532699</v>
      </c>
      <c r="U228" s="14">
        <f t="shared" si="49"/>
        <v>0.30180417941213733</v>
      </c>
      <c r="V228" s="14">
        <f t="shared" si="49"/>
        <v>4.8600702209036672E-2</v>
      </c>
    </row>
    <row r="229" spans="1:22" x14ac:dyDescent="0.2">
      <c r="A229">
        <v>195</v>
      </c>
      <c r="B229">
        <v>3.4340000000000002</v>
      </c>
      <c r="C229">
        <v>2.9670000000000001</v>
      </c>
      <c r="D229">
        <v>2.5619999999999998</v>
      </c>
      <c r="G229" s="8">
        <f t="shared" si="39"/>
        <v>0.81206767852699668</v>
      </c>
      <c r="H229" s="8">
        <f t="shared" si="40"/>
        <v>0.12558005309938822</v>
      </c>
      <c r="I229" s="8">
        <f t="shared" si="41"/>
        <v>1.2193651793909339E-2</v>
      </c>
      <c r="J229" s="8">
        <f t="shared" si="42"/>
        <v>1.9570586813784704E-3</v>
      </c>
      <c r="K229" s="16">
        <f t="shared" si="43"/>
        <v>0.24608111470515051</v>
      </c>
      <c r="L229" s="17">
        <f t="shared" si="44"/>
        <v>3.8054561545269157E-2</v>
      </c>
      <c r="M229" s="17">
        <f t="shared" si="45"/>
        <v>3.6950459981543453E-3</v>
      </c>
      <c r="N229" s="18">
        <f t="shared" si="46"/>
        <v>5.9304808526620316E-4</v>
      </c>
      <c r="O229" s="14">
        <f t="shared" si="47"/>
        <v>1.4564907224982049E-2</v>
      </c>
      <c r="P229" s="14">
        <f t="shared" si="48"/>
        <v>2.8881290682736815E-3</v>
      </c>
      <c r="Q229" s="14">
        <f t="shared" si="48"/>
        <v>2.9068892222115436E-4</v>
      </c>
      <c r="R229" s="14">
        <f t="shared" si="48"/>
        <v>4.6803771794981432E-5</v>
      </c>
      <c r="S229" s="14">
        <f t="shared" si="49"/>
        <v>14.914464998381618</v>
      </c>
      <c r="T229" s="14">
        <f t="shared" si="49"/>
        <v>2.9574441659122499</v>
      </c>
      <c r="U229" s="14">
        <f t="shared" si="49"/>
        <v>0.29766545635446207</v>
      </c>
      <c r="V229" s="14">
        <f t="shared" si="49"/>
        <v>4.7927062318060987E-2</v>
      </c>
    </row>
    <row r="230" spans="1:22" x14ac:dyDescent="0.2">
      <c r="A230">
        <v>196</v>
      </c>
      <c r="B230">
        <v>3.3570000000000002</v>
      </c>
      <c r="C230">
        <v>2.899</v>
      </c>
      <c r="D230">
        <v>2.5009999999999999</v>
      </c>
      <c r="G230" s="8">
        <f t="shared" si="39"/>
        <v>0.79795646008841425</v>
      </c>
      <c r="H230" s="8">
        <f t="shared" si="40"/>
        <v>0.12280902193866415</v>
      </c>
      <c r="I230" s="8">
        <f t="shared" si="41"/>
        <v>1.1915197303770461E-2</v>
      </c>
      <c r="J230" s="8">
        <f t="shared" si="42"/>
        <v>1.9122312882990438E-3</v>
      </c>
      <c r="K230" s="16">
        <f t="shared" si="43"/>
        <v>0.24180498790558008</v>
      </c>
      <c r="L230" s="17">
        <f t="shared" si="44"/>
        <v>3.7214855132928534E-2</v>
      </c>
      <c r="M230" s="17">
        <f t="shared" si="45"/>
        <v>3.6106658496274126E-3</v>
      </c>
      <c r="N230" s="18">
        <f t="shared" si="46"/>
        <v>5.7946402675728608E-4</v>
      </c>
      <c r="O230" s="14">
        <f t="shared" si="47"/>
        <v>1.4111218438582429E-2</v>
      </c>
      <c r="P230" s="14">
        <f t="shared" si="48"/>
        <v>2.7710311607240662E-3</v>
      </c>
      <c r="Q230" s="14">
        <f t="shared" si="48"/>
        <v>2.784544901388783E-4</v>
      </c>
      <c r="R230" s="14">
        <f t="shared" si="48"/>
        <v>4.4827393079426535E-5</v>
      </c>
      <c r="S230" s="14">
        <f t="shared" si="49"/>
        <v>14.449887681108407</v>
      </c>
      <c r="T230" s="14">
        <f t="shared" si="49"/>
        <v>2.8375359085814438</v>
      </c>
      <c r="U230" s="14">
        <f t="shared" si="49"/>
        <v>0.28513739790221138</v>
      </c>
      <c r="V230" s="14">
        <f t="shared" si="49"/>
        <v>4.5903250513332772E-2</v>
      </c>
    </row>
    <row r="231" spans="1:22" x14ac:dyDescent="0.2">
      <c r="A231">
        <v>197</v>
      </c>
      <c r="B231">
        <v>3.2810000000000001</v>
      </c>
      <c r="C231">
        <v>2.8330000000000002</v>
      </c>
      <c r="D231">
        <v>2.4430000000000001</v>
      </c>
      <c r="G231" s="8">
        <f t="shared" si="39"/>
        <v>0.78410634907321974</v>
      </c>
      <c r="H231" s="8">
        <f t="shared" si="40"/>
        <v>0.12011486130561588</v>
      </c>
      <c r="I231" s="8">
        <f t="shared" si="41"/>
        <v>1.1644887541991921E-2</v>
      </c>
      <c r="J231" s="8">
        <f t="shared" si="42"/>
        <v>1.8687211825779515E-3</v>
      </c>
      <c r="K231" s="16">
        <f t="shared" si="43"/>
        <v>0.23760798456764237</v>
      </c>
      <c r="L231" s="17">
        <f t="shared" si="44"/>
        <v>3.6398442819883602E-2</v>
      </c>
      <c r="M231" s="17">
        <f t="shared" si="45"/>
        <v>3.5287538006036128E-3</v>
      </c>
      <c r="N231" s="18">
        <f t="shared" si="46"/>
        <v>5.6627914623574296E-4</v>
      </c>
      <c r="O231" s="14">
        <f t="shared" si="47"/>
        <v>1.3850111015194511E-2</v>
      </c>
      <c r="P231" s="14">
        <f t="shared" si="48"/>
        <v>2.6941606330482676E-3</v>
      </c>
      <c r="Q231" s="14">
        <f t="shared" si="48"/>
        <v>2.7030976177853938E-4</v>
      </c>
      <c r="R231" s="14">
        <f t="shared" si="48"/>
        <v>4.351010572109233E-5</v>
      </c>
      <c r="S231" s="14">
        <f t="shared" si="49"/>
        <v>14.182513679559179</v>
      </c>
      <c r="T231" s="14">
        <f t="shared" si="49"/>
        <v>2.758820488241426</v>
      </c>
      <c r="U231" s="14">
        <f t="shared" si="49"/>
        <v>0.27679719606122433</v>
      </c>
      <c r="V231" s="14">
        <f t="shared" si="49"/>
        <v>4.4554348258398546E-2</v>
      </c>
    </row>
    <row r="232" spans="1:22" x14ac:dyDescent="0.2">
      <c r="A232">
        <v>198</v>
      </c>
      <c r="B232">
        <v>3.2080000000000002</v>
      </c>
      <c r="C232">
        <v>2.7679999999999998</v>
      </c>
      <c r="D232">
        <v>2.3860000000000001</v>
      </c>
      <c r="G232" s="8">
        <f t="shared" si="39"/>
        <v>0.77031539888682732</v>
      </c>
      <c r="H232" s="8">
        <f t="shared" si="40"/>
        <v>0.11745705174364776</v>
      </c>
      <c r="I232" s="8">
        <f t="shared" si="41"/>
        <v>1.1378629940406193E-2</v>
      </c>
      <c r="J232" s="8">
        <f t="shared" si="42"/>
        <v>1.8258691988115379E-3</v>
      </c>
      <c r="K232" s="16">
        <f t="shared" si="43"/>
        <v>0.23342890875358405</v>
      </c>
      <c r="L232" s="17">
        <f t="shared" si="44"/>
        <v>3.5593045982923566E-2</v>
      </c>
      <c r="M232" s="17">
        <f t="shared" si="45"/>
        <v>3.448069678910968E-3</v>
      </c>
      <c r="N232" s="18">
        <f t="shared" si="46"/>
        <v>5.5329369660955699E-4</v>
      </c>
      <c r="O232" s="14">
        <f t="shared" si="47"/>
        <v>1.3790950186392426E-2</v>
      </c>
      <c r="P232" s="14">
        <f t="shared" si="48"/>
        <v>2.6578095619681219E-3</v>
      </c>
      <c r="Q232" s="14">
        <f t="shared" si="48"/>
        <v>2.6625760158572806E-4</v>
      </c>
      <c r="R232" s="14">
        <f t="shared" si="48"/>
        <v>4.2851983766413601E-5</v>
      </c>
      <c r="S232" s="14">
        <f t="shared" si="49"/>
        <v>14.121932990865844</v>
      </c>
      <c r="T232" s="14">
        <f t="shared" si="49"/>
        <v>2.7215969914553568</v>
      </c>
      <c r="U232" s="14">
        <f t="shared" si="49"/>
        <v>0.27264778402378553</v>
      </c>
      <c r="V232" s="14">
        <f t="shared" si="49"/>
        <v>4.3880431376807527E-2</v>
      </c>
    </row>
    <row r="233" spans="1:22" x14ac:dyDescent="0.2">
      <c r="A233">
        <v>199</v>
      </c>
      <c r="B233">
        <v>3.1360000000000001</v>
      </c>
      <c r="C233">
        <v>2.7050000000000001</v>
      </c>
      <c r="D233">
        <v>2.331</v>
      </c>
      <c r="G233" s="8">
        <f t="shared" si="39"/>
        <v>0.75680373039423465</v>
      </c>
      <c r="H233" s="8">
        <f t="shared" si="40"/>
        <v>0.11487677755614181</v>
      </c>
      <c r="I233" s="8">
        <f t="shared" si="41"/>
        <v>1.112052372914084E-2</v>
      </c>
      <c r="J233" s="8">
        <f t="shared" si="42"/>
        <v>1.7843346749408567E-3</v>
      </c>
      <c r="K233" s="16">
        <f t="shared" si="43"/>
        <v>0.22933446375582869</v>
      </c>
      <c r="L233" s="17">
        <f t="shared" si="44"/>
        <v>3.4811144713982368E-2</v>
      </c>
      <c r="M233" s="17">
        <f t="shared" si="45"/>
        <v>3.3698556754972243E-3</v>
      </c>
      <c r="N233" s="18">
        <f t="shared" si="46"/>
        <v>5.4070747725480509E-4</v>
      </c>
      <c r="O233" s="14">
        <f t="shared" si="47"/>
        <v>1.3511668492592666E-2</v>
      </c>
      <c r="P233" s="14">
        <f t="shared" si="48"/>
        <v>2.5802741875059487E-3</v>
      </c>
      <c r="Q233" s="14">
        <f t="shared" si="48"/>
        <v>2.5810621126535344E-4</v>
      </c>
      <c r="R233" s="14">
        <f t="shared" si="48"/>
        <v>4.1534523870681182E-5</v>
      </c>
      <c r="S233" s="14">
        <f t="shared" si="49"/>
        <v>13.83594853641489</v>
      </c>
      <c r="T233" s="14">
        <f t="shared" si="49"/>
        <v>2.6422007680060915</v>
      </c>
      <c r="U233" s="14">
        <f t="shared" si="49"/>
        <v>0.26430076033572192</v>
      </c>
      <c r="V233" s="14">
        <f t="shared" si="49"/>
        <v>4.253135244357753E-2</v>
      </c>
    </row>
    <row r="234" spans="1:22" x14ac:dyDescent="0.2">
      <c r="A234">
        <v>200</v>
      </c>
      <c r="B234">
        <v>3.0670000000000002</v>
      </c>
      <c r="C234">
        <v>2.6440000000000001</v>
      </c>
      <c r="D234">
        <v>2.2770000000000001</v>
      </c>
      <c r="G234" s="8">
        <f t="shared" si="39"/>
        <v>0.74358275098005777</v>
      </c>
      <c r="H234" s="8">
        <f t="shared" si="40"/>
        <v>0.11237442687136158</v>
      </c>
      <c r="I234" s="8">
        <f t="shared" si="41"/>
        <v>1.0870572757037988E-2</v>
      </c>
      <c r="J234" s="8">
        <f t="shared" si="42"/>
        <v>1.7441177105546584E-3</v>
      </c>
      <c r="K234" s="16">
        <f t="shared" si="43"/>
        <v>0.22532810635759329</v>
      </c>
      <c r="L234" s="17">
        <f t="shared" si="44"/>
        <v>3.4052856627685327E-2</v>
      </c>
      <c r="M234" s="17">
        <f t="shared" si="45"/>
        <v>3.2941129566781786E-3</v>
      </c>
      <c r="N234" s="18">
        <f t="shared" si="46"/>
        <v>5.2852051834989652E-4</v>
      </c>
      <c r="O234" s="14">
        <f t="shared" si="47"/>
        <v>1.3220979414176881E-2</v>
      </c>
      <c r="P234" s="14">
        <f t="shared" si="48"/>
        <v>2.5023506847802329E-3</v>
      </c>
      <c r="Q234" s="14">
        <f t="shared" si="48"/>
        <v>2.4995097210285186E-4</v>
      </c>
      <c r="R234" s="14">
        <f t="shared" si="48"/>
        <v>4.0216964386198322E-5</v>
      </c>
      <c r="S234" s="14">
        <f t="shared" si="49"/>
        <v>13.538282920117126</v>
      </c>
      <c r="T234" s="14">
        <f t="shared" si="49"/>
        <v>2.5624071012149585</v>
      </c>
      <c r="U234" s="14">
        <f t="shared" si="49"/>
        <v>0.2559497954333203</v>
      </c>
      <c r="V234" s="14">
        <f t="shared" si="49"/>
        <v>4.1182171531467082E-2</v>
      </c>
    </row>
    <row r="235" spans="1:22" x14ac:dyDescent="0.2">
      <c r="A235">
        <v>201</v>
      </c>
      <c r="B235">
        <v>2.9990000000000001</v>
      </c>
      <c r="C235">
        <v>2.5840000000000001</v>
      </c>
      <c r="D235">
        <v>2.2250000000000001</v>
      </c>
      <c r="G235" s="8">
        <f t="shared" si="39"/>
        <v>0.73044372108960076</v>
      </c>
      <c r="H235" s="8">
        <f t="shared" si="40"/>
        <v>0.10990925964116313</v>
      </c>
      <c r="I235" s="8">
        <f t="shared" si="41"/>
        <v>1.0624682276247721E-2</v>
      </c>
      <c r="J235" s="8">
        <f t="shared" si="42"/>
        <v>1.7045590838654584E-3</v>
      </c>
      <c r="K235" s="16">
        <f t="shared" si="43"/>
        <v>0.22134658214836389</v>
      </c>
      <c r="L235" s="17">
        <f t="shared" si="44"/>
        <v>3.3305836254897921E-2</v>
      </c>
      <c r="M235" s="17">
        <f t="shared" si="45"/>
        <v>3.2196006897720368E-3</v>
      </c>
      <c r="N235" s="18">
        <f t="shared" si="46"/>
        <v>5.1653305571680564E-4</v>
      </c>
      <c r="O235" s="14">
        <f t="shared" si="47"/>
        <v>1.313902989045701E-2</v>
      </c>
      <c r="P235" s="14">
        <f t="shared" si="48"/>
        <v>2.4651672301984479E-3</v>
      </c>
      <c r="Q235" s="14">
        <f t="shared" si="48"/>
        <v>2.4589048079026732E-4</v>
      </c>
      <c r="R235" s="14">
        <f t="shared" si="48"/>
        <v>3.9558626689199967E-5</v>
      </c>
      <c r="S235" s="14">
        <f t="shared" si="49"/>
        <v>13.454366607827978</v>
      </c>
      <c r="T235" s="14">
        <f t="shared" si="49"/>
        <v>2.5243312437232106</v>
      </c>
      <c r="U235" s="14">
        <f t="shared" si="49"/>
        <v>0.25179185232923373</v>
      </c>
      <c r="V235" s="14">
        <f t="shared" si="49"/>
        <v>4.0508033729740767E-2</v>
      </c>
    </row>
    <row r="236" spans="1:22" x14ac:dyDescent="0.2">
      <c r="A236">
        <v>202</v>
      </c>
      <c r="B236">
        <v>2.9329999999999998</v>
      </c>
      <c r="C236">
        <v>2.5259999999999998</v>
      </c>
      <c r="D236">
        <v>2.173</v>
      </c>
      <c r="G236" s="8">
        <f t="shared" si="39"/>
        <v>0.71761363636363618</v>
      </c>
      <c r="H236" s="8">
        <f t="shared" si="40"/>
        <v>0.10752263756675179</v>
      </c>
      <c r="I236" s="8">
        <f t="shared" si="41"/>
        <v>1.0386953195285884E-2</v>
      </c>
      <c r="J236" s="8">
        <f t="shared" si="42"/>
        <v>1.6663181760574557E-3</v>
      </c>
      <c r="K236" s="16">
        <f t="shared" si="43"/>
        <v>0.21745867768595037</v>
      </c>
      <c r="L236" s="17">
        <f t="shared" si="44"/>
        <v>3.258261744447024E-2</v>
      </c>
      <c r="M236" s="17">
        <f t="shared" si="45"/>
        <v>3.1475615743290558E-3</v>
      </c>
      <c r="N236" s="18">
        <f t="shared" si="46"/>
        <v>5.0494490183559265E-4</v>
      </c>
      <c r="O236" s="14">
        <f t="shared" si="47"/>
        <v>1.2830084725964586E-2</v>
      </c>
      <c r="P236" s="14">
        <f t="shared" si="48"/>
        <v>2.3866220744113431E-3</v>
      </c>
      <c r="Q236" s="14">
        <f t="shared" si="48"/>
        <v>2.3772908096183695E-4</v>
      </c>
      <c r="R236" s="14">
        <f t="shared" si="48"/>
        <v>3.8240907808002747E-5</v>
      </c>
      <c r="S236" s="14">
        <f t="shared" si="49"/>
        <v>13.138006759387736</v>
      </c>
      <c r="T236" s="14">
        <f t="shared" si="49"/>
        <v>2.4439010041972153</v>
      </c>
      <c r="U236" s="14">
        <f t="shared" si="49"/>
        <v>0.24343457890492104</v>
      </c>
      <c r="V236" s="14">
        <f t="shared" si="49"/>
        <v>3.9158689595394813E-2</v>
      </c>
    </row>
    <row r="237" spans="1:22" x14ac:dyDescent="0.2">
      <c r="A237">
        <v>203</v>
      </c>
      <c r="B237">
        <v>2.8679999999999999</v>
      </c>
      <c r="C237">
        <v>2.4689999999999999</v>
      </c>
      <c r="D237">
        <v>2.1240000000000001</v>
      </c>
      <c r="G237" s="8">
        <f t="shared" si="39"/>
        <v>0.70487931481962085</v>
      </c>
      <c r="H237" s="8">
        <f t="shared" si="40"/>
        <v>0.10517368237617626</v>
      </c>
      <c r="I237" s="8">
        <f t="shared" si="41"/>
        <v>1.0153289410556668E-2</v>
      </c>
      <c r="J237" s="8">
        <f t="shared" si="42"/>
        <v>1.6287357302963794E-3</v>
      </c>
      <c r="K237" s="16">
        <f t="shared" si="43"/>
        <v>0.2135997923695821</v>
      </c>
      <c r="L237" s="17">
        <f t="shared" si="44"/>
        <v>3.1870812841265535E-2</v>
      </c>
      <c r="M237" s="17">
        <f t="shared" si="45"/>
        <v>3.0767543668353539E-3</v>
      </c>
      <c r="N237" s="18">
        <f t="shared" si="46"/>
        <v>4.9355628190799383E-4</v>
      </c>
      <c r="O237" s="14">
        <f t="shared" si="47"/>
        <v>1.2734321544015326E-2</v>
      </c>
      <c r="P237" s="14">
        <f t="shared" si="48"/>
        <v>2.3489551905755274E-3</v>
      </c>
      <c r="Q237" s="14">
        <f t="shared" si="48"/>
        <v>2.3366378472921591E-4</v>
      </c>
      <c r="R237" s="14">
        <f t="shared" si="48"/>
        <v>3.7582445761076251E-5</v>
      </c>
      <c r="S237" s="14">
        <f t="shared" si="49"/>
        <v>13.039945261071693</v>
      </c>
      <c r="T237" s="14">
        <f t="shared" si="49"/>
        <v>2.40533011514934</v>
      </c>
      <c r="U237" s="14">
        <f t="shared" si="49"/>
        <v>0.23927171556271709</v>
      </c>
      <c r="V237" s="14">
        <f t="shared" si="49"/>
        <v>3.8484424459342081E-2</v>
      </c>
    </row>
    <row r="238" spans="1:22" x14ac:dyDescent="0.2">
      <c r="A238">
        <v>204</v>
      </c>
      <c r="B238">
        <v>2.806</v>
      </c>
      <c r="C238">
        <v>2.4140000000000001</v>
      </c>
      <c r="D238">
        <v>2.0750000000000002</v>
      </c>
      <c r="G238" s="8">
        <f t="shared" si="39"/>
        <v>0.69247218358831697</v>
      </c>
      <c r="H238" s="8">
        <f t="shared" si="40"/>
        <v>0.10290386751750329</v>
      </c>
      <c r="I238" s="8">
        <f t="shared" si="41"/>
        <v>9.9277928849696041E-3</v>
      </c>
      <c r="J238" s="8">
        <f t="shared" si="42"/>
        <v>1.5924711549264016E-3</v>
      </c>
      <c r="K238" s="16">
        <f t="shared" si="43"/>
        <v>0.20984005563282335</v>
      </c>
      <c r="L238" s="17">
        <f t="shared" si="44"/>
        <v>3.118299015681918E-2</v>
      </c>
      <c r="M238" s="17">
        <f t="shared" si="45"/>
        <v>3.0084220863544255E-3</v>
      </c>
      <c r="N238" s="18">
        <f t="shared" si="46"/>
        <v>4.8256701664436415E-4</v>
      </c>
      <c r="O238" s="14">
        <f t="shared" si="47"/>
        <v>1.2407131231303881E-2</v>
      </c>
      <c r="P238" s="14">
        <f t="shared" si="48"/>
        <v>2.2698148586729749E-3</v>
      </c>
      <c r="Q238" s="14">
        <f t="shared" si="48"/>
        <v>2.2549652558706383E-4</v>
      </c>
      <c r="R238" s="14">
        <f t="shared" si="48"/>
        <v>3.6264575369977835E-5</v>
      </c>
      <c r="S238" s="14">
        <f t="shared" si="49"/>
        <v>12.704902380855174</v>
      </c>
      <c r="T238" s="14">
        <f t="shared" si="49"/>
        <v>2.3242904152811263</v>
      </c>
      <c r="U238" s="14">
        <f t="shared" si="49"/>
        <v>0.23090844220115336</v>
      </c>
      <c r="V238" s="14">
        <f t="shared" si="49"/>
        <v>3.7134925178857303E-2</v>
      </c>
    </row>
    <row r="239" spans="1:22" x14ac:dyDescent="0.2">
      <c r="A239">
        <v>205</v>
      </c>
      <c r="B239">
        <v>2.7450000000000001</v>
      </c>
      <c r="C239">
        <v>2.3610000000000002</v>
      </c>
      <c r="D239">
        <v>2.028</v>
      </c>
      <c r="G239" s="8">
        <f t="shared" si="39"/>
        <v>0.68040345821325643</v>
      </c>
      <c r="H239" s="8">
        <f t="shared" si="40"/>
        <v>0.10071353782913872</v>
      </c>
      <c r="I239" s="8">
        <f t="shared" si="41"/>
        <v>9.7104669843125491E-3</v>
      </c>
      <c r="J239" s="8">
        <f t="shared" si="42"/>
        <v>1.5575245369136696E-3</v>
      </c>
      <c r="K239" s="16">
        <f t="shared" si="43"/>
        <v>0.20618286612522924</v>
      </c>
      <c r="L239" s="17">
        <f t="shared" si="44"/>
        <v>3.0519253887617795E-2</v>
      </c>
      <c r="M239" s="17">
        <f t="shared" si="45"/>
        <v>2.9425657528219847E-3</v>
      </c>
      <c r="N239" s="18">
        <f t="shared" si="46"/>
        <v>4.719771323980817E-4</v>
      </c>
      <c r="O239" s="14">
        <f t="shared" si="47"/>
        <v>1.2068725375060541E-2</v>
      </c>
      <c r="P239" s="14">
        <f t="shared" si="48"/>
        <v>2.1903296883645645E-3</v>
      </c>
      <c r="Q239" s="14">
        <f t="shared" si="48"/>
        <v>2.17325900657055E-4</v>
      </c>
      <c r="R239" s="14">
        <f t="shared" si="48"/>
        <v>3.4946618012732028E-5</v>
      </c>
      <c r="S239" s="14">
        <f t="shared" si="49"/>
        <v>12.358374784061994</v>
      </c>
      <c r="T239" s="14">
        <f t="shared" si="49"/>
        <v>2.2428976008853141</v>
      </c>
      <c r="U239" s="14">
        <f t="shared" si="49"/>
        <v>0.22254172227282432</v>
      </c>
      <c r="V239" s="14">
        <f t="shared" si="49"/>
        <v>3.5785336845037596E-2</v>
      </c>
    </row>
    <row r="240" spans="1:22" x14ac:dyDescent="0.2">
      <c r="A240">
        <v>206</v>
      </c>
      <c r="B240">
        <v>2.6850000000000001</v>
      </c>
      <c r="C240">
        <v>2.3079999999999998</v>
      </c>
      <c r="D240">
        <v>1.9830000000000001</v>
      </c>
      <c r="G240" s="8">
        <f t="shared" si="39"/>
        <v>0.66822249517459187</v>
      </c>
      <c r="H240" s="8">
        <f t="shared" si="40"/>
        <v>9.8520204894706878E-2</v>
      </c>
      <c r="I240" s="8">
        <f t="shared" si="41"/>
        <v>9.4931123708102104E-3</v>
      </c>
      <c r="J240" s="8">
        <f t="shared" si="42"/>
        <v>1.5225771783744621E-3</v>
      </c>
      <c r="K240" s="16">
        <f t="shared" si="43"/>
        <v>0.2024916652044218</v>
      </c>
      <c r="L240" s="17">
        <f t="shared" si="44"/>
        <v>2.9854607543850571E-2</v>
      </c>
      <c r="M240" s="17">
        <f t="shared" si="45"/>
        <v>2.8767007184273365E-3</v>
      </c>
      <c r="N240" s="18">
        <f t="shared" si="46"/>
        <v>4.6138702374983701E-4</v>
      </c>
      <c r="O240" s="14">
        <f t="shared" si="47"/>
        <v>1.2180963038664561E-2</v>
      </c>
      <c r="P240" s="14">
        <f t="shared" si="48"/>
        <v>2.1933329344318436E-3</v>
      </c>
      <c r="Q240" s="14">
        <f t="shared" si="48"/>
        <v>2.1735461350233867E-4</v>
      </c>
      <c r="R240" s="14">
        <f t="shared" si="48"/>
        <v>3.4947358539207454E-5</v>
      </c>
      <c r="S240" s="14">
        <f t="shared" si="49"/>
        <v>12.47330615159251</v>
      </c>
      <c r="T240" s="14">
        <f t="shared" si="49"/>
        <v>2.2459729248582079</v>
      </c>
      <c r="U240" s="14">
        <f t="shared" si="49"/>
        <v>0.2225711242263948</v>
      </c>
      <c r="V240" s="14">
        <f t="shared" si="49"/>
        <v>3.5786095144148433E-2</v>
      </c>
    </row>
    <row r="241" spans="1:22" x14ac:dyDescent="0.2">
      <c r="A241">
        <v>207</v>
      </c>
      <c r="B241">
        <v>2.6269999999999998</v>
      </c>
      <c r="C241">
        <v>2.2570000000000001</v>
      </c>
      <c r="D241">
        <v>1.9379999999999999</v>
      </c>
      <c r="G241" s="8">
        <f t="shared" si="39"/>
        <v>0.65639376046532116</v>
      </c>
      <c r="H241" s="8">
        <f t="shared" si="40"/>
        <v>9.6406798089493498E-2</v>
      </c>
      <c r="I241" s="8">
        <f t="shared" si="41"/>
        <v>9.2839327048564249E-3</v>
      </c>
      <c r="J241" s="8">
        <f t="shared" si="42"/>
        <v>1.4889478889229403E-3</v>
      </c>
      <c r="K241" s="16">
        <f t="shared" si="43"/>
        <v>0.19890720014100643</v>
      </c>
      <c r="L241" s="17">
        <f t="shared" si="44"/>
        <v>2.9214181239240456E-2</v>
      </c>
      <c r="M241" s="17">
        <f t="shared" si="45"/>
        <v>2.8133129408655835E-3</v>
      </c>
      <c r="N241" s="18">
        <f t="shared" si="46"/>
        <v>4.5119632997664861E-4</v>
      </c>
      <c r="O241" s="14">
        <f t="shared" si="47"/>
        <v>1.1828734709270705E-2</v>
      </c>
      <c r="P241" s="14">
        <f t="shared" si="48"/>
        <v>2.1134068052133803E-3</v>
      </c>
      <c r="Q241" s="14">
        <f t="shared" si="48"/>
        <v>2.0917966595378548E-4</v>
      </c>
      <c r="R241" s="14">
        <f t="shared" si="48"/>
        <v>3.362928945152186E-5</v>
      </c>
      <c r="S241" s="14">
        <f t="shared" si="49"/>
        <v>12.112624342293202</v>
      </c>
      <c r="T241" s="14">
        <f t="shared" si="49"/>
        <v>2.1641285685385014</v>
      </c>
      <c r="U241" s="14">
        <f t="shared" si="49"/>
        <v>0.21419997793667633</v>
      </c>
      <c r="V241" s="14">
        <f t="shared" si="49"/>
        <v>3.4436392398358384E-2</v>
      </c>
    </row>
    <row r="242" spans="1:22" x14ac:dyDescent="0.2">
      <c r="A242">
        <v>208</v>
      </c>
      <c r="B242">
        <v>2.57</v>
      </c>
      <c r="C242">
        <v>2.2080000000000002</v>
      </c>
      <c r="D242">
        <v>1.895</v>
      </c>
      <c r="G242" s="8">
        <f t="shared" si="39"/>
        <v>0.64492830589484862</v>
      </c>
      <c r="H242" s="8">
        <f t="shared" si="40"/>
        <v>9.4373640037301837E-2</v>
      </c>
      <c r="I242" s="8">
        <f t="shared" si="41"/>
        <v>9.082931110136026E-3</v>
      </c>
      <c r="J242" s="8">
        <f t="shared" si="42"/>
        <v>1.4566367492115484E-3</v>
      </c>
      <c r="K242" s="16">
        <f t="shared" si="43"/>
        <v>0.19543281996813597</v>
      </c>
      <c r="L242" s="17">
        <f t="shared" si="44"/>
        <v>2.8598072738576317E-2</v>
      </c>
      <c r="M242" s="17">
        <f t="shared" si="45"/>
        <v>2.7524033667078868E-3</v>
      </c>
      <c r="N242" s="18">
        <f t="shared" si="46"/>
        <v>4.4140507551865103E-4</v>
      </c>
      <c r="O242" s="14">
        <f t="shared" si="47"/>
        <v>1.1465454570472544E-2</v>
      </c>
      <c r="P242" s="14">
        <f t="shared" si="48"/>
        <v>2.0331580521916609E-3</v>
      </c>
      <c r="Q242" s="14">
        <f t="shared" si="48"/>
        <v>2.0100159472039893E-4</v>
      </c>
      <c r="R242" s="14">
        <f t="shared" si="48"/>
        <v>3.2311139711391906E-5</v>
      </c>
      <c r="S242" s="14">
        <f t="shared" si="49"/>
        <v>11.740625480163885</v>
      </c>
      <c r="T242" s="14">
        <f t="shared" si="49"/>
        <v>2.0819538454442608</v>
      </c>
      <c r="U242" s="14">
        <f t="shared" si="49"/>
        <v>0.2058256329936885</v>
      </c>
      <c r="V242" s="14">
        <f t="shared" si="49"/>
        <v>3.3086607064465312E-2</v>
      </c>
    </row>
    <row r="243" spans="1:22" x14ac:dyDescent="0.2">
      <c r="A243">
        <v>209</v>
      </c>
      <c r="B243">
        <v>2.5150000000000001</v>
      </c>
      <c r="C243">
        <v>2.16</v>
      </c>
      <c r="D243">
        <v>1.8520000000000001</v>
      </c>
      <c r="G243" s="8">
        <f t="shared" si="39"/>
        <v>0.63359999999999994</v>
      </c>
      <c r="H243" s="8">
        <f t="shared" si="40"/>
        <v>9.2379471228615867E-2</v>
      </c>
      <c r="I243" s="8">
        <f t="shared" si="41"/>
        <v>8.8860077789967087E-3</v>
      </c>
      <c r="J243" s="8">
        <f t="shared" si="42"/>
        <v>1.4249844067362901E-3</v>
      </c>
      <c r="K243" s="16">
        <f t="shared" si="43"/>
        <v>0.192</v>
      </c>
      <c r="L243" s="17">
        <f t="shared" si="44"/>
        <v>2.7993779160186628E-2</v>
      </c>
      <c r="M243" s="17">
        <f t="shared" si="45"/>
        <v>2.6927296299990027E-3</v>
      </c>
      <c r="N243" s="18">
        <f t="shared" si="46"/>
        <v>4.3181345658675459E-4</v>
      </c>
      <c r="O243" s="14">
        <f t="shared" si="47"/>
        <v>1.1328305894848678E-2</v>
      </c>
      <c r="P243" s="14">
        <f t="shared" si="48"/>
        <v>1.9941688086859699E-3</v>
      </c>
      <c r="Q243" s="14">
        <f t="shared" si="48"/>
        <v>1.9692333113931725E-4</v>
      </c>
      <c r="R243" s="14">
        <f t="shared" si="48"/>
        <v>3.1652342475258291E-5</v>
      </c>
      <c r="S243" s="14">
        <f t="shared" si="49"/>
        <v>11.600185236325046</v>
      </c>
      <c r="T243" s="14">
        <f t="shared" si="49"/>
        <v>2.0420288600944332</v>
      </c>
      <c r="U243" s="14">
        <f t="shared" si="49"/>
        <v>0.20164949108666086</v>
      </c>
      <c r="V243" s="14">
        <f t="shared" si="49"/>
        <v>3.241199869466449E-2</v>
      </c>
    </row>
    <row r="244" spans="1:22" x14ac:dyDescent="0.2">
      <c r="A244">
        <v>210</v>
      </c>
      <c r="B244">
        <v>2.4620000000000002</v>
      </c>
      <c r="C244">
        <v>2.113</v>
      </c>
      <c r="D244">
        <v>1.8109999999999999</v>
      </c>
      <c r="G244" s="8">
        <f t="shared" si="39"/>
        <v>0.62241363920378456</v>
      </c>
      <c r="H244" s="8">
        <f t="shared" si="40"/>
        <v>9.042444205257219E-2</v>
      </c>
      <c r="I244" s="8">
        <f t="shared" si="41"/>
        <v>8.6931641801092849E-3</v>
      </c>
      <c r="J244" s="8">
        <f t="shared" si="42"/>
        <v>1.393990899445894E-3</v>
      </c>
      <c r="K244" s="16">
        <f t="shared" si="43"/>
        <v>0.18861019369811655</v>
      </c>
      <c r="L244" s="17">
        <f t="shared" si="44"/>
        <v>2.740134607653703E-2</v>
      </c>
      <c r="M244" s="17">
        <f t="shared" si="45"/>
        <v>2.6342921757906926E-3</v>
      </c>
      <c r="N244" s="18">
        <f t="shared" si="46"/>
        <v>4.2242148468057397E-4</v>
      </c>
      <c r="O244" s="14">
        <f t="shared" si="47"/>
        <v>1.1186360796215378E-2</v>
      </c>
      <c r="P244" s="14">
        <f t="shared" si="48"/>
        <v>1.9550291760436767E-3</v>
      </c>
      <c r="Q244" s="14">
        <f t="shared" si="48"/>
        <v>1.9284359888742386E-4</v>
      </c>
      <c r="R244" s="14">
        <f t="shared" si="48"/>
        <v>3.0993507290396098E-5</v>
      </c>
      <c r="S244" s="14">
        <f t="shared" si="49"/>
        <v>11.454833455324547</v>
      </c>
      <c r="T244" s="14">
        <f t="shared" si="49"/>
        <v>2.0019498762687249</v>
      </c>
      <c r="U244" s="14">
        <f t="shared" si="49"/>
        <v>0.19747184526072203</v>
      </c>
      <c r="V244" s="14">
        <f t="shared" si="49"/>
        <v>3.1737351465365604E-2</v>
      </c>
    </row>
    <row r="245" spans="1:22" x14ac:dyDescent="0.2">
      <c r="A245">
        <v>211</v>
      </c>
      <c r="B245">
        <v>2.4089999999999998</v>
      </c>
      <c r="C245">
        <v>2.0670000000000002</v>
      </c>
      <c r="D245">
        <v>1.7709999999999999</v>
      </c>
      <c r="G245" s="8">
        <f t="shared" si="39"/>
        <v>0.61137402527561169</v>
      </c>
      <c r="H245" s="8">
        <f t="shared" si="40"/>
        <v>8.8508700221884853E-2</v>
      </c>
      <c r="I245" s="8">
        <f t="shared" si="41"/>
        <v>8.5044017519733395E-3</v>
      </c>
      <c r="J245" s="8">
        <f t="shared" si="42"/>
        <v>1.3636562645002557E-3</v>
      </c>
      <c r="K245" s="16">
        <f t="shared" si="43"/>
        <v>0.18526485614412477</v>
      </c>
      <c r="L245" s="17">
        <f t="shared" si="44"/>
        <v>2.6820818249056019E-2</v>
      </c>
      <c r="M245" s="17">
        <f t="shared" si="45"/>
        <v>2.577091439991921E-3</v>
      </c>
      <c r="N245" s="18">
        <f t="shared" si="46"/>
        <v>4.1322917106068356E-4</v>
      </c>
      <c r="O245" s="14">
        <f t="shared" si="47"/>
        <v>1.1039613928172876E-2</v>
      </c>
      <c r="P245" s="14">
        <f t="shared" si="48"/>
        <v>1.9157418306873369E-3</v>
      </c>
      <c r="Q245" s="14">
        <f t="shared" si="48"/>
        <v>1.887624281359454E-4</v>
      </c>
      <c r="R245" s="14">
        <f t="shared" si="48"/>
        <v>3.0334634945638301E-5</v>
      </c>
      <c r="S245" s="14">
        <f t="shared" si="49"/>
        <v>11.304564662449025</v>
      </c>
      <c r="T245" s="14">
        <f t="shared" si="49"/>
        <v>1.961719634623833</v>
      </c>
      <c r="U245" s="14">
        <f t="shared" si="49"/>
        <v>0.19329272641120809</v>
      </c>
      <c r="V245" s="14">
        <f t="shared" si="49"/>
        <v>3.106266618433362E-2</v>
      </c>
    </row>
    <row r="246" spans="1:22" x14ac:dyDescent="0.2">
      <c r="A246">
        <v>212</v>
      </c>
      <c r="B246">
        <v>2.3580000000000001</v>
      </c>
      <c r="C246">
        <v>2.0219999999999998</v>
      </c>
      <c r="D246">
        <v>1.732</v>
      </c>
      <c r="G246" s="8">
        <f t="shared" si="39"/>
        <v>0.60048596112310992</v>
      </c>
      <c r="H246" s="8">
        <f t="shared" si="40"/>
        <v>8.6632390745501275E-2</v>
      </c>
      <c r="I246" s="8">
        <f t="shared" si="41"/>
        <v>8.3197219028904434E-3</v>
      </c>
      <c r="J246" s="8">
        <f t="shared" si="42"/>
        <v>1.3339805382703233E-3</v>
      </c>
      <c r="K246" s="16">
        <f t="shared" si="43"/>
        <v>0.18196544276457877</v>
      </c>
      <c r="L246" s="17">
        <f t="shared" si="44"/>
        <v>2.6252239619848874E-2</v>
      </c>
      <c r="M246" s="17">
        <f t="shared" si="45"/>
        <v>2.5211278493607403E-3</v>
      </c>
      <c r="N246" s="18">
        <f t="shared" si="46"/>
        <v>4.0423652674858283E-4</v>
      </c>
      <c r="O246" s="14">
        <f t="shared" si="47"/>
        <v>1.0888064152501764E-2</v>
      </c>
      <c r="P246" s="14">
        <f t="shared" si="48"/>
        <v>1.876309476383578E-3</v>
      </c>
      <c r="Q246" s="14">
        <f t="shared" si="48"/>
        <v>1.846798490828961E-4</v>
      </c>
      <c r="R246" s="14">
        <f t="shared" si="48"/>
        <v>2.9675726229932368E-5</v>
      </c>
      <c r="S246" s="14">
        <f t="shared" si="49"/>
        <v>11.149377692161806</v>
      </c>
      <c r="T246" s="14">
        <f t="shared" si="49"/>
        <v>1.9213409038167839</v>
      </c>
      <c r="U246" s="14">
        <f t="shared" si="49"/>
        <v>0.18911216546088561</v>
      </c>
      <c r="V246" s="14">
        <f t="shared" si="49"/>
        <v>3.0387943659450745E-2</v>
      </c>
    </row>
    <row r="247" spans="1:22" x14ac:dyDescent="0.2">
      <c r="A247">
        <v>213</v>
      </c>
      <c r="B247">
        <v>2.3079999999999998</v>
      </c>
      <c r="C247">
        <v>1.978</v>
      </c>
      <c r="D247">
        <v>1.694</v>
      </c>
      <c r="G247" s="8">
        <f t="shared" si="39"/>
        <v>0.58975424647632801</v>
      </c>
      <c r="H247" s="8">
        <f t="shared" si="40"/>
        <v>8.4795655901686195E-2</v>
      </c>
      <c r="I247" s="8">
        <f t="shared" si="41"/>
        <v>8.1391260109379554E-3</v>
      </c>
      <c r="J247" s="8">
        <f t="shared" si="42"/>
        <v>1.3049637563379926E-3</v>
      </c>
      <c r="K247" s="16">
        <f t="shared" si="43"/>
        <v>0.17871340802312971</v>
      </c>
      <c r="L247" s="17">
        <f t="shared" si="44"/>
        <v>2.5695653303541274E-2</v>
      </c>
      <c r="M247" s="17">
        <f t="shared" si="45"/>
        <v>2.4664018214963501E-3</v>
      </c>
      <c r="N247" s="18">
        <f t="shared" si="46"/>
        <v>3.9544356252666445E-4</v>
      </c>
      <c r="O247" s="14">
        <f t="shared" si="47"/>
        <v>1.0731714646781909E-2</v>
      </c>
      <c r="P247" s="14">
        <f t="shared" si="48"/>
        <v>1.8367348438150799E-3</v>
      </c>
      <c r="Q247" s="14">
        <f t="shared" si="48"/>
        <v>1.8059589195248797E-4</v>
      </c>
      <c r="R247" s="14">
        <f t="shared" si="48"/>
        <v>2.9016781932330715E-5</v>
      </c>
      <c r="S247" s="14">
        <f t="shared" si="49"/>
        <v>10.989275798304675</v>
      </c>
      <c r="T247" s="14">
        <f t="shared" si="49"/>
        <v>1.8808164800666418</v>
      </c>
      <c r="U247" s="14">
        <f t="shared" si="49"/>
        <v>0.18493019335934768</v>
      </c>
      <c r="V247" s="14">
        <f t="shared" si="49"/>
        <v>2.9713184698706652E-2</v>
      </c>
    </row>
    <row r="248" spans="1:22" x14ac:dyDescent="0.2">
      <c r="A248">
        <v>214</v>
      </c>
      <c r="B248">
        <v>2.2589999999999999</v>
      </c>
      <c r="C248">
        <v>1.9359999999999999</v>
      </c>
      <c r="D248">
        <v>1.6559999999999999</v>
      </c>
      <c r="G248" s="8">
        <f t="shared" si="39"/>
        <v>0.57943043714855791</v>
      </c>
      <c r="H248" s="8">
        <f t="shared" si="40"/>
        <v>8.3040449204533628E-2</v>
      </c>
      <c r="I248" s="8">
        <f t="shared" si="41"/>
        <v>7.9667205363021486E-3</v>
      </c>
      <c r="J248" s="8">
        <f t="shared" si="42"/>
        <v>1.2772654428205399E-3</v>
      </c>
      <c r="K248" s="16">
        <f t="shared" si="43"/>
        <v>0.17558498095410846</v>
      </c>
      <c r="L248" s="17">
        <f t="shared" si="44"/>
        <v>2.5163772486222313E-2</v>
      </c>
      <c r="M248" s="17">
        <f t="shared" si="45"/>
        <v>2.4141577382733783E-3</v>
      </c>
      <c r="N248" s="18">
        <f t="shared" si="46"/>
        <v>3.8705013418804241E-4</v>
      </c>
      <c r="O248" s="14">
        <f t="shared" si="47"/>
        <v>1.0323809327770106E-2</v>
      </c>
      <c r="P248" s="14">
        <f t="shared" si="48"/>
        <v>1.7552066971525671E-3</v>
      </c>
      <c r="Q248" s="14">
        <f t="shared" si="48"/>
        <v>1.7240547463580683E-4</v>
      </c>
      <c r="R248" s="14">
        <f t="shared" si="48"/>
        <v>2.7698313517452713E-5</v>
      </c>
      <c r="S248" s="14">
        <f t="shared" si="49"/>
        <v>10.571580751636589</v>
      </c>
      <c r="T248" s="14">
        <f t="shared" si="49"/>
        <v>1.7973316578842287</v>
      </c>
      <c r="U248" s="14">
        <f t="shared" si="49"/>
        <v>0.17654320602706619</v>
      </c>
      <c r="V248" s="14">
        <f t="shared" si="49"/>
        <v>2.8363073041871578E-2</v>
      </c>
    </row>
    <row r="249" spans="1:22" x14ac:dyDescent="0.2">
      <c r="A249">
        <v>215</v>
      </c>
      <c r="B249">
        <v>2.2120000000000002</v>
      </c>
      <c r="C249">
        <v>1.8939999999999999</v>
      </c>
      <c r="D249">
        <v>1.62</v>
      </c>
      <c r="G249" s="8">
        <f t="shared" si="39"/>
        <v>0.56902767662053888</v>
      </c>
      <c r="H249" s="8">
        <f t="shared" si="40"/>
        <v>8.1283325096886613E-2</v>
      </c>
      <c r="I249" s="8">
        <f t="shared" si="41"/>
        <v>7.7942970018481236E-3</v>
      </c>
      <c r="J249" s="8">
        <f t="shared" si="42"/>
        <v>1.2495666641476207E-3</v>
      </c>
      <c r="K249" s="16">
        <f t="shared" si="43"/>
        <v>0.17243262927895117</v>
      </c>
      <c r="L249" s="17">
        <f t="shared" si="44"/>
        <v>2.4631310635420189E-2</v>
      </c>
      <c r="M249" s="17">
        <f t="shared" si="45"/>
        <v>2.3619081823782195E-3</v>
      </c>
      <c r="N249" s="18">
        <f t="shared" si="46"/>
        <v>3.7865656489321841E-4</v>
      </c>
      <c r="O249" s="14">
        <f t="shared" si="47"/>
        <v>1.0402760528019028E-2</v>
      </c>
      <c r="P249" s="14">
        <f t="shared" si="48"/>
        <v>1.7571241076470151E-3</v>
      </c>
      <c r="Q249" s="14">
        <f t="shared" si="48"/>
        <v>1.7242353445402498E-4</v>
      </c>
      <c r="R249" s="14">
        <f t="shared" si="48"/>
        <v>2.7698778672919158E-5</v>
      </c>
      <c r="S249" s="14">
        <f t="shared" si="49"/>
        <v>10.652426780691485</v>
      </c>
      <c r="T249" s="14">
        <f t="shared" si="49"/>
        <v>1.7992950862305435</v>
      </c>
      <c r="U249" s="14">
        <f t="shared" si="49"/>
        <v>0.17656169928092158</v>
      </c>
      <c r="V249" s="14">
        <f t="shared" si="49"/>
        <v>2.8363549361069218E-2</v>
      </c>
    </row>
    <row r="250" spans="1:22" x14ac:dyDescent="0.2">
      <c r="A250">
        <v>216</v>
      </c>
      <c r="B250">
        <v>2.1659999999999999</v>
      </c>
      <c r="C250">
        <v>1.8540000000000001</v>
      </c>
      <c r="D250">
        <v>1.585</v>
      </c>
      <c r="G250" s="8">
        <f t="shared" si="39"/>
        <v>0.5590460526315788</v>
      </c>
      <c r="H250" s="8">
        <f t="shared" si="40"/>
        <v>7.9608088063080645E-2</v>
      </c>
      <c r="I250" s="8">
        <f t="shared" si="41"/>
        <v>7.6300673189882446E-3</v>
      </c>
      <c r="J250" s="8">
        <f t="shared" si="42"/>
        <v>1.223186442467133E-3</v>
      </c>
      <c r="K250" s="16">
        <f t="shared" si="43"/>
        <v>0.16940789473684206</v>
      </c>
      <c r="L250" s="17">
        <f t="shared" si="44"/>
        <v>2.4123663049418379E-2</v>
      </c>
      <c r="M250" s="17">
        <f t="shared" si="45"/>
        <v>2.3121416118146196E-3</v>
      </c>
      <c r="N250" s="18">
        <f t="shared" si="46"/>
        <v>3.7066255832337365E-4</v>
      </c>
      <c r="O250" s="14">
        <f t="shared" si="47"/>
        <v>9.9816239889600755E-3</v>
      </c>
      <c r="P250" s="14">
        <f t="shared" si="48"/>
        <v>1.675237033805968E-3</v>
      </c>
      <c r="Q250" s="14">
        <f t="shared" si="48"/>
        <v>1.64229682859879E-4</v>
      </c>
      <c r="R250" s="14">
        <f t="shared" si="48"/>
        <v>2.6380221680487662E-5</v>
      </c>
      <c r="S250" s="14">
        <f t="shared" si="49"/>
        <v>10.221182964695117</v>
      </c>
      <c r="T250" s="14">
        <f t="shared" si="49"/>
        <v>1.7154427226173112</v>
      </c>
      <c r="U250" s="14">
        <f t="shared" si="49"/>
        <v>0.16817119524851609</v>
      </c>
      <c r="V250" s="14">
        <f t="shared" si="49"/>
        <v>2.7013347000819365E-2</v>
      </c>
    </row>
    <row r="251" spans="1:22" x14ac:dyDescent="0.2">
      <c r="A251">
        <v>217</v>
      </c>
      <c r="B251">
        <v>2.121</v>
      </c>
      <c r="C251">
        <v>1.8140000000000001</v>
      </c>
      <c r="D251">
        <v>1.5509999999999999</v>
      </c>
      <c r="G251" s="8">
        <f t="shared" si="39"/>
        <v>0.54899119589141587</v>
      </c>
      <c r="H251" s="8">
        <f t="shared" si="40"/>
        <v>7.7931106308745807E-2</v>
      </c>
      <c r="I251" s="8">
        <f t="shared" si="41"/>
        <v>7.4658212503149112E-3</v>
      </c>
      <c r="J251" s="8">
        <f t="shared" si="42"/>
        <v>1.196805798856175E-3</v>
      </c>
      <c r="K251" s="16">
        <f t="shared" si="43"/>
        <v>0.1663609684519442</v>
      </c>
      <c r="L251" s="17">
        <f t="shared" si="44"/>
        <v>2.3615486760226002E-2</v>
      </c>
      <c r="M251" s="17">
        <f t="shared" si="45"/>
        <v>2.2623700758530037E-3</v>
      </c>
      <c r="N251" s="18">
        <f t="shared" si="46"/>
        <v>3.6266842389581062E-4</v>
      </c>
      <c r="O251" s="14">
        <f t="shared" si="47"/>
        <v>1.0054856740162932E-2</v>
      </c>
      <c r="P251" s="14">
        <f t="shared" si="48"/>
        <v>1.6769817543348386E-3</v>
      </c>
      <c r="Q251" s="14">
        <f t="shared" si="48"/>
        <v>1.6424606867333335E-4</v>
      </c>
      <c r="R251" s="14">
        <f t="shared" si="48"/>
        <v>2.6380643610958042E-5</v>
      </c>
      <c r="S251" s="14">
        <f t="shared" si="49"/>
        <v>10.296173301926842</v>
      </c>
      <c r="T251" s="14">
        <f t="shared" si="49"/>
        <v>1.7172293164388748</v>
      </c>
      <c r="U251" s="14">
        <f t="shared" si="49"/>
        <v>0.16818797432149335</v>
      </c>
      <c r="V251" s="14">
        <f t="shared" si="49"/>
        <v>2.7013779057621035E-2</v>
      </c>
    </row>
    <row r="252" spans="1:22" s="22" customFormat="1" x14ac:dyDescent="0.2">
      <c r="A252" s="22">
        <v>218</v>
      </c>
      <c r="B252" s="22">
        <v>2.077</v>
      </c>
      <c r="C252" s="22">
        <v>1.776</v>
      </c>
      <c r="D252" s="22">
        <v>1.5169999999999999</v>
      </c>
      <c r="G252" s="8">
        <f t="shared" si="39"/>
        <v>0.53937051352843723</v>
      </c>
      <c r="H252" s="8">
        <f t="shared" si="40"/>
        <v>7.6336355110972171E-2</v>
      </c>
      <c r="I252" s="8">
        <f t="shared" si="41"/>
        <v>7.3097723054818299E-3</v>
      </c>
      <c r="J252" s="8">
        <f t="shared" si="42"/>
        <v>1.1717437966034464E-3</v>
      </c>
      <c r="K252" s="23">
        <f t="shared" si="43"/>
        <v>0.16344561016013251</v>
      </c>
      <c r="L252" s="24">
        <f t="shared" si="44"/>
        <v>2.3132228821506718E-2</v>
      </c>
      <c r="M252" s="24">
        <f t="shared" si="45"/>
        <v>2.2150825168126757E-3</v>
      </c>
      <c r="N252" s="25">
        <f t="shared" si="46"/>
        <v>3.5507387775862015E-4</v>
      </c>
      <c r="O252" s="26">
        <f t="shared" si="47"/>
        <v>9.6206823629786387E-3</v>
      </c>
      <c r="P252" s="26">
        <f t="shared" si="48"/>
        <v>1.5947511977736362E-3</v>
      </c>
      <c r="Q252" s="26">
        <f t="shared" si="48"/>
        <v>1.5604894483308134E-4</v>
      </c>
      <c r="R252" s="26">
        <f t="shared" si="48"/>
        <v>2.506200225272856E-5</v>
      </c>
      <c r="S252" s="14">
        <f t="shared" si="49"/>
        <v>9.851578739690126</v>
      </c>
      <c r="T252" s="14">
        <f t="shared" si="49"/>
        <v>1.6330252265202034</v>
      </c>
      <c r="U252" s="14">
        <f t="shared" si="49"/>
        <v>0.15979411950907529</v>
      </c>
      <c r="V252" s="14">
        <f t="shared" si="49"/>
        <v>2.5663490306794046E-2</v>
      </c>
    </row>
    <row r="253" spans="1:22" s="22" customFormat="1" x14ac:dyDescent="0.2">
      <c r="A253" s="22">
        <v>219</v>
      </c>
      <c r="B253" s="22">
        <v>2.0339999999999998</v>
      </c>
      <c r="C253" s="22">
        <v>1.738</v>
      </c>
      <c r="D253" s="22">
        <v>1.4850000000000001</v>
      </c>
      <c r="G253" s="8">
        <f t="shared" si="39"/>
        <v>0.5296823051348355</v>
      </c>
      <c r="H253" s="8">
        <f t="shared" si="40"/>
        <v>7.4740024498944457E-2</v>
      </c>
      <c r="I253" s="8">
        <f t="shared" si="41"/>
        <v>7.1537085681357242E-3</v>
      </c>
      <c r="J253" s="8">
        <f t="shared" si="42"/>
        <v>1.146681413540653E-3</v>
      </c>
      <c r="K253" s="23">
        <f t="shared" si="43"/>
        <v>0.16050978943479866</v>
      </c>
      <c r="L253" s="24">
        <f t="shared" si="44"/>
        <v>2.2648492272407412E-2</v>
      </c>
      <c r="M253" s="24">
        <f t="shared" si="45"/>
        <v>2.1677904751926436E-3</v>
      </c>
      <c r="N253" s="25">
        <f t="shared" si="46"/>
        <v>3.474792162244403E-4</v>
      </c>
      <c r="O253" s="26">
        <f t="shared" si="47"/>
        <v>9.6882083936017382E-3</v>
      </c>
      <c r="P253" s="26">
        <f t="shared" si="48"/>
        <v>1.5963306120277132E-3</v>
      </c>
      <c r="Q253" s="26">
        <f t="shared" si="48"/>
        <v>1.5606373734610574E-4</v>
      </c>
      <c r="R253" s="26">
        <f t="shared" si="48"/>
        <v>2.5062383062793465E-5</v>
      </c>
      <c r="S253" s="14">
        <f t="shared" si="49"/>
        <v>9.92072539504818</v>
      </c>
      <c r="T253" s="14">
        <f t="shared" si="49"/>
        <v>1.6346425467163783</v>
      </c>
      <c r="U253" s="14">
        <f t="shared" si="49"/>
        <v>0.15980926704241227</v>
      </c>
      <c r="V253" s="14">
        <f t="shared" si="49"/>
        <v>2.5663880256300509E-2</v>
      </c>
    </row>
    <row r="254" spans="1:22" x14ac:dyDescent="0.2">
      <c r="A254">
        <v>220</v>
      </c>
      <c r="B254">
        <v>1.992</v>
      </c>
      <c r="C254">
        <v>1.702</v>
      </c>
      <c r="D254">
        <v>1.4530000000000001</v>
      </c>
      <c r="G254" s="8">
        <f t="shared" si="39"/>
        <v>0.52044106745737573</v>
      </c>
      <c r="H254" s="8">
        <f t="shared" si="40"/>
        <v>7.3226252248963508E-2</v>
      </c>
      <c r="I254" s="8">
        <f t="shared" si="41"/>
        <v>7.0058450646250095E-3</v>
      </c>
      <c r="J254" s="8">
        <f t="shared" si="42"/>
        <v>1.1229377519892227E-3</v>
      </c>
      <c r="K254" s="16">
        <f t="shared" si="43"/>
        <v>0.15770941438102296</v>
      </c>
      <c r="L254" s="17">
        <f t="shared" si="44"/>
        <v>2.2189773408776821E-2</v>
      </c>
      <c r="M254" s="17">
        <f t="shared" si="45"/>
        <v>2.1229833529166696E-3</v>
      </c>
      <c r="N254" s="18">
        <f t="shared" si="46"/>
        <v>3.4028416726946146E-4</v>
      </c>
      <c r="O254" s="14">
        <f t="shared" si="47"/>
        <v>9.2412376774597682E-3</v>
      </c>
      <c r="P254" s="14">
        <f t="shared" si="48"/>
        <v>1.5137722499809492E-3</v>
      </c>
      <c r="Q254" s="14">
        <f t="shared" si="48"/>
        <v>1.4786350351071471E-4</v>
      </c>
      <c r="R254" s="14">
        <f t="shared" si="48"/>
        <v>2.3743661551430288E-5</v>
      </c>
      <c r="S254" s="14">
        <f t="shared" si="49"/>
        <v>9.4630273817188026</v>
      </c>
      <c r="T254" s="14">
        <f t="shared" si="49"/>
        <v>1.5501027839804919</v>
      </c>
      <c r="U254" s="14">
        <f t="shared" si="49"/>
        <v>0.15141222759497186</v>
      </c>
      <c r="V254" s="14">
        <f t="shared" si="49"/>
        <v>2.4313509428664615E-2</v>
      </c>
    </row>
    <row r="255" spans="1:22" x14ac:dyDescent="0.2">
      <c r="A255">
        <v>221</v>
      </c>
      <c r="B255">
        <v>1.9510000000000001</v>
      </c>
      <c r="C255">
        <v>1.6659999999999999</v>
      </c>
      <c r="D255">
        <v>1.4219999999999999</v>
      </c>
      <c r="G255" s="8">
        <f t="shared" si="39"/>
        <v>0.51113796950539225</v>
      </c>
      <c r="H255" s="8">
        <f t="shared" si="40"/>
        <v>7.1711058357029192E-2</v>
      </c>
      <c r="I255" s="8">
        <f t="shared" si="41"/>
        <v>6.8579682810547028E-3</v>
      </c>
      <c r="J255" s="8">
        <f t="shared" si="42"/>
        <v>1.0991937486429521E-3</v>
      </c>
      <c r="K255" s="16">
        <f t="shared" si="43"/>
        <v>0.1548902937895128</v>
      </c>
      <c r="L255" s="17">
        <f t="shared" si="44"/>
        <v>2.1730623744554301E-2</v>
      </c>
      <c r="M255" s="17">
        <f t="shared" si="45"/>
        <v>2.0781722063802129E-3</v>
      </c>
      <c r="N255" s="18">
        <f t="shared" si="46"/>
        <v>3.3308901474028853E-4</v>
      </c>
      <c r="O255" s="14">
        <f t="shared" si="47"/>
        <v>9.3030979519834744E-3</v>
      </c>
      <c r="P255" s="14">
        <f t="shared" si="48"/>
        <v>1.5151938919343161E-3</v>
      </c>
      <c r="Q255" s="14">
        <f t="shared" si="48"/>
        <v>1.4787678357030664E-4</v>
      </c>
      <c r="R255" s="14">
        <f t="shared" si="48"/>
        <v>2.3744003346270548E-5</v>
      </c>
      <c r="S255" s="14">
        <f t="shared" si="49"/>
        <v>9.5263723028310778</v>
      </c>
      <c r="T255" s="14">
        <f t="shared" si="49"/>
        <v>1.5515585453407397</v>
      </c>
      <c r="U255" s="14">
        <f t="shared" si="49"/>
        <v>0.151425826375994</v>
      </c>
      <c r="V255" s="14">
        <f t="shared" si="49"/>
        <v>2.4313859426581041E-2</v>
      </c>
    </row>
    <row r="256" spans="1:22" x14ac:dyDescent="0.2">
      <c r="A256">
        <v>222</v>
      </c>
      <c r="B256">
        <v>1.911</v>
      </c>
      <c r="C256">
        <v>1.6319999999999999</v>
      </c>
      <c r="D256">
        <v>1.391</v>
      </c>
      <c r="G256" s="8">
        <f t="shared" si="39"/>
        <v>0.50229434806938988</v>
      </c>
      <c r="H256" s="8">
        <f t="shared" si="40"/>
        <v>7.0278734732226733E-2</v>
      </c>
      <c r="I256" s="8">
        <f t="shared" si="41"/>
        <v>6.718294678855135E-3</v>
      </c>
      <c r="J256" s="8">
        <f t="shared" si="42"/>
        <v>1.076768542747647E-3</v>
      </c>
      <c r="K256" s="16">
        <f t="shared" si="43"/>
        <v>0.15221040850587572</v>
      </c>
      <c r="L256" s="17">
        <f t="shared" si="44"/>
        <v>2.1296586282492952E-2</v>
      </c>
      <c r="M256" s="17">
        <f t="shared" si="45"/>
        <v>2.0358468723803442E-3</v>
      </c>
      <c r="N256" s="18">
        <f t="shared" si="46"/>
        <v>3.2629349780231729E-4</v>
      </c>
      <c r="O256" s="14">
        <f t="shared" si="47"/>
        <v>8.8436214360023691E-3</v>
      </c>
      <c r="P256" s="14">
        <f t="shared" si="48"/>
        <v>1.432323624802459E-3</v>
      </c>
      <c r="Q256" s="14">
        <f t="shared" si="48"/>
        <v>1.3967360219956787E-4</v>
      </c>
      <c r="R256" s="14">
        <f t="shared" si="48"/>
        <v>2.2425205895305108E-5</v>
      </c>
      <c r="S256" s="14">
        <f t="shared" si="49"/>
        <v>9.0558683504664259</v>
      </c>
      <c r="T256" s="14">
        <f t="shared" si="49"/>
        <v>1.466699391797718</v>
      </c>
      <c r="U256" s="14">
        <f t="shared" si="49"/>
        <v>0.1430257686523575</v>
      </c>
      <c r="V256" s="14">
        <f t="shared" si="49"/>
        <v>2.2963410836792431E-2</v>
      </c>
    </row>
    <row r="257" spans="1:22" x14ac:dyDescent="0.2">
      <c r="A257">
        <v>223</v>
      </c>
      <c r="B257">
        <v>1.8720000000000001</v>
      </c>
      <c r="C257">
        <v>1.5980000000000001</v>
      </c>
      <c r="D257">
        <v>1.3620000000000001</v>
      </c>
      <c r="G257" s="8">
        <f t="shared" si="39"/>
        <v>0.49339446107784418</v>
      </c>
      <c r="H257" s="8">
        <f t="shared" si="40"/>
        <v>6.8845139559779625E-2</v>
      </c>
      <c r="I257" s="8">
        <f t="shared" si="41"/>
        <v>6.578609228066936E-3</v>
      </c>
      <c r="J257" s="8">
        <f t="shared" si="42"/>
        <v>1.0543430319669832E-3</v>
      </c>
      <c r="K257" s="16">
        <f t="shared" si="43"/>
        <v>0.14951347305389218</v>
      </c>
      <c r="L257" s="17">
        <f t="shared" si="44"/>
        <v>2.0862163502963525E-2</v>
      </c>
      <c r="M257" s="17">
        <f t="shared" si="45"/>
        <v>1.9935179478990715E-3</v>
      </c>
      <c r="N257" s="18">
        <f t="shared" si="46"/>
        <v>3.1949788847484341E-4</v>
      </c>
      <c r="O257" s="14">
        <f t="shared" si="47"/>
        <v>8.8998869915457024E-3</v>
      </c>
      <c r="P257" s="14">
        <f t="shared" si="48"/>
        <v>1.433595172447108E-3</v>
      </c>
      <c r="Q257" s="14">
        <f t="shared" si="48"/>
        <v>1.3968545078819894E-4</v>
      </c>
      <c r="R257" s="14">
        <f t="shared" si="48"/>
        <v>2.2425510780663821E-5</v>
      </c>
      <c r="S257" s="14">
        <f t="shared" si="49"/>
        <v>9.1134842793427993</v>
      </c>
      <c r="T257" s="14">
        <f t="shared" si="49"/>
        <v>1.4680014565858386</v>
      </c>
      <c r="U257" s="14">
        <f t="shared" si="49"/>
        <v>0.14303790160711571</v>
      </c>
      <c r="V257" s="14">
        <f t="shared" si="49"/>
        <v>2.2963723039399753E-2</v>
      </c>
    </row>
    <row r="258" spans="1:22" x14ac:dyDescent="0.2">
      <c r="A258">
        <v>224</v>
      </c>
      <c r="B258">
        <v>1.8340000000000001</v>
      </c>
      <c r="C258">
        <v>1.5640000000000001</v>
      </c>
      <c r="D258">
        <v>1.333</v>
      </c>
      <c r="G258" s="8">
        <f t="shared" si="39"/>
        <v>0.48443776985169884</v>
      </c>
      <c r="H258" s="8">
        <f t="shared" si="40"/>
        <v>6.7410271145708175E-2</v>
      </c>
      <c r="I258" s="8">
        <f t="shared" si="41"/>
        <v>6.438911927182359E-3</v>
      </c>
      <c r="J258" s="8">
        <f t="shared" si="42"/>
        <v>1.031917216294743E-3</v>
      </c>
      <c r="K258" s="16">
        <f t="shared" si="43"/>
        <v>0.14679932419748451</v>
      </c>
      <c r="L258" s="17">
        <f t="shared" si="44"/>
        <v>2.0427354892638843E-2</v>
      </c>
      <c r="M258" s="17">
        <f t="shared" si="45"/>
        <v>1.9511854324795028E-3</v>
      </c>
      <c r="N258" s="18">
        <f t="shared" si="46"/>
        <v>3.1270218675598274E-4</v>
      </c>
      <c r="O258" s="14">
        <f t="shared" si="47"/>
        <v>8.9566912261453413E-3</v>
      </c>
      <c r="P258" s="14">
        <f t="shared" si="48"/>
        <v>1.4348684140714496E-3</v>
      </c>
      <c r="Q258" s="14">
        <f t="shared" si="48"/>
        <v>1.3969730088457706E-4</v>
      </c>
      <c r="R258" s="14">
        <f t="shared" si="48"/>
        <v>2.2425815672240217E-5</v>
      </c>
      <c r="S258" s="14">
        <f t="shared" si="49"/>
        <v>9.1716518155728295</v>
      </c>
      <c r="T258" s="14">
        <f t="shared" si="49"/>
        <v>1.4693052560091644</v>
      </c>
      <c r="U258" s="14">
        <f t="shared" si="49"/>
        <v>0.14305003610580691</v>
      </c>
      <c r="V258" s="14">
        <f t="shared" si="49"/>
        <v>2.2964035248373982E-2</v>
      </c>
    </row>
    <row r="259" spans="1:22" x14ac:dyDescent="0.2">
      <c r="A259">
        <v>225</v>
      </c>
      <c r="B259">
        <v>1.7969999999999999</v>
      </c>
      <c r="C259">
        <v>1.532</v>
      </c>
      <c r="D259">
        <v>1.3049999999999999</v>
      </c>
      <c r="G259" s="8">
        <f t="shared" si="39"/>
        <v>0.4759555639239314</v>
      </c>
      <c r="H259" s="8">
        <f t="shared" si="40"/>
        <v>6.6058642136622589E-2</v>
      </c>
      <c r="I259" s="8">
        <f t="shared" si="41"/>
        <v>6.3074212882330335E-3</v>
      </c>
      <c r="J259" s="8">
        <f t="shared" si="42"/>
        <v>1.0108102877278403E-3</v>
      </c>
      <c r="K259" s="16">
        <f t="shared" si="43"/>
        <v>0.14422895876482769</v>
      </c>
      <c r="L259" s="17">
        <f t="shared" si="44"/>
        <v>2.0017770344431089E-2</v>
      </c>
      <c r="M259" s="17">
        <f t="shared" si="45"/>
        <v>1.9113397843130405E-3</v>
      </c>
      <c r="N259" s="18">
        <f t="shared" si="46"/>
        <v>3.0630614779631523E-4</v>
      </c>
      <c r="O259" s="14">
        <f t="shared" si="47"/>
        <v>8.4822059277674389E-3</v>
      </c>
      <c r="P259" s="14">
        <f t="shared" si="48"/>
        <v>1.3516290090855865E-3</v>
      </c>
      <c r="Q259" s="14">
        <f t="shared" si="48"/>
        <v>1.3149063894932547E-4</v>
      </c>
      <c r="R259" s="14">
        <f t="shared" si="48"/>
        <v>2.1106928566902742E-5</v>
      </c>
      <c r="S259" s="14">
        <f t="shared" si="49"/>
        <v>8.6857788700338574</v>
      </c>
      <c r="T259" s="14">
        <f t="shared" si="49"/>
        <v>1.3840681053036406</v>
      </c>
      <c r="U259" s="14">
        <f t="shared" si="49"/>
        <v>0.13464641428410928</v>
      </c>
      <c r="V259" s="14">
        <f t="shared" si="49"/>
        <v>2.1613494852508408E-2</v>
      </c>
    </row>
    <row r="260" spans="1:22" x14ac:dyDescent="0.2">
      <c r="A260">
        <v>226</v>
      </c>
      <c r="B260">
        <v>1.7609999999999999</v>
      </c>
      <c r="C260">
        <v>1.5009999999999999</v>
      </c>
      <c r="D260">
        <v>1.278</v>
      </c>
      <c r="G260" s="8">
        <f t="shared" si="39"/>
        <v>0.46768954772920396</v>
      </c>
      <c r="H260" s="8">
        <f t="shared" si="40"/>
        <v>6.474817322649376E-2</v>
      </c>
      <c r="I260" s="8">
        <f t="shared" si="41"/>
        <v>6.1800297192392767E-3</v>
      </c>
      <c r="J260" s="8">
        <f t="shared" si="42"/>
        <v>9.9036269311952537E-4</v>
      </c>
      <c r="K260" s="16">
        <f t="shared" si="43"/>
        <v>0.14172410537248606</v>
      </c>
      <c r="L260" s="17">
        <f t="shared" si="44"/>
        <v>1.962065855348296E-2</v>
      </c>
      <c r="M260" s="17">
        <f t="shared" si="45"/>
        <v>1.8727362785573567E-3</v>
      </c>
      <c r="N260" s="18">
        <f t="shared" si="46"/>
        <v>3.0010990700591678E-4</v>
      </c>
      <c r="O260" s="14">
        <f t="shared" si="47"/>
        <v>8.2660161947274435E-3</v>
      </c>
      <c r="P260" s="14">
        <f t="shared" si="48"/>
        <v>1.3104689101288286E-3</v>
      </c>
      <c r="Q260" s="14">
        <f t="shared" si="48"/>
        <v>1.2739156899375676E-4</v>
      </c>
      <c r="R260" s="14">
        <f t="shared" si="48"/>
        <v>2.0447594608314886E-5</v>
      </c>
      <c r="S260" s="14">
        <f t="shared" si="49"/>
        <v>8.4644005834009022</v>
      </c>
      <c r="T260" s="14">
        <f t="shared" si="49"/>
        <v>1.3419201639719205</v>
      </c>
      <c r="U260" s="14">
        <f t="shared" si="49"/>
        <v>0.13044896664960692</v>
      </c>
      <c r="V260" s="14">
        <f t="shared" si="49"/>
        <v>2.0938336878914443E-2</v>
      </c>
    </row>
    <row r="261" spans="1:22" x14ac:dyDescent="0.2">
      <c r="A261">
        <v>227</v>
      </c>
      <c r="B261">
        <v>1.726</v>
      </c>
      <c r="C261">
        <v>1.47</v>
      </c>
      <c r="D261">
        <v>1.2509999999999999</v>
      </c>
      <c r="G261" s="8">
        <f t="shared" si="39"/>
        <v>0.45937499999999992</v>
      </c>
      <c r="H261" s="8">
        <f t="shared" si="40"/>
        <v>6.3436641820321701E-2</v>
      </c>
      <c r="I261" s="8">
        <f t="shared" si="41"/>
        <v>6.052628295507006E-3</v>
      </c>
      <c r="J261" s="8">
        <f t="shared" si="42"/>
        <v>9.6991484503555954E-4</v>
      </c>
      <c r="K261" s="16">
        <f t="shared" si="43"/>
        <v>0.13920454545454544</v>
      </c>
      <c r="L261" s="17">
        <f t="shared" si="44"/>
        <v>1.9223224794036882E-2</v>
      </c>
      <c r="M261" s="17">
        <f t="shared" si="45"/>
        <v>1.8341297865172746E-3</v>
      </c>
      <c r="N261" s="18">
        <f t="shared" si="46"/>
        <v>2.9391358940471501E-4</v>
      </c>
      <c r="O261" s="14">
        <f t="shared" si="47"/>
        <v>8.314547729204036E-3</v>
      </c>
      <c r="P261" s="14">
        <f t="shared" si="48"/>
        <v>1.311531406172059E-3</v>
      </c>
      <c r="Q261" s="14">
        <f t="shared" si="48"/>
        <v>1.274014237322707E-4</v>
      </c>
      <c r="R261" s="14">
        <f t="shared" si="48"/>
        <v>2.0447848083965836E-5</v>
      </c>
      <c r="S261" s="14">
        <f t="shared" si="49"/>
        <v>8.5140968747049328</v>
      </c>
      <c r="T261" s="14">
        <f t="shared" si="49"/>
        <v>1.3430081599201884</v>
      </c>
      <c r="U261" s="14">
        <f t="shared" si="49"/>
        <v>0.1304590579018452</v>
      </c>
      <c r="V261" s="14">
        <f t="shared" si="49"/>
        <v>2.0938596437981016E-2</v>
      </c>
    </row>
    <row r="262" spans="1:22" x14ac:dyDescent="0.2">
      <c r="A262">
        <v>228</v>
      </c>
      <c r="B262">
        <v>1.6910000000000001</v>
      </c>
      <c r="C262">
        <v>1.44</v>
      </c>
      <c r="D262">
        <v>1.2250000000000001</v>
      </c>
      <c r="G262" s="8">
        <f t="shared" si="39"/>
        <v>0.45128205128205123</v>
      </c>
      <c r="H262" s="8">
        <f t="shared" si="40"/>
        <v>6.216640502354788E-2</v>
      </c>
      <c r="I262" s="8">
        <f t="shared" si="41"/>
        <v>5.929327211020163E-3</v>
      </c>
      <c r="J262" s="8">
        <f t="shared" si="42"/>
        <v>9.5012636360728114E-4</v>
      </c>
      <c r="K262" s="16">
        <f t="shared" si="43"/>
        <v>0.13675213675213674</v>
      </c>
      <c r="L262" s="17">
        <f t="shared" si="44"/>
        <v>1.8838304552590269E-2</v>
      </c>
      <c r="M262" s="17">
        <f t="shared" si="45"/>
        <v>1.7967658215212617E-3</v>
      </c>
      <c r="N262" s="18">
        <f t="shared" si="46"/>
        <v>2.8791707988099429E-4</v>
      </c>
      <c r="O262" s="14">
        <f t="shared" si="47"/>
        <v>8.0929487179486892E-3</v>
      </c>
      <c r="P262" s="14">
        <f t="shared" si="48"/>
        <v>1.2702367967738215E-3</v>
      </c>
      <c r="Q262" s="14">
        <f t="shared" si="48"/>
        <v>1.2330108448684301E-4</v>
      </c>
      <c r="R262" s="14">
        <f t="shared" si="48"/>
        <v>1.9788481428278395E-5</v>
      </c>
      <c r="S262" s="14">
        <f t="shared" si="49"/>
        <v>8.2871794871794577</v>
      </c>
      <c r="T262" s="14">
        <f t="shared" si="49"/>
        <v>1.3007224798963932</v>
      </c>
      <c r="U262" s="14">
        <f t="shared" si="49"/>
        <v>0.12626031051452724</v>
      </c>
      <c r="V262" s="14">
        <f t="shared" si="49"/>
        <v>2.0263404982557076E-2</v>
      </c>
    </row>
    <row r="263" spans="1:22" x14ac:dyDescent="0.2">
      <c r="A263">
        <v>229</v>
      </c>
      <c r="B263">
        <v>1.657</v>
      </c>
      <c r="C263">
        <v>1.411</v>
      </c>
      <c r="D263">
        <v>1.2</v>
      </c>
      <c r="G263" s="8">
        <f t="shared" si="39"/>
        <v>0.44341491286544132</v>
      </c>
      <c r="H263" s="8">
        <f t="shared" si="40"/>
        <v>6.0937561345879521E-2</v>
      </c>
      <c r="I263" s="8">
        <f t="shared" si="41"/>
        <v>5.8101273878197329E-3</v>
      </c>
      <c r="J263" s="8">
        <f t="shared" si="42"/>
        <v>9.3099727256968083E-4</v>
      </c>
      <c r="K263" s="16">
        <f t="shared" si="43"/>
        <v>0.13436815541377012</v>
      </c>
      <c r="L263" s="17">
        <f t="shared" si="44"/>
        <v>1.8465927680569552E-2</v>
      </c>
      <c r="M263" s="17">
        <f t="shared" si="45"/>
        <v>1.7606446629756768E-3</v>
      </c>
      <c r="N263" s="18">
        <f t="shared" si="46"/>
        <v>2.8212038562717604E-4</v>
      </c>
      <c r="O263" s="14">
        <f t="shared" si="47"/>
        <v>7.867138416609909E-3</v>
      </c>
      <c r="P263" s="14">
        <f t="shared" si="48"/>
        <v>1.2288436776683592E-3</v>
      </c>
      <c r="Q263" s="14">
        <f t="shared" si="48"/>
        <v>1.1919982320043009E-4</v>
      </c>
      <c r="R263" s="14">
        <f t="shared" si="48"/>
        <v>1.9129091037600309E-5</v>
      </c>
      <c r="S263" s="14">
        <f t="shared" si="49"/>
        <v>8.0559497386085468</v>
      </c>
      <c r="T263" s="14">
        <f t="shared" si="49"/>
        <v>1.2583359259323998</v>
      </c>
      <c r="U263" s="14">
        <f t="shared" si="49"/>
        <v>0.12206061895724041</v>
      </c>
      <c r="V263" s="14">
        <f t="shared" si="49"/>
        <v>1.9588189222502717E-2</v>
      </c>
    </row>
    <row r="264" spans="1:22" x14ac:dyDescent="0.2">
      <c r="A264">
        <v>230</v>
      </c>
      <c r="B264">
        <v>1.625</v>
      </c>
      <c r="C264">
        <v>1.3819999999999999</v>
      </c>
      <c r="D264">
        <v>1.175</v>
      </c>
      <c r="G264" s="8">
        <f t="shared" si="39"/>
        <v>0.43550420168067211</v>
      </c>
      <c r="H264" s="8">
        <f t="shared" si="40"/>
        <v>5.9707784556570907E-2</v>
      </c>
      <c r="I264" s="8">
        <f t="shared" si="41"/>
        <v>5.6909189375354066E-3</v>
      </c>
      <c r="J264" s="8">
        <f t="shared" si="42"/>
        <v>9.1186795969593992E-4</v>
      </c>
      <c r="K264" s="16">
        <f t="shared" si="43"/>
        <v>0.13197097020626428</v>
      </c>
      <c r="L264" s="17">
        <f t="shared" si="44"/>
        <v>1.8093268047445731E-2</v>
      </c>
      <c r="M264" s="17">
        <f t="shared" si="45"/>
        <v>1.7245208901622445E-3</v>
      </c>
      <c r="N264" s="18">
        <f t="shared" si="46"/>
        <v>2.7632362415028482E-4</v>
      </c>
      <c r="O264" s="14">
        <f t="shared" si="47"/>
        <v>7.9107111847692146E-3</v>
      </c>
      <c r="P264" s="14">
        <f t="shared" si="48"/>
        <v>1.2297767893086134E-3</v>
      </c>
      <c r="Q264" s="14">
        <f t="shared" si="48"/>
        <v>1.1920845028432631E-4</v>
      </c>
      <c r="R264" s="14">
        <f t="shared" si="48"/>
        <v>1.9129312873740912E-5</v>
      </c>
      <c r="S264" s="14">
        <f t="shared" si="49"/>
        <v>8.1005682532036758</v>
      </c>
      <c r="T264" s="14">
        <f t="shared" si="49"/>
        <v>1.2592914322520201</v>
      </c>
      <c r="U264" s="14">
        <f t="shared" si="49"/>
        <v>0.12206945309115014</v>
      </c>
      <c r="V264" s="14">
        <f t="shared" si="49"/>
        <v>1.9588416382710694E-2</v>
      </c>
    </row>
    <row r="265" spans="1:22" x14ac:dyDescent="0.2">
      <c r="A265">
        <v>231</v>
      </c>
      <c r="B265">
        <v>1.5920000000000001</v>
      </c>
      <c r="C265">
        <v>1.3540000000000001</v>
      </c>
      <c r="D265">
        <v>1.151</v>
      </c>
      <c r="G265" s="8">
        <f t="shared" si="39"/>
        <v>0.4278245882803523</v>
      </c>
      <c r="H265" s="8">
        <f t="shared" si="40"/>
        <v>5.8519527464180009E-2</v>
      </c>
      <c r="I265" s="8">
        <f t="shared" si="41"/>
        <v>5.5758129366047966E-3</v>
      </c>
      <c r="J265" s="8">
        <f t="shared" si="42"/>
        <v>8.9339806780323894E-4</v>
      </c>
      <c r="K265" s="16">
        <f t="shared" si="43"/>
        <v>0.1296438146304098</v>
      </c>
      <c r="L265" s="17">
        <f t="shared" si="44"/>
        <v>1.7733190140660611E-2</v>
      </c>
      <c r="M265" s="17">
        <f t="shared" si="45"/>
        <v>1.6896402838196354E-3</v>
      </c>
      <c r="N265" s="18">
        <f t="shared" si="46"/>
        <v>2.7072668721310272E-4</v>
      </c>
      <c r="O265" s="14">
        <f t="shared" si="47"/>
        <v>7.6796134003198069E-3</v>
      </c>
      <c r="P265" s="14">
        <f t="shared" si="48"/>
        <v>1.1882570923908986E-3</v>
      </c>
      <c r="Q265" s="14">
        <f t="shared" si="48"/>
        <v>1.1510600093060999E-4</v>
      </c>
      <c r="R265" s="14">
        <f t="shared" si="48"/>
        <v>1.8469891892700986E-5</v>
      </c>
      <c r="S265" s="14">
        <f t="shared" si="49"/>
        <v>7.8639241219274822</v>
      </c>
      <c r="T265" s="14">
        <f t="shared" si="49"/>
        <v>1.2167752626082802</v>
      </c>
      <c r="U265" s="14">
        <f t="shared" si="49"/>
        <v>0.11786854495294463</v>
      </c>
      <c r="V265" s="14">
        <f t="shared" si="49"/>
        <v>1.8913169298125809E-2</v>
      </c>
    </row>
    <row r="266" spans="1:22" x14ac:dyDescent="0.2">
      <c r="A266">
        <v>232</v>
      </c>
      <c r="B266">
        <v>1.5609999999999999</v>
      </c>
      <c r="C266">
        <v>1.327</v>
      </c>
      <c r="D266">
        <v>1.127</v>
      </c>
      <c r="G266" s="8">
        <f t="shared" si="39"/>
        <v>0.42038014783526917</v>
      </c>
      <c r="H266" s="8">
        <f t="shared" si="40"/>
        <v>5.7372882466230818E-2</v>
      </c>
      <c r="I266" s="8">
        <f t="shared" si="41"/>
        <v>5.4648102460044395E-3</v>
      </c>
      <c r="J266" s="8">
        <f t="shared" si="42"/>
        <v>8.7558761904590508E-4</v>
      </c>
      <c r="K266" s="16">
        <f t="shared" si="43"/>
        <v>0.12738792358644521</v>
      </c>
      <c r="L266" s="17">
        <f t="shared" si="44"/>
        <v>1.7385721959463887E-2</v>
      </c>
      <c r="M266" s="17">
        <f t="shared" si="45"/>
        <v>1.6560031048498303E-3</v>
      </c>
      <c r="N266" s="18">
        <f t="shared" si="46"/>
        <v>2.6532958152906218E-4</v>
      </c>
      <c r="O266" s="14">
        <f t="shared" si="47"/>
        <v>7.4444404450831336E-3</v>
      </c>
      <c r="P266" s="14">
        <f t="shared" si="48"/>
        <v>1.1466449979491908E-3</v>
      </c>
      <c r="Q266" s="14">
        <f t="shared" si="48"/>
        <v>1.1100269060035708E-4</v>
      </c>
      <c r="R266" s="14">
        <f t="shared" si="48"/>
        <v>1.7810448757333858E-5</v>
      </c>
      <c r="S266" s="14">
        <f t="shared" si="49"/>
        <v>7.6231070157651288</v>
      </c>
      <c r="T266" s="14">
        <f t="shared" si="49"/>
        <v>1.1741644778999714</v>
      </c>
      <c r="U266" s="14">
        <f t="shared" si="49"/>
        <v>0.11366675517476565</v>
      </c>
      <c r="V266" s="14">
        <f t="shared" si="49"/>
        <v>1.8237899527509871E-2</v>
      </c>
    </row>
    <row r="267" spans="1:22" x14ac:dyDescent="0.2">
      <c r="A267">
        <v>233</v>
      </c>
      <c r="B267">
        <v>1.53</v>
      </c>
      <c r="C267">
        <v>1.3009999999999999</v>
      </c>
      <c r="D267">
        <v>1.1040000000000001</v>
      </c>
      <c r="G267" s="8">
        <f t="shared" si="39"/>
        <v>0.4131748628620921</v>
      </c>
      <c r="H267" s="8">
        <f t="shared" si="40"/>
        <v>5.6267938821247421E-2</v>
      </c>
      <c r="I267" s="8">
        <f t="shared" si="41"/>
        <v>5.3579116961042098E-3</v>
      </c>
      <c r="J267" s="8">
        <f t="shared" si="42"/>
        <v>8.5843663478762813E-4</v>
      </c>
      <c r="K267" s="16">
        <f t="shared" si="43"/>
        <v>0.12520450389760368</v>
      </c>
      <c r="L267" s="17">
        <f t="shared" si="44"/>
        <v>1.7050890551893159E-2</v>
      </c>
      <c r="M267" s="17">
        <f t="shared" si="45"/>
        <v>1.6236096048800636E-3</v>
      </c>
      <c r="N267" s="18">
        <f t="shared" si="46"/>
        <v>2.6013231357200852E-4</v>
      </c>
      <c r="O267" s="14">
        <f t="shared" si="47"/>
        <v>7.2052849731770729E-3</v>
      </c>
      <c r="P267" s="14">
        <f t="shared" si="48"/>
        <v>1.1049436449833971E-3</v>
      </c>
      <c r="Q267" s="14">
        <f t="shared" si="48"/>
        <v>1.0689854990022975E-4</v>
      </c>
      <c r="R267" s="14">
        <f t="shared" si="48"/>
        <v>1.7150984258276943E-5</v>
      </c>
      <c r="S267" s="14">
        <f t="shared" si="49"/>
        <v>7.3782118125333227</v>
      </c>
      <c r="T267" s="14">
        <f t="shared" si="49"/>
        <v>1.1314622924629987</v>
      </c>
      <c r="U267" s="14">
        <f t="shared" si="49"/>
        <v>0.10946411509783527</v>
      </c>
      <c r="V267" s="14">
        <f t="shared" si="49"/>
        <v>1.7562607880475589E-2</v>
      </c>
    </row>
    <row r="268" spans="1:22" x14ac:dyDescent="0.2">
      <c r="A268">
        <v>234</v>
      </c>
      <c r="B268">
        <v>1.5</v>
      </c>
      <c r="C268">
        <v>1.2749999999999999</v>
      </c>
      <c r="D268">
        <v>1.0820000000000001</v>
      </c>
      <c r="G268" s="8">
        <f t="shared" si="39"/>
        <v>0.40593342981186675</v>
      </c>
      <c r="H268" s="8">
        <f t="shared" si="40"/>
        <v>5.5162241887905597E-2</v>
      </c>
      <c r="I268" s="8">
        <f t="shared" si="41"/>
        <v>5.2510062088546375E-3</v>
      </c>
      <c r="J268" s="8">
        <f t="shared" si="42"/>
        <v>8.4128547220458782E-4</v>
      </c>
      <c r="K268" s="16">
        <f t="shared" si="43"/>
        <v>0.12301013024602024</v>
      </c>
      <c r="L268" s="17">
        <f t="shared" si="44"/>
        <v>1.6715830875122909E-2</v>
      </c>
      <c r="M268" s="17">
        <f t="shared" si="45"/>
        <v>1.5912140026832235E-3</v>
      </c>
      <c r="N268" s="18">
        <f t="shared" si="46"/>
        <v>2.5493499157714782E-4</v>
      </c>
      <c r="O268" s="14">
        <f t="shared" si="47"/>
        <v>7.2414330502253432E-3</v>
      </c>
      <c r="P268" s="14">
        <f t="shared" si="48"/>
        <v>1.1056969333418237E-3</v>
      </c>
      <c r="Q268" s="14">
        <f t="shared" si="48"/>
        <v>1.0690548724957231E-4</v>
      </c>
      <c r="R268" s="14">
        <f t="shared" si="48"/>
        <v>1.7151162583040318E-5</v>
      </c>
      <c r="S268" s="14">
        <f t="shared" si="49"/>
        <v>7.4152274434307515</v>
      </c>
      <c r="T268" s="14">
        <f t="shared" si="49"/>
        <v>1.1322336597420275</v>
      </c>
      <c r="U268" s="14">
        <f t="shared" si="49"/>
        <v>0.10947121894356204</v>
      </c>
      <c r="V268" s="14">
        <f t="shared" si="49"/>
        <v>1.7562790485033286E-2</v>
      </c>
    </row>
    <row r="269" spans="1:22" x14ac:dyDescent="0.2">
      <c r="A269">
        <v>235</v>
      </c>
      <c r="B269">
        <v>1.4710000000000001</v>
      </c>
      <c r="C269">
        <v>1.2490000000000001</v>
      </c>
      <c r="D269">
        <v>1.06</v>
      </c>
      <c r="G269" s="8">
        <f t="shared" si="39"/>
        <v>0.3986555759744656</v>
      </c>
      <c r="H269" s="8">
        <f t="shared" si="40"/>
        <v>5.4055790895618315E-2</v>
      </c>
      <c r="I269" s="8">
        <f t="shared" si="41"/>
        <v>5.1440937835803861E-3</v>
      </c>
      <c r="J269" s="8">
        <f t="shared" si="42"/>
        <v>8.2413413129400293E-4</v>
      </c>
      <c r="K269" s="16">
        <f t="shared" si="43"/>
        <v>0.1208047199922623</v>
      </c>
      <c r="L269" s="17">
        <f t="shared" si="44"/>
        <v>1.6380542695641914E-2</v>
      </c>
      <c r="M269" s="17">
        <f t="shared" si="45"/>
        <v>1.5588162980546625E-3</v>
      </c>
      <c r="N269" s="18">
        <f t="shared" si="46"/>
        <v>2.4973761554363726E-4</v>
      </c>
      <c r="O269" s="14">
        <f t="shared" si="47"/>
        <v>7.2778538374011492E-3</v>
      </c>
      <c r="P269" s="14">
        <f t="shared" si="48"/>
        <v>1.106450992287282E-3</v>
      </c>
      <c r="Q269" s="14">
        <f t="shared" si="48"/>
        <v>1.0691242527425138E-4</v>
      </c>
      <c r="R269" s="14">
        <f t="shared" si="48"/>
        <v>1.715134091058489E-5</v>
      </c>
      <c r="S269" s="14">
        <f t="shared" si="49"/>
        <v>7.4525223294987768</v>
      </c>
      <c r="T269" s="14">
        <f t="shared" si="49"/>
        <v>1.1330058161021768</v>
      </c>
      <c r="U269" s="14">
        <f t="shared" si="49"/>
        <v>0.10947832348083342</v>
      </c>
      <c r="V269" s="14">
        <f t="shared" si="49"/>
        <v>1.7562973092438927E-2</v>
      </c>
    </row>
    <row r="270" spans="1:22" x14ac:dyDescent="0.2">
      <c r="A270">
        <v>236</v>
      </c>
      <c r="B270">
        <v>1.4430000000000001</v>
      </c>
      <c r="C270">
        <v>1.224</v>
      </c>
      <c r="D270">
        <v>1.038</v>
      </c>
      <c r="G270" s="8">
        <f t="shared" si="39"/>
        <v>0.39162303664921461</v>
      </c>
      <c r="H270" s="8">
        <f t="shared" si="40"/>
        <v>5.2991183879093198E-2</v>
      </c>
      <c r="I270" s="8">
        <f t="shared" si="41"/>
        <v>5.0412868311483427E-3</v>
      </c>
      <c r="J270" s="8">
        <f t="shared" si="42"/>
        <v>8.0764228916761175E-4</v>
      </c>
      <c r="K270" s="16">
        <f t="shared" si="43"/>
        <v>0.11867364746945898</v>
      </c>
      <c r="L270" s="17">
        <f t="shared" si="44"/>
        <v>1.6057934508816121E-2</v>
      </c>
      <c r="M270" s="17">
        <f t="shared" si="45"/>
        <v>1.5276626761055584E-3</v>
      </c>
      <c r="N270" s="18">
        <f t="shared" si="46"/>
        <v>2.4474008762654905E-4</v>
      </c>
      <c r="O270" s="14">
        <f t="shared" si="47"/>
        <v>7.0325393252509971E-3</v>
      </c>
      <c r="P270" s="14">
        <f t="shared" si="48"/>
        <v>1.0646070165251167E-3</v>
      </c>
      <c r="Q270" s="14">
        <f t="shared" si="48"/>
        <v>1.0280695243204338E-4</v>
      </c>
      <c r="R270" s="14">
        <f t="shared" si="48"/>
        <v>1.6491842126391178E-5</v>
      </c>
      <c r="S270" s="14">
        <f t="shared" si="49"/>
        <v>7.2013202690570211</v>
      </c>
      <c r="T270" s="14">
        <f t="shared" si="49"/>
        <v>1.0901575849217195</v>
      </c>
      <c r="U270" s="14">
        <f t="shared" si="49"/>
        <v>0.10527431929041242</v>
      </c>
      <c r="V270" s="14">
        <f t="shared" si="49"/>
        <v>1.6887646337424567E-2</v>
      </c>
    </row>
    <row r="271" spans="1:22" x14ac:dyDescent="0.2">
      <c r="A271">
        <v>237</v>
      </c>
      <c r="B271">
        <v>1.415</v>
      </c>
      <c r="C271">
        <v>1.2</v>
      </c>
      <c r="D271">
        <v>1.0169999999999999</v>
      </c>
      <c r="G271" s="8">
        <f t="shared" si="39"/>
        <v>0.38483965014577254</v>
      </c>
      <c r="H271" s="8">
        <f t="shared" si="40"/>
        <v>5.1968503937007866E-2</v>
      </c>
      <c r="I271" s="8">
        <f t="shared" si="41"/>
        <v>4.9425861208187713E-3</v>
      </c>
      <c r="J271" s="8">
        <f t="shared" si="42"/>
        <v>7.9180996560825393E-4</v>
      </c>
      <c r="K271" s="16">
        <f t="shared" si="43"/>
        <v>0.11661807580174927</v>
      </c>
      <c r="L271" s="17">
        <f t="shared" si="44"/>
        <v>1.5748031496062992E-2</v>
      </c>
      <c r="M271" s="17">
        <f t="shared" si="45"/>
        <v>1.4977533699450823E-3</v>
      </c>
      <c r="N271" s="18">
        <f t="shared" si="46"/>
        <v>2.3994241382068303E-4</v>
      </c>
      <c r="O271" s="14">
        <f t="shared" si="47"/>
        <v>6.7833865034420682E-3</v>
      </c>
      <c r="P271" s="14">
        <f t="shared" si="48"/>
        <v>1.0226799420853319E-3</v>
      </c>
      <c r="Q271" s="14">
        <f t="shared" si="48"/>
        <v>9.8700710329571381E-5</v>
      </c>
      <c r="R271" s="14">
        <f t="shared" si="48"/>
        <v>1.5832323559357821E-5</v>
      </c>
      <c r="S271" s="14">
        <f t="shared" si="49"/>
        <v>6.9461877795246778</v>
      </c>
      <c r="T271" s="14">
        <f t="shared" si="49"/>
        <v>1.0472242606953799</v>
      </c>
      <c r="U271" s="14">
        <f t="shared" si="49"/>
        <v>0.10106952737748109</v>
      </c>
      <c r="V271" s="14">
        <f t="shared" si="49"/>
        <v>1.6212299324782409E-2</v>
      </c>
    </row>
    <row r="272" spans="1:22" x14ac:dyDescent="0.2">
      <c r="A272">
        <v>238</v>
      </c>
      <c r="B272">
        <v>1.3879999999999999</v>
      </c>
      <c r="C272">
        <v>1.177</v>
      </c>
      <c r="D272">
        <v>0.99729999999999996</v>
      </c>
      <c r="G272" s="8">
        <f t="shared" si="39"/>
        <v>0.37830914580695429</v>
      </c>
      <c r="H272" s="8">
        <f t="shared" si="40"/>
        <v>5.0987830972603274E-2</v>
      </c>
      <c r="I272" s="8">
        <f t="shared" si="41"/>
        <v>4.8479923911944551E-3</v>
      </c>
      <c r="J272" s="8">
        <f t="shared" si="42"/>
        <v>7.7663717960792039E-4</v>
      </c>
      <c r="K272" s="16">
        <f t="shared" si="43"/>
        <v>0.11463913509301646</v>
      </c>
      <c r="L272" s="17">
        <f t="shared" si="44"/>
        <v>1.5450857870485842E-2</v>
      </c>
      <c r="M272" s="17">
        <f t="shared" si="45"/>
        <v>1.4690886033922592E-3</v>
      </c>
      <c r="N272" s="18">
        <f t="shared" si="46"/>
        <v>2.3534459988118801E-4</v>
      </c>
      <c r="O272" s="14">
        <f t="shared" si="47"/>
        <v>6.5305043388182438E-3</v>
      </c>
      <c r="P272" s="14">
        <f t="shared" si="48"/>
        <v>9.8067296440459278E-4</v>
      </c>
      <c r="Q272" s="14">
        <f t="shared" si="48"/>
        <v>9.4593729624316281E-5</v>
      </c>
      <c r="R272" s="14">
        <f t="shared" si="48"/>
        <v>1.5172786000333541E-5</v>
      </c>
      <c r="S272" s="14">
        <f t="shared" si="49"/>
        <v>6.6872364429498816</v>
      </c>
      <c r="T272" s="14">
        <f t="shared" si="49"/>
        <v>1.004209115550303</v>
      </c>
      <c r="U272" s="14">
        <f t="shared" si="49"/>
        <v>9.6863979135299871E-2</v>
      </c>
      <c r="V272" s="14">
        <f t="shared" si="49"/>
        <v>1.5536932864341546E-2</v>
      </c>
    </row>
    <row r="273" spans="1:22" x14ac:dyDescent="0.2">
      <c r="A273">
        <v>239</v>
      </c>
      <c r="B273">
        <v>1.361</v>
      </c>
      <c r="C273">
        <v>1.1539999999999999</v>
      </c>
      <c r="D273">
        <v>0.97740000000000005</v>
      </c>
      <c r="G273" s="8">
        <f t="shared" si="39"/>
        <v>0.3717493166731744</v>
      </c>
      <c r="H273" s="8">
        <f t="shared" si="40"/>
        <v>5.0006565643301727E-2</v>
      </c>
      <c r="I273" s="8">
        <f t="shared" si="41"/>
        <v>4.7533932302653414E-3</v>
      </c>
      <c r="J273" s="8">
        <f t="shared" si="42"/>
        <v>7.6146425405016502E-4</v>
      </c>
      <c r="K273" s="16">
        <f t="shared" si="43"/>
        <v>0.11265130808278012</v>
      </c>
      <c r="L273" s="17">
        <f t="shared" si="44"/>
        <v>1.5153504740394464E-2</v>
      </c>
      <c r="M273" s="17">
        <f t="shared" si="45"/>
        <v>1.4404221909894975E-3</v>
      </c>
      <c r="N273" s="18">
        <f t="shared" si="46"/>
        <v>2.3074674365156518E-4</v>
      </c>
      <c r="O273" s="14">
        <f t="shared" si="47"/>
        <v>6.5598291337798931E-3</v>
      </c>
      <c r="P273" s="14">
        <f t="shared" si="48"/>
        <v>9.8126532930154636E-4</v>
      </c>
      <c r="Q273" s="14">
        <f t="shared" si="48"/>
        <v>9.4599160929113683E-5</v>
      </c>
      <c r="R273" s="14">
        <f t="shared" si="48"/>
        <v>1.5172925557755366E-5</v>
      </c>
      <c r="S273" s="14">
        <f t="shared" si="49"/>
        <v>6.7172650329906105</v>
      </c>
      <c r="T273" s="14">
        <f t="shared" si="49"/>
        <v>1.0048156972047835</v>
      </c>
      <c r="U273" s="14">
        <f t="shared" si="49"/>
        <v>9.6869540791412412E-2</v>
      </c>
      <c r="V273" s="14">
        <f t="shared" si="49"/>
        <v>1.5537075771141495E-2</v>
      </c>
    </row>
    <row r="274" spans="1:22" x14ac:dyDescent="0.2">
      <c r="A274">
        <v>240</v>
      </c>
      <c r="B274">
        <v>1.335</v>
      </c>
      <c r="C274">
        <v>1.131</v>
      </c>
      <c r="D274">
        <v>0.95789999999999997</v>
      </c>
      <c r="G274" s="8">
        <f t="shared" si="39"/>
        <v>0.36515996477839735</v>
      </c>
      <c r="H274" s="8">
        <f t="shared" si="40"/>
        <v>4.9024707412223666E-2</v>
      </c>
      <c r="I274" s="8">
        <f t="shared" si="41"/>
        <v>4.6587886375636448E-3</v>
      </c>
      <c r="J274" s="8">
        <f t="shared" si="42"/>
        <v>7.4629118893306326E-4</v>
      </c>
      <c r="K274" s="16">
        <f t="shared" si="43"/>
        <v>0.11065453478133254</v>
      </c>
      <c r="L274" s="17">
        <f t="shared" si="44"/>
        <v>1.4855971943098081E-2</v>
      </c>
      <c r="M274" s="17">
        <f t="shared" si="45"/>
        <v>1.411754132595044E-3</v>
      </c>
      <c r="N274" s="18">
        <f t="shared" si="46"/>
        <v>2.2614884513123129E-4</v>
      </c>
      <c r="O274" s="14">
        <f t="shared" si="47"/>
        <v>6.5893518947770513E-3</v>
      </c>
      <c r="P274" s="14">
        <f t="shared" si="48"/>
        <v>9.8185823107806158E-4</v>
      </c>
      <c r="Q274" s="14">
        <f t="shared" si="48"/>
        <v>9.4604592701696619E-5</v>
      </c>
      <c r="R274" s="14">
        <f t="shared" si="48"/>
        <v>1.5173065117101759E-5</v>
      </c>
      <c r="S274" s="14">
        <f t="shared" si="49"/>
        <v>6.7474963402517005</v>
      </c>
      <c r="T274" s="14">
        <f t="shared" si="49"/>
        <v>1.0054228286239351</v>
      </c>
      <c r="U274" s="14">
        <f t="shared" si="49"/>
        <v>9.6875102926537338E-2</v>
      </c>
      <c r="V274" s="14">
        <f t="shared" si="49"/>
        <v>1.5537218679912201E-2</v>
      </c>
    </row>
    <row r="275" spans="1:22" x14ac:dyDescent="0.2">
      <c r="A275">
        <v>241</v>
      </c>
      <c r="B275">
        <v>1.3089999999999999</v>
      </c>
      <c r="C275">
        <v>1.109</v>
      </c>
      <c r="D275">
        <v>0.93889999999999996</v>
      </c>
      <c r="G275" s="8">
        <f t="shared" si="39"/>
        <v>0.3588292969899009</v>
      </c>
      <c r="H275" s="8">
        <f t="shared" si="40"/>
        <v>4.8084983379101026E-2</v>
      </c>
      <c r="I275" s="8">
        <f t="shared" si="41"/>
        <v>4.5682922049309141E-3</v>
      </c>
      <c r="J275" s="8">
        <f t="shared" si="42"/>
        <v>7.3177769170797906E-4</v>
      </c>
      <c r="K275" s="16">
        <f t="shared" si="43"/>
        <v>0.10873615060300028</v>
      </c>
      <c r="L275" s="17">
        <f t="shared" si="44"/>
        <v>1.4571207084576069E-2</v>
      </c>
      <c r="M275" s="17">
        <f t="shared" si="45"/>
        <v>1.3843309711911861E-3</v>
      </c>
      <c r="N275" s="18">
        <f t="shared" si="46"/>
        <v>2.2175081566908457E-4</v>
      </c>
      <c r="O275" s="14">
        <f t="shared" si="47"/>
        <v>6.3306677884964468E-3</v>
      </c>
      <c r="P275" s="14">
        <f t="shared" si="48"/>
        <v>9.3972403312263947E-4</v>
      </c>
      <c r="Q275" s="14">
        <f t="shared" si="48"/>
        <v>9.0496432632730661E-5</v>
      </c>
      <c r="R275" s="14">
        <f t="shared" si="48"/>
        <v>1.4513497225084201E-5</v>
      </c>
      <c r="S275" s="14">
        <f t="shared" si="49"/>
        <v>6.4826038154203616</v>
      </c>
      <c r="T275" s="14">
        <f t="shared" si="49"/>
        <v>0.96227740991758282</v>
      </c>
      <c r="U275" s="14">
        <f t="shared" si="49"/>
        <v>9.2668347015916197E-2</v>
      </c>
      <c r="V275" s="14">
        <f t="shared" si="49"/>
        <v>1.4861821158486221E-2</v>
      </c>
    </row>
    <row r="276" spans="1:22" x14ac:dyDescent="0.2">
      <c r="A276">
        <v>242</v>
      </c>
      <c r="B276">
        <v>1.2849999999999999</v>
      </c>
      <c r="C276">
        <v>1.0880000000000001</v>
      </c>
      <c r="D276">
        <v>0.92030000000000001</v>
      </c>
      <c r="G276" s="8">
        <f t="shared" si="39"/>
        <v>0.35276085674985264</v>
      </c>
      <c r="H276" s="8">
        <f t="shared" si="40"/>
        <v>4.7187467143307758E-2</v>
      </c>
      <c r="I276" s="8">
        <f t="shared" si="41"/>
        <v>4.4819046097307668E-3</v>
      </c>
      <c r="J276" s="8">
        <f t="shared" si="42"/>
        <v>7.1792377978551879E-4</v>
      </c>
      <c r="K276" s="16">
        <f t="shared" si="43"/>
        <v>0.10689722931813717</v>
      </c>
      <c r="L276" s="17">
        <f t="shared" si="44"/>
        <v>1.4299232467669018E-2</v>
      </c>
      <c r="M276" s="17">
        <f t="shared" si="45"/>
        <v>1.3581529120396264E-3</v>
      </c>
      <c r="N276" s="18">
        <f t="shared" si="46"/>
        <v>2.1755266054106632E-4</v>
      </c>
      <c r="O276" s="14">
        <f t="shared" si="47"/>
        <v>6.0684402400482673E-3</v>
      </c>
      <c r="P276" s="14">
        <f t="shared" si="48"/>
        <v>8.9751623579326784E-4</v>
      </c>
      <c r="Q276" s="14">
        <f t="shared" si="48"/>
        <v>8.6387595200147251E-5</v>
      </c>
      <c r="R276" s="14">
        <f t="shared" si="48"/>
        <v>1.3853911922460265E-5</v>
      </c>
      <c r="S276" s="14">
        <f t="shared" si="49"/>
        <v>6.2140828058094257</v>
      </c>
      <c r="T276" s="14">
        <f t="shared" si="49"/>
        <v>0.91905662545230626</v>
      </c>
      <c r="U276" s="14">
        <f t="shared" si="49"/>
        <v>8.8460897484950785E-2</v>
      </c>
      <c r="V276" s="14">
        <f t="shared" si="49"/>
        <v>1.4186405808599312E-2</v>
      </c>
    </row>
    <row r="277" spans="1:22" x14ac:dyDescent="0.2">
      <c r="A277">
        <v>243</v>
      </c>
      <c r="B277">
        <v>1.26</v>
      </c>
      <c r="C277">
        <v>1.0669999999999999</v>
      </c>
      <c r="D277">
        <v>0.9022</v>
      </c>
      <c r="G277" s="8">
        <f t="shared" si="39"/>
        <v>0.34666732302845321</v>
      </c>
      <c r="H277" s="8">
        <f t="shared" si="40"/>
        <v>4.6289455348574281E-2</v>
      </c>
      <c r="I277" s="8">
        <f t="shared" si="41"/>
        <v>4.395512485222834E-3</v>
      </c>
      <c r="J277" s="8">
        <f t="shared" si="42"/>
        <v>7.0406975151502663E-4</v>
      </c>
      <c r="K277" s="16">
        <f t="shared" si="43"/>
        <v>0.10505070394801613</v>
      </c>
      <c r="L277" s="17">
        <f t="shared" si="44"/>
        <v>1.4027107681386146E-2</v>
      </c>
      <c r="M277" s="17">
        <f t="shared" si="45"/>
        <v>1.3319734803705558E-3</v>
      </c>
      <c r="N277" s="18">
        <f t="shared" si="46"/>
        <v>2.1335447015606869E-4</v>
      </c>
      <c r="O277" s="14">
        <f t="shared" si="47"/>
        <v>6.0935337213994245E-3</v>
      </c>
      <c r="P277" s="14">
        <f t="shared" si="48"/>
        <v>8.9801179473347759E-4</v>
      </c>
      <c r="Q277" s="14">
        <f t="shared" si="48"/>
        <v>8.6392124507932849E-5</v>
      </c>
      <c r="R277" s="14">
        <f t="shared" si="48"/>
        <v>1.3854028270492169E-5</v>
      </c>
      <c r="S277" s="14">
        <f t="shared" si="49"/>
        <v>6.2397785307130107</v>
      </c>
      <c r="T277" s="14">
        <f t="shared" si="49"/>
        <v>0.91956407780708105</v>
      </c>
      <c r="U277" s="14">
        <f t="shared" si="49"/>
        <v>8.8465535496123238E-2</v>
      </c>
      <c r="V277" s="14">
        <f t="shared" si="49"/>
        <v>1.4186524948983981E-2</v>
      </c>
    </row>
    <row r="278" spans="1:22" x14ac:dyDescent="0.2">
      <c r="A278">
        <v>244</v>
      </c>
      <c r="B278">
        <v>1.236</v>
      </c>
      <c r="C278">
        <v>1.046</v>
      </c>
      <c r="D278">
        <v>0.88449999999999995</v>
      </c>
      <c r="G278" s="8">
        <f t="shared" si="39"/>
        <v>0.3405485398579321</v>
      </c>
      <c r="H278" s="8">
        <f t="shared" si="40"/>
        <v>4.5390947584356835E-2</v>
      </c>
      <c r="I278" s="8">
        <f t="shared" si="41"/>
        <v>4.3091158310509005E-3</v>
      </c>
      <c r="J278" s="8">
        <f t="shared" si="42"/>
        <v>6.9021560689503747E-4</v>
      </c>
      <c r="K278" s="16">
        <f t="shared" si="43"/>
        <v>0.1031965272296764</v>
      </c>
      <c r="L278" s="17">
        <f t="shared" si="44"/>
        <v>1.3754832601320254E-2</v>
      </c>
      <c r="M278" s="17">
        <f t="shared" si="45"/>
        <v>1.3057926760760305E-3</v>
      </c>
      <c r="N278" s="18">
        <f t="shared" si="46"/>
        <v>2.0915624451364772E-4</v>
      </c>
      <c r="O278" s="14">
        <f t="shared" si="47"/>
        <v>6.1187831705211138E-3</v>
      </c>
      <c r="P278" s="14">
        <f t="shared" si="48"/>
        <v>8.9850776421744605E-4</v>
      </c>
      <c r="Q278" s="14">
        <f t="shared" si="48"/>
        <v>8.6396654171933505E-5</v>
      </c>
      <c r="R278" s="14">
        <f t="shared" si="48"/>
        <v>1.3854144619989154E-5</v>
      </c>
      <c r="S278" s="14">
        <f t="shared" si="49"/>
        <v>6.2656339666136205</v>
      </c>
      <c r="T278" s="14">
        <f t="shared" si="49"/>
        <v>0.92007195055866475</v>
      </c>
      <c r="U278" s="14">
        <f t="shared" si="49"/>
        <v>8.847017387205991E-2</v>
      </c>
      <c r="V278" s="14">
        <f t="shared" si="49"/>
        <v>1.4186644090868894E-2</v>
      </c>
    </row>
    <row r="279" spans="1:22" x14ac:dyDescent="0.2">
      <c r="A279">
        <v>245</v>
      </c>
      <c r="B279">
        <v>1.2130000000000001</v>
      </c>
      <c r="C279">
        <v>1.026</v>
      </c>
      <c r="D279">
        <v>0.86709999999999998</v>
      </c>
      <c r="G279" s="8">
        <f t="shared" si="39"/>
        <v>0.33469750889679706</v>
      </c>
      <c r="H279" s="8">
        <f t="shared" si="40"/>
        <v>4.45347644226975E-2</v>
      </c>
      <c r="I279" s="8">
        <f t="shared" si="41"/>
        <v>4.2268290916899079E-3</v>
      </c>
      <c r="J279" s="8">
        <f t="shared" si="42"/>
        <v>6.7702107527535342E-4</v>
      </c>
      <c r="K279" s="16">
        <f t="shared" si="43"/>
        <v>0.10142348754448396</v>
      </c>
      <c r="L279" s="17">
        <f t="shared" si="44"/>
        <v>1.3495383158393182E-2</v>
      </c>
      <c r="M279" s="17">
        <f t="shared" si="45"/>
        <v>1.2808573005120933E-3</v>
      </c>
      <c r="N279" s="18">
        <f t="shared" si="46"/>
        <v>2.0515790159859196E-4</v>
      </c>
      <c r="O279" s="14">
        <f t="shared" si="47"/>
        <v>5.8510309611350397E-3</v>
      </c>
      <c r="P279" s="14">
        <f t="shared" si="48"/>
        <v>8.5618316165933517E-4</v>
      </c>
      <c r="Q279" s="14">
        <f t="shared" si="48"/>
        <v>8.228673936099256E-5</v>
      </c>
      <c r="R279" s="14">
        <f t="shared" si="48"/>
        <v>1.3194531619684048E-5</v>
      </c>
      <c r="S279" s="14">
        <f t="shared" si="49"/>
        <v>5.9914557042022807</v>
      </c>
      <c r="T279" s="14">
        <f t="shared" si="49"/>
        <v>0.87673155753915921</v>
      </c>
      <c r="U279" s="14">
        <f t="shared" si="49"/>
        <v>8.4261621105656381E-2</v>
      </c>
      <c r="V279" s="14">
        <f t="shared" si="49"/>
        <v>1.3511200378556465E-2</v>
      </c>
    </row>
    <row r="280" spans="1:22" x14ac:dyDescent="0.2">
      <c r="A280">
        <v>246</v>
      </c>
      <c r="B280">
        <v>1.19</v>
      </c>
      <c r="C280">
        <v>1.006</v>
      </c>
      <c r="D280">
        <v>0.85019999999999996</v>
      </c>
      <c r="G280" s="8">
        <f t="shared" si="39"/>
        <v>0.32882329635499202</v>
      </c>
      <c r="H280" s="8">
        <f t="shared" si="40"/>
        <v>4.3678130673894165E-2</v>
      </c>
      <c r="I280" s="8">
        <f t="shared" si="41"/>
        <v>4.1445382431592268E-3</v>
      </c>
      <c r="J280" s="8">
        <f t="shared" si="42"/>
        <v>6.6382643812065007E-4</v>
      </c>
      <c r="K280" s="16">
        <f t="shared" si="43"/>
        <v>9.9643423137876372E-2</v>
      </c>
      <c r="L280" s="17">
        <f t="shared" si="44"/>
        <v>1.3235797173907323E-2</v>
      </c>
      <c r="M280" s="17">
        <f t="shared" si="45"/>
        <v>1.2559206797452204E-3</v>
      </c>
      <c r="N280" s="18">
        <f t="shared" si="46"/>
        <v>2.011595267032273E-4</v>
      </c>
      <c r="O280" s="14">
        <f t="shared" si="47"/>
        <v>5.874212541805035E-3</v>
      </c>
      <c r="P280" s="14">
        <f t="shared" si="48"/>
        <v>8.5663374880333432E-4</v>
      </c>
      <c r="Q280" s="14">
        <f t="shared" si="48"/>
        <v>8.2290848530681103E-5</v>
      </c>
      <c r="R280" s="14">
        <f t="shared" si="48"/>
        <v>1.3194637154703356E-5</v>
      </c>
      <c r="S280" s="14">
        <f t="shared" si="49"/>
        <v>6.0151936428083559</v>
      </c>
      <c r="T280" s="14">
        <f t="shared" si="49"/>
        <v>0.87719295877461434</v>
      </c>
      <c r="U280" s="14">
        <f t="shared" si="49"/>
        <v>8.4265828895417449E-2</v>
      </c>
      <c r="V280" s="14">
        <f t="shared" si="49"/>
        <v>1.3511308446416237E-2</v>
      </c>
    </row>
    <row r="281" spans="1:22" x14ac:dyDescent="0.2">
      <c r="A281">
        <v>247</v>
      </c>
      <c r="B281">
        <v>1.1679999999999999</v>
      </c>
      <c r="C281">
        <v>0.98719999999999997</v>
      </c>
      <c r="D281">
        <v>0.8337</v>
      </c>
      <c r="G281" s="8">
        <f t="shared" ref="G281:G334" si="50">3.3*(C281)/(($G$21*$C$59)+C281)</f>
        <v>0.323280276267217</v>
      </c>
      <c r="H281" s="8">
        <f t="shared" ref="H281:H334" si="51">3.3*(C281)/(($H$21*$C$59)+C281)</f>
        <v>4.2872483786743028E-2</v>
      </c>
      <c r="I281" s="8">
        <f t="shared" ref="I281:I334" si="52">3.3*(C281)/(($I$21*$C$59)+C281)</f>
        <v>4.0671810985244208E-3</v>
      </c>
      <c r="J281" s="8">
        <f t="shared" ref="J281:J334" si="53">3.3*(C281)/(($J$21*$C$59)+C281)</f>
        <v>6.5142338296726699E-4</v>
      </c>
      <c r="K281" s="16">
        <f t="shared" ref="K281:K334" si="54">G281/3.3</f>
        <v>9.7963720080974856E-2</v>
      </c>
      <c r="L281" s="17">
        <f t="shared" ref="L281:L334" si="55">H281/3.3</f>
        <v>1.2991661753558493E-2</v>
      </c>
      <c r="M281" s="17">
        <f t="shared" ref="M281:M334" si="56">I281/3.3</f>
        <v>1.232479120764976E-3</v>
      </c>
      <c r="N281" s="18">
        <f t="shared" ref="N281:N334" si="57">J281/3.3</f>
        <v>1.9740102514159607E-4</v>
      </c>
      <c r="O281" s="14">
        <f t="shared" si="47"/>
        <v>5.5430200877750191E-3</v>
      </c>
      <c r="P281" s="14">
        <f t="shared" si="48"/>
        <v>8.0564688715113741E-4</v>
      </c>
      <c r="Q281" s="14">
        <f t="shared" si="48"/>
        <v>7.7357144634805988E-5</v>
      </c>
      <c r="R281" s="14">
        <f t="shared" si="48"/>
        <v>1.2403055153383078E-5</v>
      </c>
      <c r="S281" s="14">
        <f t="shared" si="49"/>
        <v>5.6760525698816195</v>
      </c>
      <c r="T281" s="14">
        <f t="shared" si="49"/>
        <v>0.82498241244276471</v>
      </c>
      <c r="U281" s="14">
        <f t="shared" si="49"/>
        <v>7.9213716106041332E-2</v>
      </c>
      <c r="V281" s="14">
        <f t="shared" ref="V281:V334" si="58">R281*1024</f>
        <v>1.2700728477064271E-2</v>
      </c>
    </row>
    <row r="282" spans="1:22" x14ac:dyDescent="0.2">
      <c r="A282">
        <v>248</v>
      </c>
      <c r="B282">
        <v>1.147</v>
      </c>
      <c r="C282">
        <v>0.96840000000000004</v>
      </c>
      <c r="D282">
        <v>0.81759999999999999</v>
      </c>
      <c r="G282" s="8">
        <f t="shared" si="50"/>
        <v>0.31771653543307082</v>
      </c>
      <c r="H282" s="8">
        <f t="shared" si="51"/>
        <v>4.2066438150599461E-2</v>
      </c>
      <c r="I282" s="8">
        <f t="shared" si="52"/>
        <v>3.9898203224996145E-3</v>
      </c>
      <c r="J282" s="8">
        <f t="shared" si="53"/>
        <v>6.3902023456097027E-4</v>
      </c>
      <c r="K282" s="16">
        <f t="shared" si="54"/>
        <v>9.6277738010021471E-2</v>
      </c>
      <c r="L282" s="17">
        <f t="shared" si="55"/>
        <v>1.2747405500181656E-2</v>
      </c>
      <c r="M282" s="17">
        <f t="shared" si="56"/>
        <v>1.2090364613635196E-3</v>
      </c>
      <c r="N282" s="18">
        <f t="shared" si="57"/>
        <v>1.9364249532150614E-4</v>
      </c>
      <c r="O282" s="14">
        <f t="shared" ref="O282:O334" si="59">-(G282-G281)/(A282-A281)</f>
        <v>5.5637408341461803E-3</v>
      </c>
      <c r="P282" s="14">
        <f t="shared" ref="P282:R334" si="60">-(H282-H281)/($A282-$A281)</f>
        <v>8.0604563614356667E-4</v>
      </c>
      <c r="Q282" s="14">
        <f t="shared" si="60"/>
        <v>7.7360776024806323E-5</v>
      </c>
      <c r="R282" s="14">
        <f t="shared" si="60"/>
        <v>1.2403148406296715E-5</v>
      </c>
      <c r="S282" s="14">
        <f t="shared" ref="S282:U334" si="61">O282*1024</f>
        <v>5.6972706141656886</v>
      </c>
      <c r="T282" s="14">
        <f t="shared" si="61"/>
        <v>0.82539073141101227</v>
      </c>
      <c r="U282" s="14">
        <f t="shared" si="61"/>
        <v>7.9217434649401675E-2</v>
      </c>
      <c r="V282" s="14">
        <f t="shared" si="58"/>
        <v>1.2700823968047836E-2</v>
      </c>
    </row>
    <row r="283" spans="1:22" x14ac:dyDescent="0.2">
      <c r="A283">
        <v>249</v>
      </c>
      <c r="B283">
        <v>1.125</v>
      </c>
      <c r="C283">
        <v>0.95009999999999994</v>
      </c>
      <c r="D283">
        <v>0.80179999999999996</v>
      </c>
      <c r="G283" s="8">
        <f t="shared" si="50"/>
        <v>0.31228075417575513</v>
      </c>
      <c r="H283" s="8">
        <f t="shared" si="51"/>
        <v>4.1281446634039973E-2</v>
      </c>
      <c r="I283" s="8">
        <f t="shared" si="52"/>
        <v>3.9145135258738337E-3</v>
      </c>
      <c r="J283" s="8">
        <f t="shared" si="53"/>
        <v>6.2694686755622691E-4</v>
      </c>
      <c r="K283" s="16">
        <f t="shared" si="54"/>
        <v>9.4630531568410656E-2</v>
      </c>
      <c r="L283" s="17">
        <f t="shared" si="55"/>
        <v>1.2509529283042416E-2</v>
      </c>
      <c r="M283" s="17">
        <f t="shared" si="56"/>
        <v>1.1862162199617679E-3</v>
      </c>
      <c r="N283" s="18">
        <f t="shared" si="57"/>
        <v>1.899838992594627E-4</v>
      </c>
      <c r="O283" s="14">
        <f t="shared" si="59"/>
        <v>5.4357812573156972E-3</v>
      </c>
      <c r="P283" s="14">
        <f t="shared" si="60"/>
        <v>7.849915165594884E-4</v>
      </c>
      <c r="Q283" s="14">
        <f t="shared" si="60"/>
        <v>7.5306796625780777E-5</v>
      </c>
      <c r="R283" s="14">
        <f t="shared" si="60"/>
        <v>1.2073367004743359E-5</v>
      </c>
      <c r="S283" s="14">
        <f t="shared" si="61"/>
        <v>5.5662400074912739</v>
      </c>
      <c r="T283" s="14">
        <f t="shared" si="61"/>
        <v>0.80383131295691612</v>
      </c>
      <c r="U283" s="14">
        <f t="shared" si="61"/>
        <v>7.7114159744799515E-2</v>
      </c>
      <c r="V283" s="14">
        <f t="shared" si="58"/>
        <v>1.23631278128572E-2</v>
      </c>
    </row>
    <row r="284" spans="1:22" x14ac:dyDescent="0.2">
      <c r="A284">
        <v>250</v>
      </c>
      <c r="B284">
        <v>1.105</v>
      </c>
      <c r="C284">
        <v>0.93230000000000002</v>
      </c>
      <c r="D284">
        <v>0.78649999999999998</v>
      </c>
      <c r="G284" s="8">
        <f t="shared" si="50"/>
        <v>0.30697444698322734</v>
      </c>
      <c r="H284" s="8">
        <f t="shared" si="51"/>
        <v>4.0517539966522811E-2</v>
      </c>
      <c r="I284" s="8">
        <f t="shared" si="52"/>
        <v>3.8412609904732269E-3</v>
      </c>
      <c r="J284" s="8">
        <f t="shared" si="53"/>
        <v>6.1520328919469666E-4</v>
      </c>
      <c r="K284" s="16">
        <f t="shared" si="54"/>
        <v>9.302255969188708E-2</v>
      </c>
      <c r="L284" s="17">
        <f t="shared" si="55"/>
        <v>1.2278042414097823E-2</v>
      </c>
      <c r="M284" s="17">
        <f t="shared" si="56"/>
        <v>1.1640184819615839E-3</v>
      </c>
      <c r="N284" s="18">
        <f t="shared" si="57"/>
        <v>1.8642523914990809E-4</v>
      </c>
      <c r="O284" s="14">
        <f t="shared" si="59"/>
        <v>5.3063071925277816E-3</v>
      </c>
      <c r="P284" s="14">
        <f t="shared" si="60"/>
        <v>7.639066675171613E-4</v>
      </c>
      <c r="Q284" s="14">
        <f t="shared" si="60"/>
        <v>7.3252535400606875E-5</v>
      </c>
      <c r="R284" s="14">
        <f t="shared" si="60"/>
        <v>1.1743578361530257E-5</v>
      </c>
      <c r="S284" s="14">
        <f t="shared" si="61"/>
        <v>5.4336585651484484</v>
      </c>
      <c r="T284" s="14">
        <f t="shared" si="61"/>
        <v>0.78224042753757317</v>
      </c>
      <c r="U284" s="14">
        <f t="shared" si="61"/>
        <v>7.501059625022144E-2</v>
      </c>
      <c r="V284" s="14">
        <f t="shared" si="58"/>
        <v>1.2025424242206983E-2</v>
      </c>
    </row>
    <row r="285" spans="1:22" x14ac:dyDescent="0.2">
      <c r="A285">
        <v>251</v>
      </c>
      <c r="B285">
        <v>1.0840000000000001</v>
      </c>
      <c r="C285">
        <v>0.91469999999999996</v>
      </c>
      <c r="D285">
        <v>0.77139999999999997</v>
      </c>
      <c r="G285" s="8">
        <f t="shared" si="50"/>
        <v>0.30170919667756146</v>
      </c>
      <c r="H285" s="8">
        <f t="shared" si="51"/>
        <v>3.9761864302961081E-2</v>
      </c>
      <c r="I285" s="8">
        <f t="shared" si="52"/>
        <v>3.7688283159242795E-3</v>
      </c>
      <c r="J285" s="8">
        <f t="shared" si="53"/>
        <v>6.0359157895654558E-4</v>
      </c>
      <c r="K285" s="16">
        <f t="shared" si="54"/>
        <v>9.1427029296230755E-2</v>
      </c>
      <c r="L285" s="17">
        <f t="shared" si="55"/>
        <v>1.2049049788776085E-2</v>
      </c>
      <c r="M285" s="17">
        <f t="shared" si="56"/>
        <v>1.1420691866437212E-3</v>
      </c>
      <c r="N285" s="18">
        <f t="shared" si="57"/>
        <v>1.8290653907774109E-4</v>
      </c>
      <c r="O285" s="14">
        <f t="shared" si="59"/>
        <v>5.2652503056658806E-3</v>
      </c>
      <c r="P285" s="14">
        <f t="shared" si="60"/>
        <v>7.5567566356173066E-4</v>
      </c>
      <c r="Q285" s="14">
        <f t="shared" si="60"/>
        <v>7.2432674548947393E-5</v>
      </c>
      <c r="R285" s="14">
        <f t="shared" si="60"/>
        <v>1.1611710238151082E-5</v>
      </c>
      <c r="S285" s="14">
        <f t="shared" si="61"/>
        <v>5.3916163130018617</v>
      </c>
      <c r="T285" s="14">
        <f t="shared" si="61"/>
        <v>0.7738118794872122</v>
      </c>
      <c r="U285" s="14">
        <f t="shared" si="61"/>
        <v>7.4171058738122131E-2</v>
      </c>
      <c r="V285" s="14">
        <f t="shared" si="58"/>
        <v>1.1890391283866708E-2</v>
      </c>
    </row>
    <row r="286" spans="1:22" x14ac:dyDescent="0.2">
      <c r="A286">
        <v>252</v>
      </c>
      <c r="B286">
        <v>1.0640000000000001</v>
      </c>
      <c r="C286">
        <v>0.89759999999999995</v>
      </c>
      <c r="D286">
        <v>0.75660000000000005</v>
      </c>
      <c r="G286" s="8">
        <f t="shared" si="50"/>
        <v>0.29657575393487917</v>
      </c>
      <c r="H286" s="8">
        <f t="shared" si="51"/>
        <v>3.90273210220086E-2</v>
      </c>
      <c r="I286" s="8">
        <f t="shared" si="52"/>
        <v>3.698450338719956E-3</v>
      </c>
      <c r="J286" s="8">
        <f t="shared" si="53"/>
        <v>5.9230966856829855E-4</v>
      </c>
      <c r="K286" s="16">
        <f t="shared" si="54"/>
        <v>8.9871440586327025E-2</v>
      </c>
      <c r="L286" s="17">
        <f t="shared" si="55"/>
        <v>1.1826460915760182E-2</v>
      </c>
      <c r="M286" s="17">
        <f t="shared" si="56"/>
        <v>1.1207425268848351E-3</v>
      </c>
      <c r="N286" s="18">
        <f t="shared" si="57"/>
        <v>1.7948777835402987E-4</v>
      </c>
      <c r="O286" s="14">
        <f t="shared" si="59"/>
        <v>5.1334427426822926E-3</v>
      </c>
      <c r="P286" s="14">
        <f t="shared" si="60"/>
        <v>7.3454328095248073E-4</v>
      </c>
      <c r="Q286" s="14">
        <f t="shared" si="60"/>
        <v>7.0377977204323476E-5</v>
      </c>
      <c r="R286" s="14">
        <f t="shared" si="60"/>
        <v>1.1281910388247023E-5</v>
      </c>
      <c r="S286" s="14">
        <f t="shared" si="61"/>
        <v>5.2566453685066676</v>
      </c>
      <c r="T286" s="14">
        <f t="shared" si="61"/>
        <v>0.75217231969534026</v>
      </c>
      <c r="U286" s="14">
        <f t="shared" si="61"/>
        <v>7.206704865722724E-2</v>
      </c>
      <c r="V286" s="14">
        <f t="shared" si="58"/>
        <v>1.1552676237564952E-2</v>
      </c>
    </row>
    <row r="287" spans="1:22" x14ac:dyDescent="0.2">
      <c r="A287">
        <v>253</v>
      </c>
      <c r="B287">
        <v>1.0449999999999999</v>
      </c>
      <c r="C287">
        <v>0.88080000000000003</v>
      </c>
      <c r="D287">
        <v>0.74219999999999997</v>
      </c>
      <c r="G287" s="8">
        <f t="shared" si="50"/>
        <v>0.29151522445540973</v>
      </c>
      <c r="H287" s="8">
        <f t="shared" si="51"/>
        <v>3.8305342062814308E-2</v>
      </c>
      <c r="I287" s="8">
        <f t="shared" si="52"/>
        <v>3.6293041361461029E-3</v>
      </c>
      <c r="J287" s="8">
        <f t="shared" si="53"/>
        <v>5.8122561129631402E-4</v>
      </c>
      <c r="K287" s="16">
        <f t="shared" si="54"/>
        <v>8.8337946804669623E-2</v>
      </c>
      <c r="L287" s="17">
        <f t="shared" si="55"/>
        <v>1.1607679412974033E-2</v>
      </c>
      <c r="M287" s="17">
        <f t="shared" si="56"/>
        <v>1.0997891321654857E-3</v>
      </c>
      <c r="N287" s="18">
        <f t="shared" si="57"/>
        <v>1.7612897312009517E-4</v>
      </c>
      <c r="O287" s="14">
        <f t="shared" si="59"/>
        <v>5.0605294794694444E-3</v>
      </c>
      <c r="P287" s="14">
        <f t="shared" si="60"/>
        <v>7.2197895919429156E-4</v>
      </c>
      <c r="Q287" s="14">
        <f t="shared" si="60"/>
        <v>6.9146202573853056E-5</v>
      </c>
      <c r="R287" s="14">
        <f t="shared" si="60"/>
        <v>1.1084057271984536E-5</v>
      </c>
      <c r="S287" s="14">
        <f t="shared" si="61"/>
        <v>5.1819821869767111</v>
      </c>
      <c r="T287" s="14">
        <f t="shared" si="61"/>
        <v>0.73930645421495456</v>
      </c>
      <c r="U287" s="14">
        <f t="shared" si="61"/>
        <v>7.0805711435625529E-2</v>
      </c>
      <c r="V287" s="14">
        <f t="shared" si="58"/>
        <v>1.1350074646512165E-2</v>
      </c>
    </row>
    <row r="288" spans="1:22" x14ac:dyDescent="0.2">
      <c r="A288">
        <v>254</v>
      </c>
      <c r="B288">
        <v>1.026</v>
      </c>
      <c r="C288">
        <v>0.86450000000000005</v>
      </c>
      <c r="D288">
        <v>0.72809999999999997</v>
      </c>
      <c r="G288" s="8">
        <f t="shared" si="50"/>
        <v>0.28658897985835552</v>
      </c>
      <c r="H288" s="8">
        <f t="shared" si="51"/>
        <v>3.7604544945264252E-2</v>
      </c>
      <c r="I288" s="8">
        <f t="shared" si="52"/>
        <v>3.5622130834866571E-3</v>
      </c>
      <c r="J288" s="8">
        <f t="shared" si="53"/>
        <v>5.7047136550090495E-4</v>
      </c>
      <c r="K288" s="16">
        <f t="shared" si="54"/>
        <v>8.6845145411622887E-2</v>
      </c>
      <c r="L288" s="17">
        <f t="shared" si="55"/>
        <v>1.1395316650080077E-2</v>
      </c>
      <c r="M288" s="17">
        <f t="shared" si="56"/>
        <v>1.0794585101474719E-3</v>
      </c>
      <c r="N288" s="18">
        <f t="shared" si="57"/>
        <v>1.7287011075784998E-4</v>
      </c>
      <c r="O288" s="14">
        <f t="shared" si="59"/>
        <v>4.9262445970542079E-3</v>
      </c>
      <c r="P288" s="14">
        <f t="shared" si="60"/>
        <v>7.0079711755005603E-4</v>
      </c>
      <c r="Q288" s="14">
        <f t="shared" si="60"/>
        <v>6.709105265944584E-5</v>
      </c>
      <c r="R288" s="14">
        <f t="shared" si="60"/>
        <v>1.0754245795409063E-5</v>
      </c>
      <c r="S288" s="14">
        <f t="shared" si="61"/>
        <v>5.0444744673835089</v>
      </c>
      <c r="T288" s="14">
        <f t="shared" si="61"/>
        <v>0.71761624837125737</v>
      </c>
      <c r="U288" s="14">
        <f t="shared" si="61"/>
        <v>6.870123792327254E-2</v>
      </c>
      <c r="V288" s="14">
        <f t="shared" si="58"/>
        <v>1.1012347694498881E-2</v>
      </c>
    </row>
    <row r="289" spans="1:22" x14ac:dyDescent="0.2">
      <c r="A289">
        <v>255</v>
      </c>
      <c r="B289">
        <v>1.0069999999999999</v>
      </c>
      <c r="C289">
        <v>0.84840000000000004</v>
      </c>
      <c r="D289">
        <v>0.71440000000000003</v>
      </c>
      <c r="G289" s="8">
        <f t="shared" si="50"/>
        <v>0.2817073170731707</v>
      </c>
      <c r="H289" s="8">
        <f t="shared" si="51"/>
        <v>3.6912050880440458E-2</v>
      </c>
      <c r="I289" s="8">
        <f t="shared" si="52"/>
        <v>3.4959425529226258E-3</v>
      </c>
      <c r="J289" s="8">
        <f t="shared" si="53"/>
        <v>5.5984900482086209E-4</v>
      </c>
      <c r="K289" s="16">
        <f t="shared" si="54"/>
        <v>8.5365853658536578E-2</v>
      </c>
      <c r="L289" s="17">
        <f t="shared" si="55"/>
        <v>1.1185469963769836E-2</v>
      </c>
      <c r="M289" s="17">
        <f t="shared" si="56"/>
        <v>1.0593765311886745E-3</v>
      </c>
      <c r="N289" s="18">
        <f t="shared" si="57"/>
        <v>1.6965121358207942E-4</v>
      </c>
      <c r="O289" s="14">
        <f t="shared" si="59"/>
        <v>4.8816627851848149E-3</v>
      </c>
      <c r="P289" s="14">
        <f t="shared" si="60"/>
        <v>6.92494064823794E-4</v>
      </c>
      <c r="Q289" s="14">
        <f t="shared" si="60"/>
        <v>6.6270530564031295E-5</v>
      </c>
      <c r="R289" s="14">
        <f t="shared" si="60"/>
        <v>1.0622360680042861E-5</v>
      </c>
      <c r="S289" s="14">
        <f t="shared" si="61"/>
        <v>4.9988226920292504</v>
      </c>
      <c r="T289" s="14">
        <f t="shared" si="61"/>
        <v>0.70911392237956505</v>
      </c>
      <c r="U289" s="14">
        <f t="shared" si="61"/>
        <v>6.7861023297568046E-2</v>
      </c>
      <c r="V289" s="14">
        <f t="shared" si="58"/>
        <v>1.0877297336363889E-2</v>
      </c>
    </row>
    <row r="290" spans="1:22" x14ac:dyDescent="0.2">
      <c r="A290">
        <v>256</v>
      </c>
      <c r="B290">
        <v>0.98850000000000005</v>
      </c>
      <c r="C290">
        <v>0.83279999999999998</v>
      </c>
      <c r="D290">
        <v>0.70089999999999997</v>
      </c>
      <c r="G290" s="8">
        <f t="shared" si="50"/>
        <v>0.27696214778086825</v>
      </c>
      <c r="H290" s="8">
        <f t="shared" si="51"/>
        <v>3.6240782352755005E-2</v>
      </c>
      <c r="I290" s="8">
        <f t="shared" si="52"/>
        <v>3.4317275715979663E-3</v>
      </c>
      <c r="J290" s="8">
        <f t="shared" si="53"/>
        <v>5.4955646587504382E-4</v>
      </c>
      <c r="K290" s="16">
        <f t="shared" si="54"/>
        <v>8.3927923569960081E-2</v>
      </c>
      <c r="L290" s="17">
        <f t="shared" si="55"/>
        <v>1.0982055258410608E-2</v>
      </c>
      <c r="M290" s="17">
        <f t="shared" si="56"/>
        <v>1.0399174459387777E-3</v>
      </c>
      <c r="N290" s="18">
        <f t="shared" si="57"/>
        <v>1.6653226238637692E-4</v>
      </c>
      <c r="O290" s="14">
        <f t="shared" si="59"/>
        <v>4.7451692923024535E-3</v>
      </c>
      <c r="P290" s="14">
        <f t="shared" si="60"/>
        <v>6.7126852768545353E-4</v>
      </c>
      <c r="Q290" s="14">
        <f t="shared" si="60"/>
        <v>6.4214981324659491E-5</v>
      </c>
      <c r="R290" s="14">
        <f t="shared" si="60"/>
        <v>1.0292538945818274E-5</v>
      </c>
      <c r="S290" s="14">
        <f t="shared" si="61"/>
        <v>4.8590533553177124</v>
      </c>
      <c r="T290" s="14">
        <f t="shared" si="61"/>
        <v>0.68737897234990442</v>
      </c>
      <c r="U290" s="14">
        <f t="shared" si="61"/>
        <v>6.5756140876451319E-2</v>
      </c>
      <c r="V290" s="14">
        <f t="shared" si="58"/>
        <v>1.0539559880517912E-2</v>
      </c>
    </row>
    <row r="291" spans="1:22" x14ac:dyDescent="0.2">
      <c r="A291">
        <v>257</v>
      </c>
      <c r="B291">
        <v>0.97070000000000001</v>
      </c>
      <c r="C291">
        <v>0.8175</v>
      </c>
      <c r="D291">
        <v>0.68779999999999997</v>
      </c>
      <c r="G291" s="8">
        <f t="shared" si="50"/>
        <v>0.27229371688115056</v>
      </c>
      <c r="H291" s="8">
        <f t="shared" si="51"/>
        <v>3.5582154515778015E-2</v>
      </c>
      <c r="I291" s="8">
        <f t="shared" si="52"/>
        <v>3.3687450636380946E-3</v>
      </c>
      <c r="J291" s="8">
        <f t="shared" si="53"/>
        <v>5.3946179799602752E-4</v>
      </c>
      <c r="K291" s="16">
        <f t="shared" si="54"/>
        <v>8.2513247539742596E-2</v>
      </c>
      <c r="L291" s="17">
        <f t="shared" si="55"/>
        <v>1.0782471065387277E-2</v>
      </c>
      <c r="M291" s="17">
        <f t="shared" si="56"/>
        <v>1.0208318374660894E-3</v>
      </c>
      <c r="N291" s="18">
        <f t="shared" si="57"/>
        <v>1.6347327212000836E-4</v>
      </c>
      <c r="O291" s="14">
        <f t="shared" si="59"/>
        <v>4.6684308997176904E-3</v>
      </c>
      <c r="P291" s="14">
        <f t="shared" si="60"/>
        <v>6.5862783697698962E-4</v>
      </c>
      <c r="Q291" s="14">
        <f t="shared" si="60"/>
        <v>6.2982507959871703E-5</v>
      </c>
      <c r="R291" s="14">
        <f t="shared" si="60"/>
        <v>1.0094667879016295E-5</v>
      </c>
      <c r="S291" s="14">
        <f t="shared" si="61"/>
        <v>4.780473241310915</v>
      </c>
      <c r="T291" s="14">
        <f t="shared" si="61"/>
        <v>0.67443490506443737</v>
      </c>
      <c r="U291" s="14">
        <f t="shared" si="61"/>
        <v>6.4494088150908624E-2</v>
      </c>
      <c r="V291" s="14">
        <f t="shared" si="58"/>
        <v>1.0336939908112686E-2</v>
      </c>
    </row>
    <row r="292" spans="1:22" x14ac:dyDescent="0.2">
      <c r="A292">
        <v>258</v>
      </c>
      <c r="B292">
        <v>0.95330000000000004</v>
      </c>
      <c r="C292">
        <v>0.80249999999999999</v>
      </c>
      <c r="D292">
        <v>0.67490000000000006</v>
      </c>
      <c r="G292" s="8">
        <f t="shared" si="50"/>
        <v>0.26770280515542072</v>
      </c>
      <c r="H292" s="8">
        <f t="shared" si="51"/>
        <v>3.4936182843573763E-2</v>
      </c>
      <c r="I292" s="8">
        <f t="shared" si="52"/>
        <v>3.3069951704696224E-3</v>
      </c>
      <c r="J292" s="8">
        <f t="shared" si="53"/>
        <v>5.2956500481672695E-4</v>
      </c>
      <c r="K292" s="16">
        <f t="shared" si="54"/>
        <v>8.112206216830932E-2</v>
      </c>
      <c r="L292" s="17">
        <f t="shared" si="55"/>
        <v>1.0586722073810232E-2</v>
      </c>
      <c r="M292" s="17">
        <f t="shared" si="56"/>
        <v>1.0021197486271584E-3</v>
      </c>
      <c r="N292" s="18">
        <f t="shared" si="57"/>
        <v>1.6047424388385665E-4</v>
      </c>
      <c r="O292" s="14">
        <f t="shared" si="59"/>
        <v>4.5909117257298404E-3</v>
      </c>
      <c r="P292" s="14">
        <f t="shared" si="60"/>
        <v>6.4597167220425272E-4</v>
      </c>
      <c r="Q292" s="14">
        <f t="shared" si="60"/>
        <v>6.1749893168472174E-5</v>
      </c>
      <c r="R292" s="14">
        <f t="shared" si="60"/>
        <v>9.8967931793005753E-6</v>
      </c>
      <c r="S292" s="14">
        <f t="shared" si="61"/>
        <v>4.7010936071473566</v>
      </c>
      <c r="T292" s="14">
        <f t="shared" si="61"/>
        <v>0.66147499233715479</v>
      </c>
      <c r="U292" s="14">
        <f t="shared" si="61"/>
        <v>6.3231890604515506E-2</v>
      </c>
      <c r="V292" s="14">
        <f t="shared" si="58"/>
        <v>1.0134316215603789E-2</v>
      </c>
    </row>
    <row r="293" spans="1:22" x14ac:dyDescent="0.2">
      <c r="A293">
        <v>259</v>
      </c>
      <c r="B293">
        <v>0.93620000000000003</v>
      </c>
      <c r="C293">
        <v>0.78779999999999994</v>
      </c>
      <c r="D293">
        <v>0.66239999999999999</v>
      </c>
      <c r="G293" s="8">
        <f t="shared" si="50"/>
        <v>0.26319018404907968</v>
      </c>
      <c r="H293" s="8">
        <f t="shared" si="51"/>
        <v>3.4302882521989021E-2</v>
      </c>
      <c r="I293" s="8">
        <f t="shared" si="52"/>
        <v>3.2464780307592095E-3</v>
      </c>
      <c r="J293" s="8">
        <f t="shared" si="53"/>
        <v>5.1986608989887547E-4</v>
      </c>
      <c r="K293" s="16">
        <f t="shared" si="54"/>
        <v>7.9754601226993849E-2</v>
      </c>
      <c r="L293" s="17">
        <f t="shared" si="55"/>
        <v>1.0394812885451219E-2</v>
      </c>
      <c r="M293" s="17">
        <f t="shared" si="56"/>
        <v>9.8378122144218466E-4</v>
      </c>
      <c r="N293" s="18">
        <f t="shared" si="57"/>
        <v>1.57535178757235E-4</v>
      </c>
      <c r="O293" s="14">
        <f t="shared" si="59"/>
        <v>4.5126211063410415E-3</v>
      </c>
      <c r="P293" s="14">
        <f t="shared" si="60"/>
        <v>6.3330032158474131E-4</v>
      </c>
      <c r="Q293" s="14">
        <f t="shared" si="60"/>
        <v>6.0517139710412893E-5</v>
      </c>
      <c r="R293" s="14">
        <f t="shared" si="60"/>
        <v>9.6989149178514826E-6</v>
      </c>
      <c r="S293" s="14">
        <f t="shared" si="61"/>
        <v>4.6209240128932265</v>
      </c>
      <c r="T293" s="14">
        <f t="shared" si="61"/>
        <v>0.6484995293027751</v>
      </c>
      <c r="U293" s="14">
        <f t="shared" si="61"/>
        <v>6.1969551063462802E-2</v>
      </c>
      <c r="V293" s="14">
        <f t="shared" si="58"/>
        <v>9.9316888758799182E-3</v>
      </c>
    </row>
    <row r="294" spans="1:22" x14ac:dyDescent="0.2">
      <c r="A294">
        <v>260</v>
      </c>
      <c r="B294">
        <v>0.91949999999999998</v>
      </c>
      <c r="C294">
        <v>0.77349999999999997</v>
      </c>
      <c r="D294">
        <v>0.65010000000000001</v>
      </c>
      <c r="G294" s="8">
        <f t="shared" si="50"/>
        <v>0.25878744867440556</v>
      </c>
      <c r="H294" s="8">
        <f t="shared" si="51"/>
        <v>3.3686579081077153E-2</v>
      </c>
      <c r="I294" s="8">
        <f t="shared" si="52"/>
        <v>3.1876054839477075E-3</v>
      </c>
      <c r="J294" s="8">
        <f t="shared" si="53"/>
        <v>5.1043103631868145E-4</v>
      </c>
      <c r="K294" s="16">
        <f t="shared" si="54"/>
        <v>7.8420438992244115E-2</v>
      </c>
      <c r="L294" s="17">
        <f t="shared" si="55"/>
        <v>1.0208054266993078E-2</v>
      </c>
      <c r="M294" s="17">
        <f t="shared" si="56"/>
        <v>9.6594105574172959E-4</v>
      </c>
      <c r="N294" s="18">
        <f t="shared" si="57"/>
        <v>1.5467607161172167E-4</v>
      </c>
      <c r="O294" s="14">
        <f t="shared" si="59"/>
        <v>4.402735374674116E-3</v>
      </c>
      <c r="P294" s="14">
        <f t="shared" si="60"/>
        <v>6.1630344091186812E-4</v>
      </c>
      <c r="Q294" s="14">
        <f t="shared" si="60"/>
        <v>5.8872546811502072E-5</v>
      </c>
      <c r="R294" s="14">
        <f t="shared" si="60"/>
        <v>9.4350535801940132E-6</v>
      </c>
      <c r="S294" s="14">
        <f t="shared" si="61"/>
        <v>4.5084010236662948</v>
      </c>
      <c r="T294" s="14">
        <f t="shared" si="61"/>
        <v>0.63109472349375295</v>
      </c>
      <c r="U294" s="14">
        <f t="shared" si="61"/>
        <v>6.0285487934978121E-2</v>
      </c>
      <c r="V294" s="14">
        <f t="shared" si="58"/>
        <v>9.6614948661186695E-3</v>
      </c>
    </row>
    <row r="295" spans="1:22" x14ac:dyDescent="0.2">
      <c r="A295">
        <v>261</v>
      </c>
      <c r="B295">
        <v>0.90310000000000001</v>
      </c>
      <c r="C295">
        <v>0.75949999999999995</v>
      </c>
      <c r="D295">
        <v>0.63800000000000001</v>
      </c>
      <c r="G295" s="8">
        <f t="shared" si="50"/>
        <v>0.25446469363927099</v>
      </c>
      <c r="H295" s="8">
        <f t="shared" si="51"/>
        <v>3.3082979692315814E-2</v>
      </c>
      <c r="I295" s="8">
        <f t="shared" si="52"/>
        <v>3.1299659885396301E-3</v>
      </c>
      <c r="J295" s="8">
        <f t="shared" si="53"/>
        <v>5.0119386865135184E-4</v>
      </c>
      <c r="K295" s="16">
        <f t="shared" si="54"/>
        <v>7.7110513224021515E-2</v>
      </c>
      <c r="L295" s="17">
        <f t="shared" si="55"/>
        <v>1.0025145361307823E-2</v>
      </c>
      <c r="M295" s="17">
        <f t="shared" si="56"/>
        <v>9.4847454198170619E-4</v>
      </c>
      <c r="N295" s="18">
        <f t="shared" si="57"/>
        <v>1.5187692989434906E-4</v>
      </c>
      <c r="O295" s="14">
        <f t="shared" si="59"/>
        <v>4.3227550351345734E-3</v>
      </c>
      <c r="P295" s="14">
        <f t="shared" si="60"/>
        <v>6.035993887613389E-4</v>
      </c>
      <c r="Q295" s="14">
        <f t="shared" si="60"/>
        <v>5.7639495408077362E-5</v>
      </c>
      <c r="R295" s="14">
        <f t="shared" si="60"/>
        <v>9.2371676673296118E-6</v>
      </c>
      <c r="S295" s="14">
        <f t="shared" si="61"/>
        <v>4.4265011559778031</v>
      </c>
      <c r="T295" s="14">
        <f t="shared" si="61"/>
        <v>0.61808577409161103</v>
      </c>
      <c r="U295" s="14">
        <f t="shared" si="61"/>
        <v>5.9022843297871219E-2</v>
      </c>
      <c r="V295" s="14">
        <f t="shared" si="58"/>
        <v>9.4588596913455225E-3</v>
      </c>
    </row>
    <row r="296" spans="1:22" x14ac:dyDescent="0.2">
      <c r="A296">
        <v>262</v>
      </c>
      <c r="B296">
        <v>0.8871</v>
      </c>
      <c r="C296">
        <v>0.74570000000000003</v>
      </c>
      <c r="D296">
        <v>0.62629999999999997</v>
      </c>
      <c r="G296" s="8">
        <f t="shared" si="50"/>
        <v>0.25019164878961331</v>
      </c>
      <c r="H296" s="8">
        <f t="shared" si="51"/>
        <v>3.2487784785142922E-2</v>
      </c>
      <c r="I296" s="8">
        <f t="shared" si="52"/>
        <v>3.0731479419745865E-3</v>
      </c>
      <c r="J296" s="8">
        <f t="shared" si="53"/>
        <v>4.9208860990471875E-4</v>
      </c>
      <c r="K296" s="16">
        <f t="shared" si="54"/>
        <v>7.5815651148367677E-2</v>
      </c>
      <c r="L296" s="17">
        <f t="shared" si="55"/>
        <v>9.8447832682251289E-3</v>
      </c>
      <c r="M296" s="17">
        <f t="shared" si="56"/>
        <v>9.3125695211351107E-4</v>
      </c>
      <c r="N296" s="18">
        <f t="shared" si="57"/>
        <v>1.4911776057718751E-4</v>
      </c>
      <c r="O296" s="14">
        <f t="shared" si="59"/>
        <v>4.2730448496576812E-3</v>
      </c>
      <c r="P296" s="14">
        <f t="shared" si="60"/>
        <v>5.9519490717289264E-4</v>
      </c>
      <c r="Q296" s="14">
        <f t="shared" si="60"/>
        <v>5.6818046565043634E-5</v>
      </c>
      <c r="R296" s="14">
        <f t="shared" si="60"/>
        <v>9.1052587466330893E-6</v>
      </c>
      <c r="S296" s="14">
        <f t="shared" si="61"/>
        <v>4.3755979260494655</v>
      </c>
      <c r="T296" s="14">
        <f t="shared" si="61"/>
        <v>0.60947958494504206</v>
      </c>
      <c r="U296" s="14">
        <f t="shared" si="61"/>
        <v>5.8181679682604681E-2</v>
      </c>
      <c r="V296" s="14">
        <f t="shared" si="58"/>
        <v>9.3237849565522835E-3</v>
      </c>
    </row>
    <row r="297" spans="1:22" x14ac:dyDescent="0.2">
      <c r="A297">
        <v>263</v>
      </c>
      <c r="B297">
        <v>0.87139999999999995</v>
      </c>
      <c r="C297">
        <v>0.73229999999999995</v>
      </c>
      <c r="D297">
        <v>0.61470000000000002</v>
      </c>
      <c r="G297" s="8">
        <f t="shared" si="50"/>
        <v>0.24603097034299495</v>
      </c>
      <c r="H297" s="8">
        <f t="shared" si="51"/>
        <v>3.1909634330397993E-2</v>
      </c>
      <c r="I297" s="8">
        <f t="shared" si="52"/>
        <v>3.0179749212065005E-3</v>
      </c>
      <c r="J297" s="8">
        <f t="shared" si="53"/>
        <v>4.8324722361162983E-4</v>
      </c>
      <c r="K297" s="16">
        <f t="shared" si="54"/>
        <v>7.4554839497877265E-2</v>
      </c>
      <c r="L297" s="17">
        <f t="shared" si="55"/>
        <v>9.6695861607266655E-3</v>
      </c>
      <c r="M297" s="17">
        <f t="shared" si="56"/>
        <v>9.1453785491106077E-4</v>
      </c>
      <c r="N297" s="18">
        <f t="shared" si="57"/>
        <v>1.4643855260958481E-4</v>
      </c>
      <c r="O297" s="14">
        <f t="shared" si="59"/>
        <v>4.1606784466183544E-3</v>
      </c>
      <c r="P297" s="14">
        <f t="shared" si="60"/>
        <v>5.7815045474492871E-4</v>
      </c>
      <c r="Q297" s="14">
        <f t="shared" si="60"/>
        <v>5.5173020768085976E-5</v>
      </c>
      <c r="R297" s="14">
        <f t="shared" si="60"/>
        <v>8.8413862930889256E-6</v>
      </c>
      <c r="S297" s="14">
        <f t="shared" si="61"/>
        <v>4.2605347293371949</v>
      </c>
      <c r="T297" s="14">
        <f t="shared" si="61"/>
        <v>0.592026065658807</v>
      </c>
      <c r="U297" s="14">
        <f t="shared" si="61"/>
        <v>5.649717326652004E-2</v>
      </c>
      <c r="V297" s="14">
        <f t="shared" si="58"/>
        <v>9.0535795641230599E-3</v>
      </c>
    </row>
    <row r="298" spans="1:22" x14ac:dyDescent="0.2">
      <c r="A298">
        <v>264</v>
      </c>
      <c r="B298">
        <v>0.85609999999999997</v>
      </c>
      <c r="C298">
        <v>0.71909999999999996</v>
      </c>
      <c r="D298">
        <v>0.60350000000000004</v>
      </c>
      <c r="G298" s="8">
        <f t="shared" si="50"/>
        <v>0.24192127718139272</v>
      </c>
      <c r="H298" s="8">
        <f t="shared" si="51"/>
        <v>3.1339912914971249E-2</v>
      </c>
      <c r="I298" s="8">
        <f t="shared" si="52"/>
        <v>2.9636235728609439E-3</v>
      </c>
      <c r="J298" s="8">
        <f t="shared" si="53"/>
        <v>4.7453775198051006E-4</v>
      </c>
      <c r="K298" s="16">
        <f t="shared" si="54"/>
        <v>7.3309477933755376E-2</v>
      </c>
      <c r="L298" s="17">
        <f t="shared" si="55"/>
        <v>9.4969433075670455E-3</v>
      </c>
      <c r="M298" s="17">
        <f t="shared" si="56"/>
        <v>8.9806774935180121E-4</v>
      </c>
      <c r="N298" s="18">
        <f t="shared" si="57"/>
        <v>1.4379931878197275E-4</v>
      </c>
      <c r="O298" s="14">
        <f t="shared" si="59"/>
        <v>4.1096931616022292E-3</v>
      </c>
      <c r="P298" s="14">
        <f t="shared" si="60"/>
        <v>5.6972141542674382E-4</v>
      </c>
      <c r="Q298" s="14">
        <f t="shared" si="60"/>
        <v>5.4351348345556619E-5</v>
      </c>
      <c r="R298" s="14">
        <f t="shared" si="60"/>
        <v>8.7094716311197657E-6</v>
      </c>
      <c r="S298" s="14">
        <f t="shared" si="61"/>
        <v>4.2083257974806827</v>
      </c>
      <c r="T298" s="14">
        <f t="shared" si="61"/>
        <v>0.58339472939698567</v>
      </c>
      <c r="U298" s="14">
        <f t="shared" si="61"/>
        <v>5.5655780705849978E-2</v>
      </c>
      <c r="V298" s="14">
        <f t="shared" si="58"/>
        <v>8.9184989502666401E-3</v>
      </c>
    </row>
    <row r="299" spans="1:22" x14ac:dyDescent="0.2">
      <c r="A299">
        <v>265</v>
      </c>
      <c r="B299">
        <v>0.84109999999999996</v>
      </c>
      <c r="C299">
        <v>0.70620000000000005</v>
      </c>
      <c r="D299">
        <v>0.59250000000000003</v>
      </c>
      <c r="G299" s="8">
        <f t="shared" si="50"/>
        <v>0.23789428553929068</v>
      </c>
      <c r="H299" s="8">
        <f t="shared" si="51"/>
        <v>3.0782947763855539E-2</v>
      </c>
      <c r="I299" s="8">
        <f t="shared" si="52"/>
        <v>2.9105057510482621E-3</v>
      </c>
      <c r="J299" s="8">
        <f t="shared" si="53"/>
        <v>4.6602617846255395E-4</v>
      </c>
      <c r="K299" s="16">
        <f t="shared" si="54"/>
        <v>7.2089177436148691E-2</v>
      </c>
      <c r="L299" s="17">
        <f t="shared" si="55"/>
        <v>9.3281659890471335E-3</v>
      </c>
      <c r="M299" s="17">
        <f t="shared" si="56"/>
        <v>8.8197143971159467E-4</v>
      </c>
      <c r="N299" s="18">
        <f t="shared" si="57"/>
        <v>1.412200540795618E-4</v>
      </c>
      <c r="O299" s="14">
        <f t="shared" si="59"/>
        <v>4.0269916421020457E-3</v>
      </c>
      <c r="P299" s="14">
        <f t="shared" si="60"/>
        <v>5.5696515111570977E-4</v>
      </c>
      <c r="Q299" s="14">
        <f t="shared" si="60"/>
        <v>5.3117821812681803E-5</v>
      </c>
      <c r="R299" s="14">
        <f t="shared" si="60"/>
        <v>8.5115735179561083E-6</v>
      </c>
      <c r="S299" s="14">
        <f t="shared" si="61"/>
        <v>4.1236394415124948</v>
      </c>
      <c r="T299" s="14">
        <f t="shared" si="61"/>
        <v>0.5703323147424868</v>
      </c>
      <c r="U299" s="14">
        <f t="shared" si="61"/>
        <v>5.4392649536186166E-2</v>
      </c>
      <c r="V299" s="14">
        <f t="shared" si="58"/>
        <v>8.7158512823870549E-3</v>
      </c>
    </row>
    <row r="300" spans="1:22" x14ac:dyDescent="0.2">
      <c r="A300">
        <v>266</v>
      </c>
      <c r="B300">
        <v>0.82630000000000003</v>
      </c>
      <c r="C300">
        <v>0.69359999999999999</v>
      </c>
      <c r="D300">
        <v>0.58169999999999999</v>
      </c>
      <c r="G300" s="8">
        <f t="shared" si="50"/>
        <v>0.23395069299644297</v>
      </c>
      <c r="H300" s="8">
        <f t="shared" si="51"/>
        <v>3.023875202130695E-2</v>
      </c>
      <c r="I300" s="8">
        <f t="shared" si="52"/>
        <v>2.8586215750943931E-3</v>
      </c>
      <c r="J300" s="8">
        <f t="shared" si="53"/>
        <v>4.5771250612115089E-4</v>
      </c>
      <c r="K300" s="16">
        <f t="shared" si="54"/>
        <v>7.0894149392861511E-2</v>
      </c>
      <c r="L300" s="17">
        <f t="shared" si="55"/>
        <v>9.1632581882748337E-3</v>
      </c>
      <c r="M300" s="17">
        <f t="shared" si="56"/>
        <v>8.6624896214981611E-4</v>
      </c>
      <c r="N300" s="18">
        <f t="shared" si="57"/>
        <v>1.3870075943065178E-4</v>
      </c>
      <c r="O300" s="14">
        <f t="shared" si="59"/>
        <v>3.943592542847707E-3</v>
      </c>
      <c r="P300" s="14">
        <f t="shared" si="60"/>
        <v>5.4419574254858938E-4</v>
      </c>
      <c r="Q300" s="14">
        <f t="shared" si="60"/>
        <v>5.1884175953868968E-5</v>
      </c>
      <c r="R300" s="14">
        <f t="shared" si="60"/>
        <v>8.3136723414030649E-6</v>
      </c>
      <c r="S300" s="14">
        <f t="shared" si="61"/>
        <v>4.038238763876052</v>
      </c>
      <c r="T300" s="14">
        <f t="shared" si="61"/>
        <v>0.55725644036975552</v>
      </c>
      <c r="U300" s="14">
        <f t="shared" si="61"/>
        <v>5.3129396176761823E-2</v>
      </c>
      <c r="V300" s="14">
        <f t="shared" si="58"/>
        <v>8.5132004775967385E-3</v>
      </c>
    </row>
    <row r="301" spans="1:22" x14ac:dyDescent="0.2">
      <c r="A301">
        <v>267</v>
      </c>
      <c r="B301">
        <v>0.81189999999999996</v>
      </c>
      <c r="C301">
        <v>0.68130000000000002</v>
      </c>
      <c r="D301">
        <v>0.57110000000000005</v>
      </c>
      <c r="G301" s="8">
        <f t="shared" si="50"/>
        <v>0.2300911854103343</v>
      </c>
      <c r="H301" s="8">
        <f t="shared" si="51"/>
        <v>2.9707338536732325E-2</v>
      </c>
      <c r="I301" s="8">
        <f t="shared" si="52"/>
        <v>2.8079711615595368E-3</v>
      </c>
      <c r="J301" s="8">
        <f t="shared" si="53"/>
        <v>4.4959673794848712E-4</v>
      </c>
      <c r="K301" s="16">
        <f t="shared" si="54"/>
        <v>6.9724601639495246E-2</v>
      </c>
      <c r="L301" s="17">
        <f t="shared" si="55"/>
        <v>9.002223799009796E-3</v>
      </c>
      <c r="M301" s="17">
        <f t="shared" si="56"/>
        <v>8.5090035198773846E-4</v>
      </c>
      <c r="N301" s="18">
        <f t="shared" si="57"/>
        <v>1.3624143574196581E-4</v>
      </c>
      <c r="O301" s="14">
        <f t="shared" si="59"/>
        <v>3.8595075861086736E-3</v>
      </c>
      <c r="P301" s="14">
        <f t="shared" si="60"/>
        <v>5.3141348457462489E-4</v>
      </c>
      <c r="Q301" s="14">
        <f t="shared" si="60"/>
        <v>5.0650413534856272E-5</v>
      </c>
      <c r="R301" s="14">
        <f t="shared" si="60"/>
        <v>8.1157681726637702E-6</v>
      </c>
      <c r="S301" s="14">
        <f t="shared" si="61"/>
        <v>3.9521357681752818</v>
      </c>
      <c r="T301" s="14">
        <f t="shared" si="61"/>
        <v>0.54416740820441589</v>
      </c>
      <c r="U301" s="14">
        <f t="shared" si="61"/>
        <v>5.1866023459692823E-2</v>
      </c>
      <c r="V301" s="14">
        <f t="shared" si="58"/>
        <v>8.3105466088077007E-3</v>
      </c>
    </row>
    <row r="302" spans="1:22" x14ac:dyDescent="0.2">
      <c r="A302">
        <v>268</v>
      </c>
      <c r="B302">
        <v>0.79790000000000005</v>
      </c>
      <c r="C302">
        <v>0.66920000000000002</v>
      </c>
      <c r="D302">
        <v>0.56079999999999997</v>
      </c>
      <c r="G302" s="8">
        <f t="shared" si="50"/>
        <v>0.22628494138863836</v>
      </c>
      <c r="H302" s="8">
        <f t="shared" si="51"/>
        <v>2.9184397350573283E-2</v>
      </c>
      <c r="I302" s="8">
        <f t="shared" si="52"/>
        <v>2.7581428135364764E-3</v>
      </c>
      <c r="J302" s="8">
        <f t="shared" si="53"/>
        <v>4.4161289453019604E-4</v>
      </c>
      <c r="K302" s="16">
        <f t="shared" si="54"/>
        <v>6.8571194360193446E-2</v>
      </c>
      <c r="L302" s="17">
        <f t="shared" si="55"/>
        <v>8.8437567729009962E-3</v>
      </c>
      <c r="M302" s="17">
        <f t="shared" si="56"/>
        <v>8.3580085258681109E-4</v>
      </c>
      <c r="N302" s="18">
        <f t="shared" si="57"/>
        <v>1.3382208925157458E-4</v>
      </c>
      <c r="O302" s="14">
        <f t="shared" si="59"/>
        <v>3.806244021695937E-3</v>
      </c>
      <c r="P302" s="14">
        <f t="shared" si="60"/>
        <v>5.2294118615904203E-4</v>
      </c>
      <c r="Q302" s="14">
        <f t="shared" si="60"/>
        <v>4.9828348023060482E-5</v>
      </c>
      <c r="R302" s="14">
        <f t="shared" si="60"/>
        <v>7.9838434182910806E-6</v>
      </c>
      <c r="S302" s="14">
        <f t="shared" si="61"/>
        <v>3.8975938782166395</v>
      </c>
      <c r="T302" s="14">
        <f t="shared" si="61"/>
        <v>0.53549177462685904</v>
      </c>
      <c r="U302" s="14">
        <f t="shared" si="61"/>
        <v>5.1024228375613934E-2</v>
      </c>
      <c r="V302" s="14">
        <f t="shared" si="58"/>
        <v>8.1754556603300665E-3</v>
      </c>
    </row>
    <row r="303" spans="1:22" x14ac:dyDescent="0.2">
      <c r="A303">
        <v>269</v>
      </c>
      <c r="B303">
        <v>0.78410000000000002</v>
      </c>
      <c r="C303">
        <v>0.65739999999999998</v>
      </c>
      <c r="D303">
        <v>0.55069999999999997</v>
      </c>
      <c r="G303" s="8">
        <f t="shared" si="50"/>
        <v>0.22256396577548876</v>
      </c>
      <c r="H303" s="8">
        <f t="shared" si="51"/>
        <v>2.8674260548208104E-2</v>
      </c>
      <c r="I303" s="8">
        <f t="shared" si="52"/>
        <v>2.7095484285788148E-3</v>
      </c>
      <c r="J303" s="8">
        <f t="shared" si="53"/>
        <v>4.3382696043124241E-4</v>
      </c>
      <c r="K303" s="16">
        <f t="shared" si="54"/>
        <v>6.7443625992572351E-2</v>
      </c>
      <c r="L303" s="17">
        <f t="shared" si="55"/>
        <v>8.6891698630933659E-3</v>
      </c>
      <c r="M303" s="17">
        <f t="shared" si="56"/>
        <v>8.2107528138751973E-4</v>
      </c>
      <c r="N303" s="18">
        <f t="shared" si="57"/>
        <v>1.3146271528219466E-4</v>
      </c>
      <c r="O303" s="14">
        <f t="shared" si="59"/>
        <v>3.7209756131496019E-3</v>
      </c>
      <c r="P303" s="14">
        <f t="shared" si="60"/>
        <v>5.1013680236517908E-4</v>
      </c>
      <c r="Q303" s="14">
        <f t="shared" si="60"/>
        <v>4.8594384957661562E-5</v>
      </c>
      <c r="R303" s="14">
        <f t="shared" si="60"/>
        <v>7.7859340989536304E-6</v>
      </c>
      <c r="S303" s="14">
        <f t="shared" si="61"/>
        <v>3.8102790278651923</v>
      </c>
      <c r="T303" s="14">
        <f t="shared" si="61"/>
        <v>0.52238008562194338</v>
      </c>
      <c r="U303" s="14">
        <f t="shared" si="61"/>
        <v>4.976065019664544E-2</v>
      </c>
      <c r="V303" s="14">
        <f t="shared" si="58"/>
        <v>7.9727965173285176E-3</v>
      </c>
    </row>
    <row r="304" spans="1:22" x14ac:dyDescent="0.2">
      <c r="A304">
        <v>270</v>
      </c>
      <c r="B304">
        <v>0.77049999999999996</v>
      </c>
      <c r="C304">
        <v>0.64590000000000003</v>
      </c>
      <c r="D304">
        <v>0.54079999999999995</v>
      </c>
      <c r="G304" s="8">
        <f t="shared" si="50"/>
        <v>0.21892891258127137</v>
      </c>
      <c r="H304" s="8">
        <f t="shared" si="51"/>
        <v>2.817694019107447E-2</v>
      </c>
      <c r="I304" s="8">
        <f t="shared" si="52"/>
        <v>2.6621881158699497E-3</v>
      </c>
      <c r="J304" s="8">
        <f t="shared" si="53"/>
        <v>4.2623893845393051E-4</v>
      </c>
      <c r="K304" s="16">
        <f t="shared" si="54"/>
        <v>6.6342094721597383E-2</v>
      </c>
      <c r="L304" s="17">
        <f t="shared" si="55"/>
        <v>8.5384667245680217E-3</v>
      </c>
      <c r="M304" s="17">
        <f t="shared" si="56"/>
        <v>8.0672367147574238E-4</v>
      </c>
      <c r="N304" s="18">
        <f t="shared" si="57"/>
        <v>1.2916331468300926E-4</v>
      </c>
      <c r="O304" s="14">
        <f t="shared" si="59"/>
        <v>3.6350531942173914E-3</v>
      </c>
      <c r="P304" s="14">
        <f t="shared" si="60"/>
        <v>4.9732035713363418E-4</v>
      </c>
      <c r="Q304" s="14">
        <f t="shared" si="60"/>
        <v>4.7360312708865076E-5</v>
      </c>
      <c r="R304" s="14">
        <f t="shared" si="60"/>
        <v>7.5880219773118932E-6</v>
      </c>
      <c r="S304" s="14">
        <f t="shared" si="61"/>
        <v>3.7222944708786088</v>
      </c>
      <c r="T304" s="14">
        <f t="shared" si="61"/>
        <v>0.5092560457048414</v>
      </c>
      <c r="U304" s="14">
        <f t="shared" si="61"/>
        <v>4.8496960213877838E-2</v>
      </c>
      <c r="V304" s="14">
        <f t="shared" si="58"/>
        <v>7.7701345047673787E-3</v>
      </c>
    </row>
    <row r="305" spans="1:22" x14ac:dyDescent="0.2">
      <c r="A305">
        <v>271</v>
      </c>
      <c r="B305">
        <v>0.75729999999999997</v>
      </c>
      <c r="C305">
        <v>0.63449999999999995</v>
      </c>
      <c r="D305">
        <v>0.53110000000000002</v>
      </c>
      <c r="G305" s="8">
        <f t="shared" si="50"/>
        <v>0.21531698287829704</v>
      </c>
      <c r="H305" s="8">
        <f t="shared" si="51"/>
        <v>2.768379509350891E-2</v>
      </c>
      <c r="I305" s="8">
        <f t="shared" si="52"/>
        <v>2.6152382891319321E-3</v>
      </c>
      <c r="J305" s="8">
        <f t="shared" si="53"/>
        <v>4.1871686482985304E-4</v>
      </c>
      <c r="K305" s="16">
        <f t="shared" si="54"/>
        <v>6.5247570569180929E-2</v>
      </c>
      <c r="L305" s="17">
        <f t="shared" si="55"/>
        <v>8.3890288162148212E-3</v>
      </c>
      <c r="M305" s="17">
        <f t="shared" si="56"/>
        <v>7.9249645125210064E-4</v>
      </c>
      <c r="N305" s="18">
        <f t="shared" si="57"/>
        <v>1.2688389843328881E-4</v>
      </c>
      <c r="O305" s="14">
        <f t="shared" si="59"/>
        <v>3.6119297029743314E-3</v>
      </c>
      <c r="P305" s="14">
        <f t="shared" si="60"/>
        <v>4.9314509756556019E-4</v>
      </c>
      <c r="Q305" s="14">
        <f t="shared" si="60"/>
        <v>4.6949826738017578E-5</v>
      </c>
      <c r="R305" s="14">
        <f t="shared" si="60"/>
        <v>7.52207362407747E-6</v>
      </c>
      <c r="S305" s="14">
        <f t="shared" si="61"/>
        <v>3.6986160158457153</v>
      </c>
      <c r="T305" s="14">
        <f t="shared" si="61"/>
        <v>0.50498057990713363</v>
      </c>
      <c r="U305" s="14">
        <f t="shared" si="61"/>
        <v>4.807662257973E-2</v>
      </c>
      <c r="V305" s="14">
        <f t="shared" si="58"/>
        <v>7.7026033910553293E-3</v>
      </c>
    </row>
    <row r="306" spans="1:22" x14ac:dyDescent="0.2">
      <c r="A306">
        <v>272</v>
      </c>
      <c r="B306">
        <v>0.74429999999999996</v>
      </c>
      <c r="C306">
        <v>0.62339999999999995</v>
      </c>
      <c r="D306">
        <v>0.52170000000000005</v>
      </c>
      <c r="G306" s="8">
        <f t="shared" si="50"/>
        <v>0.21179195750200747</v>
      </c>
      <c r="H306" s="8">
        <f t="shared" si="51"/>
        <v>2.720348463570799E-2</v>
      </c>
      <c r="I306" s="8">
        <f t="shared" si="52"/>
        <v>2.5695226994364639E-3</v>
      </c>
      <c r="J306" s="8">
        <f t="shared" si="53"/>
        <v>4.1139270755722164E-4</v>
      </c>
      <c r="K306" s="16">
        <f t="shared" si="54"/>
        <v>6.4179381061214388E-2</v>
      </c>
      <c r="L306" s="17">
        <f t="shared" si="55"/>
        <v>8.2434801926387843E-3</v>
      </c>
      <c r="M306" s="17">
        <f t="shared" si="56"/>
        <v>7.7864324225347399E-4</v>
      </c>
      <c r="N306" s="18">
        <f t="shared" si="57"/>
        <v>1.2466445683552172E-4</v>
      </c>
      <c r="O306" s="14">
        <f t="shared" si="59"/>
        <v>3.52502537628957E-3</v>
      </c>
      <c r="P306" s="14">
        <f t="shared" si="60"/>
        <v>4.8031045780091985E-4</v>
      </c>
      <c r="Q306" s="14">
        <f t="shared" si="60"/>
        <v>4.5715589695468229E-5</v>
      </c>
      <c r="R306" s="14">
        <f t="shared" si="60"/>
        <v>7.3241572726314005E-6</v>
      </c>
      <c r="S306" s="14">
        <f t="shared" si="61"/>
        <v>3.6096259853205197</v>
      </c>
      <c r="T306" s="14">
        <f t="shared" si="61"/>
        <v>0.49183790878814193</v>
      </c>
      <c r="U306" s="14">
        <f t="shared" si="61"/>
        <v>4.6812763848159467E-2</v>
      </c>
      <c r="V306" s="14">
        <f t="shared" si="58"/>
        <v>7.4999370471745541E-3</v>
      </c>
    </row>
    <row r="307" spans="1:22" x14ac:dyDescent="0.2">
      <c r="A307">
        <v>273</v>
      </c>
      <c r="B307">
        <v>0.73150000000000004</v>
      </c>
      <c r="C307">
        <v>0.61250000000000004</v>
      </c>
      <c r="D307">
        <v>0.51239999999999997</v>
      </c>
      <c r="G307" s="8">
        <f t="shared" si="50"/>
        <v>0.20832259726874514</v>
      </c>
      <c r="H307" s="8">
        <f t="shared" si="51"/>
        <v>2.6731691188626224E-2</v>
      </c>
      <c r="I307" s="8">
        <f t="shared" si="52"/>
        <v>2.5246295804774474E-3</v>
      </c>
      <c r="J307" s="8">
        <f t="shared" si="53"/>
        <v>4.0420048544053354E-4</v>
      </c>
      <c r="K307" s="16">
        <f t="shared" si="54"/>
        <v>6.3128059778407616E-2</v>
      </c>
      <c r="L307" s="17">
        <f t="shared" si="55"/>
        <v>8.1005124814018861E-3</v>
      </c>
      <c r="M307" s="17">
        <f t="shared" si="56"/>
        <v>7.6503926681134777E-4</v>
      </c>
      <c r="N307" s="18">
        <f t="shared" si="57"/>
        <v>1.2248499558804046E-4</v>
      </c>
      <c r="O307" s="14">
        <f t="shared" si="59"/>
        <v>3.4693602332623308E-3</v>
      </c>
      <c r="P307" s="14">
        <f t="shared" si="60"/>
        <v>4.7179344708176557E-4</v>
      </c>
      <c r="Q307" s="14">
        <f t="shared" si="60"/>
        <v>4.4893118959016525E-5</v>
      </c>
      <c r="R307" s="14">
        <f t="shared" si="60"/>
        <v>7.1922221166881013E-6</v>
      </c>
      <c r="S307" s="14">
        <f t="shared" si="61"/>
        <v>3.5526248788606267</v>
      </c>
      <c r="T307" s="14">
        <f t="shared" si="61"/>
        <v>0.48311648981172794</v>
      </c>
      <c r="U307" s="14">
        <f t="shared" si="61"/>
        <v>4.5970553814032922E-2</v>
      </c>
      <c r="V307" s="14">
        <f t="shared" si="58"/>
        <v>7.3648354474886157E-3</v>
      </c>
    </row>
    <row r="308" spans="1:22" x14ac:dyDescent="0.2">
      <c r="A308">
        <v>274</v>
      </c>
      <c r="B308">
        <v>0.71909999999999996</v>
      </c>
      <c r="C308">
        <v>0.6018</v>
      </c>
      <c r="D308">
        <v>0.50329999999999997</v>
      </c>
      <c r="G308" s="8">
        <f t="shared" si="50"/>
        <v>0.20490930477310709</v>
      </c>
      <c r="H308" s="8">
        <f t="shared" si="51"/>
        <v>2.6268422180424276E-2</v>
      </c>
      <c r="I308" s="8">
        <f t="shared" si="52"/>
        <v>2.4805589994926313E-3</v>
      </c>
      <c r="J308" s="8">
        <f t="shared" si="53"/>
        <v>3.971402002055032E-4</v>
      </c>
      <c r="K308" s="16">
        <f t="shared" si="54"/>
        <v>6.2093728719123366E-2</v>
      </c>
      <c r="L308" s="17">
        <f t="shared" si="55"/>
        <v>7.9601279334619024E-3</v>
      </c>
      <c r="M308" s="17">
        <f t="shared" si="56"/>
        <v>7.5168454530079743E-4</v>
      </c>
      <c r="N308" s="18">
        <f t="shared" si="57"/>
        <v>1.2034551521378886E-4</v>
      </c>
      <c r="O308" s="14">
        <f t="shared" si="59"/>
        <v>3.4132924956380428E-3</v>
      </c>
      <c r="P308" s="14">
        <f t="shared" si="60"/>
        <v>4.6326900820194833E-4</v>
      </c>
      <c r="Q308" s="14">
        <f t="shared" si="60"/>
        <v>4.4070580984816032E-5</v>
      </c>
      <c r="R308" s="14">
        <f t="shared" si="60"/>
        <v>7.0602852350303415E-6</v>
      </c>
      <c r="S308" s="14">
        <f t="shared" si="61"/>
        <v>3.4952115155333559</v>
      </c>
      <c r="T308" s="14">
        <f t="shared" si="61"/>
        <v>0.47438746439879509</v>
      </c>
      <c r="U308" s="14">
        <f t="shared" si="61"/>
        <v>4.5128274928451617E-2</v>
      </c>
      <c r="V308" s="14">
        <f t="shared" si="58"/>
        <v>7.2297320806710696E-3</v>
      </c>
    </row>
    <row r="309" spans="1:22" x14ac:dyDescent="0.2">
      <c r="A309">
        <v>275</v>
      </c>
      <c r="B309">
        <v>0.70679999999999998</v>
      </c>
      <c r="C309">
        <v>0.59140000000000004</v>
      </c>
      <c r="D309">
        <v>0.49440000000000001</v>
      </c>
      <c r="G309" s="8">
        <f t="shared" si="50"/>
        <v>0.20158448158324205</v>
      </c>
      <c r="H309" s="8">
        <f t="shared" si="51"/>
        <v>2.5818016335191572E-2</v>
      </c>
      <c r="I309" s="8">
        <f t="shared" si="52"/>
        <v>2.4377229133363161E-3</v>
      </c>
      <c r="J309" s="8">
        <f t="shared" si="53"/>
        <v>3.9027783793732875E-4</v>
      </c>
      <c r="K309" s="16">
        <f t="shared" si="54"/>
        <v>6.108620654037638E-2</v>
      </c>
      <c r="L309" s="17">
        <f t="shared" si="55"/>
        <v>7.8236413136944169E-3</v>
      </c>
      <c r="M309" s="17">
        <f t="shared" si="56"/>
        <v>7.3870391313221703E-4</v>
      </c>
      <c r="N309" s="18">
        <f t="shared" si="57"/>
        <v>1.1826601149616023E-4</v>
      </c>
      <c r="O309" s="14">
        <f t="shared" si="59"/>
        <v>3.3248231898650449E-3</v>
      </c>
      <c r="P309" s="14">
        <f t="shared" si="60"/>
        <v>4.5040584523270422E-4</v>
      </c>
      <c r="Q309" s="14">
        <f t="shared" si="60"/>
        <v>4.2836086156315244E-5</v>
      </c>
      <c r="R309" s="14">
        <f t="shared" si="60"/>
        <v>6.8623622681744461E-6</v>
      </c>
      <c r="S309" s="14">
        <f t="shared" si="61"/>
        <v>3.404618946421806</v>
      </c>
      <c r="T309" s="14">
        <f t="shared" si="61"/>
        <v>0.46121558551828912</v>
      </c>
      <c r="U309" s="14">
        <f t="shared" si="61"/>
        <v>4.386415222406681E-2</v>
      </c>
      <c r="V309" s="14">
        <f t="shared" si="58"/>
        <v>7.0270589626106328E-3</v>
      </c>
    </row>
    <row r="310" spans="1:22" x14ac:dyDescent="0.2">
      <c r="A310">
        <v>276</v>
      </c>
      <c r="B310">
        <v>0.69489999999999996</v>
      </c>
      <c r="C310">
        <v>0.58120000000000005</v>
      </c>
      <c r="D310">
        <v>0.48570000000000002</v>
      </c>
      <c r="G310" s="8">
        <f t="shared" si="50"/>
        <v>0.19831665150136485</v>
      </c>
      <c r="H310" s="8">
        <f t="shared" si="51"/>
        <v>2.5376151741438351E-2</v>
      </c>
      <c r="I310" s="8">
        <f t="shared" si="52"/>
        <v>2.3957095170358735E-3</v>
      </c>
      <c r="J310" s="8">
        <f t="shared" si="53"/>
        <v>3.8354741644831212E-4</v>
      </c>
      <c r="K310" s="16">
        <f t="shared" si="54"/>
        <v>6.0095955000413592E-2</v>
      </c>
      <c r="L310" s="17">
        <f t="shared" si="55"/>
        <v>7.6897429519510157E-3</v>
      </c>
      <c r="M310" s="17">
        <f t="shared" si="56"/>
        <v>7.2597258091996173E-4</v>
      </c>
      <c r="N310" s="18">
        <f t="shared" si="57"/>
        <v>1.1622648983282185E-4</v>
      </c>
      <c r="O310" s="14">
        <f t="shared" si="59"/>
        <v>3.2678300818771988E-3</v>
      </c>
      <c r="P310" s="14">
        <f t="shared" si="60"/>
        <v>4.4186459375322035E-4</v>
      </c>
      <c r="Q310" s="14">
        <f t="shared" si="60"/>
        <v>4.2013396300442582E-5</v>
      </c>
      <c r="R310" s="14">
        <f t="shared" si="60"/>
        <v>6.7304214890166335E-6</v>
      </c>
      <c r="S310" s="14">
        <f t="shared" si="61"/>
        <v>3.3462580038422516</v>
      </c>
      <c r="T310" s="14">
        <f t="shared" si="61"/>
        <v>0.45246934400329764</v>
      </c>
      <c r="U310" s="14">
        <f t="shared" si="61"/>
        <v>4.3021717811653204E-2</v>
      </c>
      <c r="V310" s="14">
        <f t="shared" si="58"/>
        <v>6.8919516047530327E-3</v>
      </c>
    </row>
    <row r="311" spans="1:22" x14ac:dyDescent="0.2">
      <c r="A311">
        <v>277</v>
      </c>
      <c r="B311">
        <v>0.68320000000000003</v>
      </c>
      <c r="C311">
        <v>0.57120000000000004</v>
      </c>
      <c r="D311">
        <v>0.47710000000000002</v>
      </c>
      <c r="G311" s="8">
        <f t="shared" si="50"/>
        <v>0.19510619798782758</v>
      </c>
      <c r="H311" s="8">
        <f t="shared" si="51"/>
        <v>2.4942835365853656E-2</v>
      </c>
      <c r="I311" s="8">
        <f t="shared" si="52"/>
        <v>2.3545188735243036E-3</v>
      </c>
      <c r="J311" s="8">
        <f t="shared" si="53"/>
        <v>3.7694893735339672E-4</v>
      </c>
      <c r="K311" s="16">
        <f t="shared" si="54"/>
        <v>5.9123090299341693E-2</v>
      </c>
      <c r="L311" s="17">
        <f t="shared" si="55"/>
        <v>7.558434959349593E-3</v>
      </c>
      <c r="M311" s="17">
        <f t="shared" si="56"/>
        <v>7.1349056773463751E-4</v>
      </c>
      <c r="N311" s="18">
        <f t="shared" si="57"/>
        <v>1.1422695071315053E-4</v>
      </c>
      <c r="O311" s="14">
        <f t="shared" si="59"/>
        <v>3.2104535135372703E-3</v>
      </c>
      <c r="P311" s="14">
        <f t="shared" si="60"/>
        <v>4.3331637558469485E-4</v>
      </c>
      <c r="Q311" s="14">
        <f t="shared" si="60"/>
        <v>4.1190643511569962E-5</v>
      </c>
      <c r="R311" s="14">
        <f t="shared" si="60"/>
        <v>6.5984790949153989E-6</v>
      </c>
      <c r="S311" s="14">
        <f t="shared" si="61"/>
        <v>3.2875043978621648</v>
      </c>
      <c r="T311" s="14">
        <f t="shared" si="61"/>
        <v>0.44371596859872753</v>
      </c>
      <c r="U311" s="14">
        <f t="shared" si="61"/>
        <v>4.2179218955847642E-2</v>
      </c>
      <c r="V311" s="14">
        <f t="shared" si="58"/>
        <v>6.7568425931933684E-3</v>
      </c>
    </row>
    <row r="312" spans="1:22" x14ac:dyDescent="0.2">
      <c r="A312">
        <v>278</v>
      </c>
      <c r="B312">
        <v>0.67169999999999996</v>
      </c>
      <c r="C312">
        <v>0.56140000000000001</v>
      </c>
      <c r="D312">
        <v>0.46879999999999999</v>
      </c>
      <c r="G312" s="8">
        <f t="shared" si="50"/>
        <v>0.19195349897424202</v>
      </c>
      <c r="H312" s="8">
        <f t="shared" si="51"/>
        <v>2.4518074043096076E-2</v>
      </c>
      <c r="I312" s="8">
        <f t="shared" si="52"/>
        <v>2.3141510445045185E-3</v>
      </c>
      <c r="J312" s="8">
        <f t="shared" si="53"/>
        <v>3.7048240223587698E-4</v>
      </c>
      <c r="K312" s="16">
        <f t="shared" si="54"/>
        <v>5.8167726961891528E-2</v>
      </c>
      <c r="L312" s="17">
        <f t="shared" si="55"/>
        <v>7.4297194069988109E-3</v>
      </c>
      <c r="M312" s="17">
        <f t="shared" si="56"/>
        <v>7.0125789227409657E-4</v>
      </c>
      <c r="N312" s="18">
        <f t="shared" si="57"/>
        <v>1.1226739461693242E-4</v>
      </c>
      <c r="O312" s="14">
        <f t="shared" si="59"/>
        <v>3.1526990135855582E-3</v>
      </c>
      <c r="P312" s="14">
        <f t="shared" si="60"/>
        <v>4.2476132275758027E-4</v>
      </c>
      <c r="Q312" s="14">
        <f t="shared" si="60"/>
        <v>4.0367829019785032E-5</v>
      </c>
      <c r="R312" s="14">
        <f t="shared" si="60"/>
        <v>6.466535117519742E-6</v>
      </c>
      <c r="S312" s="14">
        <f t="shared" si="61"/>
        <v>3.2283637899116115</v>
      </c>
      <c r="T312" s="14">
        <f t="shared" si="61"/>
        <v>0.4349555945037622</v>
      </c>
      <c r="U312" s="14">
        <f t="shared" si="61"/>
        <v>4.1336656916259873E-2</v>
      </c>
      <c r="V312" s="14">
        <f t="shared" si="58"/>
        <v>6.6217319603402158E-3</v>
      </c>
    </row>
    <row r="313" spans="1:22" x14ac:dyDescent="0.2">
      <c r="A313">
        <v>279</v>
      </c>
      <c r="B313">
        <v>0.66039999999999999</v>
      </c>
      <c r="C313">
        <v>0.55179999999999996</v>
      </c>
      <c r="D313">
        <v>0.46060000000000001</v>
      </c>
      <c r="G313" s="8">
        <f t="shared" si="50"/>
        <v>0.18885892675641472</v>
      </c>
      <c r="H313" s="8">
        <f t="shared" si="51"/>
        <v>2.4101874475525399E-2</v>
      </c>
      <c r="I313" s="8">
        <f t="shared" si="52"/>
        <v>2.2746060904491124E-3</v>
      </c>
      <c r="J313" s="8">
        <f t="shared" si="53"/>
        <v>3.641478126473962E-4</v>
      </c>
      <c r="K313" s="16">
        <f t="shared" si="54"/>
        <v>5.7229977804974158E-2</v>
      </c>
      <c r="L313" s="17">
        <f t="shared" si="55"/>
        <v>7.303598325916788E-3</v>
      </c>
      <c r="M313" s="17">
        <f t="shared" si="56"/>
        <v>6.8927457286336745E-4</v>
      </c>
      <c r="N313" s="18">
        <f t="shared" si="57"/>
        <v>1.1034782201436249E-4</v>
      </c>
      <c r="O313" s="14">
        <f t="shared" si="59"/>
        <v>3.0945722178273016E-3</v>
      </c>
      <c r="P313" s="14">
        <f t="shared" si="60"/>
        <v>4.16199567570677E-4</v>
      </c>
      <c r="Q313" s="14">
        <f t="shared" si="60"/>
        <v>3.9544954055406156E-5</v>
      </c>
      <c r="R313" s="14">
        <f t="shared" si="60"/>
        <v>6.334589588480777E-6</v>
      </c>
      <c r="S313" s="14">
        <f t="shared" si="61"/>
        <v>3.1688419510551569</v>
      </c>
      <c r="T313" s="14">
        <f t="shared" si="61"/>
        <v>0.42618835719237325</v>
      </c>
      <c r="U313" s="14">
        <f t="shared" si="61"/>
        <v>4.0494032952735903E-2</v>
      </c>
      <c r="V313" s="14">
        <f t="shared" si="58"/>
        <v>6.4866197386043156E-3</v>
      </c>
    </row>
    <row r="314" spans="1:22" x14ac:dyDescent="0.2">
      <c r="A314">
        <v>280</v>
      </c>
      <c r="B314">
        <v>0.65939999999999999</v>
      </c>
      <c r="C314">
        <v>0.54239999999999999</v>
      </c>
      <c r="D314">
        <v>0.4526</v>
      </c>
      <c r="G314" s="8">
        <f t="shared" si="50"/>
        <v>0.18582284788837669</v>
      </c>
      <c r="H314" s="8">
        <f t="shared" si="51"/>
        <v>2.3694243232939383E-2</v>
      </c>
      <c r="I314" s="8">
        <f t="shared" si="52"/>
        <v>2.235884070600133E-3</v>
      </c>
      <c r="J314" s="8">
        <f t="shared" si="53"/>
        <v>3.5794517010794664E-4</v>
      </c>
      <c r="K314" s="16">
        <f t="shared" si="54"/>
        <v>5.6309953905568699E-2</v>
      </c>
      <c r="L314" s="17">
        <f t="shared" si="55"/>
        <v>7.1800737069513286E-3</v>
      </c>
      <c r="M314" s="17">
        <f t="shared" si="56"/>
        <v>6.7754062745458581E-4</v>
      </c>
      <c r="N314" s="18">
        <f t="shared" si="57"/>
        <v>1.0846823336604444E-4</v>
      </c>
      <c r="O314" s="14">
        <f t="shared" si="59"/>
        <v>3.036078868038028E-3</v>
      </c>
      <c r="P314" s="14">
        <f t="shared" si="60"/>
        <v>4.0763124258601582E-4</v>
      </c>
      <c r="Q314" s="14">
        <f t="shared" si="60"/>
        <v>3.872201984897938E-5</v>
      </c>
      <c r="R314" s="14">
        <f t="shared" si="60"/>
        <v>6.2026425394495635E-6</v>
      </c>
      <c r="S314" s="14">
        <f t="shared" si="61"/>
        <v>3.1089447608709406</v>
      </c>
      <c r="T314" s="14">
        <f t="shared" si="61"/>
        <v>0.4174143924080802</v>
      </c>
      <c r="U314" s="14">
        <f t="shared" si="61"/>
        <v>3.9651348325354885E-2</v>
      </c>
      <c r="V314" s="14">
        <f t="shared" si="58"/>
        <v>6.3515059603963531E-3</v>
      </c>
    </row>
    <row r="315" spans="1:22" x14ac:dyDescent="0.2">
      <c r="A315">
        <v>281</v>
      </c>
      <c r="B315">
        <v>0.63859999999999995</v>
      </c>
      <c r="C315">
        <v>0.53320000000000001</v>
      </c>
      <c r="D315">
        <v>0.44479999999999997</v>
      </c>
      <c r="G315" s="8">
        <f t="shared" si="50"/>
        <v>0.18284562307756252</v>
      </c>
      <c r="H315" s="8">
        <f t="shared" si="51"/>
        <v>2.3295186752315539E-2</v>
      </c>
      <c r="I315" s="8">
        <f t="shared" si="52"/>
        <v>2.1979850429688615E-3</v>
      </c>
      <c r="J315" s="8">
        <f t="shared" si="53"/>
        <v>3.5187447610586807E-4</v>
      </c>
      <c r="K315" s="16">
        <f t="shared" si="54"/>
        <v>5.5407764568958344E-2</v>
      </c>
      <c r="L315" s="17">
        <f t="shared" si="55"/>
        <v>7.0591475007016789E-3</v>
      </c>
      <c r="M315" s="17">
        <f t="shared" si="56"/>
        <v>6.6605607362692774E-4</v>
      </c>
      <c r="N315" s="18">
        <f t="shared" si="57"/>
        <v>1.0662862912299033E-4</v>
      </c>
      <c r="O315" s="14">
        <f t="shared" si="59"/>
        <v>2.9772248108141663E-3</v>
      </c>
      <c r="P315" s="14">
        <f t="shared" si="60"/>
        <v>3.9905648062384461E-4</v>
      </c>
      <c r="Q315" s="14">
        <f t="shared" si="60"/>
        <v>3.7899027631271495E-5</v>
      </c>
      <c r="R315" s="14">
        <f t="shared" si="60"/>
        <v>6.070694002078571E-6</v>
      </c>
      <c r="S315" s="14">
        <f t="shared" si="61"/>
        <v>3.0486782062737063</v>
      </c>
      <c r="T315" s="14">
        <f t="shared" si="61"/>
        <v>0.40863383615881688</v>
      </c>
      <c r="U315" s="14">
        <f t="shared" si="61"/>
        <v>3.8808604294422011E-2</v>
      </c>
      <c r="V315" s="14">
        <f t="shared" si="58"/>
        <v>6.2163906581284567E-3</v>
      </c>
    </row>
    <row r="316" spans="1:22" x14ac:dyDescent="0.2">
      <c r="A316">
        <v>282</v>
      </c>
      <c r="B316">
        <v>0.628</v>
      </c>
      <c r="C316">
        <v>0.5242</v>
      </c>
      <c r="D316">
        <v>0.43709999999999999</v>
      </c>
      <c r="G316" s="8">
        <f t="shared" si="50"/>
        <v>0.17992760708119235</v>
      </c>
      <c r="H316" s="8">
        <f t="shared" si="51"/>
        <v>2.2904711337558028E-2</v>
      </c>
      <c r="I316" s="8">
        <f t="shared" si="52"/>
        <v>2.1609090643355941E-3</v>
      </c>
      <c r="J316" s="8">
        <f t="shared" si="53"/>
        <v>3.4593573209784688E-4</v>
      </c>
      <c r="K316" s="16">
        <f t="shared" si="54"/>
        <v>5.4523517297331014E-2</v>
      </c>
      <c r="L316" s="17">
        <f t="shared" si="55"/>
        <v>6.9408216174418266E-3</v>
      </c>
      <c r="M316" s="17">
        <f t="shared" si="56"/>
        <v>6.5482092858654367E-4</v>
      </c>
      <c r="N316" s="18">
        <f t="shared" si="57"/>
        <v>1.0482900972662027E-4</v>
      </c>
      <c r="O316" s="14">
        <f t="shared" si="59"/>
        <v>2.9180159963701768E-3</v>
      </c>
      <c r="P316" s="14">
        <f t="shared" si="60"/>
        <v>3.9047541475751082E-4</v>
      </c>
      <c r="Q316" s="14">
        <f t="shared" si="60"/>
        <v>3.7075978633267434E-5</v>
      </c>
      <c r="R316" s="14">
        <f t="shared" si="60"/>
        <v>5.9387440080211902E-6</v>
      </c>
      <c r="S316" s="14">
        <f t="shared" si="61"/>
        <v>2.9880483802830611</v>
      </c>
      <c r="T316" s="14">
        <f t="shared" si="61"/>
        <v>0.39984682471169108</v>
      </c>
      <c r="U316" s="14">
        <f t="shared" si="61"/>
        <v>3.7965802120465852E-2</v>
      </c>
      <c r="V316" s="14">
        <f t="shared" si="58"/>
        <v>6.0812738642136988E-3</v>
      </c>
    </row>
    <row r="317" spans="1:22" x14ac:dyDescent="0.2">
      <c r="A317">
        <v>283</v>
      </c>
      <c r="B317">
        <v>0.61760000000000004</v>
      </c>
      <c r="C317">
        <v>0.51539999999999997</v>
      </c>
      <c r="D317">
        <v>0.42959999999999998</v>
      </c>
      <c r="G317" s="8">
        <f t="shared" si="50"/>
        <v>0.17706914860391026</v>
      </c>
      <c r="H317" s="8">
        <f t="shared" si="51"/>
        <v>2.2522823159249635E-2</v>
      </c>
      <c r="I317" s="8">
        <f t="shared" si="52"/>
        <v>2.1246561902494316E-3</v>
      </c>
      <c r="J317" s="8">
        <f t="shared" si="53"/>
        <v>3.4012893950891536E-4</v>
      </c>
      <c r="K317" s="16">
        <f t="shared" si="54"/>
        <v>5.3657317758760689E-2</v>
      </c>
      <c r="L317" s="17">
        <f t="shared" si="55"/>
        <v>6.8250979270453446E-3</v>
      </c>
      <c r="M317" s="17">
        <f t="shared" si="56"/>
        <v>6.438352091664945E-4</v>
      </c>
      <c r="N317" s="18">
        <f t="shared" si="57"/>
        <v>1.0306937560876223E-4</v>
      </c>
      <c r="O317" s="14">
        <f t="shared" si="59"/>
        <v>2.8584584772820831E-3</v>
      </c>
      <c r="P317" s="14">
        <f t="shared" si="60"/>
        <v>3.8188817830839272E-4</v>
      </c>
      <c r="Q317" s="14">
        <f t="shared" si="60"/>
        <v>3.6252874086162463E-5</v>
      </c>
      <c r="R317" s="14">
        <f t="shared" si="60"/>
        <v>5.8067925889315167E-6</v>
      </c>
      <c r="S317" s="14">
        <f t="shared" si="61"/>
        <v>2.9270614807368531</v>
      </c>
      <c r="T317" s="14">
        <f t="shared" si="61"/>
        <v>0.39105349458779415</v>
      </c>
      <c r="U317" s="14">
        <f t="shared" si="61"/>
        <v>3.7122943064230363E-2</v>
      </c>
      <c r="V317" s="14">
        <f t="shared" si="58"/>
        <v>5.9461556110658731E-3</v>
      </c>
    </row>
    <row r="318" spans="1:22" x14ac:dyDescent="0.2">
      <c r="A318">
        <v>284</v>
      </c>
      <c r="B318">
        <v>0.60750000000000004</v>
      </c>
      <c r="C318">
        <v>0.50670000000000004</v>
      </c>
      <c r="D318">
        <v>0.42220000000000002</v>
      </c>
      <c r="G318" s="8">
        <f t="shared" si="50"/>
        <v>0.17423801931914093</v>
      </c>
      <c r="H318" s="8">
        <f t="shared" si="51"/>
        <v>2.2145187115845351E-2</v>
      </c>
      <c r="I318" s="8">
        <f t="shared" si="52"/>
        <v>2.0888144971178877E-3</v>
      </c>
      <c r="J318" s="8">
        <f t="shared" si="53"/>
        <v>3.3438811310861755E-4</v>
      </c>
      <c r="K318" s="16">
        <f t="shared" si="54"/>
        <v>5.2799399793679071E-2</v>
      </c>
      <c r="L318" s="17">
        <f t="shared" si="55"/>
        <v>6.7106627623773792E-3</v>
      </c>
      <c r="M318" s="17">
        <f t="shared" si="56"/>
        <v>6.3297409003572357E-4</v>
      </c>
      <c r="N318" s="18">
        <f t="shared" si="57"/>
        <v>1.0132973124503562E-4</v>
      </c>
      <c r="O318" s="14">
        <f t="shared" si="59"/>
        <v>2.8311292847693348E-3</v>
      </c>
      <c r="P318" s="14">
        <f t="shared" si="60"/>
        <v>3.7763604340428428E-4</v>
      </c>
      <c r="Q318" s="14">
        <f t="shared" si="60"/>
        <v>3.5841693131543912E-5</v>
      </c>
      <c r="R318" s="14">
        <f t="shared" si="60"/>
        <v>5.7408264002978119E-6</v>
      </c>
      <c r="S318" s="14">
        <f t="shared" si="61"/>
        <v>2.8990763876037988</v>
      </c>
      <c r="T318" s="14">
        <f t="shared" si="61"/>
        <v>0.3866993084459871</v>
      </c>
      <c r="U318" s="14">
        <f t="shared" si="61"/>
        <v>3.6701893766700966E-2</v>
      </c>
      <c r="V318" s="14">
        <f t="shared" si="58"/>
        <v>5.8786062339049594E-3</v>
      </c>
    </row>
    <row r="319" spans="1:22" x14ac:dyDescent="0.2">
      <c r="A319">
        <v>285</v>
      </c>
      <c r="B319">
        <v>0.59750000000000003</v>
      </c>
      <c r="C319">
        <v>0.49819999999999998</v>
      </c>
      <c r="D319">
        <v>0.41499999999999998</v>
      </c>
      <c r="G319" s="8">
        <f t="shared" si="50"/>
        <v>0.17146701153501173</v>
      </c>
      <c r="H319" s="8">
        <f t="shared" si="51"/>
        <v>2.1776148305522516E-2</v>
      </c>
      <c r="I319" s="8">
        <f t="shared" si="52"/>
        <v>2.0537959985419078E-3</v>
      </c>
      <c r="J319" s="8">
        <f t="shared" si="53"/>
        <v>3.2877924043648286E-4</v>
      </c>
      <c r="K319" s="16">
        <f t="shared" si="54"/>
        <v>5.1959700465155072E-2</v>
      </c>
      <c r="L319" s="17">
        <f t="shared" si="55"/>
        <v>6.5988328198553084E-3</v>
      </c>
      <c r="M319" s="17">
        <f t="shared" si="56"/>
        <v>6.2236242380057818E-4</v>
      </c>
      <c r="N319" s="18">
        <f t="shared" si="57"/>
        <v>9.9630072859540266E-5</v>
      </c>
      <c r="O319" s="14">
        <f t="shared" si="59"/>
        <v>2.771007784129198E-3</v>
      </c>
      <c r="P319" s="14">
        <f t="shared" si="60"/>
        <v>3.6903881032283523E-4</v>
      </c>
      <c r="Q319" s="14">
        <f t="shared" si="60"/>
        <v>3.5018498575979922E-5</v>
      </c>
      <c r="R319" s="14">
        <f t="shared" si="60"/>
        <v>5.6088726721346873E-6</v>
      </c>
      <c r="S319" s="14">
        <f t="shared" si="61"/>
        <v>2.8375119709482988</v>
      </c>
      <c r="T319" s="14">
        <f t="shared" si="61"/>
        <v>0.37789574177058327</v>
      </c>
      <c r="U319" s="14">
        <f t="shared" si="61"/>
        <v>3.585894254180344E-2</v>
      </c>
      <c r="V319" s="14">
        <f t="shared" si="58"/>
        <v>5.7434856162659198E-3</v>
      </c>
    </row>
    <row r="320" spans="1:22" x14ac:dyDescent="0.2">
      <c r="A320">
        <v>286</v>
      </c>
      <c r="B320">
        <v>0.5877</v>
      </c>
      <c r="C320">
        <v>0.4899</v>
      </c>
      <c r="D320">
        <v>0.40799999999999997</v>
      </c>
      <c r="G320" s="8">
        <f t="shared" si="50"/>
        <v>0.16875645883568716</v>
      </c>
      <c r="H320" s="8">
        <f t="shared" si="51"/>
        <v>2.1415712565522008E-2</v>
      </c>
      <c r="I320" s="8">
        <f t="shared" si="52"/>
        <v>2.0196007469925601E-3</v>
      </c>
      <c r="J320" s="8">
        <f t="shared" si="53"/>
        <v>3.2330232283840827E-4</v>
      </c>
      <c r="K320" s="16">
        <f t="shared" si="54"/>
        <v>5.113832085929914E-2</v>
      </c>
      <c r="L320" s="17">
        <f t="shared" si="55"/>
        <v>6.4896098683400027E-3</v>
      </c>
      <c r="M320" s="17">
        <f t="shared" si="56"/>
        <v>6.1200022636138192E-4</v>
      </c>
      <c r="N320" s="18">
        <f t="shared" si="57"/>
        <v>9.7970400860123726E-5</v>
      </c>
      <c r="O320" s="14">
        <f t="shared" si="59"/>
        <v>2.7105526993245754E-3</v>
      </c>
      <c r="P320" s="14">
        <f t="shared" si="60"/>
        <v>3.6043574000050801E-4</v>
      </c>
      <c r="Q320" s="14">
        <f t="shared" si="60"/>
        <v>3.4195251549347643E-5</v>
      </c>
      <c r="R320" s="14">
        <f t="shared" si="60"/>
        <v>5.4769175980745903E-6</v>
      </c>
      <c r="S320" s="14">
        <f t="shared" si="61"/>
        <v>2.7756059641083652</v>
      </c>
      <c r="T320" s="14">
        <f t="shared" si="61"/>
        <v>0.36908619776052021</v>
      </c>
      <c r="U320" s="14">
        <f t="shared" si="61"/>
        <v>3.5015937586531987E-2</v>
      </c>
      <c r="V320" s="14">
        <f t="shared" si="58"/>
        <v>5.6083636204283804E-3</v>
      </c>
    </row>
    <row r="321" spans="1:22" x14ac:dyDescent="0.2">
      <c r="A321">
        <v>287</v>
      </c>
      <c r="B321">
        <v>0.57820000000000005</v>
      </c>
      <c r="C321">
        <v>0.48180000000000001</v>
      </c>
      <c r="D321">
        <v>0.40110000000000001</v>
      </c>
      <c r="G321" s="8">
        <f t="shared" si="50"/>
        <v>0.16610668839716664</v>
      </c>
      <c r="H321" s="8">
        <f t="shared" si="51"/>
        <v>2.1063885598912584E-2</v>
      </c>
      <c r="I321" s="8">
        <f t="shared" si="52"/>
        <v>1.9862287937089888E-3</v>
      </c>
      <c r="J321" s="8">
        <f t="shared" si="53"/>
        <v>3.1795736162863346E-4</v>
      </c>
      <c r="K321" s="16">
        <f t="shared" si="54"/>
        <v>5.0335360120353528E-2</v>
      </c>
      <c r="L321" s="17">
        <f t="shared" si="55"/>
        <v>6.3829956360341167E-3</v>
      </c>
      <c r="M321" s="17">
        <f t="shared" si="56"/>
        <v>6.0188751324514816E-4</v>
      </c>
      <c r="N321" s="18">
        <f t="shared" si="57"/>
        <v>9.6350715645040445E-5</v>
      </c>
      <c r="O321" s="14">
        <f t="shared" si="59"/>
        <v>2.6497704385205212E-3</v>
      </c>
      <c r="P321" s="14">
        <f t="shared" si="60"/>
        <v>3.5182696660942397E-4</v>
      </c>
      <c r="Q321" s="14">
        <f t="shared" si="60"/>
        <v>3.337195328357136E-5</v>
      </c>
      <c r="R321" s="14">
        <f t="shared" si="60"/>
        <v>5.3449612097748148E-6</v>
      </c>
      <c r="S321" s="14">
        <f t="shared" si="61"/>
        <v>2.7133649290450137</v>
      </c>
      <c r="T321" s="14">
        <f t="shared" si="61"/>
        <v>0.36027081380805015</v>
      </c>
      <c r="U321" s="14">
        <f t="shared" si="61"/>
        <v>3.4172880162377073E-2</v>
      </c>
      <c r="V321" s="14">
        <f t="shared" si="58"/>
        <v>5.4732402788094103E-3</v>
      </c>
    </row>
    <row r="322" spans="1:22" x14ac:dyDescent="0.2">
      <c r="A322">
        <v>288</v>
      </c>
      <c r="B322">
        <v>0.56879999999999997</v>
      </c>
      <c r="C322">
        <v>0.4738</v>
      </c>
      <c r="D322">
        <v>0.39429999999999998</v>
      </c>
      <c r="G322" s="8">
        <f t="shared" si="50"/>
        <v>0.16348522553796604</v>
      </c>
      <c r="H322" s="8">
        <f t="shared" si="51"/>
        <v>2.0716328050263799E-2</v>
      </c>
      <c r="I322" s="8">
        <f t="shared" si="52"/>
        <v>1.953268176922218E-3</v>
      </c>
      <c r="J322" s="8">
        <f t="shared" si="53"/>
        <v>3.1267837059760218E-4</v>
      </c>
      <c r="K322" s="16">
        <f t="shared" si="54"/>
        <v>4.9540977435747292E-2</v>
      </c>
      <c r="L322" s="17">
        <f t="shared" si="55"/>
        <v>6.277675166746606E-3</v>
      </c>
      <c r="M322" s="17">
        <f t="shared" si="56"/>
        <v>5.9189944755218727E-4</v>
      </c>
      <c r="N322" s="18">
        <f t="shared" si="57"/>
        <v>9.4751021393212791E-5</v>
      </c>
      <c r="O322" s="14">
        <f t="shared" si="59"/>
        <v>2.6214628592005906E-3</v>
      </c>
      <c r="P322" s="14">
        <f t="shared" si="60"/>
        <v>3.4755754864878446E-4</v>
      </c>
      <c r="Q322" s="14">
        <f t="shared" si="60"/>
        <v>3.296061678677081E-5</v>
      </c>
      <c r="R322" s="14">
        <f t="shared" si="60"/>
        <v>5.2789910310312724E-6</v>
      </c>
      <c r="S322" s="14">
        <f t="shared" si="61"/>
        <v>2.6843779678214048</v>
      </c>
      <c r="T322" s="14">
        <f t="shared" si="61"/>
        <v>0.35589892981635529</v>
      </c>
      <c r="U322" s="14">
        <f t="shared" si="61"/>
        <v>3.3751671589653309E-2</v>
      </c>
      <c r="V322" s="14">
        <f t="shared" si="58"/>
        <v>5.4056868157760229E-3</v>
      </c>
    </row>
    <row r="323" spans="1:22" x14ac:dyDescent="0.2">
      <c r="A323">
        <v>289</v>
      </c>
      <c r="B323">
        <v>0.55959999999999999</v>
      </c>
      <c r="C323">
        <v>0.46600000000000003</v>
      </c>
      <c r="D323">
        <v>0.3876</v>
      </c>
      <c r="G323" s="8">
        <f t="shared" si="50"/>
        <v>0.16092507325240685</v>
      </c>
      <c r="H323" s="8">
        <f t="shared" si="51"/>
        <v>2.037738849283121E-2</v>
      </c>
      <c r="I323" s="8">
        <f t="shared" si="52"/>
        <v>1.9211309412267355E-3</v>
      </c>
      <c r="J323" s="8">
        <f t="shared" si="53"/>
        <v>3.0753133807929101E-4</v>
      </c>
      <c r="K323" s="16">
        <f t="shared" si="54"/>
        <v>4.8765173712850565E-2</v>
      </c>
      <c r="L323" s="17">
        <f t="shared" si="55"/>
        <v>6.1749662099488513E-3</v>
      </c>
      <c r="M323" s="17">
        <f t="shared" si="56"/>
        <v>5.8216089128082895E-4</v>
      </c>
      <c r="N323" s="18">
        <f t="shared" si="57"/>
        <v>9.3191314569482126E-5</v>
      </c>
      <c r="O323" s="14">
        <f t="shared" si="59"/>
        <v>2.5601522855591974E-3</v>
      </c>
      <c r="P323" s="14">
        <f t="shared" si="60"/>
        <v>3.3893955743258958E-4</v>
      </c>
      <c r="Q323" s="14">
        <f t="shared" si="60"/>
        <v>3.2137235695482453E-5</v>
      </c>
      <c r="R323" s="14">
        <f t="shared" si="60"/>
        <v>5.1470325183111741E-6</v>
      </c>
      <c r="S323" s="14">
        <f t="shared" si="61"/>
        <v>2.6215959404126181</v>
      </c>
      <c r="T323" s="14">
        <f t="shared" si="61"/>
        <v>0.34707410681097173</v>
      </c>
      <c r="U323" s="14">
        <f t="shared" si="61"/>
        <v>3.2908529352174032E-2</v>
      </c>
      <c r="V323" s="14">
        <f t="shared" si="58"/>
        <v>5.2705612987506423E-3</v>
      </c>
    </row>
    <row r="324" spans="1:22" x14ac:dyDescent="0.2">
      <c r="A324">
        <v>290</v>
      </c>
      <c r="B324">
        <v>0.55059999999999998</v>
      </c>
      <c r="C324">
        <v>0.45829999999999999</v>
      </c>
      <c r="D324">
        <v>0.38109999999999999</v>
      </c>
      <c r="G324" s="8">
        <f t="shared" si="50"/>
        <v>0.15839364075280413</v>
      </c>
      <c r="H324" s="8">
        <f t="shared" si="51"/>
        <v>2.0042725584859453E-2</v>
      </c>
      <c r="I324" s="8">
        <f t="shared" si="52"/>
        <v>1.8894051070492989E-3</v>
      </c>
      <c r="J324" s="8">
        <f t="shared" si="53"/>
        <v>3.0245027740757278E-4</v>
      </c>
      <c r="K324" s="16">
        <f t="shared" si="54"/>
        <v>4.7998072955395189E-2</v>
      </c>
      <c r="L324" s="17">
        <f t="shared" si="55"/>
        <v>6.0735532075331684E-3</v>
      </c>
      <c r="M324" s="17">
        <f t="shared" si="56"/>
        <v>5.7254700213615125E-4</v>
      </c>
      <c r="N324" s="18">
        <f t="shared" si="57"/>
        <v>9.1651599214415995E-5</v>
      </c>
      <c r="O324" s="14">
        <f t="shared" si="59"/>
        <v>2.5314324996027204E-3</v>
      </c>
      <c r="P324" s="14">
        <f t="shared" si="60"/>
        <v>3.3466290797175627E-4</v>
      </c>
      <c r="Q324" s="14">
        <f t="shared" si="60"/>
        <v>3.172583417743657E-5</v>
      </c>
      <c r="R324" s="14">
        <f t="shared" si="60"/>
        <v>5.0810606717182336E-6</v>
      </c>
      <c r="S324" s="14">
        <f t="shared" si="61"/>
        <v>2.5921868795931857</v>
      </c>
      <c r="T324" s="14">
        <f t="shared" si="61"/>
        <v>0.34269481776307842</v>
      </c>
      <c r="U324" s="14">
        <f t="shared" si="61"/>
        <v>3.2487254197695048E-2</v>
      </c>
      <c r="V324" s="14">
        <f t="shared" si="58"/>
        <v>5.2030061278394713E-3</v>
      </c>
    </row>
    <row r="325" spans="1:22" x14ac:dyDescent="0.2">
      <c r="A325">
        <v>291</v>
      </c>
      <c r="B325">
        <v>0.54169999999999996</v>
      </c>
      <c r="C325">
        <v>0.45079999999999998</v>
      </c>
      <c r="D325">
        <v>0.37480000000000002</v>
      </c>
      <c r="G325" s="8">
        <f t="shared" si="50"/>
        <v>0.15592403152775447</v>
      </c>
      <c r="H325" s="8">
        <f t="shared" si="51"/>
        <v>1.9716689551336763E-2</v>
      </c>
      <c r="I325" s="8">
        <f t="shared" si="52"/>
        <v>1.8585027337095546E-3</v>
      </c>
      <c r="J325" s="8">
        <f t="shared" si="53"/>
        <v>2.975011772938552E-4</v>
      </c>
      <c r="K325" s="16">
        <f t="shared" si="54"/>
        <v>4.724970652356196E-2</v>
      </c>
      <c r="L325" s="17">
        <f t="shared" si="55"/>
        <v>5.9747544094959889E-3</v>
      </c>
      <c r="M325" s="17">
        <f t="shared" si="56"/>
        <v>5.6318264657865299E-4</v>
      </c>
      <c r="N325" s="18">
        <f t="shared" si="57"/>
        <v>9.0151871907228855E-5</v>
      </c>
      <c r="O325" s="14">
        <f t="shared" si="59"/>
        <v>2.4696092250496571E-3</v>
      </c>
      <c r="P325" s="14">
        <f t="shared" si="60"/>
        <v>3.2603603352268987E-4</v>
      </c>
      <c r="Q325" s="14">
        <f t="shared" si="60"/>
        <v>3.0902373339744289E-5</v>
      </c>
      <c r="R325" s="14">
        <f t="shared" si="60"/>
        <v>4.949100113717578E-6</v>
      </c>
      <c r="S325" s="14">
        <f t="shared" si="61"/>
        <v>2.5288798464508488</v>
      </c>
      <c r="T325" s="14">
        <f t="shared" si="61"/>
        <v>0.33386089832723442</v>
      </c>
      <c r="U325" s="14">
        <f t="shared" si="61"/>
        <v>3.1644030299898152E-2</v>
      </c>
      <c r="V325" s="14">
        <f t="shared" si="58"/>
        <v>5.0678785164467999E-3</v>
      </c>
    </row>
    <row r="326" spans="1:22" x14ac:dyDescent="0.2">
      <c r="A326">
        <v>292</v>
      </c>
      <c r="B326">
        <v>0.53300000000000003</v>
      </c>
      <c r="C326">
        <v>0.44350000000000001</v>
      </c>
      <c r="D326">
        <v>0.36849999999999999</v>
      </c>
      <c r="G326" s="8">
        <f t="shared" si="50"/>
        <v>0.15351654691351546</v>
      </c>
      <c r="H326" s="8">
        <f t="shared" si="51"/>
        <v>1.939928555806663E-2</v>
      </c>
      <c r="I326" s="8">
        <f t="shared" si="52"/>
        <v>1.8284238675184445E-3</v>
      </c>
      <c r="J326" s="8">
        <f t="shared" si="53"/>
        <v>2.9268403892574726E-4</v>
      </c>
      <c r="K326" s="16">
        <f t="shared" si="54"/>
        <v>4.6520165731368322E-2</v>
      </c>
      <c r="L326" s="17">
        <f t="shared" si="55"/>
        <v>5.8785713812323122E-3</v>
      </c>
      <c r="M326" s="17">
        <f t="shared" si="56"/>
        <v>5.5406783864195286E-4</v>
      </c>
      <c r="N326" s="18">
        <f t="shared" si="57"/>
        <v>8.8692133007802211E-5</v>
      </c>
      <c r="O326" s="14">
        <f t="shared" si="59"/>
        <v>2.4074846142390083E-3</v>
      </c>
      <c r="P326" s="14">
        <f t="shared" si="60"/>
        <v>3.1740399327013363E-4</v>
      </c>
      <c r="Q326" s="14">
        <f t="shared" si="60"/>
        <v>3.0078866191110163E-5</v>
      </c>
      <c r="R326" s="14">
        <f t="shared" si="60"/>
        <v>4.8171383681079377E-6</v>
      </c>
      <c r="S326" s="14">
        <f t="shared" si="61"/>
        <v>2.4652642449807445</v>
      </c>
      <c r="T326" s="14">
        <f t="shared" si="61"/>
        <v>0.32502168910861684</v>
      </c>
      <c r="U326" s="14">
        <f t="shared" si="61"/>
        <v>3.0800758979696807E-2</v>
      </c>
      <c r="V326" s="14">
        <f t="shared" si="58"/>
        <v>4.9327496889425282E-3</v>
      </c>
    </row>
    <row r="327" spans="1:22" x14ac:dyDescent="0.2">
      <c r="A327">
        <v>293</v>
      </c>
      <c r="B327">
        <v>0.52449999999999997</v>
      </c>
      <c r="C327">
        <v>0.43619999999999998</v>
      </c>
      <c r="D327">
        <v>0.3624</v>
      </c>
      <c r="G327" s="8">
        <f t="shared" si="50"/>
        <v>0.15110537255148954</v>
      </c>
      <c r="H327" s="8">
        <f t="shared" si="51"/>
        <v>1.9081820134100071E-2</v>
      </c>
      <c r="I327" s="8">
        <f t="shared" si="52"/>
        <v>1.7983444526871719E-3</v>
      </c>
      <c r="J327" s="8">
        <f t="shared" si="53"/>
        <v>2.878668864928223E-4</v>
      </c>
      <c r="K327" s="16">
        <f t="shared" si="54"/>
        <v>4.5789506833784709E-2</v>
      </c>
      <c r="L327" s="17">
        <f t="shared" si="55"/>
        <v>5.782369737606082E-3</v>
      </c>
      <c r="M327" s="17">
        <f t="shared" si="56"/>
        <v>5.4495286445065821E-4</v>
      </c>
      <c r="N327" s="18">
        <f t="shared" si="57"/>
        <v>8.7232389846309796E-5</v>
      </c>
      <c r="O327" s="14">
        <f t="shared" si="59"/>
        <v>2.4111743620259252E-3</v>
      </c>
      <c r="P327" s="14">
        <f t="shared" si="60"/>
        <v>3.1746542396655919E-4</v>
      </c>
      <c r="Q327" s="14">
        <f t="shared" si="60"/>
        <v>3.0079414831272544E-5</v>
      </c>
      <c r="R327" s="14">
        <f t="shared" si="60"/>
        <v>4.8171524329249571E-6</v>
      </c>
      <c r="S327" s="14">
        <f t="shared" si="61"/>
        <v>2.4690425467145474</v>
      </c>
      <c r="T327" s="14">
        <f t="shared" si="61"/>
        <v>0.32508459414175661</v>
      </c>
      <c r="U327" s="14">
        <f t="shared" si="61"/>
        <v>3.0801320787223085E-2</v>
      </c>
      <c r="V327" s="14">
        <f t="shared" si="58"/>
        <v>4.932764091315156E-3</v>
      </c>
    </row>
    <row r="328" spans="1:22" x14ac:dyDescent="0.2">
      <c r="A328">
        <v>294</v>
      </c>
      <c r="B328">
        <v>0.5161</v>
      </c>
      <c r="C328">
        <v>0.42909999999999998</v>
      </c>
      <c r="D328">
        <v>0.35639999999999999</v>
      </c>
      <c r="G328" s="8">
        <f t="shared" si="50"/>
        <v>0.14875671019319051</v>
      </c>
      <c r="H328" s="8">
        <f t="shared" si="51"/>
        <v>1.8772993446826224E-2</v>
      </c>
      <c r="I328" s="8">
        <f t="shared" si="52"/>
        <v>1.7690886050994398E-3</v>
      </c>
      <c r="J328" s="8">
        <f t="shared" si="53"/>
        <v>2.8318169734673366E-4</v>
      </c>
      <c r="K328" s="16">
        <f t="shared" si="54"/>
        <v>4.5077790967633487E-2</v>
      </c>
      <c r="L328" s="17">
        <f t="shared" si="55"/>
        <v>5.6887858929776441E-3</v>
      </c>
      <c r="M328" s="17">
        <f t="shared" si="56"/>
        <v>5.3608745609073937E-4</v>
      </c>
      <c r="N328" s="18">
        <f t="shared" si="57"/>
        <v>8.5812635559616259E-5</v>
      </c>
      <c r="O328" s="14">
        <f t="shared" si="59"/>
        <v>2.3486623582990307E-3</v>
      </c>
      <c r="P328" s="14">
        <f t="shared" si="60"/>
        <v>3.088266872738471E-4</v>
      </c>
      <c r="Q328" s="14">
        <f t="shared" si="60"/>
        <v>2.9255847587732154E-5</v>
      </c>
      <c r="R328" s="14">
        <f t="shared" si="60"/>
        <v>4.6851891460886435E-6</v>
      </c>
      <c r="S328" s="14">
        <f t="shared" si="61"/>
        <v>2.4050302548982074</v>
      </c>
      <c r="T328" s="14">
        <f t="shared" si="61"/>
        <v>0.31623852776841943</v>
      </c>
      <c r="U328" s="14">
        <f t="shared" si="61"/>
        <v>2.9957987929837726E-2</v>
      </c>
      <c r="V328" s="14">
        <f t="shared" si="58"/>
        <v>4.797633685594771E-3</v>
      </c>
    </row>
    <row r="329" spans="1:22" x14ac:dyDescent="0.2">
      <c r="A329">
        <v>295</v>
      </c>
      <c r="B329">
        <v>0.50790000000000002</v>
      </c>
      <c r="C329">
        <v>0.42209999999999998</v>
      </c>
      <c r="D329">
        <v>0.35049999999999998</v>
      </c>
      <c r="G329" s="8">
        <f t="shared" si="50"/>
        <v>0.14643769514618218</v>
      </c>
      <c r="H329" s="8">
        <f t="shared" si="51"/>
        <v>1.8468459509878403E-2</v>
      </c>
      <c r="I329" s="8">
        <f t="shared" si="52"/>
        <v>1.7402443035993132E-3</v>
      </c>
      <c r="J329" s="8">
        <f t="shared" si="53"/>
        <v>2.7856248375512135E-4</v>
      </c>
      <c r="K329" s="16">
        <f t="shared" si="54"/>
        <v>4.4375059135206722E-2</v>
      </c>
      <c r="L329" s="17">
        <f t="shared" si="55"/>
        <v>5.5965028817813343E-3</v>
      </c>
      <c r="M329" s="17">
        <f t="shared" si="56"/>
        <v>5.2734675866645858E-4</v>
      </c>
      <c r="N329" s="18">
        <f t="shared" si="57"/>
        <v>8.4412873865188291E-5</v>
      </c>
      <c r="O329" s="14">
        <f t="shared" si="59"/>
        <v>2.3190150470083215E-3</v>
      </c>
      <c r="P329" s="14">
        <f t="shared" si="60"/>
        <v>3.045339369478206E-4</v>
      </c>
      <c r="Q329" s="14">
        <f t="shared" si="60"/>
        <v>2.8844301500126606E-5</v>
      </c>
      <c r="R329" s="14">
        <f t="shared" si="60"/>
        <v>4.6192135916123104E-6</v>
      </c>
      <c r="S329" s="14">
        <f t="shared" si="61"/>
        <v>2.3746714081365212</v>
      </c>
      <c r="T329" s="14">
        <f t="shared" si="61"/>
        <v>0.3118427514345683</v>
      </c>
      <c r="U329" s="14">
        <f t="shared" si="61"/>
        <v>2.9536564736129645E-2</v>
      </c>
      <c r="V329" s="14">
        <f t="shared" si="58"/>
        <v>4.7300747178110059E-3</v>
      </c>
    </row>
    <row r="330" spans="1:22" x14ac:dyDescent="0.2">
      <c r="A330">
        <v>296</v>
      </c>
      <c r="B330">
        <v>0.49990000000000001</v>
      </c>
      <c r="C330">
        <v>0.4153</v>
      </c>
      <c r="D330">
        <v>0.34470000000000001</v>
      </c>
      <c r="G330" s="8">
        <f t="shared" si="50"/>
        <v>0.14418166706995042</v>
      </c>
      <c r="H330" s="8">
        <f t="shared" si="51"/>
        <v>1.8172572409046971E-2</v>
      </c>
      <c r="I330" s="8">
        <f t="shared" si="52"/>
        <v>1.7122236419018977E-3</v>
      </c>
      <c r="J330" s="8">
        <f t="shared" si="53"/>
        <v>2.7407523531095511E-4</v>
      </c>
      <c r="K330" s="16">
        <f t="shared" si="54"/>
        <v>4.3691414263621345E-2</v>
      </c>
      <c r="L330" s="17">
        <f t="shared" si="55"/>
        <v>5.5068401239536276E-3</v>
      </c>
      <c r="M330" s="17">
        <f t="shared" si="56"/>
        <v>5.1885564906118114E-4</v>
      </c>
      <c r="N330" s="18">
        <f t="shared" si="57"/>
        <v>8.3053101609380339E-5</v>
      </c>
      <c r="O330" s="14">
        <f t="shared" si="59"/>
        <v>2.2560280762317642E-3</v>
      </c>
      <c r="P330" s="14">
        <f t="shared" si="60"/>
        <v>2.9588710083143163E-4</v>
      </c>
      <c r="Q330" s="14">
        <f t="shared" si="60"/>
        <v>2.8020661697415522E-5</v>
      </c>
      <c r="R330" s="14">
        <f t="shared" si="60"/>
        <v>4.4872484441662404E-6</v>
      </c>
      <c r="S330" s="14">
        <f t="shared" si="61"/>
        <v>2.3101727500613265</v>
      </c>
      <c r="T330" s="14">
        <f t="shared" si="61"/>
        <v>0.30298839125138599</v>
      </c>
      <c r="U330" s="14">
        <f t="shared" si="61"/>
        <v>2.8693157578153494E-2</v>
      </c>
      <c r="V330" s="14">
        <f t="shared" si="58"/>
        <v>4.5949424068262301E-3</v>
      </c>
    </row>
    <row r="331" spans="1:22" x14ac:dyDescent="0.2">
      <c r="A331">
        <v>297</v>
      </c>
      <c r="B331">
        <v>0.49199999999999999</v>
      </c>
      <c r="C331">
        <v>0.40679999999999999</v>
      </c>
      <c r="D331">
        <v>0.33910000000000001</v>
      </c>
      <c r="G331" s="8">
        <f t="shared" si="50"/>
        <v>0.14135708870356326</v>
      </c>
      <c r="H331" s="8">
        <f t="shared" si="51"/>
        <v>1.7802638488836547E-2</v>
      </c>
      <c r="I331" s="8">
        <f t="shared" si="52"/>
        <v>1.6771971452516393E-3</v>
      </c>
      <c r="J331" s="8">
        <f t="shared" si="53"/>
        <v>2.6846615759341816E-4</v>
      </c>
      <c r="K331" s="16">
        <f t="shared" si="54"/>
        <v>4.2835481425322203E-2</v>
      </c>
      <c r="L331" s="17">
        <f t="shared" si="55"/>
        <v>5.3947389360110747E-3</v>
      </c>
      <c r="M331" s="17">
        <f t="shared" si="56"/>
        <v>5.0824155916716351E-4</v>
      </c>
      <c r="N331" s="18">
        <f t="shared" si="57"/>
        <v>8.1353381088914594E-5</v>
      </c>
      <c r="O331" s="14">
        <f t="shared" si="59"/>
        <v>2.8245783663871649E-3</v>
      </c>
      <c r="P331" s="14">
        <f t="shared" si="60"/>
        <v>3.6993392021042459E-4</v>
      </c>
      <c r="Q331" s="14">
        <f t="shared" si="60"/>
        <v>3.5026496650258313E-5</v>
      </c>
      <c r="R331" s="14">
        <f t="shared" si="60"/>
        <v>5.6090777175369483E-6</v>
      </c>
      <c r="S331" s="14">
        <f t="shared" si="61"/>
        <v>2.8923682471804568</v>
      </c>
      <c r="T331" s="14">
        <f t="shared" si="61"/>
        <v>0.37881233429547478</v>
      </c>
      <c r="U331" s="14">
        <f t="shared" si="61"/>
        <v>3.5867132569864513E-2</v>
      </c>
      <c r="V331" s="14">
        <f t="shared" si="58"/>
        <v>5.7436955827578351E-3</v>
      </c>
    </row>
    <row r="332" spans="1:22" x14ac:dyDescent="0.2">
      <c r="A332">
        <v>298</v>
      </c>
      <c r="B332">
        <v>0.48430000000000001</v>
      </c>
      <c r="C332">
        <v>0.40210000000000001</v>
      </c>
      <c r="D332">
        <v>0.33350000000000002</v>
      </c>
      <c r="G332" s="8">
        <f t="shared" si="50"/>
        <v>0.13979309109680677</v>
      </c>
      <c r="H332" s="8">
        <f t="shared" si="51"/>
        <v>1.7598050982664936E-2</v>
      </c>
      <c r="I332" s="8">
        <f t="shared" si="52"/>
        <v>1.657829233581471E-3</v>
      </c>
      <c r="J332" s="8">
        <f t="shared" si="53"/>
        <v>2.6536465937409312E-4</v>
      </c>
      <c r="K332" s="16">
        <f t="shared" si="54"/>
        <v>4.2361542756608112E-2</v>
      </c>
      <c r="L332" s="17">
        <f t="shared" si="55"/>
        <v>5.3327427220196781E-3</v>
      </c>
      <c r="M332" s="17">
        <f t="shared" si="56"/>
        <v>5.0237249502468819E-4</v>
      </c>
      <c r="N332" s="18">
        <f t="shared" si="57"/>
        <v>8.0413533143664583E-5</v>
      </c>
      <c r="O332" s="14">
        <f t="shared" si="59"/>
        <v>1.5639976067564898E-3</v>
      </c>
      <c r="P332" s="14">
        <f t="shared" si="60"/>
        <v>2.045875061716107E-4</v>
      </c>
      <c r="Q332" s="14">
        <f t="shared" si="60"/>
        <v>1.9367911670168346E-5</v>
      </c>
      <c r="R332" s="14">
        <f t="shared" si="60"/>
        <v>3.1014982193250449E-6</v>
      </c>
      <c r="S332" s="14">
        <f t="shared" si="61"/>
        <v>1.6015335493186456</v>
      </c>
      <c r="T332" s="14">
        <f t="shared" si="61"/>
        <v>0.20949760631972936</v>
      </c>
      <c r="U332" s="14">
        <f t="shared" si="61"/>
        <v>1.9832741550252386E-2</v>
      </c>
      <c r="V332" s="14">
        <f t="shared" si="58"/>
        <v>3.175934176588846E-3</v>
      </c>
    </row>
    <row r="333" spans="1:22" x14ac:dyDescent="0.2">
      <c r="A333">
        <v>299</v>
      </c>
      <c r="B333">
        <v>0.47670000000000001</v>
      </c>
      <c r="C333">
        <v>0.3957</v>
      </c>
      <c r="D333">
        <v>0.3281</v>
      </c>
      <c r="G333" s="8">
        <f t="shared" si="50"/>
        <v>0.13766090009171697</v>
      </c>
      <c r="H333" s="8">
        <f t="shared" si="51"/>
        <v>1.731942272569921E-2</v>
      </c>
      <c r="I333" s="8">
        <f t="shared" si="52"/>
        <v>1.6314555413028829E-3</v>
      </c>
      <c r="J333" s="8">
        <f t="shared" si="53"/>
        <v>2.6114133327488463E-4</v>
      </c>
      <c r="K333" s="16">
        <f t="shared" si="54"/>
        <v>4.1715424270217266E-2</v>
      </c>
      <c r="L333" s="17">
        <f t="shared" si="55"/>
        <v>5.2483099168785484E-3</v>
      </c>
      <c r="M333" s="17">
        <f t="shared" si="56"/>
        <v>4.9438046706147965E-4</v>
      </c>
      <c r="N333" s="18">
        <f t="shared" si="57"/>
        <v>7.9133737356025646E-5</v>
      </c>
      <c r="O333" s="14">
        <f t="shared" si="59"/>
        <v>2.1321910050897952E-3</v>
      </c>
      <c r="P333" s="14">
        <f t="shared" si="60"/>
        <v>2.7862825696572599E-4</v>
      </c>
      <c r="Q333" s="14">
        <f t="shared" si="60"/>
        <v>2.6373692278588079E-5</v>
      </c>
      <c r="R333" s="14">
        <f t="shared" si="60"/>
        <v>4.2233260992084851E-6</v>
      </c>
      <c r="S333" s="14">
        <f t="shared" si="61"/>
        <v>2.1833635892119503</v>
      </c>
      <c r="T333" s="14">
        <f t="shared" si="61"/>
        <v>0.28531533513290341</v>
      </c>
      <c r="U333" s="14">
        <f t="shared" si="61"/>
        <v>2.7006660893274193E-2</v>
      </c>
      <c r="V333" s="14">
        <f t="shared" si="58"/>
        <v>4.3246859255894887E-3</v>
      </c>
    </row>
    <row r="334" spans="1:22" x14ac:dyDescent="0.2">
      <c r="A334">
        <v>300</v>
      </c>
      <c r="B334">
        <v>0.46929999999999999</v>
      </c>
      <c r="C334">
        <v>0.38940000000000002</v>
      </c>
      <c r="D334">
        <v>0.32279999999999998</v>
      </c>
      <c r="G334" s="8">
        <f t="shared" si="50"/>
        <v>0.1355592126083929</v>
      </c>
      <c r="H334" s="8">
        <f t="shared" si="51"/>
        <v>1.7045101831291935E-2</v>
      </c>
      <c r="I334" s="8">
        <f t="shared" si="52"/>
        <v>1.6054935260262067E-3</v>
      </c>
      <c r="J334" s="8">
        <f t="shared" si="53"/>
        <v>2.5698398608716355E-4</v>
      </c>
      <c r="K334" s="19">
        <f t="shared" si="54"/>
        <v>4.1078549275270576E-2</v>
      </c>
      <c r="L334" s="20">
        <f t="shared" si="55"/>
        <v>5.1651823731187685E-3</v>
      </c>
      <c r="M334" s="20">
        <f t="shared" si="56"/>
        <v>4.8651318970491112E-4</v>
      </c>
      <c r="N334" s="21">
        <f t="shared" si="57"/>
        <v>7.7873935177928346E-5</v>
      </c>
      <c r="O334" s="14">
        <f t="shared" si="59"/>
        <v>2.1016874833240662E-3</v>
      </c>
      <c r="P334" s="14">
        <f t="shared" si="60"/>
        <v>2.7432089440727545E-4</v>
      </c>
      <c r="Q334" s="14">
        <f t="shared" si="60"/>
        <v>2.5962015276676225E-5</v>
      </c>
      <c r="R334" s="14">
        <f t="shared" si="60"/>
        <v>4.1573471877210852E-6</v>
      </c>
      <c r="S334" s="14">
        <f t="shared" si="61"/>
        <v>2.1521279829238438</v>
      </c>
      <c r="T334" s="14">
        <f t="shared" si="61"/>
        <v>0.28090459587305006</v>
      </c>
      <c r="U334" s="14">
        <f t="shared" si="61"/>
        <v>2.6585103643316454E-2</v>
      </c>
      <c r="V334" s="14">
        <f t="shared" si="58"/>
        <v>4.2571235202263913E-3</v>
      </c>
    </row>
  </sheetData>
  <mergeCells count="15">
    <mergeCell ref="S22:V22"/>
    <mergeCell ref="E23:F23"/>
    <mergeCell ref="A16:C16"/>
    <mergeCell ref="A11:C11"/>
    <mergeCell ref="A12:C12"/>
    <mergeCell ref="A13:C13"/>
    <mergeCell ref="A14:C14"/>
    <mergeCell ref="A15:C15"/>
    <mergeCell ref="O22:R22"/>
    <mergeCell ref="K22:N22"/>
    <mergeCell ref="G22:J22"/>
    <mergeCell ref="A17:C17"/>
    <mergeCell ref="A18:C18"/>
    <mergeCell ref="A19:C19"/>
    <mergeCell ref="A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Datasheet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2017-10-02T08:38:43Z</dcterms:created>
  <dcterms:modified xsi:type="dcterms:W3CDTF">2017-11-08T01:33:00Z</dcterms:modified>
</cp:coreProperties>
</file>