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Samsung1.5TB/Github/yf-monkey/data/raw/"/>
    </mc:Choice>
  </mc:AlternateContent>
  <xr:revisionPtr revIDLastSave="0" documentId="13_ncr:1_{67815B0C-C8B8-B14B-B8D9-C6C32149E894}" xr6:coauthVersionLast="36" xr6:coauthVersionMax="36" xr10:uidLastSave="{00000000-0000-0000-0000-000000000000}"/>
  <bookViews>
    <workbookView xWindow="29460" yWindow="3660" windowWidth="28500" windowHeight="17300" xr2:uid="{00000000-000D-0000-FFFF-FFFF00000000}"/>
  </bookViews>
  <sheets>
    <sheet name="Epizootias REAL" sheetId="1" r:id="rId1"/>
    <sheet name="Epi_week" sheetId="2" r:id="rId2"/>
    <sheet name="epi_week_ben" sheetId="3" r:id="rId3"/>
  </sheets>
  <calcPr calcId="191029"/>
</workbook>
</file>

<file path=xl/calcChain.xml><?xml version="1.0" encoding="utf-8"?>
<calcChain xmlns="http://schemas.openxmlformats.org/spreadsheetml/2006/main">
  <c r="M20" i="1" l="1"/>
  <c r="M26" i="1"/>
  <c r="M27" i="1"/>
  <c r="M34" i="1"/>
  <c r="M44" i="1"/>
  <c r="M45" i="1"/>
  <c r="M51" i="1"/>
  <c r="M53" i="1"/>
  <c r="M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8" i="1"/>
  <c r="M18" i="1" s="1"/>
  <c r="L20" i="1"/>
  <c r="L21" i="1"/>
  <c r="M21" i="1" s="1"/>
  <c r="L22" i="1"/>
  <c r="M22" i="1" s="1"/>
  <c r="L23" i="1"/>
  <c r="M23" i="1" s="1"/>
  <c r="L24" i="1"/>
  <c r="M24" i="1" s="1"/>
  <c r="L25" i="1"/>
  <c r="M25" i="1" s="1"/>
  <c r="L26" i="1"/>
  <c r="L27" i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L45" i="1"/>
  <c r="L46" i="1"/>
  <c r="M46" i="1" s="1"/>
  <c r="L47" i="1"/>
  <c r="M47" i="1" s="1"/>
  <c r="L48" i="1"/>
  <c r="M48" i="1" s="1"/>
  <c r="L49" i="1"/>
  <c r="M49" i="1" s="1"/>
  <c r="L50" i="1"/>
  <c r="M50" i="1" s="1"/>
  <c r="L51" i="1"/>
  <c r="L52" i="1"/>
  <c r="M52" i="1" s="1"/>
  <c r="L53" i="1"/>
  <c r="L54" i="1"/>
  <c r="M54" i="1" s="1"/>
  <c r="L55" i="1"/>
  <c r="M55" i="1" s="1"/>
  <c r="L56" i="1"/>
  <c r="M56" i="1" s="1"/>
  <c r="L57" i="1"/>
  <c r="M57" i="1" s="1"/>
  <c r="L58" i="1"/>
  <c r="M58" i="1" s="1"/>
  <c r="L2" i="1"/>
  <c r="J3" i="2" l="1"/>
  <c r="J5" i="2"/>
  <c r="J10" i="2"/>
  <c r="J11" i="2"/>
  <c r="J12" i="2"/>
  <c r="J13" i="2"/>
  <c r="J14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 Importado</author>
  </authors>
  <commentList>
    <comment ref="E1" authorId="0" shapeId="0" xr:uid="{00000000-0006-0000-0000-000001000000}">
      <text>
        <r>
          <rPr>
            <sz val="11"/>
            <color rgb="FF000000"/>
            <rFont val="Helvetica Neue"/>
            <family val="2"/>
          </rPr>
          <t xml:space="preserve">Autor Importado:
</t>
        </r>
        <r>
          <rPr>
            <sz val="11"/>
            <color rgb="FF000000"/>
            <rFont val="Helvetica Neue"/>
            <family val="2"/>
          </rPr>
          <t xml:space="preserve">Alouatta g. clamitans
</t>
        </r>
        <r>
          <rPr>
            <sz val="11"/>
            <color rgb="FF000000"/>
            <rFont val="Helvetica Neue"/>
            <family val="2"/>
          </rPr>
          <t xml:space="preserve">Callicebos negrifrons
</t>
        </r>
        <r>
          <rPr>
            <sz val="11"/>
            <color rgb="FF000000"/>
            <rFont val="Helvetica Neue"/>
            <family val="2"/>
          </rPr>
          <t xml:space="preserve">Callithrix aurita
</t>
        </r>
        <r>
          <rPr>
            <sz val="11"/>
            <color rgb="FF000000"/>
            <rFont val="Helvetica Neue"/>
            <family val="2"/>
          </rPr>
          <t xml:space="preserve">Callithrix penicillata
</t>
        </r>
        <r>
          <rPr>
            <sz val="11"/>
            <color rgb="FF000000"/>
            <rFont val="Helvetica Neue"/>
            <family val="2"/>
          </rPr>
          <t xml:space="preserve">Callithrix jachus
</t>
        </r>
        <r>
          <rPr>
            <sz val="11"/>
            <color rgb="FF000000"/>
            <rFont val="Helvetica Neue"/>
            <family val="2"/>
          </rPr>
          <t xml:space="preserve">Callithrix sp
</t>
        </r>
        <r>
          <rPr>
            <sz val="11"/>
            <color rgb="FF000000"/>
            <rFont val="Helvetica Neue"/>
            <family val="2"/>
          </rPr>
          <t xml:space="preserve">Sapajus nigritus
</t>
        </r>
        <r>
          <rPr>
            <sz val="11"/>
            <color rgb="FF000000"/>
            <rFont val="Helvetica Neue"/>
            <family val="2"/>
          </rPr>
          <t xml:space="preserve">Sapajus sp
</t>
        </r>
        <r>
          <rPr>
            <sz val="11"/>
            <color rgb="FF000000"/>
            <rFont val="Helvetica Neue"/>
            <family val="2"/>
          </rPr>
          <t xml:space="preserve">
</t>
        </r>
      </text>
    </comment>
    <comment ref="G1" authorId="0" shapeId="0" xr:uid="{00000000-0006-0000-0000-000002000000}">
      <text>
        <r>
          <rPr>
            <sz val="11"/>
            <color rgb="FF000000"/>
            <rFont val="Helvetica Neue"/>
            <family val="2"/>
          </rPr>
          <t xml:space="preserve">Autor Importado:
</t>
        </r>
        <r>
          <rPr>
            <sz val="11"/>
            <color rgb="FF000000"/>
            <rFont val="Helvetica Neue"/>
            <family val="2"/>
          </rPr>
          <t xml:space="preserve">Adulto
</t>
        </r>
        <r>
          <rPr>
            <sz val="11"/>
            <color rgb="FF000000"/>
            <rFont val="Helvetica Neue"/>
            <family val="2"/>
          </rPr>
          <t xml:space="preserve">Sub adulto
</t>
        </r>
        <r>
          <rPr>
            <sz val="11"/>
            <color rgb="FF000000"/>
            <rFont val="Helvetica Neue"/>
            <family val="2"/>
          </rPr>
          <t xml:space="preserve">Jovem
</t>
        </r>
        <r>
          <rPr>
            <sz val="11"/>
            <color rgb="FF000000"/>
            <rFont val="Helvetica Neue"/>
            <family val="2"/>
          </rPr>
          <t>Filhote</t>
        </r>
      </text>
    </comment>
    <comment ref="H1" authorId="0" shapeId="0" xr:uid="{00000000-0006-0000-0000-000003000000}">
      <text>
        <r>
          <rPr>
            <sz val="11"/>
            <color rgb="FF000000"/>
            <rFont val="Helvetica Neue"/>
            <family val="2"/>
          </rPr>
          <t xml:space="preserve">Autor Importado:
</t>
        </r>
        <r>
          <rPr>
            <sz val="11"/>
            <color rgb="FF000000"/>
            <rFont val="Helvetica Neue"/>
            <family val="2"/>
          </rPr>
          <t xml:space="preserve">Íntegro
</t>
        </r>
        <r>
          <rPr>
            <sz val="11"/>
            <color rgb="FF000000"/>
            <rFont val="Helvetica Neue"/>
            <family val="2"/>
          </rPr>
          <t xml:space="preserve">Médio
</t>
        </r>
        <r>
          <rPr>
            <sz val="11"/>
            <color rgb="FF000000"/>
            <rFont val="Helvetica Neue"/>
            <family val="2"/>
          </rPr>
          <t>Avançado</t>
        </r>
      </text>
    </comment>
  </commentList>
</comments>
</file>

<file path=xl/sharedStrings.xml><?xml version="1.0" encoding="utf-8"?>
<sst xmlns="http://schemas.openxmlformats.org/spreadsheetml/2006/main" count="489" uniqueCount="175">
  <si>
    <t>ID</t>
  </si>
  <si>
    <t>LOCAL</t>
  </si>
  <si>
    <t>DATA</t>
  </si>
  <si>
    <t>X</t>
  </si>
  <si>
    <t>Y</t>
  </si>
  <si>
    <t>Campo do Guarani</t>
  </si>
  <si>
    <t>Alouatta g. clamitans</t>
  </si>
  <si>
    <r>
      <rPr>
        <sz val="11"/>
        <color indexed="8"/>
        <rFont val="Calibri"/>
        <family val="2"/>
      </rPr>
      <t>23° 27' 57.1"</t>
    </r>
  </si>
  <si>
    <r>
      <rPr>
        <sz val="11"/>
        <color indexed="8"/>
        <rFont val="Calibri"/>
        <family val="2"/>
      </rPr>
      <t xml:space="preserve"> 46°38' 46.4''</t>
    </r>
  </si>
  <si>
    <t>23º27’56.3'</t>
  </si>
  <si>
    <t xml:space="preserve">  46º38'45.9''</t>
  </si>
  <si>
    <t>Av. Santa Inês</t>
  </si>
  <si>
    <t>Casa do zé menino</t>
  </si>
  <si>
    <t>23º27'38.8''</t>
  </si>
  <si>
    <t xml:space="preserve">  46º38'25.3''</t>
  </si>
  <si>
    <t>Proximo a lombada eletronica(Parada Pinto)</t>
  </si>
  <si>
    <t>23º28'04.4''</t>
  </si>
  <si>
    <t xml:space="preserve">  46º38'37.7''</t>
  </si>
  <si>
    <t>São João Gualberto</t>
  </si>
  <si>
    <t>23º45'57.1'</t>
  </si>
  <si>
    <t xml:space="preserve">  46º63'67.3''</t>
  </si>
  <si>
    <t>Bica parquinho</t>
  </si>
  <si>
    <t>23º27'18.8''</t>
  </si>
  <si>
    <t xml:space="preserve">  46º38'20.7''</t>
  </si>
  <si>
    <t>Casa 04</t>
  </si>
  <si>
    <t>23°27'34.73''</t>
  </si>
  <si>
    <t>46°38'19.51''</t>
  </si>
  <si>
    <t>P4</t>
  </si>
  <si>
    <t>23°27'33.3</t>
  </si>
  <si>
    <t xml:space="preserve"> 46º38'02.2''</t>
  </si>
  <si>
    <t>23°27'27.95''</t>
  </si>
  <si>
    <t xml:space="preserve"> 46°38'09.97''</t>
  </si>
  <si>
    <t>23°27'27.73''</t>
  </si>
  <si>
    <t xml:space="preserve">23º27'21.6'' </t>
  </si>
  <si>
    <t xml:space="preserve"> 46º38'13.4''</t>
  </si>
  <si>
    <t>23º45'12.9''</t>
  </si>
  <si>
    <t xml:space="preserve">  46º69'67.4''</t>
  </si>
  <si>
    <t>Museu</t>
  </si>
  <si>
    <t>23º27'25.3''</t>
  </si>
  <si>
    <t xml:space="preserve">  46º38'13.1''</t>
  </si>
  <si>
    <t>P10</t>
  </si>
  <si>
    <t>23°27'30.40''</t>
  </si>
  <si>
    <t xml:space="preserve">  46°38'17.97''</t>
  </si>
  <si>
    <t>23°27'15.062''</t>
  </si>
  <si>
    <t xml:space="preserve"> 46°38'12.58''</t>
  </si>
  <si>
    <t>23°27'33.14''</t>
  </si>
  <si>
    <t xml:space="preserve">  46º38'21.62''</t>
  </si>
  <si>
    <t>Arboreto-mata de pinos</t>
  </si>
  <si>
    <t>23°27'42.10''</t>
  </si>
  <si>
    <t xml:space="preserve">  46°38'30.07''</t>
  </si>
  <si>
    <t xml:space="preserve">23°27'42.1'' </t>
  </si>
  <si>
    <t xml:space="preserve"> 46°38'30.1''</t>
  </si>
  <si>
    <t>23°27'30.21</t>
  </si>
  <si>
    <t xml:space="preserve">  46°38'12.96</t>
  </si>
  <si>
    <t xml:space="preserve">  46°38'21.62''</t>
  </si>
  <si>
    <t>P11</t>
  </si>
  <si>
    <t xml:space="preserve">23°27'32.89'' </t>
  </si>
  <si>
    <t xml:space="preserve"> 46°38'17.034''</t>
  </si>
  <si>
    <t>Dasonomia</t>
  </si>
  <si>
    <t>23°27'41.97''</t>
  </si>
  <si>
    <t xml:space="preserve">  46°37'58.76''</t>
  </si>
  <si>
    <t>23°27'32.22''</t>
  </si>
  <si>
    <t xml:space="preserve">  46°38'17.49''</t>
  </si>
  <si>
    <t>Rua do meio (Parada Pinto)</t>
  </si>
  <si>
    <t>23°27'56.12''</t>
  </si>
  <si>
    <t xml:space="preserve">  46°38'26.78''</t>
  </si>
  <si>
    <t>Travessa da Parada Pinto</t>
  </si>
  <si>
    <t xml:space="preserve">23°27'56.74'' </t>
  </si>
  <si>
    <t xml:space="preserve"> 46°38'30.99''</t>
  </si>
  <si>
    <t xml:space="preserve">23°27'57.077'' </t>
  </si>
  <si>
    <t xml:space="preserve"> 46°38'33.217''</t>
  </si>
  <si>
    <t xml:space="preserve">23°27'34.201'' </t>
  </si>
  <si>
    <t xml:space="preserve"> 46°38'10.002''</t>
  </si>
  <si>
    <t>Viveiro</t>
  </si>
  <si>
    <t>23°27'44.12''</t>
  </si>
  <si>
    <t xml:space="preserve">  46°38'8.77''</t>
  </si>
  <si>
    <t>Olaria</t>
  </si>
  <si>
    <t>23°27'56.678''</t>
  </si>
  <si>
    <t xml:space="preserve">  46°38'32.640''</t>
  </si>
  <si>
    <t xml:space="preserve">23°27'44.12'' </t>
  </si>
  <si>
    <t xml:space="preserve"> 46°38'8.77</t>
  </si>
  <si>
    <t xml:space="preserve">23°27'7.24'' </t>
  </si>
  <si>
    <t xml:space="preserve"> 46°38'1.48''</t>
  </si>
  <si>
    <t xml:space="preserve">23°27'5.33'' </t>
  </si>
  <si>
    <t xml:space="preserve"> 46°38'0.67''</t>
  </si>
  <si>
    <t>Proximo a p4</t>
  </si>
  <si>
    <t>23°27'31.43''</t>
  </si>
  <si>
    <t xml:space="preserve">  46°38'3.76''</t>
  </si>
  <si>
    <t>23°27'55.99'</t>
  </si>
  <si>
    <t xml:space="preserve">  46°38'21.44''</t>
  </si>
  <si>
    <t>23°27'55.49'</t>
  </si>
  <si>
    <t xml:space="preserve">  46°38'25.57''</t>
  </si>
  <si>
    <t>23°27'55.86</t>
  </si>
  <si>
    <t xml:space="preserve">  46°38'25.814</t>
  </si>
  <si>
    <t>23°27'56.88''</t>
  </si>
  <si>
    <t xml:space="preserve">  46°38'32.48''</t>
  </si>
  <si>
    <t>23°27'52.702''</t>
  </si>
  <si>
    <t xml:space="preserve">  46º38'26.816''</t>
  </si>
  <si>
    <t>23°27'53.251''</t>
  </si>
  <si>
    <t xml:space="preserve">  46°38'27.376''</t>
  </si>
  <si>
    <t xml:space="preserve">23°27'55.616'' </t>
  </si>
  <si>
    <t xml:space="preserve"> 46°38'26.138''</t>
  </si>
  <si>
    <t>23°27'55.072''</t>
  </si>
  <si>
    <t xml:space="preserve">  46°38'25.409''</t>
  </si>
  <si>
    <t>23°27'54.302''</t>
  </si>
  <si>
    <t xml:space="preserve">  46°38'24.657''</t>
  </si>
  <si>
    <t>23°27'54.480''</t>
  </si>
  <si>
    <t xml:space="preserve">  46°38'24.563''</t>
  </si>
  <si>
    <t xml:space="preserve">23°27'53.427'' </t>
  </si>
  <si>
    <t xml:space="preserve"> 46°38'26.958''</t>
  </si>
  <si>
    <t>23°27'52.823'</t>
  </si>
  <si>
    <t xml:space="preserve">  46°38'26.751''</t>
  </si>
  <si>
    <t>23°42'50.8''</t>
  </si>
  <si>
    <t xml:space="preserve">  46°63'42.1''</t>
  </si>
  <si>
    <t>23°45'90.7''</t>
  </si>
  <si>
    <t xml:space="preserve">  46°63'60.8''</t>
  </si>
  <si>
    <t>Ciclovia</t>
  </si>
  <si>
    <t xml:space="preserve">23°45'91.17'' </t>
  </si>
  <si>
    <t xml:space="preserve"> 46°63'61.37''</t>
  </si>
  <si>
    <t>23°45'90.78''</t>
  </si>
  <si>
    <t xml:space="preserve">  46°63'60.85''</t>
  </si>
  <si>
    <t>Guarita de lata/bica</t>
  </si>
  <si>
    <t>23°27'54.77''</t>
  </si>
  <si>
    <t xml:space="preserve">  46°38'20.77''</t>
  </si>
  <si>
    <t>23°46'27.2''</t>
  </si>
  <si>
    <t xml:space="preserve">  46°63'54.9''</t>
  </si>
  <si>
    <t>Grupo Pinus DD</t>
  </si>
  <si>
    <t>23°46'17.01''</t>
  </si>
  <si>
    <t xml:space="preserve">  46°63'23.14''</t>
  </si>
  <si>
    <t>Grupo  DD Cemas</t>
  </si>
  <si>
    <t>23°46'34.04''</t>
  </si>
  <si>
    <t xml:space="preserve">  46°63'23.64''</t>
  </si>
  <si>
    <t>Grupo Hospedaria_bambuzal_pinheiro do brejo</t>
  </si>
  <si>
    <t>23°46'09.62''</t>
  </si>
  <si>
    <t xml:space="preserve">  46°63'57.11'' </t>
  </si>
  <si>
    <t>Grupo Vila Amalia II</t>
  </si>
  <si>
    <t xml:space="preserve">23°27'57.32'' </t>
  </si>
  <si>
    <t xml:space="preserve"> 46°38'30'.90' </t>
  </si>
  <si>
    <t>Cases</t>
  </si>
  <si>
    <t>Epi_week</t>
  </si>
  <si>
    <t>Log_cases</t>
  </si>
  <si>
    <t>Wave</t>
  </si>
  <si>
    <t>lat dec</t>
  </si>
  <si>
    <t>long dec</t>
  </si>
  <si>
    <t>ND</t>
  </si>
  <si>
    <t>decomposition</t>
  </si>
  <si>
    <t>age</t>
  </si>
  <si>
    <t>Sex</t>
  </si>
  <si>
    <t>Male</t>
  </si>
  <si>
    <t>Female</t>
  </si>
  <si>
    <t>Unknown</t>
  </si>
  <si>
    <t>Infant</t>
  </si>
  <si>
    <t>Juvenile</t>
  </si>
  <si>
    <t>Adult</t>
  </si>
  <si>
    <t>Adult_Breastfeeding</t>
  </si>
  <si>
    <t>Sub_Adult</t>
  </si>
  <si>
    <t>Adult_alpha</t>
  </si>
  <si>
    <t>Alive</t>
  </si>
  <si>
    <t>Death_repoorting</t>
  </si>
  <si>
    <t>Epi_week_reporting</t>
  </si>
  <si>
    <t>Bloated_Stage</t>
  </si>
  <si>
    <t>Active_Decay_Stage</t>
  </si>
  <si>
    <t>Fresh_Stage</t>
  </si>
  <si>
    <t>hours_since_death</t>
  </si>
  <si>
    <t>108</t>
  </si>
  <si>
    <t>12</t>
  </si>
  <si>
    <t>48</t>
  </si>
  <si>
    <t>days_since_death</t>
  </si>
  <si>
    <t>NA</t>
  </si>
  <si>
    <t>species</t>
  </si>
  <si>
    <t>Est_date_death</t>
  </si>
  <si>
    <t>Epi_week_death</t>
  </si>
  <si>
    <t>date</t>
  </si>
  <si>
    <t>epi_week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</si>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</sst>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  <font>
      <sz val="12"/>
      <name val="Calibri"/>
      <family val="2"/>
    </font>
    <font>
      <sz val="12"/>
      <name val="Helvetica Neue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EAD3"/>
        <bgColor rgb="FF000000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8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wrapText="1"/>
    </xf>
    <xf numFmtId="14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49" fontId="1" fillId="3" borderId="3" xfId="0" applyNumberFormat="1" applyFont="1" applyFill="1" applyBorder="1" applyAlignment="1">
      <alignment horizontal="center" vertical="center" wrapText="1"/>
    </xf>
    <xf numFmtId="14" fontId="0" fillId="4" borderId="3" xfId="0" applyNumberFormat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/>
    <xf numFmtId="0" fontId="5" fillId="7" borderId="6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" fontId="0" fillId="4" borderId="1" xfId="0" applyNumberFormat="1" applyFont="1" applyFill="1" applyBorder="1" applyAlignment="1">
      <alignment horizontal="left" vertical="center" wrapText="1"/>
    </xf>
    <xf numFmtId="1" fontId="0" fillId="4" borderId="1" xfId="0" applyNumberFormat="1" applyFont="1" applyFill="1" applyBorder="1" applyAlignment="1">
      <alignment horizontal="left"/>
    </xf>
    <xf numFmtId="1" fontId="1" fillId="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Alignment="1"/>
    <xf numFmtId="49" fontId="1" fillId="3" borderId="19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0" fillId="6" borderId="3" xfId="0" applyNumberFormat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left"/>
    </xf>
    <xf numFmtId="49" fontId="0" fillId="8" borderId="2" xfId="0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left"/>
    </xf>
    <xf numFmtId="0" fontId="9" fillId="8" borderId="2" xfId="0" applyFont="1" applyFill="1" applyBorder="1"/>
    <xf numFmtId="49" fontId="0" fillId="4" borderId="2" xfId="0" applyNumberFormat="1" applyFont="1" applyFill="1" applyBorder="1" applyAlignment="1">
      <alignment horizontal="center" vertical="center" wrapText="1"/>
    </xf>
    <xf numFmtId="49" fontId="1" fillId="3" borderId="19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 wrapText="1"/>
    </xf>
    <xf numFmtId="49" fontId="0" fillId="4" borderId="0" xfId="0" applyNumberFormat="1" applyFont="1" applyFill="1" applyBorder="1" applyAlignment="1">
      <alignment horizontal="center" vertical="center" wrapText="1"/>
    </xf>
    <xf numFmtId="49" fontId="0" fillId="4" borderId="0" xfId="0" applyNumberFormat="1" applyFont="1" applyFill="1" applyBorder="1" applyAlignment="1">
      <alignment horizont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0" fillId="6" borderId="0" xfId="0" applyNumberFormat="1" applyFont="1" applyFill="1" applyBorder="1" applyAlignment="1">
      <alignment horizontal="center" vertical="center" wrapText="1"/>
    </xf>
    <xf numFmtId="14" fontId="0" fillId="4" borderId="0" xfId="0" applyNumberFormat="1" applyFont="1" applyFill="1" applyBorder="1" applyAlignment="1">
      <alignment horizontal="center" vertical="center" wrapText="1"/>
    </xf>
    <xf numFmtId="0" fontId="7" fillId="4" borderId="0" xfId="0" applyNumberFormat="1" applyFont="1" applyFill="1" applyBorder="1" applyAlignment="1">
      <alignment horizontal="center" vertical="center" wrapText="1"/>
    </xf>
    <xf numFmtId="14" fontId="7" fillId="4" borderId="0" xfId="0" applyNumberFormat="1" applyFont="1" applyFill="1" applyBorder="1" applyAlignment="1">
      <alignment horizontal="center" vertical="center" wrapText="1"/>
    </xf>
    <xf numFmtId="1" fontId="0" fillId="4" borderId="0" xfId="0" applyNumberFormat="1" applyFont="1" applyFill="1" applyBorder="1" applyAlignment="1">
      <alignment horizontal="center" vertical="center" wrapText="1"/>
    </xf>
    <xf numFmtId="1" fontId="0" fillId="4" borderId="0" xfId="0" applyNumberFormat="1" applyFont="1" applyFill="1" applyBorder="1" applyAlignment="1">
      <alignment horizont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1" fontId="10" fillId="9" borderId="0" xfId="0" applyNumberFormat="1" applyFont="1" applyFill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2DBDB"/>
      <rgbColor rgb="FFF2DCDB"/>
      <rgbColor rgb="FFD9EAD3"/>
      <rgbColor rgb="FF9BBB59"/>
      <rgbColor rgb="FF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Epi_week!$I$21</c:f>
              <c:strCache>
                <c:ptCount val="1"/>
                <c:pt idx="0">
                  <c:v>Log_cases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Epi_week!$H$22:$H$25</c:f>
              <c:numCache>
                <c:formatCode>General</c:formatCode>
                <c:ptCount val="4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</c:numCache>
            </c:numRef>
          </c:xVal>
          <c:yVal>
            <c:numRef>
              <c:f>Epi_week!$I$22:$I$25</c:f>
              <c:numCache>
                <c:formatCode>General</c:formatCode>
                <c:ptCount val="4"/>
                <c:pt idx="0">
                  <c:v>0</c:v>
                </c:pt>
                <c:pt idx="1">
                  <c:v>0.6020599913279624</c:v>
                </c:pt>
                <c:pt idx="2">
                  <c:v>1.146128035678238</c:v>
                </c:pt>
                <c:pt idx="3">
                  <c:v>1.505149978319906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6-9748-B2F2-8AD5A43D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0671"/>
        <c:axId val="113962639"/>
      </c:scatterChart>
      <c:valAx>
        <c:axId val="11408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+mn-cs"/>
              </a:defRPr>
            </a:pPr>
            <a:endParaRPr lang="en-US"/>
          </a:p>
        </c:txPr>
        <c:crossAx val="113962639"/>
        <c:crosses val="autoZero"/>
        <c:crossBetween val="midCat"/>
        <c:majorUnit val="1"/>
      </c:valAx>
      <c:valAx>
        <c:axId val="11396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+mn-cs"/>
              </a:defRPr>
            </a:pPr>
            <a:endParaRPr lang="en-US"/>
          </a:p>
        </c:txPr>
        <c:crossAx val="1140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295071</xdr:colOff>
      <xdr:row>1</xdr:row>
      <xdr:rowOff>1097</xdr:rowOff>
    </xdr:from>
    <xdr:to>
      <xdr:col>16</xdr:col>
      <xdr:colOff>191870</xdr:colOff>
      <xdr:row>15</xdr:row>
      <xdr:rowOff>77297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87F5C-A9F6-DA46-97AF-89C40D8A0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showGridLines="0" tabSelected="1" topLeftCell="A28" workbookViewId="0">
      <selection activeCell="A59" sqref="A59"/>
    </sheetView>
  </sheetViews>
  <sheetFormatPr baseColWidth="10" defaultColWidth="14.5" defaultRowHeight="15" customHeight="1" x14ac:dyDescent="0.2"/>
  <cols>
    <col min="1" max="1" width="8.6640625" style="1" customWidth="1"/>
    <col min="2" max="2" width="23.6640625" style="1" customWidth="1"/>
    <col min="3" max="3" width="17.83203125" style="1" customWidth="1"/>
    <col min="4" max="4" width="13.5" style="55" customWidth="1"/>
    <col min="5" max="5" width="21" style="1" customWidth="1"/>
    <col min="6" max="6" width="16.1640625" style="1" customWidth="1"/>
    <col min="7" max="8" width="15.6640625" style="1" customWidth="1"/>
    <col min="9" max="9" width="15.6640625" style="1" hidden="1" customWidth="1"/>
    <col min="10" max="10" width="21.1640625" style="1" hidden="1" customWidth="1"/>
    <col min="11" max="13" width="21.1640625" style="1" customWidth="1"/>
    <col min="14" max="14" width="21.1640625" style="55" customWidth="1"/>
    <col min="15" max="16384" width="14.5" style="1"/>
  </cols>
  <sheetData>
    <row r="1" spans="1:16" ht="45" customHeight="1" x14ac:dyDescent="0.2">
      <c r="A1" s="2" t="s">
        <v>0</v>
      </c>
      <c r="B1" s="3" t="s">
        <v>1</v>
      </c>
      <c r="C1" s="3" t="s">
        <v>158</v>
      </c>
      <c r="D1" s="3" t="s">
        <v>159</v>
      </c>
      <c r="E1" s="4" t="s">
        <v>169</v>
      </c>
      <c r="F1" s="3" t="s">
        <v>147</v>
      </c>
      <c r="G1" s="5" t="s">
        <v>146</v>
      </c>
      <c r="H1" s="3" t="s">
        <v>145</v>
      </c>
      <c r="I1" s="3" t="s">
        <v>3</v>
      </c>
      <c r="J1" s="5" t="s">
        <v>4</v>
      </c>
      <c r="K1" s="67" t="s">
        <v>163</v>
      </c>
      <c r="L1" s="67" t="s">
        <v>167</v>
      </c>
      <c r="M1" s="67" t="s">
        <v>170</v>
      </c>
      <c r="N1" s="3" t="s">
        <v>171</v>
      </c>
      <c r="O1" s="56" t="s">
        <v>142</v>
      </c>
      <c r="P1" s="56" t="s">
        <v>143</v>
      </c>
    </row>
    <row r="2" spans="1:16" ht="30" customHeight="1" x14ac:dyDescent="0.2">
      <c r="A2" s="6">
        <v>1</v>
      </c>
      <c r="B2" s="7" t="s">
        <v>5</v>
      </c>
      <c r="C2" s="8">
        <v>43017</v>
      </c>
      <c r="D2" s="52">
        <v>41</v>
      </c>
      <c r="E2" s="9" t="s">
        <v>6</v>
      </c>
      <c r="F2" s="7" t="s">
        <v>148</v>
      </c>
      <c r="G2" s="7" t="s">
        <v>152</v>
      </c>
      <c r="H2" s="7" t="s">
        <v>160</v>
      </c>
      <c r="I2" s="10">
        <v>0</v>
      </c>
      <c r="J2" s="58">
        <v>0</v>
      </c>
      <c r="K2" s="68">
        <v>48</v>
      </c>
      <c r="L2" s="68">
        <f>K2/24</f>
        <v>2</v>
      </c>
      <c r="M2" s="73">
        <f t="shared" ref="M2:M16" si="0">C2-L2</f>
        <v>43015</v>
      </c>
      <c r="N2" s="76">
        <v>40</v>
      </c>
      <c r="O2" s="66" t="s">
        <v>144</v>
      </c>
      <c r="P2" s="66" t="s">
        <v>144</v>
      </c>
    </row>
    <row r="3" spans="1:16" ht="31.5" customHeight="1" x14ac:dyDescent="0.2">
      <c r="A3" s="6">
        <v>2</v>
      </c>
      <c r="B3" s="7" t="s">
        <v>5</v>
      </c>
      <c r="C3" s="8">
        <v>43029</v>
      </c>
      <c r="D3" s="52">
        <v>42</v>
      </c>
      <c r="E3" s="9" t="s">
        <v>6</v>
      </c>
      <c r="F3" s="7" t="s">
        <v>148</v>
      </c>
      <c r="G3" s="7" t="s">
        <v>153</v>
      </c>
      <c r="H3" s="7" t="s">
        <v>161</v>
      </c>
      <c r="I3" s="7" t="s">
        <v>7</v>
      </c>
      <c r="J3" s="57" t="s">
        <v>8</v>
      </c>
      <c r="K3" s="69" t="s">
        <v>164</v>
      </c>
      <c r="L3" s="68">
        <f t="shared" ref="L3:L58" si="1">K3/24</f>
        <v>4.5</v>
      </c>
      <c r="M3" s="73">
        <f t="shared" si="0"/>
        <v>43024.5</v>
      </c>
      <c r="N3" s="76">
        <v>42</v>
      </c>
      <c r="O3" s="62">
        <v>-23.465861100000001</v>
      </c>
      <c r="P3" s="62">
        <v>-46.646222199999997</v>
      </c>
    </row>
    <row r="4" spans="1:16" ht="30" customHeight="1" x14ac:dyDescent="0.2">
      <c r="A4" s="6">
        <v>3</v>
      </c>
      <c r="B4" s="7" t="s">
        <v>5</v>
      </c>
      <c r="C4" s="8">
        <v>43029</v>
      </c>
      <c r="D4" s="52">
        <v>42</v>
      </c>
      <c r="E4" s="9" t="s">
        <v>6</v>
      </c>
      <c r="F4" s="7" t="s">
        <v>149</v>
      </c>
      <c r="G4" s="7" t="s">
        <v>153</v>
      </c>
      <c r="H4" s="7" t="s">
        <v>161</v>
      </c>
      <c r="I4" s="7" t="s">
        <v>9</v>
      </c>
      <c r="J4" s="57" t="s">
        <v>10</v>
      </c>
      <c r="K4" s="69" t="s">
        <v>164</v>
      </c>
      <c r="L4" s="68">
        <f t="shared" si="1"/>
        <v>4.5</v>
      </c>
      <c r="M4" s="73">
        <f t="shared" si="0"/>
        <v>43024.5</v>
      </c>
      <c r="N4" s="76">
        <v>42</v>
      </c>
      <c r="O4" s="62">
        <v>-23.465638899999998</v>
      </c>
      <c r="P4" s="62">
        <v>-46.646083300000001</v>
      </c>
    </row>
    <row r="5" spans="1:16" ht="22.5" customHeight="1" x14ac:dyDescent="0.2">
      <c r="A5" s="6">
        <v>4</v>
      </c>
      <c r="B5" s="7" t="s">
        <v>11</v>
      </c>
      <c r="C5" s="8">
        <v>43037</v>
      </c>
      <c r="D5" s="52">
        <v>44</v>
      </c>
      <c r="E5" s="9" t="s">
        <v>6</v>
      </c>
      <c r="F5" s="7" t="s">
        <v>149</v>
      </c>
      <c r="G5" s="7" t="s">
        <v>153</v>
      </c>
      <c r="H5" s="7" t="s">
        <v>162</v>
      </c>
      <c r="I5" s="10">
        <v>0</v>
      </c>
      <c r="J5" s="58">
        <v>0</v>
      </c>
      <c r="K5" s="68">
        <v>12</v>
      </c>
      <c r="L5" s="68">
        <f t="shared" si="1"/>
        <v>0.5</v>
      </c>
      <c r="M5" s="73">
        <f t="shared" si="0"/>
        <v>43036.5</v>
      </c>
      <c r="N5" s="76">
        <v>43</v>
      </c>
      <c r="O5" s="63" t="s">
        <v>144</v>
      </c>
      <c r="P5" s="63" t="s">
        <v>144</v>
      </c>
    </row>
    <row r="6" spans="1:16" ht="30" customHeight="1" x14ac:dyDescent="0.2">
      <c r="A6" s="6">
        <v>5</v>
      </c>
      <c r="B6" s="7" t="s">
        <v>12</v>
      </c>
      <c r="C6" s="8">
        <v>43042</v>
      </c>
      <c r="D6" s="52">
        <v>44</v>
      </c>
      <c r="E6" s="9" t="s">
        <v>6</v>
      </c>
      <c r="F6" s="7" t="s">
        <v>148</v>
      </c>
      <c r="G6" s="7" t="s">
        <v>152</v>
      </c>
      <c r="H6" s="7" t="s">
        <v>162</v>
      </c>
      <c r="I6" s="7" t="s">
        <v>13</v>
      </c>
      <c r="J6" s="57" t="s">
        <v>14</v>
      </c>
      <c r="K6" s="69" t="s">
        <v>165</v>
      </c>
      <c r="L6" s="68">
        <f t="shared" si="1"/>
        <v>0.5</v>
      </c>
      <c r="M6" s="73">
        <f t="shared" si="0"/>
        <v>43041.5</v>
      </c>
      <c r="N6" s="76">
        <v>44</v>
      </c>
      <c r="O6" s="64">
        <v>-23.460777799999999</v>
      </c>
      <c r="P6" s="64">
        <v>-46.6403611</v>
      </c>
    </row>
    <row r="7" spans="1:16" ht="60" customHeight="1" x14ac:dyDescent="0.2">
      <c r="A7" s="11">
        <v>6</v>
      </c>
      <c r="B7" s="7" t="s">
        <v>15</v>
      </c>
      <c r="C7" s="8">
        <v>43072</v>
      </c>
      <c r="D7" s="52">
        <v>49</v>
      </c>
      <c r="E7" s="9" t="s">
        <v>6</v>
      </c>
      <c r="F7" s="7" t="s">
        <v>148</v>
      </c>
      <c r="G7" s="7" t="s">
        <v>152</v>
      </c>
      <c r="H7" s="7" t="s">
        <v>160</v>
      </c>
      <c r="I7" s="7" t="s">
        <v>16</v>
      </c>
      <c r="J7" s="57" t="s">
        <v>17</v>
      </c>
      <c r="K7" s="69" t="s">
        <v>166</v>
      </c>
      <c r="L7" s="68">
        <f t="shared" si="1"/>
        <v>2</v>
      </c>
      <c r="M7" s="73">
        <f t="shared" si="0"/>
        <v>43070</v>
      </c>
      <c r="N7" s="76">
        <v>48</v>
      </c>
      <c r="O7" s="64">
        <v>-23.467888899999998</v>
      </c>
      <c r="P7" s="64">
        <v>-46.6438056</v>
      </c>
    </row>
    <row r="8" spans="1:16" ht="30" customHeight="1" x14ac:dyDescent="0.2">
      <c r="A8" s="11">
        <v>7</v>
      </c>
      <c r="B8" s="7" t="s">
        <v>18</v>
      </c>
      <c r="C8" s="8">
        <v>43081</v>
      </c>
      <c r="D8" s="52">
        <v>50</v>
      </c>
      <c r="E8" s="9" t="s">
        <v>6</v>
      </c>
      <c r="F8" s="7" t="s">
        <v>148</v>
      </c>
      <c r="G8" s="7" t="s">
        <v>153</v>
      </c>
      <c r="H8" s="7" t="s">
        <v>162</v>
      </c>
      <c r="I8" s="7" t="s">
        <v>19</v>
      </c>
      <c r="J8" s="57" t="s">
        <v>20</v>
      </c>
      <c r="K8" s="69" t="s">
        <v>165</v>
      </c>
      <c r="L8" s="68">
        <f t="shared" si="1"/>
        <v>0.5</v>
      </c>
      <c r="M8" s="73">
        <f t="shared" si="0"/>
        <v>43080.5</v>
      </c>
      <c r="N8" s="76">
        <v>50</v>
      </c>
      <c r="O8" s="64">
        <v>-23.765861099999999</v>
      </c>
      <c r="P8" s="64">
        <v>-47.068694399999998</v>
      </c>
    </row>
    <row r="9" spans="1:16" ht="34.5" customHeight="1" x14ac:dyDescent="0.2">
      <c r="A9" s="6">
        <v>8</v>
      </c>
      <c r="B9" s="7" t="s">
        <v>21</v>
      </c>
      <c r="C9" s="8">
        <v>43084</v>
      </c>
      <c r="D9" s="52">
        <v>50</v>
      </c>
      <c r="E9" s="9" t="s">
        <v>6</v>
      </c>
      <c r="F9" s="7" t="s">
        <v>148</v>
      </c>
      <c r="G9" s="7" t="s">
        <v>153</v>
      </c>
      <c r="H9" s="7" t="s">
        <v>161</v>
      </c>
      <c r="I9" s="7" t="s">
        <v>22</v>
      </c>
      <c r="J9" s="57" t="s">
        <v>23</v>
      </c>
      <c r="K9" s="69" t="s">
        <v>164</v>
      </c>
      <c r="L9" s="68">
        <f t="shared" si="1"/>
        <v>4.5</v>
      </c>
      <c r="M9" s="73">
        <f t="shared" si="0"/>
        <v>43079.5</v>
      </c>
      <c r="N9" s="76">
        <v>50</v>
      </c>
      <c r="O9" s="64">
        <v>-23.455222200000001</v>
      </c>
      <c r="P9" s="64">
        <v>-46.639083300000003</v>
      </c>
    </row>
    <row r="10" spans="1:16" ht="13.5" customHeight="1" x14ac:dyDescent="0.2">
      <c r="A10" s="6">
        <v>10</v>
      </c>
      <c r="B10" s="12" t="s">
        <v>24</v>
      </c>
      <c r="C10" s="13">
        <v>43084</v>
      </c>
      <c r="D10" s="53">
        <v>50</v>
      </c>
      <c r="E10" s="9" t="s">
        <v>6</v>
      </c>
      <c r="F10" s="14" t="s">
        <v>148</v>
      </c>
      <c r="G10" s="15" t="s">
        <v>153</v>
      </c>
      <c r="H10" s="15" t="s">
        <v>162</v>
      </c>
      <c r="I10" s="15" t="s">
        <v>25</v>
      </c>
      <c r="J10" s="59" t="s">
        <v>26</v>
      </c>
      <c r="K10" s="70" t="s">
        <v>165</v>
      </c>
      <c r="L10" s="68">
        <f t="shared" si="1"/>
        <v>0.5</v>
      </c>
      <c r="M10" s="73">
        <f t="shared" si="0"/>
        <v>43083.5</v>
      </c>
      <c r="N10" s="76">
        <v>50</v>
      </c>
      <c r="O10" s="64">
        <v>-23.459647199999999</v>
      </c>
      <c r="P10" s="64">
        <v>-46.638752799999999</v>
      </c>
    </row>
    <row r="11" spans="1:16" ht="14.5" customHeight="1" x14ac:dyDescent="0.2">
      <c r="A11" s="6">
        <v>9</v>
      </c>
      <c r="B11" s="7" t="s">
        <v>27</v>
      </c>
      <c r="C11" s="8">
        <v>43085</v>
      </c>
      <c r="D11" s="52">
        <v>50</v>
      </c>
      <c r="E11" s="9" t="s">
        <v>6</v>
      </c>
      <c r="F11" s="7" t="s">
        <v>149</v>
      </c>
      <c r="G11" s="7" t="s">
        <v>152</v>
      </c>
      <c r="H11" s="7" t="s">
        <v>162</v>
      </c>
      <c r="I11" s="7" t="s">
        <v>28</v>
      </c>
      <c r="J11" s="60" t="s">
        <v>29</v>
      </c>
      <c r="K11" s="71" t="s">
        <v>165</v>
      </c>
      <c r="L11" s="68">
        <f t="shared" si="1"/>
        <v>0.5</v>
      </c>
      <c r="M11" s="73">
        <f t="shared" si="0"/>
        <v>43084.5</v>
      </c>
      <c r="N11" s="76">
        <v>50</v>
      </c>
      <c r="O11" s="64">
        <v>-23.459250000000001</v>
      </c>
      <c r="P11" s="64">
        <v>-46.633944399999997</v>
      </c>
    </row>
    <row r="12" spans="1:16" ht="60" customHeight="1" x14ac:dyDescent="0.2">
      <c r="A12" s="6">
        <v>11</v>
      </c>
      <c r="B12" s="12" t="s">
        <v>18</v>
      </c>
      <c r="C12" s="13">
        <v>43086</v>
      </c>
      <c r="D12" s="53">
        <v>51</v>
      </c>
      <c r="E12" s="9" t="s">
        <v>6</v>
      </c>
      <c r="F12" s="14" t="s">
        <v>149</v>
      </c>
      <c r="G12" s="15" t="s">
        <v>154</v>
      </c>
      <c r="H12" s="15" t="s">
        <v>162</v>
      </c>
      <c r="I12" s="15" t="s">
        <v>30</v>
      </c>
      <c r="J12" s="59" t="s">
        <v>31</v>
      </c>
      <c r="K12" s="70" t="s">
        <v>165</v>
      </c>
      <c r="L12" s="68">
        <f t="shared" si="1"/>
        <v>0.5</v>
      </c>
      <c r="M12" s="73">
        <f t="shared" si="0"/>
        <v>43085.5</v>
      </c>
      <c r="N12" s="76">
        <v>50</v>
      </c>
      <c r="O12" s="64">
        <v>-23.4577639</v>
      </c>
      <c r="P12" s="64">
        <v>-46.636102800000003</v>
      </c>
    </row>
    <row r="13" spans="1:16" ht="45" customHeight="1" x14ac:dyDescent="0.2">
      <c r="A13" s="6">
        <v>12</v>
      </c>
      <c r="B13" s="12" t="s">
        <v>18</v>
      </c>
      <c r="C13" s="13">
        <v>43087</v>
      </c>
      <c r="D13" s="53">
        <v>51</v>
      </c>
      <c r="E13" s="9" t="s">
        <v>6</v>
      </c>
      <c r="F13" s="14" t="s">
        <v>148</v>
      </c>
      <c r="G13" s="15" t="s">
        <v>152</v>
      </c>
      <c r="H13" s="15" t="s">
        <v>162</v>
      </c>
      <c r="I13" s="15" t="s">
        <v>32</v>
      </c>
      <c r="J13" s="59" t="s">
        <v>31</v>
      </c>
      <c r="K13" s="70" t="s">
        <v>165</v>
      </c>
      <c r="L13" s="68">
        <f t="shared" si="1"/>
        <v>0.5</v>
      </c>
      <c r="M13" s="73">
        <f t="shared" si="0"/>
        <v>43086.5</v>
      </c>
      <c r="N13" s="76">
        <v>51</v>
      </c>
      <c r="O13" s="64">
        <v>-23.4577028</v>
      </c>
      <c r="P13" s="64">
        <v>-46.636102800000003</v>
      </c>
    </row>
    <row r="14" spans="1:16" ht="30" customHeight="1" x14ac:dyDescent="0.2">
      <c r="A14" s="6">
        <v>14</v>
      </c>
      <c r="B14" s="12" t="s">
        <v>18</v>
      </c>
      <c r="C14" s="13">
        <v>43088</v>
      </c>
      <c r="D14" s="53">
        <v>51</v>
      </c>
      <c r="E14" s="9" t="s">
        <v>6</v>
      </c>
      <c r="F14" s="14" t="s">
        <v>148</v>
      </c>
      <c r="G14" s="14" t="s">
        <v>153</v>
      </c>
      <c r="H14" s="15" t="s">
        <v>162</v>
      </c>
      <c r="I14" s="15" t="s">
        <v>33</v>
      </c>
      <c r="J14" s="59" t="s">
        <v>34</v>
      </c>
      <c r="K14" s="70" t="s">
        <v>165</v>
      </c>
      <c r="L14" s="68">
        <f t="shared" si="1"/>
        <v>0.5</v>
      </c>
      <c r="M14" s="73">
        <f t="shared" si="0"/>
        <v>43087.5</v>
      </c>
      <c r="N14" s="76">
        <v>51</v>
      </c>
      <c r="O14" s="64">
        <v>-23.456</v>
      </c>
      <c r="P14" s="64">
        <v>-46.637055599999997</v>
      </c>
    </row>
    <row r="15" spans="1:16" ht="13.5" customHeight="1" x14ac:dyDescent="0.2">
      <c r="A15" s="6">
        <v>15</v>
      </c>
      <c r="B15" s="16">
        <v>500</v>
      </c>
      <c r="C15" s="13">
        <v>43088</v>
      </c>
      <c r="D15" s="53">
        <v>51</v>
      </c>
      <c r="E15" s="9" t="s">
        <v>6</v>
      </c>
      <c r="F15" s="14" t="s">
        <v>148</v>
      </c>
      <c r="G15" s="14" t="s">
        <v>153</v>
      </c>
      <c r="H15" s="15" t="s">
        <v>162</v>
      </c>
      <c r="I15" s="15" t="s">
        <v>35</v>
      </c>
      <c r="J15" s="59" t="s">
        <v>36</v>
      </c>
      <c r="K15" s="70" t="s">
        <v>165</v>
      </c>
      <c r="L15" s="68">
        <f t="shared" si="1"/>
        <v>0.5</v>
      </c>
      <c r="M15" s="73">
        <f t="shared" si="0"/>
        <v>43087.5</v>
      </c>
      <c r="N15" s="76">
        <v>51</v>
      </c>
      <c r="O15" s="64">
        <v>-23.753583299999999</v>
      </c>
      <c r="P15" s="64">
        <v>-47.168722199999998</v>
      </c>
    </row>
    <row r="16" spans="1:16" ht="13.5" customHeight="1" x14ac:dyDescent="0.2">
      <c r="A16" s="6">
        <v>13</v>
      </c>
      <c r="B16" s="12" t="s">
        <v>37</v>
      </c>
      <c r="C16" s="13">
        <v>43089</v>
      </c>
      <c r="D16" s="53">
        <v>51</v>
      </c>
      <c r="E16" s="9" t="s">
        <v>6</v>
      </c>
      <c r="F16" s="14" t="s">
        <v>149</v>
      </c>
      <c r="G16" s="14" t="s">
        <v>155</v>
      </c>
      <c r="H16" s="15" t="s">
        <v>162</v>
      </c>
      <c r="I16" s="15" t="s">
        <v>38</v>
      </c>
      <c r="J16" s="59" t="s">
        <v>39</v>
      </c>
      <c r="K16" s="70" t="s">
        <v>165</v>
      </c>
      <c r="L16" s="68">
        <f t="shared" si="1"/>
        <v>0.5</v>
      </c>
      <c r="M16" s="73">
        <f t="shared" si="0"/>
        <v>43088.5</v>
      </c>
      <c r="N16" s="76">
        <v>51</v>
      </c>
      <c r="O16" s="64">
        <v>-23.457027799999999</v>
      </c>
      <c r="P16" s="64">
        <v>-46.636972200000002</v>
      </c>
    </row>
    <row r="17" spans="1:16" ht="13.5" customHeight="1" x14ac:dyDescent="0.2">
      <c r="A17" s="6">
        <v>19</v>
      </c>
      <c r="B17" s="12" t="s">
        <v>40</v>
      </c>
      <c r="C17" s="13">
        <v>43089</v>
      </c>
      <c r="D17" s="53">
        <v>51</v>
      </c>
      <c r="E17" s="9" t="s">
        <v>6</v>
      </c>
      <c r="F17" s="14" t="s">
        <v>148</v>
      </c>
      <c r="G17" s="14" t="s">
        <v>156</v>
      </c>
      <c r="H17" s="17" t="s">
        <v>150</v>
      </c>
      <c r="I17" s="15" t="s">
        <v>41</v>
      </c>
      <c r="J17" s="59" t="s">
        <v>42</v>
      </c>
      <c r="K17" s="70" t="s">
        <v>150</v>
      </c>
      <c r="L17" s="70" t="s">
        <v>150</v>
      </c>
      <c r="M17" s="70" t="s">
        <v>150</v>
      </c>
      <c r="N17" s="77"/>
      <c r="O17" s="64">
        <v>-23.458444400000001</v>
      </c>
      <c r="P17" s="64">
        <v>-46.638325000000002</v>
      </c>
    </row>
    <row r="18" spans="1:16" ht="13.5" customHeight="1" x14ac:dyDescent="0.2">
      <c r="A18" s="6">
        <v>16</v>
      </c>
      <c r="B18" s="12" t="s">
        <v>37</v>
      </c>
      <c r="C18" s="13">
        <v>43090</v>
      </c>
      <c r="D18" s="53">
        <v>51</v>
      </c>
      <c r="E18" s="9" t="s">
        <v>6</v>
      </c>
      <c r="F18" s="14" t="s">
        <v>148</v>
      </c>
      <c r="G18" s="14" t="s">
        <v>151</v>
      </c>
      <c r="H18" s="15" t="s">
        <v>162</v>
      </c>
      <c r="I18" s="15" t="s">
        <v>43</v>
      </c>
      <c r="J18" s="59" t="s">
        <v>44</v>
      </c>
      <c r="K18" s="70" t="s">
        <v>165</v>
      </c>
      <c r="L18" s="68">
        <f t="shared" si="1"/>
        <v>0.5</v>
      </c>
      <c r="M18" s="73">
        <f>C18-L18</f>
        <v>43089.5</v>
      </c>
      <c r="N18" s="76">
        <v>51</v>
      </c>
      <c r="O18" s="64">
        <v>-23.4541839</v>
      </c>
      <c r="P18" s="64">
        <v>-46.636827799999999</v>
      </c>
    </row>
    <row r="19" spans="1:16" ht="13.5" customHeight="1" x14ac:dyDescent="0.2">
      <c r="A19" s="6">
        <v>17</v>
      </c>
      <c r="B19" s="12" t="s">
        <v>40</v>
      </c>
      <c r="C19" s="13">
        <v>43091</v>
      </c>
      <c r="D19" s="53">
        <v>51</v>
      </c>
      <c r="E19" s="9" t="s">
        <v>6</v>
      </c>
      <c r="F19" s="14" t="s">
        <v>149</v>
      </c>
      <c r="G19" s="14" t="s">
        <v>153</v>
      </c>
      <c r="H19" s="17" t="s">
        <v>150</v>
      </c>
      <c r="I19" s="15" t="s">
        <v>45</v>
      </c>
      <c r="J19" s="59" t="s">
        <v>46</v>
      </c>
      <c r="K19" s="70" t="s">
        <v>150</v>
      </c>
      <c r="L19" s="70" t="s">
        <v>150</v>
      </c>
      <c r="M19" s="70" t="s">
        <v>150</v>
      </c>
      <c r="N19" s="77"/>
      <c r="O19" s="64">
        <v>-23.459205600000001</v>
      </c>
      <c r="P19" s="64">
        <v>-46.639338899999998</v>
      </c>
    </row>
    <row r="20" spans="1:16" ht="30" customHeight="1" x14ac:dyDescent="0.2">
      <c r="A20" s="6">
        <v>18</v>
      </c>
      <c r="B20" s="12" t="s">
        <v>47</v>
      </c>
      <c r="C20" s="13">
        <v>43091</v>
      </c>
      <c r="D20" s="53">
        <v>51</v>
      </c>
      <c r="E20" s="9" t="s">
        <v>6</v>
      </c>
      <c r="F20" s="14" t="s">
        <v>148</v>
      </c>
      <c r="G20" s="14" t="s">
        <v>156</v>
      </c>
      <c r="H20" s="15" t="s">
        <v>162</v>
      </c>
      <c r="I20" s="15" t="s">
        <v>48</v>
      </c>
      <c r="J20" s="59" t="s">
        <v>49</v>
      </c>
      <c r="K20" s="70" t="s">
        <v>165</v>
      </c>
      <c r="L20" s="68">
        <f t="shared" si="1"/>
        <v>0.5</v>
      </c>
      <c r="M20" s="73">
        <f t="shared" ref="M20:M34" si="2">C20-L20</f>
        <v>43090.5</v>
      </c>
      <c r="N20" s="76">
        <v>51</v>
      </c>
      <c r="O20" s="64">
        <v>-23.461694399999999</v>
      </c>
      <c r="P20" s="64">
        <v>-46.641686100000001</v>
      </c>
    </row>
    <row r="21" spans="1:16" ht="30" customHeight="1" x14ac:dyDescent="0.2">
      <c r="A21" s="6">
        <v>23</v>
      </c>
      <c r="B21" s="12" t="s">
        <v>47</v>
      </c>
      <c r="C21" s="13">
        <v>43091</v>
      </c>
      <c r="D21" s="53">
        <v>51</v>
      </c>
      <c r="E21" s="9" t="s">
        <v>6</v>
      </c>
      <c r="F21" s="15" t="s">
        <v>148</v>
      </c>
      <c r="G21" s="14" t="s">
        <v>156</v>
      </c>
      <c r="H21" s="15" t="s">
        <v>162</v>
      </c>
      <c r="I21" s="15" t="s">
        <v>50</v>
      </c>
      <c r="J21" s="59" t="s">
        <v>51</v>
      </c>
      <c r="K21" s="70" t="s">
        <v>165</v>
      </c>
      <c r="L21" s="68">
        <f t="shared" si="1"/>
        <v>0.5</v>
      </c>
      <c r="M21" s="73">
        <f t="shared" si="2"/>
        <v>43090.5</v>
      </c>
      <c r="N21" s="76">
        <v>51</v>
      </c>
      <c r="O21" s="64">
        <v>-23.461694399999999</v>
      </c>
      <c r="P21" s="64">
        <v>-46.641694399999999</v>
      </c>
    </row>
    <row r="22" spans="1:16" ht="13.5" customHeight="1" x14ac:dyDescent="0.2">
      <c r="A22" s="6">
        <v>24</v>
      </c>
      <c r="B22" s="12" t="s">
        <v>40</v>
      </c>
      <c r="C22" s="13">
        <v>43091</v>
      </c>
      <c r="D22" s="53">
        <v>51</v>
      </c>
      <c r="E22" s="9" t="s">
        <v>6</v>
      </c>
      <c r="F22" s="15" t="s">
        <v>149</v>
      </c>
      <c r="G22" s="14" t="s">
        <v>152</v>
      </c>
      <c r="H22" s="15" t="s">
        <v>162</v>
      </c>
      <c r="I22" s="15" t="s">
        <v>52</v>
      </c>
      <c r="J22" s="59" t="s">
        <v>53</v>
      </c>
      <c r="K22" s="70" t="s">
        <v>165</v>
      </c>
      <c r="L22" s="68">
        <f t="shared" si="1"/>
        <v>0.5</v>
      </c>
      <c r="M22" s="73">
        <f t="shared" si="2"/>
        <v>43090.5</v>
      </c>
      <c r="N22" s="76">
        <v>51</v>
      </c>
      <c r="O22" s="64">
        <v>-23.4583917</v>
      </c>
      <c r="P22" s="64">
        <v>-46.636933300000003</v>
      </c>
    </row>
    <row r="23" spans="1:16" ht="13.5" customHeight="1" x14ac:dyDescent="0.2">
      <c r="A23" s="6">
        <v>25</v>
      </c>
      <c r="B23" s="12" t="s">
        <v>40</v>
      </c>
      <c r="C23" s="13">
        <v>43091</v>
      </c>
      <c r="D23" s="53">
        <v>51</v>
      </c>
      <c r="E23" s="9" t="s">
        <v>6</v>
      </c>
      <c r="F23" s="15" t="s">
        <v>149</v>
      </c>
      <c r="G23" s="14" t="s">
        <v>153</v>
      </c>
      <c r="H23" s="15" t="s">
        <v>162</v>
      </c>
      <c r="I23" s="15" t="s">
        <v>45</v>
      </c>
      <c r="J23" s="59" t="s">
        <v>54</v>
      </c>
      <c r="K23" s="70" t="s">
        <v>165</v>
      </c>
      <c r="L23" s="68">
        <f t="shared" si="1"/>
        <v>0.5</v>
      </c>
      <c r="M23" s="73">
        <f t="shared" si="2"/>
        <v>43090.5</v>
      </c>
      <c r="N23" s="76">
        <v>51</v>
      </c>
      <c r="O23" s="64">
        <v>-23.459205600000001</v>
      </c>
      <c r="P23" s="64">
        <v>-46.639338899999998</v>
      </c>
    </row>
    <row r="24" spans="1:16" ht="13.5" customHeight="1" x14ac:dyDescent="0.2">
      <c r="A24" s="6">
        <v>26</v>
      </c>
      <c r="B24" s="12" t="s">
        <v>55</v>
      </c>
      <c r="C24" s="13">
        <v>43092</v>
      </c>
      <c r="D24" s="53">
        <v>51</v>
      </c>
      <c r="E24" s="9" t="s">
        <v>6</v>
      </c>
      <c r="F24" s="15" t="s">
        <v>148</v>
      </c>
      <c r="G24" s="14" t="s">
        <v>153</v>
      </c>
      <c r="H24" s="15" t="s">
        <v>162</v>
      </c>
      <c r="I24" s="15" t="s">
        <v>56</v>
      </c>
      <c r="J24" s="59" t="s">
        <v>57</v>
      </c>
      <c r="K24" s="70" t="s">
        <v>165</v>
      </c>
      <c r="L24" s="68">
        <f t="shared" si="1"/>
        <v>0.5</v>
      </c>
      <c r="M24" s="73">
        <f t="shared" si="2"/>
        <v>43091.5</v>
      </c>
      <c r="N24" s="76">
        <v>51</v>
      </c>
      <c r="O24" s="64">
        <v>-23.459136099999998</v>
      </c>
      <c r="P24" s="64">
        <v>-46.638064999999997</v>
      </c>
    </row>
    <row r="25" spans="1:16" ht="13.5" customHeight="1" x14ac:dyDescent="0.2">
      <c r="A25" s="6">
        <v>27</v>
      </c>
      <c r="B25" s="7" t="s">
        <v>58</v>
      </c>
      <c r="C25" s="8">
        <v>43092</v>
      </c>
      <c r="D25" s="53">
        <v>51</v>
      </c>
      <c r="E25" s="9" t="s">
        <v>6</v>
      </c>
      <c r="F25" s="7" t="s">
        <v>148</v>
      </c>
      <c r="G25" s="7" t="s">
        <v>153</v>
      </c>
      <c r="H25" s="7" t="s">
        <v>162</v>
      </c>
      <c r="I25" s="7" t="s">
        <v>59</v>
      </c>
      <c r="J25" s="57" t="s">
        <v>60</v>
      </c>
      <c r="K25" s="69" t="s">
        <v>165</v>
      </c>
      <c r="L25" s="68">
        <f t="shared" si="1"/>
        <v>0.5</v>
      </c>
      <c r="M25" s="73">
        <f t="shared" si="2"/>
        <v>43091.5</v>
      </c>
      <c r="N25" s="76">
        <v>51</v>
      </c>
      <c r="O25" s="64">
        <v>-23.4616583</v>
      </c>
      <c r="P25" s="64">
        <v>-46.632988900000001</v>
      </c>
    </row>
    <row r="26" spans="1:16" ht="13.5" customHeight="1" x14ac:dyDescent="0.2">
      <c r="A26" s="6">
        <v>28</v>
      </c>
      <c r="B26" s="7" t="s">
        <v>40</v>
      </c>
      <c r="C26" s="8">
        <v>43094</v>
      </c>
      <c r="D26" s="52">
        <v>52</v>
      </c>
      <c r="E26" s="9" t="s">
        <v>6</v>
      </c>
      <c r="F26" s="7" t="s">
        <v>148</v>
      </c>
      <c r="G26" s="7" t="s">
        <v>151</v>
      </c>
      <c r="H26" s="7" t="s">
        <v>162</v>
      </c>
      <c r="I26" s="7" t="s">
        <v>61</v>
      </c>
      <c r="J26" s="57" t="s">
        <v>62</v>
      </c>
      <c r="K26" s="69" t="s">
        <v>165</v>
      </c>
      <c r="L26" s="68">
        <f t="shared" si="1"/>
        <v>0.5</v>
      </c>
      <c r="M26" s="73">
        <f t="shared" si="2"/>
        <v>43093.5</v>
      </c>
      <c r="N26" s="76">
        <v>52</v>
      </c>
      <c r="O26" s="64">
        <v>-23.458950000000002</v>
      </c>
      <c r="P26" s="64">
        <v>-46.6381917</v>
      </c>
    </row>
    <row r="27" spans="1:16" ht="30" customHeight="1" x14ac:dyDescent="0.2">
      <c r="A27" s="6">
        <v>29</v>
      </c>
      <c r="B27" s="7" t="s">
        <v>63</v>
      </c>
      <c r="C27" s="8">
        <v>43094</v>
      </c>
      <c r="D27" s="52">
        <v>52</v>
      </c>
      <c r="E27" s="9" t="s">
        <v>6</v>
      </c>
      <c r="F27" s="7" t="s">
        <v>148</v>
      </c>
      <c r="G27" s="7" t="s">
        <v>153</v>
      </c>
      <c r="H27" s="7" t="s">
        <v>162</v>
      </c>
      <c r="I27" s="7" t="s">
        <v>64</v>
      </c>
      <c r="J27" s="57" t="s">
        <v>65</v>
      </c>
      <c r="K27" s="69" t="s">
        <v>165</v>
      </c>
      <c r="L27" s="68">
        <f t="shared" si="1"/>
        <v>0.5</v>
      </c>
      <c r="M27" s="73">
        <f t="shared" si="2"/>
        <v>43093.5</v>
      </c>
      <c r="N27" s="76">
        <v>52</v>
      </c>
      <c r="O27" s="64">
        <v>-23.4655889</v>
      </c>
      <c r="P27" s="64">
        <v>-46.640772200000001</v>
      </c>
    </row>
    <row r="28" spans="1:16" ht="30" customHeight="1" x14ac:dyDescent="0.2">
      <c r="A28" s="6">
        <v>30</v>
      </c>
      <c r="B28" s="7" t="s">
        <v>66</v>
      </c>
      <c r="C28" s="8">
        <v>43094</v>
      </c>
      <c r="D28" s="52">
        <v>52</v>
      </c>
      <c r="E28" s="9" t="s">
        <v>6</v>
      </c>
      <c r="F28" s="7" t="s">
        <v>148</v>
      </c>
      <c r="G28" s="7" t="s">
        <v>153</v>
      </c>
      <c r="H28" s="7" t="s">
        <v>162</v>
      </c>
      <c r="I28" s="7" t="s">
        <v>67</v>
      </c>
      <c r="J28" s="57" t="s">
        <v>68</v>
      </c>
      <c r="K28" s="69" t="s">
        <v>165</v>
      </c>
      <c r="L28" s="68">
        <f t="shared" si="1"/>
        <v>0.5</v>
      </c>
      <c r="M28" s="73">
        <f t="shared" si="2"/>
        <v>43093.5</v>
      </c>
      <c r="N28" s="76">
        <v>52</v>
      </c>
      <c r="O28" s="64">
        <v>-23.465761100000002</v>
      </c>
      <c r="P28" s="64">
        <v>-46.641941699999997</v>
      </c>
    </row>
    <row r="29" spans="1:16" ht="30" customHeight="1" x14ac:dyDescent="0.2">
      <c r="A29" s="6">
        <v>31</v>
      </c>
      <c r="B29" s="7" t="s">
        <v>66</v>
      </c>
      <c r="C29" s="8">
        <v>43094</v>
      </c>
      <c r="D29" s="52">
        <v>52</v>
      </c>
      <c r="E29" s="9" t="s">
        <v>6</v>
      </c>
      <c r="F29" s="7" t="s">
        <v>148</v>
      </c>
      <c r="G29" s="7" t="s">
        <v>153</v>
      </c>
      <c r="H29" s="7" t="s">
        <v>162</v>
      </c>
      <c r="I29" s="7" t="s">
        <v>69</v>
      </c>
      <c r="J29" s="57" t="s">
        <v>70</v>
      </c>
      <c r="K29" s="69" t="s">
        <v>165</v>
      </c>
      <c r="L29" s="68">
        <f t="shared" si="1"/>
        <v>0.5</v>
      </c>
      <c r="M29" s="73">
        <f t="shared" si="2"/>
        <v>43093.5</v>
      </c>
      <c r="N29" s="76">
        <v>52</v>
      </c>
      <c r="O29" s="64">
        <v>-23.465854700000001</v>
      </c>
      <c r="P29" s="64">
        <v>-46.6425603</v>
      </c>
    </row>
    <row r="30" spans="1:16" ht="13.5" customHeight="1" x14ac:dyDescent="0.2">
      <c r="A30" s="6">
        <v>32</v>
      </c>
      <c r="B30" s="7" t="s">
        <v>40</v>
      </c>
      <c r="C30" s="8">
        <v>43095</v>
      </c>
      <c r="D30" s="52">
        <v>52</v>
      </c>
      <c r="E30" s="9" t="s">
        <v>6</v>
      </c>
      <c r="F30" s="7" t="s">
        <v>150</v>
      </c>
      <c r="G30" s="7" t="s">
        <v>153</v>
      </c>
      <c r="H30" s="7" t="s">
        <v>161</v>
      </c>
      <c r="I30" s="7" t="s">
        <v>71</v>
      </c>
      <c r="J30" s="57" t="s">
        <v>72</v>
      </c>
      <c r="K30" s="69" t="s">
        <v>164</v>
      </c>
      <c r="L30" s="68">
        <f t="shared" si="1"/>
        <v>4.5</v>
      </c>
      <c r="M30" s="73">
        <f t="shared" si="2"/>
        <v>43090.5</v>
      </c>
      <c r="N30" s="76">
        <v>51</v>
      </c>
      <c r="O30" s="64">
        <v>-23.459500299999998</v>
      </c>
      <c r="P30" s="64">
        <v>-46.636111700000001</v>
      </c>
    </row>
    <row r="31" spans="1:16" ht="13.5" customHeight="1" x14ac:dyDescent="0.2">
      <c r="A31" s="6">
        <v>33</v>
      </c>
      <c r="B31" s="7" t="s">
        <v>73</v>
      </c>
      <c r="C31" s="8">
        <v>43095</v>
      </c>
      <c r="D31" s="52">
        <v>52</v>
      </c>
      <c r="E31" s="9" t="s">
        <v>6</v>
      </c>
      <c r="F31" s="7" t="s">
        <v>148</v>
      </c>
      <c r="G31" s="7" t="s">
        <v>153</v>
      </c>
      <c r="H31" s="7" t="s">
        <v>161</v>
      </c>
      <c r="I31" s="7" t="s">
        <v>74</v>
      </c>
      <c r="J31" s="57" t="s">
        <v>75</v>
      </c>
      <c r="K31" s="69" t="s">
        <v>164</v>
      </c>
      <c r="L31" s="68">
        <f t="shared" si="1"/>
        <v>4.5</v>
      </c>
      <c r="M31" s="73">
        <f t="shared" si="2"/>
        <v>43090.5</v>
      </c>
      <c r="N31" s="76">
        <v>51</v>
      </c>
      <c r="O31" s="64">
        <v>-23.462255599999999</v>
      </c>
      <c r="P31" s="64">
        <v>-46.635769400000001</v>
      </c>
    </row>
    <row r="32" spans="1:16" ht="13.5" customHeight="1" x14ac:dyDescent="0.2">
      <c r="A32" s="6">
        <v>34</v>
      </c>
      <c r="B32" s="7" t="s">
        <v>76</v>
      </c>
      <c r="C32" s="8">
        <v>43095</v>
      </c>
      <c r="D32" s="52">
        <v>52</v>
      </c>
      <c r="E32" s="9" t="s">
        <v>6</v>
      </c>
      <c r="F32" s="7" t="s">
        <v>149</v>
      </c>
      <c r="G32" s="7" t="s">
        <v>153</v>
      </c>
      <c r="H32" s="7" t="s">
        <v>161</v>
      </c>
      <c r="I32" s="7" t="s">
        <v>77</v>
      </c>
      <c r="J32" s="57" t="s">
        <v>78</v>
      </c>
      <c r="K32" s="69" t="s">
        <v>164</v>
      </c>
      <c r="L32" s="68">
        <f t="shared" si="1"/>
        <v>4.5</v>
      </c>
      <c r="M32" s="73">
        <f t="shared" si="2"/>
        <v>43090.5</v>
      </c>
      <c r="N32" s="76">
        <v>51</v>
      </c>
      <c r="O32" s="64">
        <v>-23.4657439</v>
      </c>
      <c r="P32" s="64">
        <v>-46.642400000000002</v>
      </c>
    </row>
    <row r="33" spans="1:16" ht="13.5" customHeight="1" x14ac:dyDescent="0.2">
      <c r="A33" s="6">
        <v>35</v>
      </c>
      <c r="B33" s="7" t="s">
        <v>73</v>
      </c>
      <c r="C33" s="8">
        <v>43095</v>
      </c>
      <c r="D33" s="52">
        <v>52</v>
      </c>
      <c r="E33" s="9" t="s">
        <v>6</v>
      </c>
      <c r="F33" s="7" t="s">
        <v>149</v>
      </c>
      <c r="G33" s="7" t="s">
        <v>153</v>
      </c>
      <c r="H33" s="7" t="s">
        <v>161</v>
      </c>
      <c r="I33" s="7" t="s">
        <v>79</v>
      </c>
      <c r="J33" s="57" t="s">
        <v>80</v>
      </c>
      <c r="K33" s="69" t="s">
        <v>164</v>
      </c>
      <c r="L33" s="68">
        <f t="shared" si="1"/>
        <v>4.5</v>
      </c>
      <c r="M33" s="73">
        <f t="shared" si="2"/>
        <v>43090.5</v>
      </c>
      <c r="N33" s="76">
        <v>51</v>
      </c>
      <c r="O33" s="64">
        <v>-23.462255599999999</v>
      </c>
      <c r="P33" s="64">
        <v>-46.635769400000001</v>
      </c>
    </row>
    <row r="34" spans="1:16" ht="13.5" customHeight="1" x14ac:dyDescent="0.2">
      <c r="A34" s="6">
        <v>36</v>
      </c>
      <c r="B34" s="7" t="s">
        <v>73</v>
      </c>
      <c r="C34" s="8">
        <v>43095</v>
      </c>
      <c r="D34" s="52">
        <v>52</v>
      </c>
      <c r="E34" s="9" t="s">
        <v>6</v>
      </c>
      <c r="F34" s="7" t="s">
        <v>148</v>
      </c>
      <c r="G34" s="7" t="s">
        <v>153</v>
      </c>
      <c r="H34" s="7" t="s">
        <v>161</v>
      </c>
      <c r="I34" s="7" t="s">
        <v>81</v>
      </c>
      <c r="J34" s="57" t="s">
        <v>82</v>
      </c>
      <c r="K34" s="69" t="s">
        <v>164</v>
      </c>
      <c r="L34" s="68">
        <f t="shared" si="1"/>
        <v>4.5</v>
      </c>
      <c r="M34" s="73">
        <f t="shared" si="2"/>
        <v>43090.5</v>
      </c>
      <c r="N34" s="76">
        <v>51</v>
      </c>
      <c r="O34" s="64">
        <v>-23.4520111</v>
      </c>
      <c r="P34" s="64">
        <v>-46.633744399999998</v>
      </c>
    </row>
    <row r="35" spans="1:16" ht="13.5" customHeight="1" x14ac:dyDescent="0.2">
      <c r="A35" s="6">
        <v>37</v>
      </c>
      <c r="B35" s="7" t="s">
        <v>27</v>
      </c>
      <c r="C35" s="8">
        <v>43095</v>
      </c>
      <c r="D35" s="52">
        <v>52</v>
      </c>
      <c r="E35" s="9" t="s">
        <v>6</v>
      </c>
      <c r="F35" s="7" t="s">
        <v>151</v>
      </c>
      <c r="G35" s="7" t="s">
        <v>151</v>
      </c>
      <c r="H35" s="7" t="s">
        <v>157</v>
      </c>
      <c r="I35" s="7" t="s">
        <v>83</v>
      </c>
      <c r="J35" s="57" t="s">
        <v>84</v>
      </c>
      <c r="K35" s="69" t="s">
        <v>157</v>
      </c>
      <c r="L35" s="74" t="s">
        <v>168</v>
      </c>
      <c r="M35" s="75" t="s">
        <v>168</v>
      </c>
      <c r="N35" s="78"/>
      <c r="O35" s="64">
        <v>-23.4514806</v>
      </c>
      <c r="P35" s="64">
        <v>-46.633519399999997</v>
      </c>
    </row>
    <row r="36" spans="1:16" ht="13.5" customHeight="1" x14ac:dyDescent="0.2">
      <c r="A36" s="6">
        <v>38</v>
      </c>
      <c r="B36" s="7" t="s">
        <v>85</v>
      </c>
      <c r="C36" s="8">
        <v>43095</v>
      </c>
      <c r="D36" s="52">
        <v>52</v>
      </c>
      <c r="E36" s="9" t="s">
        <v>6</v>
      </c>
      <c r="F36" s="7" t="s">
        <v>148</v>
      </c>
      <c r="G36" s="7" t="s">
        <v>155</v>
      </c>
      <c r="H36" s="7" t="s">
        <v>162</v>
      </c>
      <c r="I36" s="7" t="s">
        <v>86</v>
      </c>
      <c r="J36" s="57" t="s">
        <v>87</v>
      </c>
      <c r="K36" s="69" t="s">
        <v>165</v>
      </c>
      <c r="L36" s="68">
        <f t="shared" si="1"/>
        <v>0.5</v>
      </c>
      <c r="M36" s="73">
        <f t="shared" ref="M36:M58" si="3">C36-L36</f>
        <v>43094.5</v>
      </c>
      <c r="N36" s="76">
        <v>52</v>
      </c>
      <c r="O36" s="64">
        <v>-23.458730599999999</v>
      </c>
      <c r="P36" s="64">
        <v>-46.634377800000003</v>
      </c>
    </row>
    <row r="37" spans="1:16" ht="13.5" customHeight="1" x14ac:dyDescent="0.2">
      <c r="A37" s="6">
        <v>39</v>
      </c>
      <c r="B37" s="7" t="s">
        <v>76</v>
      </c>
      <c r="C37" s="8">
        <v>43096</v>
      </c>
      <c r="D37" s="52">
        <v>52</v>
      </c>
      <c r="E37" s="9" t="s">
        <v>6</v>
      </c>
      <c r="F37" s="7" t="s">
        <v>148</v>
      </c>
      <c r="G37" s="7" t="s">
        <v>155</v>
      </c>
      <c r="H37" s="7" t="s">
        <v>162</v>
      </c>
      <c r="I37" s="7" t="s">
        <v>88</v>
      </c>
      <c r="J37" s="57" t="s">
        <v>89</v>
      </c>
      <c r="K37" s="69" t="s">
        <v>165</v>
      </c>
      <c r="L37" s="68">
        <f t="shared" si="1"/>
        <v>0.5</v>
      </c>
      <c r="M37" s="73">
        <f t="shared" si="3"/>
        <v>43095.5</v>
      </c>
      <c r="N37" s="76">
        <v>52</v>
      </c>
      <c r="O37" s="64">
        <v>-23.465552800000001</v>
      </c>
      <c r="P37" s="64">
        <v>-46.639288899999997</v>
      </c>
    </row>
    <row r="38" spans="1:16" ht="13.5" customHeight="1" x14ac:dyDescent="0.2">
      <c r="A38" s="6">
        <v>40</v>
      </c>
      <c r="B38" s="7" t="s">
        <v>76</v>
      </c>
      <c r="C38" s="8">
        <v>43096</v>
      </c>
      <c r="D38" s="52">
        <v>52</v>
      </c>
      <c r="E38" s="9" t="s">
        <v>6</v>
      </c>
      <c r="F38" s="7" t="s">
        <v>148</v>
      </c>
      <c r="G38" s="7" t="s">
        <v>152</v>
      </c>
      <c r="H38" s="7" t="s">
        <v>161</v>
      </c>
      <c r="I38" s="7" t="s">
        <v>90</v>
      </c>
      <c r="J38" s="57" t="s">
        <v>91</v>
      </c>
      <c r="K38" s="69" t="s">
        <v>164</v>
      </c>
      <c r="L38" s="68">
        <f t="shared" si="1"/>
        <v>4.5</v>
      </c>
      <c r="M38" s="73">
        <f t="shared" si="3"/>
        <v>43091.5</v>
      </c>
      <c r="N38" s="76">
        <v>51</v>
      </c>
      <c r="O38" s="64">
        <v>-23.465413900000001</v>
      </c>
      <c r="P38" s="64">
        <v>-46.640436100000002</v>
      </c>
    </row>
    <row r="39" spans="1:16" ht="13.5" customHeight="1" x14ac:dyDescent="0.2">
      <c r="A39" s="6">
        <v>41</v>
      </c>
      <c r="B39" s="7" t="s">
        <v>76</v>
      </c>
      <c r="C39" s="8">
        <v>43096</v>
      </c>
      <c r="D39" s="52">
        <v>52</v>
      </c>
      <c r="E39" s="9" t="s">
        <v>6</v>
      </c>
      <c r="F39" s="7" t="s">
        <v>148</v>
      </c>
      <c r="G39" s="7" t="s">
        <v>153</v>
      </c>
      <c r="H39" s="7" t="s">
        <v>160</v>
      </c>
      <c r="I39" s="7" t="s">
        <v>92</v>
      </c>
      <c r="J39" s="57" t="s">
        <v>93</v>
      </c>
      <c r="K39" s="69" t="s">
        <v>166</v>
      </c>
      <c r="L39" s="68">
        <f t="shared" si="1"/>
        <v>2</v>
      </c>
      <c r="M39" s="73">
        <f t="shared" si="3"/>
        <v>43094</v>
      </c>
      <c r="N39" s="79">
        <v>52</v>
      </c>
      <c r="O39" s="64">
        <v>-23.465516699999998</v>
      </c>
      <c r="P39" s="64">
        <v>-46.640503899999999</v>
      </c>
    </row>
    <row r="40" spans="1:16" ht="13.5" customHeight="1" x14ac:dyDescent="0.2">
      <c r="A40" s="6">
        <v>42</v>
      </c>
      <c r="B40" s="7" t="s">
        <v>76</v>
      </c>
      <c r="C40" s="8">
        <v>43096</v>
      </c>
      <c r="D40" s="52">
        <v>52</v>
      </c>
      <c r="E40" s="9" t="s">
        <v>6</v>
      </c>
      <c r="F40" s="7" t="s">
        <v>150</v>
      </c>
      <c r="G40" s="7" t="s">
        <v>153</v>
      </c>
      <c r="H40" s="7" t="s">
        <v>161</v>
      </c>
      <c r="I40" s="7" t="s">
        <v>94</v>
      </c>
      <c r="J40" s="57" t="s">
        <v>95</v>
      </c>
      <c r="K40" s="69" t="s">
        <v>164</v>
      </c>
      <c r="L40" s="68">
        <f t="shared" si="1"/>
        <v>4.5</v>
      </c>
      <c r="M40" s="73">
        <f t="shared" si="3"/>
        <v>43091.5</v>
      </c>
      <c r="N40" s="76">
        <v>51</v>
      </c>
      <c r="O40" s="64">
        <v>-23.465800000000002</v>
      </c>
      <c r="P40" s="64">
        <v>-46.642355600000002</v>
      </c>
    </row>
    <row r="41" spans="1:16" ht="13.5" customHeight="1" x14ac:dyDescent="0.2">
      <c r="A41" s="6">
        <v>43</v>
      </c>
      <c r="B41" s="7" t="s">
        <v>76</v>
      </c>
      <c r="C41" s="8">
        <v>43096</v>
      </c>
      <c r="D41" s="52">
        <v>52</v>
      </c>
      <c r="E41" s="9" t="s">
        <v>6</v>
      </c>
      <c r="F41" s="7" t="s">
        <v>149</v>
      </c>
      <c r="G41" s="7" t="s">
        <v>153</v>
      </c>
      <c r="H41" s="7" t="s">
        <v>160</v>
      </c>
      <c r="I41" s="7" t="s">
        <v>96</v>
      </c>
      <c r="J41" s="57" t="s">
        <v>97</v>
      </c>
      <c r="K41" s="69" t="s">
        <v>166</v>
      </c>
      <c r="L41" s="68">
        <f t="shared" si="1"/>
        <v>2</v>
      </c>
      <c r="M41" s="73">
        <f t="shared" si="3"/>
        <v>43094</v>
      </c>
      <c r="N41" s="79">
        <v>52</v>
      </c>
      <c r="O41" s="64">
        <v>-23.464639399999999</v>
      </c>
      <c r="P41" s="64">
        <v>-46.640782199999997</v>
      </c>
    </row>
    <row r="42" spans="1:16" ht="13.5" customHeight="1" x14ac:dyDescent="0.2">
      <c r="A42" s="6">
        <v>44</v>
      </c>
      <c r="B42" s="7" t="s">
        <v>76</v>
      </c>
      <c r="C42" s="8">
        <v>43096</v>
      </c>
      <c r="D42" s="52">
        <v>52</v>
      </c>
      <c r="E42" s="9" t="s">
        <v>6</v>
      </c>
      <c r="F42" s="7" t="s">
        <v>148</v>
      </c>
      <c r="G42" s="7" t="s">
        <v>156</v>
      </c>
      <c r="H42" s="7" t="s">
        <v>161</v>
      </c>
      <c r="I42" s="7" t="s">
        <v>98</v>
      </c>
      <c r="J42" s="57" t="s">
        <v>99</v>
      </c>
      <c r="K42" s="69" t="s">
        <v>164</v>
      </c>
      <c r="L42" s="68">
        <f t="shared" si="1"/>
        <v>4.5</v>
      </c>
      <c r="M42" s="73">
        <f t="shared" si="3"/>
        <v>43091.5</v>
      </c>
      <c r="N42" s="76">
        <v>51</v>
      </c>
      <c r="O42" s="64">
        <v>-23.464791900000002</v>
      </c>
      <c r="P42" s="64">
        <v>-46.640937800000003</v>
      </c>
    </row>
    <row r="43" spans="1:16" ht="13.5" customHeight="1" x14ac:dyDescent="0.2">
      <c r="A43" s="6">
        <v>45</v>
      </c>
      <c r="B43" s="7" t="s">
        <v>76</v>
      </c>
      <c r="C43" s="8">
        <v>43096</v>
      </c>
      <c r="D43" s="52">
        <v>52</v>
      </c>
      <c r="E43" s="9" t="s">
        <v>6</v>
      </c>
      <c r="F43" s="7" t="s">
        <v>149</v>
      </c>
      <c r="G43" s="7" t="s">
        <v>153</v>
      </c>
      <c r="H43" s="7" t="s">
        <v>161</v>
      </c>
      <c r="I43" s="7" t="s">
        <v>100</v>
      </c>
      <c r="J43" s="57" t="s">
        <v>101</v>
      </c>
      <c r="K43" s="69" t="s">
        <v>164</v>
      </c>
      <c r="L43" s="68">
        <f t="shared" si="1"/>
        <v>4.5</v>
      </c>
      <c r="M43" s="73">
        <f t="shared" si="3"/>
        <v>43091.5</v>
      </c>
      <c r="N43" s="76">
        <v>51</v>
      </c>
      <c r="O43" s="64">
        <v>-23.465448899999998</v>
      </c>
      <c r="P43" s="64">
        <v>-46.640593899999999</v>
      </c>
    </row>
    <row r="44" spans="1:16" ht="13.5" customHeight="1" x14ac:dyDescent="0.2">
      <c r="A44" s="6">
        <v>46</v>
      </c>
      <c r="B44" s="7" t="s">
        <v>76</v>
      </c>
      <c r="C44" s="8">
        <v>43096</v>
      </c>
      <c r="D44" s="52">
        <v>52</v>
      </c>
      <c r="E44" s="9" t="s">
        <v>6</v>
      </c>
      <c r="F44" s="7" t="s">
        <v>148</v>
      </c>
      <c r="G44" s="7" t="s">
        <v>153</v>
      </c>
      <c r="H44" s="7" t="s">
        <v>162</v>
      </c>
      <c r="I44" s="7" t="s">
        <v>102</v>
      </c>
      <c r="J44" s="57" t="s">
        <v>103</v>
      </c>
      <c r="K44" s="69" t="s">
        <v>165</v>
      </c>
      <c r="L44" s="68">
        <f t="shared" si="1"/>
        <v>0.5</v>
      </c>
      <c r="M44" s="73">
        <f t="shared" si="3"/>
        <v>43095.5</v>
      </c>
      <c r="N44" s="79">
        <v>52</v>
      </c>
      <c r="O44" s="64">
        <v>-23.465297799999998</v>
      </c>
      <c r="P44" s="64">
        <v>-46.640391399999999</v>
      </c>
    </row>
    <row r="45" spans="1:16" ht="13.5" customHeight="1" x14ac:dyDescent="0.2">
      <c r="A45" s="6">
        <v>47</v>
      </c>
      <c r="B45" s="7" t="s">
        <v>76</v>
      </c>
      <c r="C45" s="8">
        <v>43096</v>
      </c>
      <c r="D45" s="52">
        <v>52</v>
      </c>
      <c r="E45" s="9" t="s">
        <v>6</v>
      </c>
      <c r="F45" s="7" t="s">
        <v>148</v>
      </c>
      <c r="G45" s="7" t="s">
        <v>153</v>
      </c>
      <c r="H45" s="7" t="s">
        <v>162</v>
      </c>
      <c r="I45" s="7" t="s">
        <v>104</v>
      </c>
      <c r="J45" s="57" t="s">
        <v>105</v>
      </c>
      <c r="K45" s="69" t="s">
        <v>165</v>
      </c>
      <c r="L45" s="68">
        <f t="shared" si="1"/>
        <v>0.5</v>
      </c>
      <c r="M45" s="73">
        <f t="shared" si="3"/>
        <v>43095.5</v>
      </c>
      <c r="N45" s="79">
        <v>52</v>
      </c>
      <c r="O45" s="64">
        <v>-23.4650839</v>
      </c>
      <c r="P45" s="64">
        <v>-46.640182500000002</v>
      </c>
    </row>
    <row r="46" spans="1:16" ht="13.5" customHeight="1" x14ac:dyDescent="0.2">
      <c r="A46" s="6">
        <v>48</v>
      </c>
      <c r="B46" s="7" t="s">
        <v>76</v>
      </c>
      <c r="C46" s="8">
        <v>43096</v>
      </c>
      <c r="D46" s="52">
        <v>52</v>
      </c>
      <c r="E46" s="9" t="s">
        <v>6</v>
      </c>
      <c r="F46" s="7" t="s">
        <v>149</v>
      </c>
      <c r="G46" s="7" t="s">
        <v>153</v>
      </c>
      <c r="H46" s="7" t="s">
        <v>161</v>
      </c>
      <c r="I46" s="7" t="s">
        <v>106</v>
      </c>
      <c r="J46" s="57" t="s">
        <v>107</v>
      </c>
      <c r="K46" s="69" t="s">
        <v>164</v>
      </c>
      <c r="L46" s="68">
        <f t="shared" si="1"/>
        <v>4.5</v>
      </c>
      <c r="M46" s="73">
        <f t="shared" si="3"/>
        <v>43091.5</v>
      </c>
      <c r="N46" s="76">
        <v>51</v>
      </c>
      <c r="O46" s="64">
        <v>-23.465133300000002</v>
      </c>
      <c r="P46" s="64">
        <v>-46.640156400000002</v>
      </c>
    </row>
    <row r="47" spans="1:16" ht="13.5" customHeight="1" x14ac:dyDescent="0.2">
      <c r="A47" s="6">
        <v>49</v>
      </c>
      <c r="B47" s="7" t="s">
        <v>76</v>
      </c>
      <c r="C47" s="8">
        <v>43096</v>
      </c>
      <c r="D47" s="52">
        <v>52</v>
      </c>
      <c r="E47" s="9" t="s">
        <v>6</v>
      </c>
      <c r="F47" s="7" t="s">
        <v>148</v>
      </c>
      <c r="G47" s="7" t="s">
        <v>156</v>
      </c>
      <c r="H47" s="7" t="s">
        <v>161</v>
      </c>
      <c r="I47" s="7" t="s">
        <v>108</v>
      </c>
      <c r="J47" s="57" t="s">
        <v>109</v>
      </c>
      <c r="K47" s="69" t="s">
        <v>164</v>
      </c>
      <c r="L47" s="68">
        <f t="shared" si="1"/>
        <v>4.5</v>
      </c>
      <c r="M47" s="73">
        <f t="shared" si="3"/>
        <v>43091.5</v>
      </c>
      <c r="N47" s="76">
        <v>51</v>
      </c>
      <c r="O47" s="64">
        <v>-23.464840800000001</v>
      </c>
      <c r="P47" s="64">
        <v>-46.640821699999996</v>
      </c>
    </row>
    <row r="48" spans="1:16" ht="13.5" customHeight="1" x14ac:dyDescent="0.2">
      <c r="A48" s="6">
        <v>50</v>
      </c>
      <c r="B48" s="7" t="s">
        <v>76</v>
      </c>
      <c r="C48" s="8">
        <v>43096</v>
      </c>
      <c r="D48" s="52">
        <v>52</v>
      </c>
      <c r="E48" s="9" t="s">
        <v>6</v>
      </c>
      <c r="F48" s="7" t="s">
        <v>149</v>
      </c>
      <c r="G48" s="7" t="s">
        <v>153</v>
      </c>
      <c r="H48" s="7" t="s">
        <v>162</v>
      </c>
      <c r="I48" s="7" t="s">
        <v>110</v>
      </c>
      <c r="J48" s="57" t="s">
        <v>111</v>
      </c>
      <c r="K48" s="69" t="s">
        <v>165</v>
      </c>
      <c r="L48" s="68">
        <f t="shared" si="1"/>
        <v>0.5</v>
      </c>
      <c r="M48" s="73">
        <f t="shared" si="3"/>
        <v>43095.5</v>
      </c>
      <c r="N48" s="76">
        <v>52</v>
      </c>
      <c r="O48" s="64">
        <v>-23.464673099999999</v>
      </c>
      <c r="P48" s="64">
        <v>-46.6407642</v>
      </c>
    </row>
    <row r="49" spans="1:16" ht="13.5" customHeight="1" x14ac:dyDescent="0.2">
      <c r="A49" s="6">
        <v>21</v>
      </c>
      <c r="B49" s="12" t="s">
        <v>27</v>
      </c>
      <c r="C49" s="13">
        <v>43097</v>
      </c>
      <c r="D49" s="52">
        <v>52</v>
      </c>
      <c r="E49" s="9" t="s">
        <v>6</v>
      </c>
      <c r="F49" s="14" t="s">
        <v>149</v>
      </c>
      <c r="G49" s="14" t="s">
        <v>153</v>
      </c>
      <c r="H49" s="15" t="s">
        <v>161</v>
      </c>
      <c r="I49" s="15" t="s">
        <v>112</v>
      </c>
      <c r="J49" s="59" t="s">
        <v>113</v>
      </c>
      <c r="K49" s="70" t="s">
        <v>164</v>
      </c>
      <c r="L49" s="68">
        <f t="shared" si="1"/>
        <v>4.5</v>
      </c>
      <c r="M49" s="73">
        <f t="shared" si="3"/>
        <v>43092.5</v>
      </c>
      <c r="N49" s="76">
        <v>51</v>
      </c>
      <c r="O49" s="64">
        <v>-23.7141111</v>
      </c>
      <c r="P49" s="64">
        <v>-47.0616944</v>
      </c>
    </row>
    <row r="50" spans="1:16" ht="13.5" customHeight="1" x14ac:dyDescent="0.2">
      <c r="A50" s="6">
        <v>22</v>
      </c>
      <c r="B50" s="12" t="s">
        <v>27</v>
      </c>
      <c r="C50" s="13">
        <v>43097</v>
      </c>
      <c r="D50" s="52">
        <v>52</v>
      </c>
      <c r="E50" s="9" t="s">
        <v>6</v>
      </c>
      <c r="F50" s="14" t="s">
        <v>148</v>
      </c>
      <c r="G50" s="14" t="s">
        <v>153</v>
      </c>
      <c r="H50" s="15" t="s">
        <v>161</v>
      </c>
      <c r="I50" s="15" t="s">
        <v>114</v>
      </c>
      <c r="J50" s="59" t="s">
        <v>115</v>
      </c>
      <c r="K50" s="70" t="s">
        <v>164</v>
      </c>
      <c r="L50" s="68">
        <f t="shared" si="1"/>
        <v>4.5</v>
      </c>
      <c r="M50" s="73">
        <f t="shared" si="3"/>
        <v>43092.5</v>
      </c>
      <c r="N50" s="79">
        <v>51</v>
      </c>
      <c r="O50" s="64">
        <v>-23.7751944</v>
      </c>
      <c r="P50" s="64">
        <v>-47.066888900000002</v>
      </c>
    </row>
    <row r="51" spans="1:16" ht="13.5" customHeight="1" x14ac:dyDescent="0.2">
      <c r="A51" s="6">
        <v>51</v>
      </c>
      <c r="B51" s="7" t="s">
        <v>116</v>
      </c>
      <c r="C51" s="8">
        <v>43097</v>
      </c>
      <c r="D51" s="52">
        <v>52</v>
      </c>
      <c r="E51" s="9" t="s">
        <v>6</v>
      </c>
      <c r="F51" s="7" t="s">
        <v>149</v>
      </c>
      <c r="G51" s="7" t="s">
        <v>153</v>
      </c>
      <c r="H51" s="7" t="s">
        <v>161</v>
      </c>
      <c r="I51" s="7" t="s">
        <v>117</v>
      </c>
      <c r="J51" s="57" t="s">
        <v>118</v>
      </c>
      <c r="K51" s="69" t="s">
        <v>164</v>
      </c>
      <c r="L51" s="68">
        <f t="shared" si="1"/>
        <v>4.5</v>
      </c>
      <c r="M51" s="73">
        <f t="shared" si="3"/>
        <v>43092.5</v>
      </c>
      <c r="N51" s="79">
        <v>51</v>
      </c>
      <c r="O51" s="64">
        <v>-23.775324999999999</v>
      </c>
      <c r="P51" s="64">
        <v>-47.067047199999998</v>
      </c>
    </row>
    <row r="52" spans="1:16" ht="13.5" customHeight="1" x14ac:dyDescent="0.2">
      <c r="A52" s="6">
        <v>52</v>
      </c>
      <c r="B52" s="7" t="s">
        <v>116</v>
      </c>
      <c r="C52" s="8">
        <v>43097</v>
      </c>
      <c r="D52" s="52">
        <v>52</v>
      </c>
      <c r="E52" s="9" t="s">
        <v>6</v>
      </c>
      <c r="F52" s="7" t="s">
        <v>148</v>
      </c>
      <c r="G52" s="7" t="s">
        <v>153</v>
      </c>
      <c r="H52" s="7" t="s">
        <v>161</v>
      </c>
      <c r="I52" s="7" t="s">
        <v>119</v>
      </c>
      <c r="J52" s="57" t="s">
        <v>120</v>
      </c>
      <c r="K52" s="69" t="s">
        <v>164</v>
      </c>
      <c r="L52" s="68">
        <f t="shared" si="1"/>
        <v>4.5</v>
      </c>
      <c r="M52" s="73">
        <f t="shared" si="3"/>
        <v>43092.5</v>
      </c>
      <c r="N52" s="79">
        <v>51</v>
      </c>
      <c r="O52" s="64">
        <v>-23.464840800000001</v>
      </c>
      <c r="P52" s="64">
        <v>-46.640821699999996</v>
      </c>
    </row>
    <row r="53" spans="1:16" ht="30" customHeight="1" x14ac:dyDescent="0.2">
      <c r="A53" s="6">
        <v>53</v>
      </c>
      <c r="B53" s="7" t="s">
        <v>121</v>
      </c>
      <c r="C53" s="8">
        <v>43097</v>
      </c>
      <c r="D53" s="52">
        <v>52</v>
      </c>
      <c r="E53" s="9" t="s">
        <v>6</v>
      </c>
      <c r="F53" s="7" t="s">
        <v>148</v>
      </c>
      <c r="G53" s="7" t="s">
        <v>156</v>
      </c>
      <c r="H53" s="7" t="s">
        <v>162</v>
      </c>
      <c r="I53" s="7" t="s">
        <v>122</v>
      </c>
      <c r="J53" s="57" t="s">
        <v>123</v>
      </c>
      <c r="K53" s="69" t="s">
        <v>165</v>
      </c>
      <c r="L53" s="68">
        <f t="shared" si="1"/>
        <v>0.5</v>
      </c>
      <c r="M53" s="73">
        <f t="shared" si="3"/>
        <v>43096.5</v>
      </c>
      <c r="N53" s="76">
        <v>52</v>
      </c>
      <c r="O53" s="64">
        <v>-23.464673099999999</v>
      </c>
      <c r="P53" s="64">
        <v>-46.6407642</v>
      </c>
    </row>
    <row r="54" spans="1:16" ht="13.5" customHeight="1" x14ac:dyDescent="0.2">
      <c r="A54" s="6">
        <v>20</v>
      </c>
      <c r="B54" s="12" t="s">
        <v>73</v>
      </c>
      <c r="C54" s="13">
        <v>43098</v>
      </c>
      <c r="D54" s="52">
        <v>52</v>
      </c>
      <c r="E54" s="9" t="s">
        <v>6</v>
      </c>
      <c r="F54" s="14" t="s">
        <v>148</v>
      </c>
      <c r="G54" s="14" t="s">
        <v>155</v>
      </c>
      <c r="H54" s="15" t="s">
        <v>162</v>
      </c>
      <c r="I54" s="15" t="s">
        <v>124</v>
      </c>
      <c r="J54" s="59" t="s">
        <v>125</v>
      </c>
      <c r="K54" s="70" t="s">
        <v>165</v>
      </c>
      <c r="L54" s="68">
        <f t="shared" si="1"/>
        <v>0.5</v>
      </c>
      <c r="M54" s="73">
        <f t="shared" si="3"/>
        <v>43097.5</v>
      </c>
      <c r="N54" s="76">
        <v>52</v>
      </c>
      <c r="O54" s="64">
        <v>-23.7141111</v>
      </c>
      <c r="P54" s="64">
        <v>-47.0616944</v>
      </c>
    </row>
    <row r="55" spans="1:16" ht="13.5" customHeight="1" x14ac:dyDescent="0.2">
      <c r="A55" s="6">
        <v>54</v>
      </c>
      <c r="B55" s="7" t="s">
        <v>126</v>
      </c>
      <c r="C55" s="8">
        <v>43099</v>
      </c>
      <c r="D55" s="52">
        <v>52</v>
      </c>
      <c r="E55" s="9" t="s">
        <v>6</v>
      </c>
      <c r="F55" s="7" t="s">
        <v>149</v>
      </c>
      <c r="G55" s="7" t="s">
        <v>153</v>
      </c>
      <c r="H55" s="7" t="s">
        <v>161</v>
      </c>
      <c r="I55" s="7" t="s">
        <v>127</v>
      </c>
      <c r="J55" s="57" t="s">
        <v>128</v>
      </c>
      <c r="K55" s="69" t="s">
        <v>164</v>
      </c>
      <c r="L55" s="68">
        <f t="shared" si="1"/>
        <v>4.5</v>
      </c>
      <c r="M55" s="73">
        <f t="shared" si="3"/>
        <v>43094.5</v>
      </c>
      <c r="N55" s="76">
        <v>52</v>
      </c>
      <c r="O55" s="64">
        <v>-23.7751944</v>
      </c>
      <c r="P55" s="64">
        <v>-47.066888900000002</v>
      </c>
    </row>
    <row r="56" spans="1:16" ht="13.5" customHeight="1" x14ac:dyDescent="0.2">
      <c r="A56" s="6">
        <v>55</v>
      </c>
      <c r="B56" s="7" t="s">
        <v>129</v>
      </c>
      <c r="C56" s="8">
        <v>43099</v>
      </c>
      <c r="D56" s="52">
        <v>52</v>
      </c>
      <c r="E56" s="9" t="s">
        <v>6</v>
      </c>
      <c r="F56" s="7" t="s">
        <v>148</v>
      </c>
      <c r="G56" s="7" t="s">
        <v>153</v>
      </c>
      <c r="H56" s="7" t="s">
        <v>161</v>
      </c>
      <c r="I56" s="7" t="s">
        <v>130</v>
      </c>
      <c r="J56" s="57" t="s">
        <v>131</v>
      </c>
      <c r="K56" s="69" t="s">
        <v>164</v>
      </c>
      <c r="L56" s="68">
        <f t="shared" si="1"/>
        <v>4.5</v>
      </c>
      <c r="M56" s="73">
        <f t="shared" si="3"/>
        <v>43094.5</v>
      </c>
      <c r="N56" s="76">
        <v>52</v>
      </c>
      <c r="O56" s="64">
        <v>-23.775324999999999</v>
      </c>
      <c r="P56" s="64">
        <v>-47.067047199999998</v>
      </c>
    </row>
    <row r="57" spans="1:16" ht="60" customHeight="1" x14ac:dyDescent="0.2">
      <c r="A57" s="6">
        <v>56</v>
      </c>
      <c r="B57" s="7" t="s">
        <v>132</v>
      </c>
      <c r="C57" s="8">
        <v>43099</v>
      </c>
      <c r="D57" s="52">
        <v>52</v>
      </c>
      <c r="E57" s="9" t="s">
        <v>6</v>
      </c>
      <c r="F57" s="7" t="s">
        <v>149</v>
      </c>
      <c r="G57" s="7" t="s">
        <v>153</v>
      </c>
      <c r="H57" s="7" t="s">
        <v>161</v>
      </c>
      <c r="I57" s="7" t="s">
        <v>133</v>
      </c>
      <c r="J57" s="57" t="s">
        <v>134</v>
      </c>
      <c r="K57" s="69" t="s">
        <v>164</v>
      </c>
      <c r="L57" s="68">
        <f t="shared" si="1"/>
        <v>4.5</v>
      </c>
      <c r="M57" s="73">
        <f t="shared" si="3"/>
        <v>43094.5</v>
      </c>
      <c r="N57" s="76">
        <v>52</v>
      </c>
      <c r="O57" s="65">
        <v>-23.769338900000001</v>
      </c>
      <c r="P57" s="65">
        <v>-47.065863899999997</v>
      </c>
    </row>
    <row r="58" spans="1:16" ht="30" customHeight="1" x14ac:dyDescent="0.2">
      <c r="A58" s="18">
        <v>57</v>
      </c>
      <c r="B58" s="19" t="s">
        <v>135</v>
      </c>
      <c r="C58" s="20">
        <v>43100</v>
      </c>
      <c r="D58" s="54">
        <v>1</v>
      </c>
      <c r="E58" s="21" t="s">
        <v>6</v>
      </c>
      <c r="F58" s="21" t="s">
        <v>149</v>
      </c>
      <c r="G58" s="21" t="s">
        <v>153</v>
      </c>
      <c r="H58" s="21" t="s">
        <v>162</v>
      </c>
      <c r="I58" s="21" t="s">
        <v>136</v>
      </c>
      <c r="J58" s="61" t="s">
        <v>137</v>
      </c>
      <c r="K58" s="72" t="s">
        <v>165</v>
      </c>
      <c r="L58" s="68">
        <f t="shared" si="1"/>
        <v>0.5</v>
      </c>
      <c r="M58" s="73">
        <f t="shared" si="3"/>
        <v>43099.5</v>
      </c>
      <c r="N58" s="76">
        <v>52</v>
      </c>
      <c r="O58" s="65">
        <v>-23.465922200000001</v>
      </c>
      <c r="P58" s="65">
        <v>-46.641916700000003</v>
      </c>
    </row>
  </sheetData>
  <pageMargins left="0.51181100000000002" right="0.51181100000000002" top="0.78740200000000005" bottom="0.78740200000000005" header="0.31496099999999999" footer="0.31496099999999999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AF4-5424-2E41-B8D9-C248388D33D6}">
  <dimension ref="A1:K85"/>
  <sheetViews>
    <sheetView zoomScale="115" workbookViewId="0">
      <selection activeCell="D1" sqref="D1:F85"/>
    </sheetView>
  </sheetViews>
  <sheetFormatPr baseColWidth="10" defaultRowHeight="15" x14ac:dyDescent="0.2"/>
  <cols>
    <col min="1" max="1" width="8.6640625" style="1" customWidth="1"/>
    <col min="2" max="2" width="13.5" style="1" customWidth="1"/>
    <col min="3" max="3" width="10.83203125" style="22"/>
    <col min="5" max="6" width="10.83203125" style="38"/>
  </cols>
  <sheetData>
    <row r="1" spans="1:11" ht="16" x14ac:dyDescent="0.2">
      <c r="A1" s="2" t="s">
        <v>0</v>
      </c>
      <c r="B1" s="3" t="s">
        <v>2</v>
      </c>
      <c r="D1" s="23" t="s">
        <v>2</v>
      </c>
      <c r="E1" s="26" t="s">
        <v>139</v>
      </c>
      <c r="F1" s="26" t="s">
        <v>138</v>
      </c>
      <c r="H1" s="26" t="s">
        <v>139</v>
      </c>
      <c r="I1" s="26" t="s">
        <v>138</v>
      </c>
      <c r="J1" s="40" t="s">
        <v>140</v>
      </c>
      <c r="K1" s="26" t="s">
        <v>141</v>
      </c>
    </row>
    <row r="2" spans="1:11" x14ac:dyDescent="0.2">
      <c r="A2" s="6">
        <v>1</v>
      </c>
      <c r="B2" s="8">
        <v>43017</v>
      </c>
      <c r="D2" s="24">
        <v>43017</v>
      </c>
      <c r="E2" s="25">
        <v>41</v>
      </c>
      <c r="F2" s="25">
        <v>1</v>
      </c>
      <c r="H2" s="25">
        <v>41</v>
      </c>
      <c r="I2" s="27">
        <v>1</v>
      </c>
      <c r="J2" s="25">
        <f>LOG(I2)</f>
        <v>0</v>
      </c>
      <c r="K2" s="39">
        <v>1</v>
      </c>
    </row>
    <row r="3" spans="1:11" x14ac:dyDescent="0.2">
      <c r="A3" s="6">
        <v>2</v>
      </c>
      <c r="B3" s="8">
        <v>43029</v>
      </c>
      <c r="D3" s="24">
        <v>43018</v>
      </c>
      <c r="E3" s="25">
        <v>41</v>
      </c>
      <c r="F3" s="25"/>
      <c r="H3" s="25">
        <v>42</v>
      </c>
      <c r="I3" s="27">
        <v>2</v>
      </c>
      <c r="J3" s="25">
        <f t="shared" ref="J3:J14" si="0">LOG(I3)</f>
        <v>0.3010299956639812</v>
      </c>
      <c r="K3" s="25">
        <v>1</v>
      </c>
    </row>
    <row r="4" spans="1:11" x14ac:dyDescent="0.2">
      <c r="A4" s="6">
        <v>3</v>
      </c>
      <c r="B4" s="8">
        <v>43029</v>
      </c>
      <c r="D4" s="24">
        <v>43019</v>
      </c>
      <c r="E4" s="25">
        <v>41</v>
      </c>
      <c r="F4" s="25"/>
      <c r="H4" s="25">
        <v>43</v>
      </c>
      <c r="I4" s="27">
        <v>0</v>
      </c>
      <c r="J4" s="25"/>
      <c r="K4" s="25">
        <v>1</v>
      </c>
    </row>
    <row r="5" spans="1:11" x14ac:dyDescent="0.2">
      <c r="A5" s="6">
        <v>4</v>
      </c>
      <c r="B5" s="8">
        <v>43037</v>
      </c>
      <c r="D5" s="24">
        <v>43020</v>
      </c>
      <c r="E5" s="25">
        <v>41</v>
      </c>
      <c r="F5" s="25"/>
      <c r="H5" s="25">
        <v>44</v>
      </c>
      <c r="I5" s="27">
        <v>2</v>
      </c>
      <c r="J5" s="25">
        <f t="shared" si="0"/>
        <v>0.3010299956639812</v>
      </c>
      <c r="K5" s="25">
        <v>1</v>
      </c>
    </row>
    <row r="6" spans="1:11" x14ac:dyDescent="0.2">
      <c r="A6" s="6">
        <v>5</v>
      </c>
      <c r="B6" s="8">
        <v>43042</v>
      </c>
      <c r="D6" s="24">
        <v>43021</v>
      </c>
      <c r="E6" s="25">
        <v>41</v>
      </c>
      <c r="F6" s="25"/>
      <c r="H6" s="25">
        <v>45</v>
      </c>
      <c r="I6" s="27">
        <v>0</v>
      </c>
      <c r="J6" s="25"/>
      <c r="K6" s="25">
        <v>2</v>
      </c>
    </row>
    <row r="7" spans="1:11" x14ac:dyDescent="0.2">
      <c r="A7" s="11">
        <v>6</v>
      </c>
      <c r="B7" s="8">
        <v>43072</v>
      </c>
      <c r="D7" s="24">
        <v>43022</v>
      </c>
      <c r="E7" s="25">
        <v>41</v>
      </c>
      <c r="F7" s="25"/>
      <c r="H7" s="25">
        <v>46</v>
      </c>
      <c r="I7" s="27">
        <v>0</v>
      </c>
      <c r="J7" s="25"/>
      <c r="K7" s="25">
        <v>2</v>
      </c>
    </row>
    <row r="8" spans="1:11" x14ac:dyDescent="0.2">
      <c r="A8" s="11">
        <v>7</v>
      </c>
      <c r="B8" s="8">
        <v>43081</v>
      </c>
      <c r="D8" s="24">
        <v>43023</v>
      </c>
      <c r="E8" s="25">
        <v>42</v>
      </c>
      <c r="F8" s="25"/>
      <c r="H8" s="25">
        <v>47</v>
      </c>
      <c r="I8" s="27">
        <v>0</v>
      </c>
      <c r="J8" s="25"/>
      <c r="K8" s="25">
        <v>2</v>
      </c>
    </row>
    <row r="9" spans="1:11" ht="16" thickBot="1" x14ac:dyDescent="0.25">
      <c r="A9" s="6">
        <v>8</v>
      </c>
      <c r="B9" s="8">
        <v>43084</v>
      </c>
      <c r="D9" s="24">
        <v>43024</v>
      </c>
      <c r="E9" s="25">
        <v>42</v>
      </c>
      <c r="F9" s="25"/>
      <c r="H9" s="28">
        <v>48</v>
      </c>
      <c r="I9" s="29">
        <v>0</v>
      </c>
      <c r="J9" s="28"/>
      <c r="K9" s="28">
        <v>2</v>
      </c>
    </row>
    <row r="10" spans="1:11" x14ac:dyDescent="0.2">
      <c r="A10" s="6">
        <v>10</v>
      </c>
      <c r="B10" s="13">
        <v>43084</v>
      </c>
      <c r="D10" s="24">
        <v>43025</v>
      </c>
      <c r="E10" s="25">
        <v>42</v>
      </c>
      <c r="F10" s="25"/>
      <c r="H10" s="41">
        <v>49</v>
      </c>
      <c r="I10" s="44">
        <v>1</v>
      </c>
      <c r="J10" s="45">
        <f t="shared" si="0"/>
        <v>0</v>
      </c>
      <c r="K10" s="46">
        <v>3</v>
      </c>
    </row>
    <row r="11" spans="1:11" x14ac:dyDescent="0.2">
      <c r="A11" s="6">
        <v>9</v>
      </c>
      <c r="B11" s="8">
        <v>43085</v>
      </c>
      <c r="D11" s="24">
        <v>43026</v>
      </c>
      <c r="E11" s="25">
        <v>42</v>
      </c>
      <c r="F11" s="25"/>
      <c r="H11" s="42">
        <v>50</v>
      </c>
      <c r="I11" s="47">
        <v>4</v>
      </c>
      <c r="J11" s="25">
        <f t="shared" si="0"/>
        <v>0.6020599913279624</v>
      </c>
      <c r="K11" s="48">
        <v>3</v>
      </c>
    </row>
    <row r="12" spans="1:11" x14ac:dyDescent="0.2">
      <c r="A12" s="6">
        <v>11</v>
      </c>
      <c r="B12" s="13">
        <v>43086</v>
      </c>
      <c r="D12" s="24">
        <v>43027</v>
      </c>
      <c r="E12" s="25">
        <v>42</v>
      </c>
      <c r="F12" s="25"/>
      <c r="H12" s="42">
        <v>51</v>
      </c>
      <c r="I12" s="47">
        <v>14</v>
      </c>
      <c r="J12" s="25">
        <f t="shared" si="0"/>
        <v>1.146128035678238</v>
      </c>
      <c r="K12" s="48">
        <v>3</v>
      </c>
    </row>
    <row r="13" spans="1:11" ht="16" thickBot="1" x14ac:dyDescent="0.25">
      <c r="A13" s="6">
        <v>12</v>
      </c>
      <c r="B13" s="13">
        <v>43087</v>
      </c>
      <c r="D13" s="24">
        <v>43028</v>
      </c>
      <c r="E13" s="25">
        <v>42</v>
      </c>
      <c r="F13" s="25"/>
      <c r="H13" s="43">
        <v>52</v>
      </c>
      <c r="I13" s="49">
        <v>32</v>
      </c>
      <c r="J13" s="50">
        <f t="shared" si="0"/>
        <v>1.505149978319906</v>
      </c>
      <c r="K13" s="51">
        <v>3</v>
      </c>
    </row>
    <row r="14" spans="1:11" x14ac:dyDescent="0.2">
      <c r="A14" s="6">
        <v>14</v>
      </c>
      <c r="B14" s="13">
        <v>43088</v>
      </c>
      <c r="D14" s="24">
        <v>43029</v>
      </c>
      <c r="E14" s="25">
        <v>42</v>
      </c>
      <c r="F14" s="25">
        <v>2</v>
      </c>
      <c r="H14" s="30">
        <v>53</v>
      </c>
      <c r="I14" s="31">
        <v>1</v>
      </c>
      <c r="J14" s="30">
        <f t="shared" si="0"/>
        <v>0</v>
      </c>
      <c r="K14" s="30">
        <v>3</v>
      </c>
    </row>
    <row r="15" spans="1:11" x14ac:dyDescent="0.2">
      <c r="A15" s="6">
        <v>15</v>
      </c>
      <c r="B15" s="13">
        <v>43088</v>
      </c>
      <c r="D15" s="24">
        <v>43030</v>
      </c>
      <c r="E15" s="25">
        <v>43</v>
      </c>
      <c r="F15" s="25"/>
    </row>
    <row r="16" spans="1:11" x14ac:dyDescent="0.2">
      <c r="A16" s="6">
        <v>13</v>
      </c>
      <c r="B16" s="13">
        <v>43089</v>
      </c>
      <c r="D16" s="24">
        <v>43031</v>
      </c>
      <c r="E16" s="25">
        <v>43</v>
      </c>
      <c r="F16" s="25"/>
    </row>
    <row r="17" spans="1:9" x14ac:dyDescent="0.2">
      <c r="A17" s="6">
        <v>19</v>
      </c>
      <c r="B17" s="13">
        <v>43089</v>
      </c>
      <c r="D17" s="24">
        <v>43032</v>
      </c>
      <c r="E17" s="25">
        <v>43</v>
      </c>
      <c r="F17" s="25"/>
    </row>
    <row r="18" spans="1:9" x14ac:dyDescent="0.2">
      <c r="A18" s="6">
        <v>16</v>
      </c>
      <c r="B18" s="13">
        <v>43090</v>
      </c>
      <c r="D18" s="24">
        <v>43033</v>
      </c>
      <c r="E18" s="25">
        <v>43</v>
      </c>
      <c r="F18" s="25"/>
    </row>
    <row r="19" spans="1:9" x14ac:dyDescent="0.2">
      <c r="A19" s="6">
        <v>17</v>
      </c>
      <c r="B19" s="13">
        <v>43091</v>
      </c>
      <c r="D19" s="24">
        <v>43034</v>
      </c>
      <c r="E19" s="25">
        <v>43</v>
      </c>
      <c r="F19" s="25"/>
    </row>
    <row r="20" spans="1:9" ht="16" thickBot="1" x14ac:dyDescent="0.25">
      <c r="A20" s="6">
        <v>18</v>
      </c>
      <c r="B20" s="13">
        <v>43091</v>
      </c>
      <c r="D20" s="24">
        <v>43035</v>
      </c>
      <c r="E20" s="25">
        <v>43</v>
      </c>
      <c r="F20" s="25"/>
    </row>
    <row r="21" spans="1:9" x14ac:dyDescent="0.2">
      <c r="A21" s="6">
        <v>23</v>
      </c>
      <c r="B21" s="13">
        <v>43091</v>
      </c>
      <c r="D21" s="24">
        <v>43036</v>
      </c>
      <c r="E21" s="25">
        <v>43</v>
      </c>
      <c r="F21" s="25"/>
      <c r="H21" s="36" t="s">
        <v>139</v>
      </c>
      <c r="I21" s="37" t="s">
        <v>140</v>
      </c>
    </row>
    <row r="22" spans="1:9" x14ac:dyDescent="0.2">
      <c r="A22" s="6">
        <v>24</v>
      </c>
      <c r="B22" s="13">
        <v>43091</v>
      </c>
      <c r="D22" s="24">
        <v>43037</v>
      </c>
      <c r="E22" s="25">
        <v>44</v>
      </c>
      <c r="F22" s="25">
        <v>1</v>
      </c>
      <c r="H22" s="32">
        <v>49</v>
      </c>
      <c r="I22" s="33">
        <v>0</v>
      </c>
    </row>
    <row r="23" spans="1:9" x14ac:dyDescent="0.2">
      <c r="A23" s="6">
        <v>25</v>
      </c>
      <c r="B23" s="13">
        <v>43091</v>
      </c>
      <c r="D23" s="24">
        <v>43038</v>
      </c>
      <c r="E23" s="25">
        <v>44</v>
      </c>
      <c r="F23" s="25"/>
      <c r="H23" s="32">
        <v>50</v>
      </c>
      <c r="I23" s="33">
        <v>0.6020599913279624</v>
      </c>
    </row>
    <row r="24" spans="1:9" x14ac:dyDescent="0.2">
      <c r="A24" s="6">
        <v>26</v>
      </c>
      <c r="B24" s="13">
        <v>43092</v>
      </c>
      <c r="D24" s="24">
        <v>43039</v>
      </c>
      <c r="E24" s="25">
        <v>44</v>
      </c>
      <c r="F24" s="25"/>
      <c r="H24" s="32">
        <v>51</v>
      </c>
      <c r="I24" s="33">
        <v>1.146128035678238</v>
      </c>
    </row>
    <row r="25" spans="1:9" ht="16" thickBot="1" x14ac:dyDescent="0.25">
      <c r="A25" s="6">
        <v>27</v>
      </c>
      <c r="B25" s="8">
        <v>43092</v>
      </c>
      <c r="D25" s="24">
        <v>43040</v>
      </c>
      <c r="E25" s="25">
        <v>44</v>
      </c>
      <c r="F25" s="25"/>
      <c r="H25" s="34">
        <v>52</v>
      </c>
      <c r="I25" s="35">
        <v>1.505149978319906</v>
      </c>
    </row>
    <row r="26" spans="1:9" x14ac:dyDescent="0.2">
      <c r="A26" s="6">
        <v>28</v>
      </c>
      <c r="B26" s="8">
        <v>43094</v>
      </c>
      <c r="D26" s="24">
        <v>43041</v>
      </c>
      <c r="E26" s="25">
        <v>44</v>
      </c>
      <c r="F26" s="25"/>
    </row>
    <row r="27" spans="1:9" x14ac:dyDescent="0.2">
      <c r="A27" s="6">
        <v>29</v>
      </c>
      <c r="B27" s="8">
        <v>43094</v>
      </c>
      <c r="D27" s="24">
        <v>43042</v>
      </c>
      <c r="E27" s="25">
        <v>44</v>
      </c>
      <c r="F27" s="25">
        <v>1</v>
      </c>
    </row>
    <row r="28" spans="1:9" x14ac:dyDescent="0.2">
      <c r="A28" s="6">
        <v>30</v>
      </c>
      <c r="B28" s="8">
        <v>43094</v>
      </c>
      <c r="D28" s="24">
        <v>43043</v>
      </c>
      <c r="E28" s="25">
        <v>44</v>
      </c>
      <c r="F28" s="25"/>
    </row>
    <row r="29" spans="1:9" x14ac:dyDescent="0.2">
      <c r="A29" s="6">
        <v>31</v>
      </c>
      <c r="B29" s="8">
        <v>43094</v>
      </c>
      <c r="D29" s="24">
        <v>43044</v>
      </c>
      <c r="E29" s="25">
        <v>45</v>
      </c>
      <c r="F29" s="25"/>
    </row>
    <row r="30" spans="1:9" x14ac:dyDescent="0.2">
      <c r="A30" s="6">
        <v>32</v>
      </c>
      <c r="B30" s="8">
        <v>43095</v>
      </c>
      <c r="D30" s="24">
        <v>43045</v>
      </c>
      <c r="E30" s="25">
        <v>45</v>
      </c>
      <c r="F30" s="25"/>
    </row>
    <row r="31" spans="1:9" x14ac:dyDescent="0.2">
      <c r="A31" s="6">
        <v>33</v>
      </c>
      <c r="B31" s="8">
        <v>43095</v>
      </c>
      <c r="D31" s="24">
        <v>43046</v>
      </c>
      <c r="E31" s="25">
        <v>45</v>
      </c>
      <c r="F31" s="25"/>
    </row>
    <row r="32" spans="1:9" x14ac:dyDescent="0.2">
      <c r="A32" s="6">
        <v>34</v>
      </c>
      <c r="B32" s="8">
        <v>43095</v>
      </c>
      <c r="D32" s="24">
        <v>43047</v>
      </c>
      <c r="E32" s="25">
        <v>45</v>
      </c>
      <c r="F32" s="25"/>
    </row>
    <row r="33" spans="1:6" x14ac:dyDescent="0.2">
      <c r="A33" s="6">
        <v>35</v>
      </c>
      <c r="B33" s="8">
        <v>43095</v>
      </c>
      <c r="D33" s="24">
        <v>43048</v>
      </c>
      <c r="E33" s="25">
        <v>45</v>
      </c>
      <c r="F33" s="25"/>
    </row>
    <row r="34" spans="1:6" x14ac:dyDescent="0.2">
      <c r="A34" s="6">
        <v>36</v>
      </c>
      <c r="B34" s="8">
        <v>43095</v>
      </c>
      <c r="D34" s="24">
        <v>43049</v>
      </c>
      <c r="E34" s="25">
        <v>45</v>
      </c>
      <c r="F34" s="25"/>
    </row>
    <row r="35" spans="1:6" x14ac:dyDescent="0.2">
      <c r="A35" s="6">
        <v>37</v>
      </c>
      <c r="B35" s="8">
        <v>43095</v>
      </c>
      <c r="D35" s="24">
        <v>43050</v>
      </c>
      <c r="E35" s="25">
        <v>45</v>
      </c>
      <c r="F35" s="25"/>
    </row>
    <row r="36" spans="1:6" x14ac:dyDescent="0.2">
      <c r="A36" s="6">
        <v>38</v>
      </c>
      <c r="B36" s="8">
        <v>43095</v>
      </c>
      <c r="D36" s="24">
        <v>43051</v>
      </c>
      <c r="E36" s="25">
        <v>46</v>
      </c>
      <c r="F36" s="25"/>
    </row>
    <row r="37" spans="1:6" x14ac:dyDescent="0.2">
      <c r="A37" s="6">
        <v>39</v>
      </c>
      <c r="B37" s="8">
        <v>43096</v>
      </c>
      <c r="D37" s="24">
        <v>43052</v>
      </c>
      <c r="E37" s="25">
        <v>46</v>
      </c>
      <c r="F37" s="25"/>
    </row>
    <row r="38" spans="1:6" x14ac:dyDescent="0.2">
      <c r="A38" s="6">
        <v>40</v>
      </c>
      <c r="B38" s="8">
        <v>43096</v>
      </c>
      <c r="D38" s="24">
        <v>43053</v>
      </c>
      <c r="E38" s="25">
        <v>46</v>
      </c>
      <c r="F38" s="25"/>
    </row>
    <row r="39" spans="1:6" x14ac:dyDescent="0.2">
      <c r="A39" s="6">
        <v>41</v>
      </c>
      <c r="B39" s="8">
        <v>43096</v>
      </c>
      <c r="D39" s="24">
        <v>43054</v>
      </c>
      <c r="E39" s="25">
        <v>46</v>
      </c>
      <c r="F39" s="25"/>
    </row>
    <row r="40" spans="1:6" x14ac:dyDescent="0.2">
      <c r="A40" s="6">
        <v>42</v>
      </c>
      <c r="B40" s="8">
        <v>43096</v>
      </c>
      <c r="D40" s="24">
        <v>43055</v>
      </c>
      <c r="E40" s="25">
        <v>46</v>
      </c>
      <c r="F40" s="25"/>
    </row>
    <row r="41" spans="1:6" x14ac:dyDescent="0.2">
      <c r="A41" s="6">
        <v>43</v>
      </c>
      <c r="B41" s="8">
        <v>43096</v>
      </c>
      <c r="D41" s="24">
        <v>43056</v>
      </c>
      <c r="E41" s="25">
        <v>46</v>
      </c>
      <c r="F41" s="25"/>
    </row>
    <row r="42" spans="1:6" x14ac:dyDescent="0.2">
      <c r="A42" s="6">
        <v>44</v>
      </c>
      <c r="B42" s="8">
        <v>43096</v>
      </c>
      <c r="D42" s="24">
        <v>43057</v>
      </c>
      <c r="E42" s="25">
        <v>46</v>
      </c>
      <c r="F42" s="25"/>
    </row>
    <row r="43" spans="1:6" x14ac:dyDescent="0.2">
      <c r="A43" s="6">
        <v>45</v>
      </c>
      <c r="B43" s="8">
        <v>43096</v>
      </c>
      <c r="D43" s="24">
        <v>43058</v>
      </c>
      <c r="E43" s="25">
        <v>47</v>
      </c>
      <c r="F43" s="25"/>
    </row>
    <row r="44" spans="1:6" x14ac:dyDescent="0.2">
      <c r="A44" s="6">
        <v>46</v>
      </c>
      <c r="B44" s="8">
        <v>43096</v>
      </c>
      <c r="D44" s="24">
        <v>43059</v>
      </c>
      <c r="E44" s="25">
        <v>47</v>
      </c>
      <c r="F44" s="25"/>
    </row>
    <row r="45" spans="1:6" x14ac:dyDescent="0.2">
      <c r="A45" s="6">
        <v>47</v>
      </c>
      <c r="B45" s="8">
        <v>43096</v>
      </c>
      <c r="D45" s="24">
        <v>43060</v>
      </c>
      <c r="E45" s="25">
        <v>47</v>
      </c>
      <c r="F45" s="25"/>
    </row>
    <row r="46" spans="1:6" x14ac:dyDescent="0.2">
      <c r="A46" s="6">
        <v>48</v>
      </c>
      <c r="B46" s="8">
        <v>43096</v>
      </c>
      <c r="D46" s="24">
        <v>43061</v>
      </c>
      <c r="E46" s="25">
        <v>47</v>
      </c>
      <c r="F46" s="25"/>
    </row>
    <row r="47" spans="1:6" x14ac:dyDescent="0.2">
      <c r="A47" s="6">
        <v>49</v>
      </c>
      <c r="B47" s="8">
        <v>43096</v>
      </c>
      <c r="D47" s="24">
        <v>43062</v>
      </c>
      <c r="E47" s="25">
        <v>47</v>
      </c>
      <c r="F47" s="25"/>
    </row>
    <row r="48" spans="1:6" x14ac:dyDescent="0.2">
      <c r="A48" s="6">
        <v>50</v>
      </c>
      <c r="B48" s="8">
        <v>43096</v>
      </c>
      <c r="D48" s="24">
        <v>43063</v>
      </c>
      <c r="E48" s="25">
        <v>47</v>
      </c>
      <c r="F48" s="25"/>
    </row>
    <row r="49" spans="1:6" x14ac:dyDescent="0.2">
      <c r="A49" s="6">
        <v>21</v>
      </c>
      <c r="B49" s="13">
        <v>43097</v>
      </c>
      <c r="D49" s="24">
        <v>43064</v>
      </c>
      <c r="E49" s="25">
        <v>47</v>
      </c>
      <c r="F49" s="25"/>
    </row>
    <row r="50" spans="1:6" x14ac:dyDescent="0.2">
      <c r="A50" s="6">
        <v>22</v>
      </c>
      <c r="B50" s="13">
        <v>43097</v>
      </c>
      <c r="D50" s="24">
        <v>43065</v>
      </c>
      <c r="E50" s="25">
        <v>48</v>
      </c>
      <c r="F50" s="25"/>
    </row>
    <row r="51" spans="1:6" x14ac:dyDescent="0.2">
      <c r="A51" s="6">
        <v>51</v>
      </c>
      <c r="B51" s="8">
        <v>43097</v>
      </c>
      <c r="D51" s="24">
        <v>43066</v>
      </c>
      <c r="E51" s="25">
        <v>48</v>
      </c>
      <c r="F51" s="25"/>
    </row>
    <row r="52" spans="1:6" x14ac:dyDescent="0.2">
      <c r="A52" s="6">
        <v>52</v>
      </c>
      <c r="B52" s="8">
        <v>43097</v>
      </c>
      <c r="D52" s="24">
        <v>43067</v>
      </c>
      <c r="E52" s="25">
        <v>48</v>
      </c>
      <c r="F52" s="25"/>
    </row>
    <row r="53" spans="1:6" x14ac:dyDescent="0.2">
      <c r="A53" s="6">
        <v>53</v>
      </c>
      <c r="B53" s="8">
        <v>43097</v>
      </c>
      <c r="D53" s="24">
        <v>43068</v>
      </c>
      <c r="E53" s="25">
        <v>48</v>
      </c>
      <c r="F53" s="25"/>
    </row>
    <row r="54" spans="1:6" x14ac:dyDescent="0.2">
      <c r="A54" s="6">
        <v>20</v>
      </c>
      <c r="B54" s="13">
        <v>43098</v>
      </c>
      <c r="D54" s="24">
        <v>43069</v>
      </c>
      <c r="E54" s="25">
        <v>48</v>
      </c>
      <c r="F54" s="25"/>
    </row>
    <row r="55" spans="1:6" x14ac:dyDescent="0.2">
      <c r="A55" s="6">
        <v>54</v>
      </c>
      <c r="B55" s="8">
        <v>43099</v>
      </c>
      <c r="D55" s="24">
        <v>43070</v>
      </c>
      <c r="E55" s="25">
        <v>48</v>
      </c>
      <c r="F55" s="25"/>
    </row>
    <row r="56" spans="1:6" x14ac:dyDescent="0.2">
      <c r="A56" s="6">
        <v>55</v>
      </c>
      <c r="B56" s="8">
        <v>43099</v>
      </c>
      <c r="D56" s="24">
        <v>43071</v>
      </c>
      <c r="E56" s="25">
        <v>48</v>
      </c>
      <c r="F56" s="25"/>
    </row>
    <row r="57" spans="1:6" x14ac:dyDescent="0.2">
      <c r="A57" s="6">
        <v>56</v>
      </c>
      <c r="B57" s="8">
        <v>43099</v>
      </c>
      <c r="D57" s="24">
        <v>43072</v>
      </c>
      <c r="E57" s="25">
        <v>49</v>
      </c>
      <c r="F57" s="25">
        <v>1</v>
      </c>
    </row>
    <row r="58" spans="1:6" x14ac:dyDescent="0.2">
      <c r="A58" s="18">
        <v>57</v>
      </c>
      <c r="B58" s="20">
        <v>43100</v>
      </c>
      <c r="D58" s="24">
        <v>43073</v>
      </c>
      <c r="E58" s="25">
        <v>49</v>
      </c>
      <c r="F58" s="25"/>
    </row>
    <row r="59" spans="1:6" x14ac:dyDescent="0.2">
      <c r="D59" s="24">
        <v>43074</v>
      </c>
      <c r="E59" s="25">
        <v>49</v>
      </c>
      <c r="F59" s="25"/>
    </row>
    <row r="60" spans="1:6" x14ac:dyDescent="0.2">
      <c r="D60" s="24">
        <v>43075</v>
      </c>
      <c r="E60" s="25">
        <v>49</v>
      </c>
      <c r="F60" s="25"/>
    </row>
    <row r="61" spans="1:6" x14ac:dyDescent="0.2">
      <c r="D61" s="24">
        <v>43076</v>
      </c>
      <c r="E61" s="25">
        <v>49</v>
      </c>
      <c r="F61" s="25"/>
    </row>
    <row r="62" spans="1:6" x14ac:dyDescent="0.2">
      <c r="D62" s="24">
        <v>43077</v>
      </c>
      <c r="E62" s="25">
        <v>49</v>
      </c>
      <c r="F62" s="25"/>
    </row>
    <row r="63" spans="1:6" x14ac:dyDescent="0.2">
      <c r="D63" s="24">
        <v>43078</v>
      </c>
      <c r="E63" s="25">
        <v>49</v>
      </c>
      <c r="F63" s="25"/>
    </row>
    <row r="64" spans="1:6" x14ac:dyDescent="0.2">
      <c r="D64" s="24">
        <v>43079</v>
      </c>
      <c r="E64" s="25">
        <v>50</v>
      </c>
      <c r="F64" s="25"/>
    </row>
    <row r="65" spans="4:6" x14ac:dyDescent="0.2">
      <c r="D65" s="24">
        <v>43080</v>
      </c>
      <c r="E65" s="25">
        <v>50</v>
      </c>
      <c r="F65" s="25"/>
    </row>
    <row r="66" spans="4:6" x14ac:dyDescent="0.2">
      <c r="D66" s="24">
        <v>43081</v>
      </c>
      <c r="E66" s="25">
        <v>50</v>
      </c>
      <c r="F66" s="25">
        <v>1</v>
      </c>
    </row>
    <row r="67" spans="4:6" x14ac:dyDescent="0.2">
      <c r="D67" s="24">
        <v>43082</v>
      </c>
      <c r="E67" s="25">
        <v>50</v>
      </c>
      <c r="F67" s="25"/>
    </row>
    <row r="68" spans="4:6" x14ac:dyDescent="0.2">
      <c r="D68" s="24">
        <v>43083</v>
      </c>
      <c r="E68" s="25">
        <v>50</v>
      </c>
      <c r="F68" s="25"/>
    </row>
    <row r="69" spans="4:6" x14ac:dyDescent="0.2">
      <c r="D69" s="24">
        <v>43084</v>
      </c>
      <c r="E69" s="25">
        <v>50</v>
      </c>
      <c r="F69" s="25">
        <v>2</v>
      </c>
    </row>
    <row r="70" spans="4:6" x14ac:dyDescent="0.2">
      <c r="D70" s="24">
        <v>43085</v>
      </c>
      <c r="E70" s="25">
        <v>50</v>
      </c>
      <c r="F70" s="25">
        <v>1</v>
      </c>
    </row>
    <row r="71" spans="4:6" x14ac:dyDescent="0.2">
      <c r="D71" s="24">
        <v>43086</v>
      </c>
      <c r="E71" s="25">
        <v>51</v>
      </c>
      <c r="F71" s="25">
        <v>1</v>
      </c>
    </row>
    <row r="72" spans="4:6" x14ac:dyDescent="0.2">
      <c r="D72" s="24">
        <v>43087</v>
      </c>
      <c r="E72" s="25">
        <v>51</v>
      </c>
      <c r="F72" s="25">
        <v>1</v>
      </c>
    </row>
    <row r="73" spans="4:6" x14ac:dyDescent="0.2">
      <c r="D73" s="24">
        <v>43088</v>
      </c>
      <c r="E73" s="25">
        <v>51</v>
      </c>
      <c r="F73" s="25">
        <v>2</v>
      </c>
    </row>
    <row r="74" spans="4:6" x14ac:dyDescent="0.2">
      <c r="D74" s="24">
        <v>43089</v>
      </c>
      <c r="E74" s="25">
        <v>51</v>
      </c>
      <c r="F74" s="25">
        <v>2</v>
      </c>
    </row>
    <row r="75" spans="4:6" x14ac:dyDescent="0.2">
      <c r="D75" s="24">
        <v>43090</v>
      </c>
      <c r="E75" s="25">
        <v>51</v>
      </c>
      <c r="F75" s="25">
        <v>1</v>
      </c>
    </row>
    <row r="76" spans="4:6" x14ac:dyDescent="0.2">
      <c r="D76" s="24">
        <v>43091</v>
      </c>
      <c r="E76" s="25">
        <v>51</v>
      </c>
      <c r="F76" s="25">
        <v>5</v>
      </c>
    </row>
    <row r="77" spans="4:6" x14ac:dyDescent="0.2">
      <c r="D77" s="24">
        <v>43092</v>
      </c>
      <c r="E77" s="25">
        <v>51</v>
      </c>
      <c r="F77" s="25">
        <v>2</v>
      </c>
    </row>
    <row r="78" spans="4:6" x14ac:dyDescent="0.2">
      <c r="D78" s="24">
        <v>43093</v>
      </c>
      <c r="E78" s="25">
        <v>52</v>
      </c>
      <c r="F78" s="25"/>
    </row>
    <row r="79" spans="4:6" x14ac:dyDescent="0.2">
      <c r="D79" s="24">
        <v>43094</v>
      </c>
      <c r="E79" s="25">
        <v>52</v>
      </c>
      <c r="F79" s="25">
        <v>4</v>
      </c>
    </row>
    <row r="80" spans="4:6" x14ac:dyDescent="0.2">
      <c r="D80" s="24">
        <v>43095</v>
      </c>
      <c r="E80" s="25">
        <v>52</v>
      </c>
      <c r="F80" s="25">
        <v>7</v>
      </c>
    </row>
    <row r="81" spans="4:6" x14ac:dyDescent="0.2">
      <c r="D81" s="24">
        <v>43096</v>
      </c>
      <c r="E81" s="25">
        <v>52</v>
      </c>
      <c r="F81" s="25">
        <v>12</v>
      </c>
    </row>
    <row r="82" spans="4:6" x14ac:dyDescent="0.2">
      <c r="D82" s="24">
        <v>43097</v>
      </c>
      <c r="E82" s="25">
        <v>52</v>
      </c>
      <c r="F82" s="25">
        <v>5</v>
      </c>
    </row>
    <row r="83" spans="4:6" x14ac:dyDescent="0.2">
      <c r="D83" s="24">
        <v>43098</v>
      </c>
      <c r="E83" s="25">
        <v>52</v>
      </c>
      <c r="F83" s="25">
        <v>1</v>
      </c>
    </row>
    <row r="84" spans="4:6" x14ac:dyDescent="0.2">
      <c r="D84" s="24">
        <v>43099</v>
      </c>
      <c r="E84" s="25">
        <v>52</v>
      </c>
      <c r="F84" s="25">
        <v>3</v>
      </c>
    </row>
    <row r="85" spans="4:6" x14ac:dyDescent="0.2">
      <c r="D85" s="24">
        <v>43100</v>
      </c>
      <c r="E85" s="28">
        <v>1</v>
      </c>
      <c r="F85" s="2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FDE3-2F8C-2F40-BA6F-C75F823EEEBA}">
  <dimension ref="A1:C85"/>
  <sheetViews>
    <sheetView workbookViewId="0">
      <selection activeCell="C2" sqref="C2"/>
    </sheetView>
  </sheetViews>
  <sheetFormatPr baseColWidth="10" defaultRowHeight="15" x14ac:dyDescent="0.2"/>
  <sheetData>
    <row r="1" spans="1:3" ht="16" x14ac:dyDescent="0.2">
      <c r="A1" s="23" t="s">
        <v>172</v>
      </c>
      <c r="B1" s="80" t="s">
        <v>173</v>
      </c>
      <c r="C1" s="80" t="s">
        <v>174</v>
      </c>
    </row>
    <row r="2" spans="1:3" x14ac:dyDescent="0.2">
      <c r="A2" s="24">
        <v>43017</v>
      </c>
      <c r="B2" s="25">
        <v>41</v>
      </c>
      <c r="C2" s="25">
        <v>1</v>
      </c>
    </row>
    <row r="3" spans="1:3" x14ac:dyDescent="0.2">
      <c r="A3" s="24">
        <v>43018</v>
      </c>
      <c r="B3" s="25">
        <v>41</v>
      </c>
      <c r="C3" s="25"/>
    </row>
    <row r="4" spans="1:3" x14ac:dyDescent="0.2">
      <c r="A4" s="24">
        <v>43019</v>
      </c>
      <c r="B4" s="25">
        <v>41</v>
      </c>
      <c r="C4" s="25"/>
    </row>
    <row r="5" spans="1:3" x14ac:dyDescent="0.2">
      <c r="A5" s="24">
        <v>43020</v>
      </c>
      <c r="B5" s="25">
        <v>41</v>
      </c>
      <c r="C5" s="25"/>
    </row>
    <row r="6" spans="1:3" x14ac:dyDescent="0.2">
      <c r="A6" s="24">
        <v>43021</v>
      </c>
      <c r="B6" s="25">
        <v>41</v>
      </c>
      <c r="C6" s="25"/>
    </row>
    <row r="7" spans="1:3" x14ac:dyDescent="0.2">
      <c r="A7" s="24">
        <v>43022</v>
      </c>
      <c r="B7" s="25">
        <v>41</v>
      </c>
      <c r="C7" s="25"/>
    </row>
    <row r="8" spans="1:3" x14ac:dyDescent="0.2">
      <c r="A8" s="24">
        <v>43023</v>
      </c>
      <c r="B8" s="25">
        <v>42</v>
      </c>
      <c r="C8" s="25"/>
    </row>
    <row r="9" spans="1:3" x14ac:dyDescent="0.2">
      <c r="A9" s="24">
        <v>43024</v>
      </c>
      <c r="B9" s="25">
        <v>42</v>
      </c>
      <c r="C9" s="25"/>
    </row>
    <row r="10" spans="1:3" x14ac:dyDescent="0.2">
      <c r="A10" s="24">
        <v>43025</v>
      </c>
      <c r="B10" s="25">
        <v>42</v>
      </c>
      <c r="C10" s="25"/>
    </row>
    <row r="11" spans="1:3" x14ac:dyDescent="0.2">
      <c r="A11" s="24">
        <v>43026</v>
      </c>
      <c r="B11" s="25">
        <v>42</v>
      </c>
      <c r="C11" s="25"/>
    </row>
    <row r="12" spans="1:3" x14ac:dyDescent="0.2">
      <c r="A12" s="24">
        <v>43027</v>
      </c>
      <c r="B12" s="25">
        <v>42</v>
      </c>
      <c r="C12" s="25"/>
    </row>
    <row r="13" spans="1:3" x14ac:dyDescent="0.2">
      <c r="A13" s="24">
        <v>43028</v>
      </c>
      <c r="B13" s="25">
        <v>42</v>
      </c>
      <c r="C13" s="25"/>
    </row>
    <row r="14" spans="1:3" x14ac:dyDescent="0.2">
      <c r="A14" s="24">
        <v>43029</v>
      </c>
      <c r="B14" s="25">
        <v>42</v>
      </c>
      <c r="C14" s="25">
        <v>2</v>
      </c>
    </row>
    <row r="15" spans="1:3" x14ac:dyDescent="0.2">
      <c r="A15" s="24">
        <v>43030</v>
      </c>
      <c r="B15" s="25">
        <v>43</v>
      </c>
      <c r="C15" s="25"/>
    </row>
    <row r="16" spans="1:3" x14ac:dyDescent="0.2">
      <c r="A16" s="24">
        <v>43031</v>
      </c>
      <c r="B16" s="25">
        <v>43</v>
      </c>
      <c r="C16" s="25"/>
    </row>
    <row r="17" spans="1:3" x14ac:dyDescent="0.2">
      <c r="A17" s="24">
        <v>43032</v>
      </c>
      <c r="B17" s="25">
        <v>43</v>
      </c>
      <c r="C17" s="25"/>
    </row>
    <row r="18" spans="1:3" x14ac:dyDescent="0.2">
      <c r="A18" s="24">
        <v>43033</v>
      </c>
      <c r="B18" s="25">
        <v>43</v>
      </c>
      <c r="C18" s="25"/>
    </row>
    <row r="19" spans="1:3" x14ac:dyDescent="0.2">
      <c r="A19" s="24">
        <v>43034</v>
      </c>
      <c r="B19" s="25">
        <v>43</v>
      </c>
      <c r="C19" s="25"/>
    </row>
    <row r="20" spans="1:3" x14ac:dyDescent="0.2">
      <c r="A20" s="24">
        <v>43035</v>
      </c>
      <c r="B20" s="25">
        <v>43</v>
      </c>
      <c r="C20" s="25"/>
    </row>
    <row r="21" spans="1:3" x14ac:dyDescent="0.2">
      <c r="A21" s="24">
        <v>43036</v>
      </c>
      <c r="B21" s="25">
        <v>43</v>
      </c>
      <c r="C21" s="25"/>
    </row>
    <row r="22" spans="1:3" x14ac:dyDescent="0.2">
      <c r="A22" s="24">
        <v>43037</v>
      </c>
      <c r="B22" s="25">
        <v>44</v>
      </c>
      <c r="C22" s="25">
        <v>1</v>
      </c>
    </row>
    <row r="23" spans="1:3" x14ac:dyDescent="0.2">
      <c r="A23" s="24">
        <v>43038</v>
      </c>
      <c r="B23" s="25">
        <v>44</v>
      </c>
      <c r="C23" s="25"/>
    </row>
    <row r="24" spans="1:3" x14ac:dyDescent="0.2">
      <c r="A24" s="24">
        <v>43039</v>
      </c>
      <c r="B24" s="25">
        <v>44</v>
      </c>
      <c r="C24" s="25"/>
    </row>
    <row r="25" spans="1:3" x14ac:dyDescent="0.2">
      <c r="A25" s="24">
        <v>43040</v>
      </c>
      <c r="B25" s="25">
        <v>44</v>
      </c>
      <c r="C25" s="25"/>
    </row>
    <row r="26" spans="1:3" x14ac:dyDescent="0.2">
      <c r="A26" s="24">
        <v>43041</v>
      </c>
      <c r="B26" s="25">
        <v>44</v>
      </c>
      <c r="C26" s="25"/>
    </row>
    <row r="27" spans="1:3" x14ac:dyDescent="0.2">
      <c r="A27" s="24">
        <v>43042</v>
      </c>
      <c r="B27" s="25">
        <v>44</v>
      </c>
      <c r="C27" s="25">
        <v>1</v>
      </c>
    </row>
    <row r="28" spans="1:3" x14ac:dyDescent="0.2">
      <c r="A28" s="24">
        <v>43043</v>
      </c>
      <c r="B28" s="25">
        <v>44</v>
      </c>
      <c r="C28" s="25"/>
    </row>
    <row r="29" spans="1:3" x14ac:dyDescent="0.2">
      <c r="A29" s="24">
        <v>43044</v>
      </c>
      <c r="B29" s="25">
        <v>45</v>
      </c>
      <c r="C29" s="25"/>
    </row>
    <row r="30" spans="1:3" x14ac:dyDescent="0.2">
      <c r="A30" s="24">
        <v>43045</v>
      </c>
      <c r="B30" s="25">
        <v>45</v>
      </c>
      <c r="C30" s="25"/>
    </row>
    <row r="31" spans="1:3" x14ac:dyDescent="0.2">
      <c r="A31" s="24">
        <v>43046</v>
      </c>
      <c r="B31" s="25">
        <v>45</v>
      </c>
      <c r="C31" s="25"/>
    </row>
    <row r="32" spans="1:3" x14ac:dyDescent="0.2">
      <c r="A32" s="24">
        <v>43047</v>
      </c>
      <c r="B32" s="25">
        <v>45</v>
      </c>
      <c r="C32" s="25"/>
    </row>
    <row r="33" spans="1:3" x14ac:dyDescent="0.2">
      <c r="A33" s="24">
        <v>43048</v>
      </c>
      <c r="B33" s="25">
        <v>45</v>
      </c>
      <c r="C33" s="25"/>
    </row>
    <row r="34" spans="1:3" x14ac:dyDescent="0.2">
      <c r="A34" s="24">
        <v>43049</v>
      </c>
      <c r="B34" s="25">
        <v>45</v>
      </c>
      <c r="C34" s="25"/>
    </row>
    <row r="35" spans="1:3" x14ac:dyDescent="0.2">
      <c r="A35" s="24">
        <v>43050</v>
      </c>
      <c r="B35" s="25">
        <v>45</v>
      </c>
      <c r="C35" s="25"/>
    </row>
    <row r="36" spans="1:3" x14ac:dyDescent="0.2">
      <c r="A36" s="24">
        <v>43051</v>
      </c>
      <c r="B36" s="25">
        <v>46</v>
      </c>
      <c r="C36" s="25"/>
    </row>
    <row r="37" spans="1:3" x14ac:dyDescent="0.2">
      <c r="A37" s="24">
        <v>43052</v>
      </c>
      <c r="B37" s="25">
        <v>46</v>
      </c>
      <c r="C37" s="25"/>
    </row>
    <row r="38" spans="1:3" x14ac:dyDescent="0.2">
      <c r="A38" s="24">
        <v>43053</v>
      </c>
      <c r="B38" s="25">
        <v>46</v>
      </c>
      <c r="C38" s="25"/>
    </row>
    <row r="39" spans="1:3" x14ac:dyDescent="0.2">
      <c r="A39" s="24">
        <v>43054</v>
      </c>
      <c r="B39" s="25">
        <v>46</v>
      </c>
      <c r="C39" s="25"/>
    </row>
    <row r="40" spans="1:3" x14ac:dyDescent="0.2">
      <c r="A40" s="24">
        <v>43055</v>
      </c>
      <c r="B40" s="25">
        <v>46</v>
      </c>
      <c r="C40" s="25"/>
    </row>
    <row r="41" spans="1:3" x14ac:dyDescent="0.2">
      <c r="A41" s="24">
        <v>43056</v>
      </c>
      <c r="B41" s="25">
        <v>46</v>
      </c>
      <c r="C41" s="25"/>
    </row>
    <row r="42" spans="1:3" x14ac:dyDescent="0.2">
      <c r="A42" s="24">
        <v>43057</v>
      </c>
      <c r="B42" s="25">
        <v>46</v>
      </c>
      <c r="C42" s="25"/>
    </row>
    <row r="43" spans="1:3" x14ac:dyDescent="0.2">
      <c r="A43" s="24">
        <v>43058</v>
      </c>
      <c r="B43" s="25">
        <v>47</v>
      </c>
      <c r="C43" s="25"/>
    </row>
    <row r="44" spans="1:3" x14ac:dyDescent="0.2">
      <c r="A44" s="24">
        <v>43059</v>
      </c>
      <c r="B44" s="25">
        <v>47</v>
      </c>
      <c r="C44" s="25"/>
    </row>
    <row r="45" spans="1:3" x14ac:dyDescent="0.2">
      <c r="A45" s="24">
        <v>43060</v>
      </c>
      <c r="B45" s="25">
        <v>47</v>
      </c>
      <c r="C45" s="25"/>
    </row>
    <row r="46" spans="1:3" x14ac:dyDescent="0.2">
      <c r="A46" s="24">
        <v>43061</v>
      </c>
      <c r="B46" s="25">
        <v>47</v>
      </c>
      <c r="C46" s="25"/>
    </row>
    <row r="47" spans="1:3" x14ac:dyDescent="0.2">
      <c r="A47" s="24">
        <v>43062</v>
      </c>
      <c r="B47" s="25">
        <v>47</v>
      </c>
      <c r="C47" s="25"/>
    </row>
    <row r="48" spans="1:3" x14ac:dyDescent="0.2">
      <c r="A48" s="24">
        <v>43063</v>
      </c>
      <c r="B48" s="25">
        <v>47</v>
      </c>
      <c r="C48" s="25"/>
    </row>
    <row r="49" spans="1:3" x14ac:dyDescent="0.2">
      <c r="A49" s="24">
        <v>43064</v>
      </c>
      <c r="B49" s="25">
        <v>47</v>
      </c>
      <c r="C49" s="25"/>
    </row>
    <row r="50" spans="1:3" x14ac:dyDescent="0.2">
      <c r="A50" s="24">
        <v>43065</v>
      </c>
      <c r="B50" s="25">
        <v>48</v>
      </c>
      <c r="C50" s="25"/>
    </row>
    <row r="51" spans="1:3" x14ac:dyDescent="0.2">
      <c r="A51" s="24">
        <v>43066</v>
      </c>
      <c r="B51" s="25">
        <v>48</v>
      </c>
      <c r="C51" s="25"/>
    </row>
    <row r="52" spans="1:3" x14ac:dyDescent="0.2">
      <c r="A52" s="24">
        <v>43067</v>
      </c>
      <c r="B52" s="25">
        <v>48</v>
      </c>
      <c r="C52" s="25"/>
    </row>
    <row r="53" spans="1:3" x14ac:dyDescent="0.2">
      <c r="A53" s="24">
        <v>43068</v>
      </c>
      <c r="B53" s="25">
        <v>48</v>
      </c>
      <c r="C53" s="25"/>
    </row>
    <row r="54" spans="1:3" x14ac:dyDescent="0.2">
      <c r="A54" s="24">
        <v>43069</v>
      </c>
      <c r="B54" s="25">
        <v>48</v>
      </c>
      <c r="C54" s="25"/>
    </row>
    <row r="55" spans="1:3" x14ac:dyDescent="0.2">
      <c r="A55" s="24">
        <v>43070</v>
      </c>
      <c r="B55" s="25">
        <v>48</v>
      </c>
      <c r="C55" s="25"/>
    </row>
    <row r="56" spans="1:3" x14ac:dyDescent="0.2">
      <c r="A56" s="24">
        <v>43071</v>
      </c>
      <c r="B56" s="25">
        <v>48</v>
      </c>
      <c r="C56" s="25"/>
    </row>
    <row r="57" spans="1:3" x14ac:dyDescent="0.2">
      <c r="A57" s="24">
        <v>43072</v>
      </c>
      <c r="B57" s="25">
        <v>49</v>
      </c>
      <c r="C57" s="25">
        <v>1</v>
      </c>
    </row>
    <row r="58" spans="1:3" x14ac:dyDescent="0.2">
      <c r="A58" s="24">
        <v>43073</v>
      </c>
      <c r="B58" s="25">
        <v>49</v>
      </c>
      <c r="C58" s="25"/>
    </row>
    <row r="59" spans="1:3" x14ac:dyDescent="0.2">
      <c r="A59" s="24">
        <v>43074</v>
      </c>
      <c r="B59" s="25">
        <v>49</v>
      </c>
      <c r="C59" s="25"/>
    </row>
    <row r="60" spans="1:3" x14ac:dyDescent="0.2">
      <c r="A60" s="24">
        <v>43075</v>
      </c>
      <c r="B60" s="25">
        <v>49</v>
      </c>
      <c r="C60" s="25"/>
    </row>
    <row r="61" spans="1:3" x14ac:dyDescent="0.2">
      <c r="A61" s="24">
        <v>43076</v>
      </c>
      <c r="B61" s="25">
        <v>49</v>
      </c>
      <c r="C61" s="25"/>
    </row>
    <row r="62" spans="1:3" x14ac:dyDescent="0.2">
      <c r="A62" s="24">
        <v>43077</v>
      </c>
      <c r="B62" s="25">
        <v>49</v>
      </c>
      <c r="C62" s="25"/>
    </row>
    <row r="63" spans="1:3" x14ac:dyDescent="0.2">
      <c r="A63" s="24">
        <v>43078</v>
      </c>
      <c r="B63" s="25">
        <v>49</v>
      </c>
      <c r="C63" s="25"/>
    </row>
    <row r="64" spans="1:3" x14ac:dyDescent="0.2">
      <c r="A64" s="24">
        <v>43079</v>
      </c>
      <c r="B64" s="25">
        <v>50</v>
      </c>
      <c r="C64" s="25"/>
    </row>
    <row r="65" spans="1:3" x14ac:dyDescent="0.2">
      <c r="A65" s="24">
        <v>43080</v>
      </c>
      <c r="B65" s="25">
        <v>50</v>
      </c>
      <c r="C65" s="25"/>
    </row>
    <row r="66" spans="1:3" x14ac:dyDescent="0.2">
      <c r="A66" s="24">
        <v>43081</v>
      </c>
      <c r="B66" s="25">
        <v>50</v>
      </c>
      <c r="C66" s="25">
        <v>1</v>
      </c>
    </row>
    <row r="67" spans="1:3" x14ac:dyDescent="0.2">
      <c r="A67" s="24">
        <v>43082</v>
      </c>
      <c r="B67" s="25">
        <v>50</v>
      </c>
      <c r="C67" s="25"/>
    </row>
    <row r="68" spans="1:3" x14ac:dyDescent="0.2">
      <c r="A68" s="24">
        <v>43083</v>
      </c>
      <c r="B68" s="25">
        <v>50</v>
      </c>
      <c r="C68" s="25"/>
    </row>
    <row r="69" spans="1:3" x14ac:dyDescent="0.2">
      <c r="A69" s="24">
        <v>43084</v>
      </c>
      <c r="B69" s="25">
        <v>50</v>
      </c>
      <c r="C69" s="25">
        <v>2</v>
      </c>
    </row>
    <row r="70" spans="1:3" x14ac:dyDescent="0.2">
      <c r="A70" s="24">
        <v>43085</v>
      </c>
      <c r="B70" s="25">
        <v>50</v>
      </c>
      <c r="C70" s="25">
        <v>1</v>
      </c>
    </row>
    <row r="71" spans="1:3" x14ac:dyDescent="0.2">
      <c r="A71" s="24">
        <v>43086</v>
      </c>
      <c r="B71" s="25">
        <v>51</v>
      </c>
      <c r="C71" s="25">
        <v>1</v>
      </c>
    </row>
    <row r="72" spans="1:3" x14ac:dyDescent="0.2">
      <c r="A72" s="24">
        <v>43087</v>
      </c>
      <c r="B72" s="25">
        <v>51</v>
      </c>
      <c r="C72" s="25">
        <v>1</v>
      </c>
    </row>
    <row r="73" spans="1:3" x14ac:dyDescent="0.2">
      <c r="A73" s="24">
        <v>43088</v>
      </c>
      <c r="B73" s="25">
        <v>51</v>
      </c>
      <c r="C73" s="25">
        <v>2</v>
      </c>
    </row>
    <row r="74" spans="1:3" x14ac:dyDescent="0.2">
      <c r="A74" s="24">
        <v>43089</v>
      </c>
      <c r="B74" s="25">
        <v>51</v>
      </c>
      <c r="C74" s="25">
        <v>2</v>
      </c>
    </row>
    <row r="75" spans="1:3" x14ac:dyDescent="0.2">
      <c r="A75" s="24">
        <v>43090</v>
      </c>
      <c r="B75" s="25">
        <v>51</v>
      </c>
      <c r="C75" s="25">
        <v>1</v>
      </c>
    </row>
    <row r="76" spans="1:3" x14ac:dyDescent="0.2">
      <c r="A76" s="24">
        <v>43091</v>
      </c>
      <c r="B76" s="25">
        <v>51</v>
      </c>
      <c r="C76" s="25">
        <v>5</v>
      </c>
    </row>
    <row r="77" spans="1:3" x14ac:dyDescent="0.2">
      <c r="A77" s="24">
        <v>43092</v>
      </c>
      <c r="B77" s="25">
        <v>51</v>
      </c>
      <c r="C77" s="25">
        <v>2</v>
      </c>
    </row>
    <row r="78" spans="1:3" x14ac:dyDescent="0.2">
      <c r="A78" s="24">
        <v>43093</v>
      </c>
      <c r="B78" s="25">
        <v>52</v>
      </c>
      <c r="C78" s="25"/>
    </row>
    <row r="79" spans="1:3" x14ac:dyDescent="0.2">
      <c r="A79" s="24">
        <v>43094</v>
      </c>
      <c r="B79" s="25">
        <v>52</v>
      </c>
      <c r="C79" s="25">
        <v>4</v>
      </c>
    </row>
    <row r="80" spans="1:3" x14ac:dyDescent="0.2">
      <c r="A80" s="24">
        <v>43095</v>
      </c>
      <c r="B80" s="25">
        <v>52</v>
      </c>
      <c r="C80" s="25">
        <v>7</v>
      </c>
    </row>
    <row r="81" spans="1:3" x14ac:dyDescent="0.2">
      <c r="A81" s="24">
        <v>43096</v>
      </c>
      <c r="B81" s="25">
        <v>52</v>
      </c>
      <c r="C81" s="25">
        <v>12</v>
      </c>
    </row>
    <row r="82" spans="1:3" x14ac:dyDescent="0.2">
      <c r="A82" s="24">
        <v>43097</v>
      </c>
      <c r="B82" s="25">
        <v>52</v>
      </c>
      <c r="C82" s="25">
        <v>5</v>
      </c>
    </row>
    <row r="83" spans="1:3" x14ac:dyDescent="0.2">
      <c r="A83" s="24">
        <v>43098</v>
      </c>
      <c r="B83" s="25">
        <v>52</v>
      </c>
      <c r="C83" s="25">
        <v>1</v>
      </c>
    </row>
    <row r="84" spans="1:3" x14ac:dyDescent="0.2">
      <c r="A84" s="24">
        <v>43099</v>
      </c>
      <c r="B84" s="25">
        <v>52</v>
      </c>
      <c r="C84" s="25">
        <v>3</v>
      </c>
    </row>
    <row r="85" spans="1:3" x14ac:dyDescent="0.2">
      <c r="A85" s="24">
        <v>43100</v>
      </c>
      <c r="B85" s="28">
        <v>1</v>
      </c>
      <c r="C85" s="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Epizootias REAL</vt:lpstr>
      <vt:lpstr>Epi_week</vt:lpstr>
      <vt:lpstr>epi_week_ben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2021-11-08T09:59:59Z</dcterms:created>
  <dcterms:modified xsi:type="dcterms:W3CDTF">2021-11-13T12:26:06Z</dcterms:modified>
</cp:coreProperties>
</file>