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05" windowHeight="10560"/>
  </bookViews>
  <sheets>
    <sheet name="Parameters" sheetId="1" r:id="rId1"/>
    <sheet name="Scale" sheetId="2" r:id="rId2"/>
  </sheets>
  <calcPr calcId="162913"/>
</workbook>
</file>

<file path=xl/calcChain.xml><?xml version="1.0" encoding="utf-8"?>
<calcChain xmlns="http://schemas.openxmlformats.org/spreadsheetml/2006/main">
  <c r="C2" i="2" l="1"/>
  <c r="B23" i="1" l="1"/>
  <c r="B2" i="1" l="1"/>
  <c r="C13" i="2"/>
  <c r="B13" i="1" s="1"/>
  <c r="C6" i="2"/>
  <c r="B6" i="1" s="1"/>
  <c r="C11" i="2"/>
  <c r="B11" i="1" s="1"/>
  <c r="C9" i="2"/>
  <c r="B9" i="1" s="1"/>
  <c r="C12" i="2"/>
  <c r="B12" i="1" s="1"/>
  <c r="C3" i="2"/>
  <c r="B3" i="1" s="1"/>
  <c r="C21" i="2"/>
  <c r="B21" i="1" s="1"/>
  <c r="C10" i="2"/>
  <c r="B10" i="1" s="1"/>
  <c r="C8" i="2"/>
  <c r="B8" i="1" s="1"/>
  <c r="C14" i="2"/>
  <c r="B14" i="1" s="1"/>
  <c r="C18" i="2"/>
  <c r="B18" i="1" s="1"/>
  <c r="C7" i="2"/>
  <c r="B7" i="1" s="1"/>
  <c r="C17" i="2"/>
  <c r="B17" i="1" s="1"/>
  <c r="C16" i="2"/>
  <c r="B16" i="1" s="1"/>
  <c r="C5" i="2"/>
  <c r="B5" i="1" s="1"/>
  <c r="C15" i="2"/>
  <c r="B15" i="1" s="1"/>
  <c r="C4" i="2"/>
  <c r="B4" i="1" s="1"/>
  <c r="B20" i="2"/>
  <c r="C20" i="2" s="1"/>
  <c r="B20" i="1" s="1"/>
  <c r="B19" i="2"/>
  <c r="C19" i="2" s="1"/>
  <c r="B19" i="1" s="1"/>
</calcChain>
</file>

<file path=xl/sharedStrings.xml><?xml version="1.0" encoding="utf-8"?>
<sst xmlns="http://schemas.openxmlformats.org/spreadsheetml/2006/main" count="75" uniqueCount="30">
  <si>
    <t>Parameter</t>
  </si>
  <si>
    <t>Value</t>
  </si>
  <si>
    <t>Units</t>
  </si>
  <si>
    <t>Comment</t>
  </si>
  <si>
    <t>mm</t>
  </si>
  <si>
    <t>la_hgt_t</t>
  </si>
  <si>
    <t>la_wdt_t</t>
  </si>
  <si>
    <t>la_wdt_1</t>
  </si>
  <si>
    <t>la_wdt_2</t>
  </si>
  <si>
    <t>la_hgt_1</t>
  </si>
  <si>
    <t>la_crv_1</t>
  </si>
  <si>
    <t>la_crv_2</t>
  </si>
  <si>
    <t>la_crv_3</t>
  </si>
  <si>
    <t>la_lb_crv</t>
  </si>
  <si>
    <t>la_d_crv_2_3</t>
  </si>
  <si>
    <t>lb_wdt_t</t>
  </si>
  <si>
    <t>lb_wdt_1</t>
  </si>
  <si>
    <t>lb_hgt_t</t>
  </si>
  <si>
    <t>lb_hgt_1</t>
  </si>
  <si>
    <t>lb_hgt_2</t>
  </si>
  <si>
    <t>lb_crv_1</t>
  </si>
  <si>
    <t>lb_crv_2</t>
  </si>
  <si>
    <t>lb_wdt_2</t>
  </si>
  <si>
    <t>lb_cx</t>
  </si>
  <si>
    <t>lb_cy</t>
  </si>
  <si>
    <t>desired width</t>
  </si>
  <si>
    <t>total width</t>
  </si>
  <si>
    <t>deg</t>
  </si>
  <si>
    <t>la_lb_ang_1</t>
  </si>
  <si>
    <t>la_lb_ang_2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</si>
</sst>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>
    <font>
      <sz val="11"/>
      <color theme="1"/>
      <name val="Calibri"/>
      <family val="2"/>
      <scheme val="minor"/>
    </font>
    <font>
      <sz val="9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34" sqref="B34"/>
    </sheetView>
  </sheetViews>
  <sheetFormatPr defaultRowHeight="12"/>
  <cols>
    <col min="1" max="1" width="20.7109375" style="2" customWidth="1"/>
    <col min="2" max="2" width="10.7109375" style="2" customWidth="1"/>
    <col min="3" max="3" width="5.7109375" style="1" customWidth="1"/>
    <col min="4" max="4" width="50.710937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9" t="s">
        <v>6</v>
      </c>
      <c r="B2" s="8">
        <f>Scale!$C2</f>
        <v>65.118086485157619</v>
      </c>
      <c r="C2" s="1" t="s">
        <v>4</v>
      </c>
    </row>
    <row r="3" spans="1:4">
      <c r="A3" s="9" t="s">
        <v>7</v>
      </c>
      <c r="B3" s="8">
        <f>Scale!$C3</f>
        <v>8.2031849999999995</v>
      </c>
      <c r="C3" s="1" t="s">
        <v>4</v>
      </c>
    </row>
    <row r="4" spans="1:4">
      <c r="A4" s="9" t="s">
        <v>8</v>
      </c>
      <c r="B4" s="8">
        <f>Scale!$C4</f>
        <v>24.801805000000002</v>
      </c>
      <c r="C4" s="1" t="s">
        <v>4</v>
      </c>
    </row>
    <row r="5" spans="1:4">
      <c r="A5" s="9" t="s">
        <v>5</v>
      </c>
      <c r="B5" s="8">
        <f>Scale!$C5</f>
        <v>43.360810000000001</v>
      </c>
      <c r="C5" s="1" t="s">
        <v>4</v>
      </c>
    </row>
    <row r="6" spans="1:4">
      <c r="A6" s="9" t="s">
        <v>9</v>
      </c>
      <c r="B6" s="8">
        <f>Scale!$C6</f>
        <v>20.506188999999999</v>
      </c>
      <c r="C6" s="1" t="s">
        <v>4</v>
      </c>
    </row>
    <row r="7" spans="1:4">
      <c r="A7" s="9" t="s">
        <v>10</v>
      </c>
      <c r="B7" s="8">
        <f>Scale!$C7</f>
        <v>4.6385990000000001</v>
      </c>
      <c r="C7" s="1" t="s">
        <v>4</v>
      </c>
    </row>
    <row r="8" spans="1:4">
      <c r="A8" s="9" t="s">
        <v>11</v>
      </c>
      <c r="B8" s="8">
        <f>Scale!$C8</f>
        <v>5.1310669999999998</v>
      </c>
      <c r="C8" s="1" t="s">
        <v>4</v>
      </c>
    </row>
    <row r="9" spans="1:4">
      <c r="A9" s="9" t="s">
        <v>12</v>
      </c>
      <c r="B9" s="8">
        <f>Scale!$C9</f>
        <v>6.5094630000000002</v>
      </c>
      <c r="C9" s="1" t="s">
        <v>4</v>
      </c>
    </row>
    <row r="10" spans="1:4">
      <c r="A10" s="9" t="s">
        <v>14</v>
      </c>
      <c r="B10" s="8">
        <f>Scale!$C10</f>
        <v>1.2062440000000001</v>
      </c>
      <c r="C10" s="1" t="s">
        <v>4</v>
      </c>
    </row>
    <row r="11" spans="1:4">
      <c r="A11" s="9" t="s">
        <v>15</v>
      </c>
      <c r="B11" s="8">
        <f>Scale!$C11</f>
        <v>51.468406000000002</v>
      </c>
      <c r="C11" s="1" t="s">
        <v>4</v>
      </c>
    </row>
    <row r="12" spans="1:4">
      <c r="A12" s="9" t="s">
        <v>16</v>
      </c>
      <c r="B12" s="8">
        <f>Scale!$C12</f>
        <v>23.490382</v>
      </c>
      <c r="C12" s="1" t="s">
        <v>4</v>
      </c>
    </row>
    <row r="13" spans="1:4">
      <c r="A13" s="9" t="s">
        <v>22</v>
      </c>
      <c r="B13" s="8">
        <f>Scale!$C13</f>
        <v>9.0060540000000007</v>
      </c>
      <c r="C13" s="1" t="s">
        <v>4</v>
      </c>
    </row>
    <row r="14" spans="1:4">
      <c r="A14" s="9" t="s">
        <v>17</v>
      </c>
      <c r="B14" s="8">
        <f>Scale!$C14</f>
        <v>54.488759000000002</v>
      </c>
      <c r="C14" s="1" t="s">
        <v>4</v>
      </c>
    </row>
    <row r="15" spans="1:4">
      <c r="A15" s="9" t="s">
        <v>18</v>
      </c>
      <c r="B15" s="8">
        <f>Scale!$C15</f>
        <v>14.229552</v>
      </c>
      <c r="C15" s="1" t="s">
        <v>4</v>
      </c>
    </row>
    <row r="16" spans="1:4">
      <c r="A16" s="9" t="s">
        <v>19</v>
      </c>
      <c r="B16" s="8">
        <f>Scale!$C16</f>
        <v>31.911688999999999</v>
      </c>
      <c r="C16" s="1" t="s">
        <v>4</v>
      </c>
    </row>
    <row r="17" spans="1:3">
      <c r="A17" s="9" t="s">
        <v>20</v>
      </c>
      <c r="B17" s="8">
        <f>Scale!$C17</f>
        <v>5.9044990000000004</v>
      </c>
      <c r="C17" s="1" t="s">
        <v>4</v>
      </c>
    </row>
    <row r="18" spans="1:3">
      <c r="A18" s="9" t="s">
        <v>21</v>
      </c>
      <c r="B18" s="8">
        <f>Scale!$C18</f>
        <v>4.3220910000000003</v>
      </c>
      <c r="C18" s="1" t="s">
        <v>4</v>
      </c>
    </row>
    <row r="19" spans="1:3">
      <c r="A19" s="9" t="s">
        <v>23</v>
      </c>
      <c r="B19" s="8">
        <f>Scale!$C19</f>
        <v>1.4684060000000001</v>
      </c>
      <c r="C19" s="1" t="s">
        <v>4</v>
      </c>
    </row>
    <row r="20" spans="1:3">
      <c r="A20" s="9" t="s">
        <v>24</v>
      </c>
      <c r="B20" s="8">
        <f>Scale!$C20</f>
        <v>5.57064</v>
      </c>
      <c r="C20" s="1" t="s">
        <v>4</v>
      </c>
    </row>
    <row r="21" spans="1:3">
      <c r="A21" s="9" t="s">
        <v>13</v>
      </c>
      <c r="B21" s="8">
        <f>Scale!$C21</f>
        <v>9.9157010000000003</v>
      </c>
      <c r="C21" s="1" t="s">
        <v>4</v>
      </c>
    </row>
    <row r="22" spans="1:3">
      <c r="A22" s="3" t="s">
        <v>28</v>
      </c>
      <c r="B22" s="8">
        <v>123.055817</v>
      </c>
      <c r="C22" s="1" t="s">
        <v>27</v>
      </c>
    </row>
    <row r="23" spans="1:3">
      <c r="A23" s="6" t="s">
        <v>29</v>
      </c>
      <c r="B23" s="8">
        <f>ROUND(180-B22,6)</f>
        <v>56.944183000000002</v>
      </c>
      <c r="C23" s="5" t="s">
        <v>27</v>
      </c>
    </row>
    <row r="24" spans="1:3">
      <c r="B24" s="8"/>
    </row>
    <row r="25" spans="1:3">
      <c r="B25" s="8"/>
    </row>
    <row r="26" spans="1:3">
      <c r="B26" s="8"/>
    </row>
    <row r="27" spans="1:3">
      <c r="B27" s="8"/>
    </row>
    <row r="28" spans="1:3">
      <c r="B28" s="8"/>
    </row>
    <row r="29" spans="1:3">
      <c r="B29" s="8"/>
    </row>
    <row r="30" spans="1:3">
      <c r="B30" s="8"/>
    </row>
    <row r="31" spans="1:3">
      <c r="B31" s="8"/>
    </row>
    <row r="32" spans="1:3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5" sqref="H5"/>
    </sheetView>
  </sheetViews>
  <sheetFormatPr defaultRowHeight="12"/>
  <cols>
    <col min="1" max="1" width="20.7109375" style="2" customWidth="1"/>
    <col min="2" max="3" width="12.7109375" style="3" customWidth="1"/>
    <col min="4" max="6" width="9.140625" style="2"/>
    <col min="7" max="7" width="9.42578125" style="2" bestFit="1" customWidth="1"/>
    <col min="8" max="16384" width="9.140625" style="2"/>
  </cols>
  <sheetData>
    <row r="1" spans="1:10">
      <c r="A1" s="1" t="s">
        <v>0</v>
      </c>
      <c r="B1" s="1" t="s">
        <v>4</v>
      </c>
      <c r="C1" s="1" t="s">
        <v>4</v>
      </c>
    </row>
    <row r="2" spans="1:10">
      <c r="A2" s="3" t="s">
        <v>6</v>
      </c>
      <c r="B2" s="4">
        <v>144.94264999999999</v>
      </c>
      <c r="C2" s="7">
        <f>$B$2*($H$2/$H$4)</f>
        <v>65.118086485157619</v>
      </c>
      <c r="F2" s="11" t="s">
        <v>25</v>
      </c>
      <c r="G2" s="11"/>
      <c r="H2" s="12">
        <v>100</v>
      </c>
      <c r="I2" s="12"/>
      <c r="J2" s="13" t="s">
        <v>4</v>
      </c>
    </row>
    <row r="3" spans="1:10">
      <c r="A3" s="3" t="s">
        <v>7</v>
      </c>
      <c r="B3" s="4">
        <v>18.259003</v>
      </c>
      <c r="C3" s="4">
        <f>ROUND(B3*($C$2/$B$2),6)</f>
        <v>8.2031849999999995</v>
      </c>
      <c r="F3" s="11"/>
      <c r="G3" s="11"/>
      <c r="H3" s="12"/>
      <c r="I3" s="12"/>
      <c r="J3" s="13"/>
    </row>
    <row r="4" spans="1:10">
      <c r="A4" s="3" t="s">
        <v>8</v>
      </c>
      <c r="B4" s="4">
        <v>55.204929999999997</v>
      </c>
      <c r="C4" s="7">
        <f t="shared" ref="C4:C21" si="0">ROUND(B4*($C$2/$B$2),6)</f>
        <v>24.801805000000002</v>
      </c>
      <c r="F4" s="11" t="s">
        <v>26</v>
      </c>
      <c r="G4" s="11"/>
      <c r="H4" s="12">
        <v>222.58431999999999</v>
      </c>
      <c r="I4" s="12"/>
      <c r="J4" s="1" t="s">
        <v>4</v>
      </c>
    </row>
    <row r="5" spans="1:10">
      <c r="A5" s="3" t="s">
        <v>5</v>
      </c>
      <c r="B5" s="4">
        <v>96.514363000000003</v>
      </c>
      <c r="C5" s="7">
        <f t="shared" si="0"/>
        <v>43.360810000000001</v>
      </c>
    </row>
    <row r="6" spans="1:10">
      <c r="A6" s="3" t="s">
        <v>9</v>
      </c>
      <c r="B6" s="4">
        <v>45.643562000000003</v>
      </c>
      <c r="C6" s="7">
        <f t="shared" si="0"/>
        <v>20.506188999999999</v>
      </c>
    </row>
    <row r="7" spans="1:10">
      <c r="A7" s="3" t="s">
        <v>10</v>
      </c>
      <c r="B7" s="4">
        <v>10.324794000000001</v>
      </c>
      <c r="C7" s="7">
        <f t="shared" si="0"/>
        <v>4.6385990000000001</v>
      </c>
    </row>
    <row r="8" spans="1:10">
      <c r="A8" s="3" t="s">
        <v>11</v>
      </c>
      <c r="B8" s="4">
        <v>11.420949999999999</v>
      </c>
      <c r="C8" s="7">
        <f t="shared" si="0"/>
        <v>5.1310669999999998</v>
      </c>
    </row>
    <row r="9" spans="1:10">
      <c r="A9" s="3" t="s">
        <v>12</v>
      </c>
      <c r="B9" s="4">
        <v>14.489043000000001</v>
      </c>
      <c r="C9" s="7">
        <f t="shared" si="0"/>
        <v>6.5094630000000002</v>
      </c>
    </row>
    <row r="10" spans="1:10">
      <c r="A10" s="3" t="s">
        <v>14</v>
      </c>
      <c r="B10" s="4">
        <v>2.6849090000000002</v>
      </c>
      <c r="C10" s="7">
        <f t="shared" si="0"/>
        <v>1.2062440000000001</v>
      </c>
    </row>
    <row r="11" spans="1:10">
      <c r="A11" s="3" t="s">
        <v>15</v>
      </c>
      <c r="B11" s="4">
        <v>114.560602</v>
      </c>
      <c r="C11" s="7">
        <f t="shared" si="0"/>
        <v>51.468406000000002</v>
      </c>
    </row>
    <row r="12" spans="1:10">
      <c r="A12" s="3" t="s">
        <v>16</v>
      </c>
      <c r="B12" s="4">
        <v>52.285907000000002</v>
      </c>
      <c r="C12" s="7">
        <f t="shared" si="0"/>
        <v>23.490382</v>
      </c>
    </row>
    <row r="13" spans="1:10">
      <c r="A13" s="3" t="s">
        <v>22</v>
      </c>
      <c r="B13" s="4">
        <v>20.046064000000001</v>
      </c>
      <c r="C13" s="7">
        <f t="shared" si="0"/>
        <v>9.0060540000000007</v>
      </c>
    </row>
    <row r="14" spans="1:10">
      <c r="A14" s="3" t="s">
        <v>17</v>
      </c>
      <c r="B14" s="4">
        <v>121.283433</v>
      </c>
      <c r="C14" s="7">
        <f t="shared" si="0"/>
        <v>54.488759000000002</v>
      </c>
      <c r="G14" s="10"/>
    </row>
    <row r="15" spans="1:10">
      <c r="A15" s="3" t="s">
        <v>18</v>
      </c>
      <c r="B15" s="4">
        <v>31.672751999999999</v>
      </c>
      <c r="C15" s="7">
        <f t="shared" si="0"/>
        <v>14.229552</v>
      </c>
    </row>
    <row r="16" spans="1:10">
      <c r="A16" s="3" t="s">
        <v>19</v>
      </c>
      <c r="B16" s="4">
        <v>71.030415000000005</v>
      </c>
      <c r="C16" s="7">
        <f t="shared" si="0"/>
        <v>31.911688999999999</v>
      </c>
    </row>
    <row r="17" spans="1:7">
      <c r="A17" s="3" t="s">
        <v>20</v>
      </c>
      <c r="B17" s="4">
        <v>13.14249</v>
      </c>
      <c r="C17" s="7">
        <f t="shared" si="0"/>
        <v>5.9044990000000004</v>
      </c>
    </row>
    <row r="18" spans="1:7">
      <c r="A18" s="3" t="s">
        <v>21</v>
      </c>
      <c r="B18" s="4">
        <v>9.6202959999999997</v>
      </c>
      <c r="C18" s="7">
        <f t="shared" si="0"/>
        <v>4.3220910000000003</v>
      </c>
    </row>
    <row r="19" spans="1:7">
      <c r="A19" s="3" t="s">
        <v>23</v>
      </c>
      <c r="B19" s="4">
        <f>ROUND((1.921524 + 4.615359)/2,6)</f>
        <v>3.2684419999999998</v>
      </c>
      <c r="C19" s="7">
        <f t="shared" si="0"/>
        <v>1.4684060000000001</v>
      </c>
    </row>
    <row r="20" spans="1:7">
      <c r="A20" s="3" t="s">
        <v>24</v>
      </c>
      <c r="B20" s="4">
        <f>ROUND((7.188739 + 17.610004)/2,6)</f>
        <v>12.399372</v>
      </c>
      <c r="C20" s="7">
        <f t="shared" si="0"/>
        <v>5.57064</v>
      </c>
    </row>
    <row r="21" spans="1:7">
      <c r="A21" s="3" t="s">
        <v>13</v>
      </c>
      <c r="B21" s="4">
        <v>22.070796000000001</v>
      </c>
      <c r="C21" s="7">
        <f t="shared" si="0"/>
        <v>9.9157010000000003</v>
      </c>
    </row>
    <row r="22" spans="1:7">
      <c r="G22" s="8"/>
    </row>
    <row r="23" spans="1:7">
      <c r="G23" s="8"/>
    </row>
  </sheetData>
  <mergeCells count="5">
    <mergeCell ref="F2:G3"/>
    <mergeCell ref="H2:I3"/>
    <mergeCell ref="J2:J3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2019-11-22T18:07:22Z</dcterms:modified>
</cp:coreProperties>
</file>