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ilder/Documents/3D Printing/Double Helix Lamp/"/>
    </mc:Choice>
  </mc:AlternateContent>
  <xr:revisionPtr revIDLastSave="0" documentId="13_ncr:1_{BAEFC602-1AA7-2C43-BA18-58A462E4B96C}" xr6:coauthVersionLast="47" xr6:coauthVersionMax="47" xr10:uidLastSave="{00000000-0000-0000-0000-000000000000}"/>
  <bookViews>
    <workbookView xWindow="38180" yWindow="-4380" windowWidth="24680" windowHeight="17640" xr2:uid="{FE2E05FB-98D4-0646-85C7-DDCB92162A1C}"/>
  </bookViews>
  <sheets>
    <sheet name="square pipe - 60 LPM" sheetId="2" r:id="rId1"/>
    <sheet name="Helix math" sheetId="3" r:id="rId2"/>
    <sheet name="square pip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2" l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B11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B7" i="1"/>
</calcChain>
</file>

<file path=xl/sharedStrings.xml><?xml version="1.0" encoding="utf-8"?>
<sst xmlns="http://schemas.openxmlformats.org/spreadsheetml/2006/main" count="120" uniqueCount="87">
  <si>
    <t>Fiber optic hole diameter (mm)</t>
  </si>
  <si>
    <t>LED-2-LED O.C. spacer (mm)</t>
  </si>
  <si>
    <t>Fiber optic diameter (mm)</t>
  </si>
  <si>
    <t>Helix square pipe section (mm)</t>
  </si>
  <si>
    <t>Helix square pipe shell wall (mm)</t>
  </si>
  <si>
    <t>Helix square pipe shell diameter (mm)</t>
  </si>
  <si>
    <t>Fiber optic holes</t>
  </si>
  <si>
    <t>Fiber optic start</t>
  </si>
  <si>
    <t>Slot 2</t>
  </si>
  <si>
    <t>Slot 1 (start)</t>
  </si>
  <si>
    <t>Slot 3</t>
  </si>
  <si>
    <t>Helix length (mm)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</si>
  <si>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</si>
  <si>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</si>
  <si>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</si>
  <si>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</si>
  <si>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</si>
  <si>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</si>
  <si>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</si>
  <si>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</si>
  <si>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</si>
  <si>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</si>
  <si>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</si>
  <si>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</si>
  <si>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</si>
  <si>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LED strip - LEDs per Meter (LPM)</t>
  </si>
  <si>
    <t>Slot 17</t>
  </si>
  <si>
    <t>Slot 18</t>
  </si>
  <si>
    <t>Slot 19</t>
  </si>
  <si>
    <t>Slot 20</t>
  </si>
  <si>
    <t>Slot 21</t>
  </si>
  <si>
    <t>Slot 22</t>
  </si>
  <si>
    <t>Slot 23</t>
  </si>
  <si>
    <t>Slot 24</t>
  </si>
  <si>
    <t>Slot 25</t>
  </si>
  <si>
    <t>Slot 26</t>
  </si>
  <si>
    <t>Slot 27</t>
  </si>
  <si>
    <t>Slot 28</t>
  </si>
  <si>
    <t>Slot 29</t>
  </si>
  <si>
    <t>Slot 30</t>
  </si>
  <si>
    <t>Slot 31</t>
  </si>
  <si>
    <t>Slot 32</t>
  </si>
  <si>
    <t>Slot 33</t>
  </si>
  <si>
    <t>Slot 34</t>
  </si>
  <si>
    <t>Slot 35</t>
  </si>
  <si>
    <t>Slot 36</t>
  </si>
  <si>
    <t>Slot 37</t>
  </si>
  <si>
    <t>Point location - Helix 1</t>
  </si>
  <si>
    <t>X</t>
  </si>
  <si>
    <t>Y</t>
  </si>
  <si>
    <t>Z</t>
  </si>
  <si>
    <t>Point location - Helix 2</t>
  </si>
  <si>
    <t>Slot 0</t>
  </si>
  <si>
    <r>
      <t xml:space="preserve">Fiber optic holes
</t>
    </r>
    <r>
      <rPr>
        <sz val="12"/>
        <color theme="1"/>
        <rFont val="Calibri (Body)"/>
      </rPr>
      <t>(point offsets in mm)</t>
    </r>
  </si>
  <si>
    <t>Fiber optic length (mm)</t>
  </si>
  <si>
    <t>Helix width - helix sketch lines (mm)</t>
  </si>
  <si>
    <t>Scratch math - Helix 1</t>
  </si>
  <si>
    <t>Scratch math - Helix 2</t>
  </si>
  <si>
    <t>Helix Math</t>
  </si>
  <si>
    <t>Variables</t>
  </si>
  <si>
    <t>Notes</t>
  </si>
  <si>
    <t>x = a cos (t)    or    r(t) = 1</t>
  </si>
  <si>
    <t>z = bt    or    h(t) = t</t>
  </si>
  <si>
    <t>diameter (mm): d</t>
  </si>
  <si>
    <t>pitch (deg): 𝜃</t>
  </si>
  <si>
    <t>height (mm): h</t>
  </si>
  <si>
    <t xml:space="preserve"> - OR -</t>
  </si>
  <si>
    <t>radius (mm): a</t>
  </si>
  <si>
    <t>y = a sin (t)    or    𝜃(t) = t</t>
  </si>
  <si>
    <t>Slot 38</t>
  </si>
  <si>
    <t>Slot 39</t>
  </si>
  <si>
    <t>Slot 40</t>
  </si>
  <si>
    <t>Slot 41</t>
  </si>
  <si>
    <t>Slot 42</t>
  </si>
  <si>
    <t>Slot 43</t>
  </si>
  <si>
    <t>Slot 44</t>
  </si>
  <si>
    <t>Slot 45</t>
  </si>
  <si>
    <t>Slot 46</t>
  </si>
  <si>
    <t>Slot 47</t>
  </si>
  <si>
    <t>Slot 48</t>
  </si>
  <si>
    <t>Slot 49</t>
  </si>
  <si>
    <t>Slot 50</t>
  </si>
  <si>
    <t>Slot 51</t>
  </si>
  <si>
    <t>Slot 52</t>
  </si>
  <si>
    <t>Slot 53</t>
  </si>
  <si>
    <t>Slot 54</t>
  </si>
  <si>
    <t>Slot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</si>
</sst>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CF8D-8A5F-2E4E-ADB7-F607C6F180D1}">
  <dimension ref="A1:U96"/>
  <sheetViews>
    <sheetView tabSelected="1" topLeftCell="C54" workbookViewId="0">
      <selection activeCell="F35" sqref="F35"/>
    </sheetView>
  </sheetViews>
  <sheetFormatPr baseColWidth="10" defaultRowHeight="16" x14ac:dyDescent="0.2"/>
  <cols>
    <col min="1" max="1" width="33.33203125" bestFit="1" customWidth="1"/>
    <col min="2" max="2" width="10.83203125" style="1"/>
    <col min="4" max="4" width="11.5" bestFit="1" customWidth="1"/>
    <col min="6" max="6" width="1.5" customWidth="1"/>
    <col min="7" max="12" width="10.83203125" style="13"/>
    <col min="13" max="14" width="3.33203125" style="1" customWidth="1"/>
    <col min="15" max="15" width="3.1640625" customWidth="1"/>
    <col min="16" max="21" width="10.83203125" style="13"/>
  </cols>
  <sheetData>
    <row r="1" spans="1:21" ht="19" x14ac:dyDescent="0.2">
      <c r="D1" s="8" t="s">
        <v>53</v>
      </c>
      <c r="E1" s="6"/>
      <c r="F1" s="7"/>
      <c r="G1" s="11" t="s">
        <v>47</v>
      </c>
      <c r="H1" s="11"/>
      <c r="I1" s="11"/>
      <c r="J1" s="11" t="s">
        <v>51</v>
      </c>
      <c r="K1" s="11"/>
      <c r="L1" s="11"/>
      <c r="M1" s="10"/>
      <c r="N1" s="10"/>
      <c r="P1" s="11" t="s">
        <v>56</v>
      </c>
      <c r="Q1" s="11"/>
      <c r="R1" s="11"/>
      <c r="S1" s="11" t="s">
        <v>57</v>
      </c>
      <c r="T1" s="11"/>
      <c r="U1" s="11"/>
    </row>
    <row r="2" spans="1:21" ht="19" x14ac:dyDescent="0.2">
      <c r="D2" s="6"/>
      <c r="E2" s="6"/>
      <c r="F2" s="7"/>
      <c r="G2" s="12" t="s">
        <v>48</v>
      </c>
      <c r="H2" s="12" t="s">
        <v>49</v>
      </c>
      <c r="I2" s="12" t="s">
        <v>50</v>
      </c>
      <c r="J2" s="12" t="s">
        <v>48</v>
      </c>
      <c r="K2" s="12" t="s">
        <v>49</v>
      </c>
      <c r="L2" s="12" t="s">
        <v>50</v>
      </c>
      <c r="M2" s="9"/>
      <c r="N2" s="9"/>
      <c r="P2" s="12" t="s">
        <v>48</v>
      </c>
      <c r="Q2" s="12" t="s">
        <v>49</v>
      </c>
      <c r="R2" s="12" t="s">
        <v>50</v>
      </c>
      <c r="S2" s="12" t="s">
        <v>48</v>
      </c>
      <c r="T2" s="12" t="s">
        <v>49</v>
      </c>
      <c r="U2" s="12" t="s">
        <v>50</v>
      </c>
    </row>
    <row r="3" spans="1:21" x14ac:dyDescent="0.2">
      <c r="A3" s="2" t="s">
        <v>1</v>
      </c>
      <c r="B3" s="1">
        <v>16.5</v>
      </c>
      <c r="D3" t="s">
        <v>52</v>
      </c>
      <c r="E3" s="1">
        <v>0</v>
      </c>
      <c r="F3" s="1"/>
      <c r="G3" s="13">
        <v>-55</v>
      </c>
      <c r="H3" s="13">
        <v>0</v>
      </c>
      <c r="I3" s="13">
        <v>20</v>
      </c>
      <c r="J3" s="13">
        <v>55</v>
      </c>
      <c r="K3" s="13">
        <v>0</v>
      </c>
      <c r="L3" s="13">
        <v>20</v>
      </c>
    </row>
    <row r="4" spans="1:21" x14ac:dyDescent="0.2">
      <c r="A4" s="2" t="s">
        <v>0</v>
      </c>
      <c r="B4" s="1">
        <v>3.15</v>
      </c>
      <c r="D4" t="s">
        <v>9</v>
      </c>
      <c r="E4" s="1">
        <f>B5</f>
        <v>10</v>
      </c>
      <c r="F4" s="1"/>
      <c r="J4" s="13">
        <v>41.725000000000001</v>
      </c>
      <c r="K4" s="13">
        <v>34.886000000000003</v>
      </c>
      <c r="L4" s="13">
        <v>41.877000000000002</v>
      </c>
    </row>
    <row r="5" spans="1:21" x14ac:dyDescent="0.2">
      <c r="A5" s="2" t="s">
        <v>7</v>
      </c>
      <c r="B5" s="1">
        <v>10</v>
      </c>
      <c r="D5" t="s">
        <v>8</v>
      </c>
      <c r="E5" s="1">
        <f>E4+$B$3</f>
        <v>26.5</v>
      </c>
      <c r="F5" s="1"/>
      <c r="J5" s="13">
        <v>21.876000000000001</v>
      </c>
    </row>
    <row r="6" spans="1:21" x14ac:dyDescent="0.2">
      <c r="A6" s="2" t="s">
        <v>2</v>
      </c>
      <c r="B6" s="1">
        <v>3</v>
      </c>
      <c r="D6" t="s">
        <v>10</v>
      </c>
      <c r="E6" s="1">
        <f>E5+$B$3</f>
        <v>43</v>
      </c>
      <c r="F6" s="1"/>
    </row>
    <row r="7" spans="1:21" x14ac:dyDescent="0.2">
      <c r="A7" s="2" t="s">
        <v>54</v>
      </c>
      <c r="B7" s="1">
        <v>110</v>
      </c>
      <c r="D7" t="s">
        <v>12</v>
      </c>
      <c r="E7" s="1">
        <f>E6+$B$3</f>
        <v>59.5</v>
      </c>
      <c r="F7" s="1"/>
    </row>
    <row r="8" spans="1:21" x14ac:dyDescent="0.2">
      <c r="A8" s="2" t="s">
        <v>55</v>
      </c>
      <c r="B8" s="1">
        <v>110</v>
      </c>
      <c r="D8" t="s">
        <v>13</v>
      </c>
      <c r="E8" s="1">
        <f>E7+$B$3</f>
        <v>76</v>
      </c>
      <c r="F8" s="1"/>
    </row>
    <row r="9" spans="1:21" x14ac:dyDescent="0.2">
      <c r="A9" s="2" t="s">
        <v>5</v>
      </c>
      <c r="B9" s="1">
        <v>10</v>
      </c>
      <c r="D9" t="s">
        <v>14</v>
      </c>
      <c r="E9" s="1">
        <f>E8+$B$3</f>
        <v>92.5</v>
      </c>
      <c r="F9" s="1"/>
    </row>
    <row r="10" spans="1:21" x14ac:dyDescent="0.2">
      <c r="A10" s="2" t="s">
        <v>4</v>
      </c>
      <c r="B10" s="1">
        <v>2</v>
      </c>
      <c r="D10" t="s">
        <v>15</v>
      </c>
      <c r="E10" s="1">
        <f>E9+$B$3</f>
        <v>109</v>
      </c>
      <c r="F10" s="1"/>
    </row>
    <row r="11" spans="1:21" x14ac:dyDescent="0.2">
      <c r="A11" s="2" t="s">
        <v>3</v>
      </c>
      <c r="B11" s="1">
        <f>B9+(2*B10)</f>
        <v>14</v>
      </c>
      <c r="D11" t="s">
        <v>16</v>
      </c>
      <c r="E11" s="1">
        <f>E10+$B$3</f>
        <v>125.5</v>
      </c>
      <c r="F11" s="1"/>
    </row>
    <row r="12" spans="1:21" x14ac:dyDescent="0.2">
      <c r="A12" s="2" t="s">
        <v>11</v>
      </c>
      <c r="B12" s="1">
        <v>914.46900000000005</v>
      </c>
      <c r="D12" t="s">
        <v>17</v>
      </c>
      <c r="E12" s="1">
        <f>E11+$B$3</f>
        <v>142</v>
      </c>
      <c r="F12" s="1"/>
    </row>
    <row r="13" spans="1:21" x14ac:dyDescent="0.2">
      <c r="A13" s="2" t="s">
        <v>25</v>
      </c>
      <c r="B13" s="5">
        <v>60</v>
      </c>
      <c r="D13" t="s">
        <v>18</v>
      </c>
      <c r="E13" s="1">
        <f>E12+$B$3</f>
        <v>158.5</v>
      </c>
      <c r="F13" s="1"/>
    </row>
    <row r="14" spans="1:21" x14ac:dyDescent="0.2">
      <c r="D14" t="s">
        <v>19</v>
      </c>
      <c r="E14" s="1">
        <f>E13+$B$3</f>
        <v>175</v>
      </c>
      <c r="F14" s="1"/>
    </row>
    <row r="15" spans="1:21" x14ac:dyDescent="0.2">
      <c r="D15" t="s">
        <v>20</v>
      </c>
      <c r="E15" s="1">
        <f>E14+$B$3</f>
        <v>191.5</v>
      </c>
      <c r="F15" s="1"/>
    </row>
    <row r="16" spans="1:21" x14ac:dyDescent="0.2">
      <c r="D16" t="s">
        <v>21</v>
      </c>
      <c r="E16" s="1">
        <f>E15+$B$3</f>
        <v>208</v>
      </c>
      <c r="F16" s="1"/>
    </row>
    <row r="17" spans="4:6" x14ac:dyDescent="0.2">
      <c r="D17" t="s">
        <v>22</v>
      </c>
      <c r="E17" s="1">
        <f>E16+$B$3</f>
        <v>224.5</v>
      </c>
      <c r="F17" s="1"/>
    </row>
    <row r="18" spans="4:6" x14ac:dyDescent="0.2">
      <c r="D18" t="s">
        <v>23</v>
      </c>
      <c r="E18" s="1">
        <f>E17+$B$3</f>
        <v>241</v>
      </c>
      <c r="F18" s="1"/>
    </row>
    <row r="19" spans="4:6" x14ac:dyDescent="0.2">
      <c r="D19" t="s">
        <v>24</v>
      </c>
      <c r="E19" s="1">
        <f>E18+$B$3</f>
        <v>257.5</v>
      </c>
      <c r="F19" s="1"/>
    </row>
    <row r="20" spans="4:6" x14ac:dyDescent="0.2">
      <c r="D20" t="s">
        <v>26</v>
      </c>
      <c r="E20" s="1">
        <f>E19+$B$3</f>
        <v>274</v>
      </c>
      <c r="F20" s="1"/>
    </row>
    <row r="21" spans="4:6" x14ac:dyDescent="0.2">
      <c r="D21" t="s">
        <v>27</v>
      </c>
      <c r="E21" s="1">
        <f>E20+$B$3</f>
        <v>290.5</v>
      </c>
      <c r="F21" s="1"/>
    </row>
    <row r="22" spans="4:6" x14ac:dyDescent="0.2">
      <c r="D22" t="s">
        <v>28</v>
      </c>
      <c r="E22" s="1">
        <f>E21+$B$3</f>
        <v>307</v>
      </c>
      <c r="F22" s="1"/>
    </row>
    <row r="23" spans="4:6" x14ac:dyDescent="0.2">
      <c r="D23" t="s">
        <v>29</v>
      </c>
      <c r="E23" s="1">
        <f>E22+$B$3</f>
        <v>323.5</v>
      </c>
      <c r="F23" s="1"/>
    </row>
    <row r="24" spans="4:6" x14ac:dyDescent="0.2">
      <c r="D24" t="s">
        <v>30</v>
      </c>
      <c r="E24" s="1">
        <f>E23+$B$3</f>
        <v>340</v>
      </c>
      <c r="F24" s="1"/>
    </row>
    <row r="25" spans="4:6" x14ac:dyDescent="0.2">
      <c r="D25" t="s">
        <v>31</v>
      </c>
      <c r="E25" s="1">
        <f>E24+$B$3</f>
        <v>356.5</v>
      </c>
      <c r="F25" s="1"/>
    </row>
    <row r="26" spans="4:6" x14ac:dyDescent="0.2">
      <c r="D26" t="s">
        <v>32</v>
      </c>
      <c r="E26" s="1">
        <f>E25+$B$3</f>
        <v>373</v>
      </c>
      <c r="F26" s="1"/>
    </row>
    <row r="27" spans="4:6" x14ac:dyDescent="0.2">
      <c r="D27" t="s">
        <v>33</v>
      </c>
      <c r="E27" s="1">
        <f>E26+$B$3</f>
        <v>389.5</v>
      </c>
      <c r="F27" s="1"/>
    </row>
    <row r="28" spans="4:6" x14ac:dyDescent="0.2">
      <c r="D28" t="s">
        <v>34</v>
      </c>
      <c r="E28" s="1">
        <f>E27+$B$3</f>
        <v>406</v>
      </c>
      <c r="F28" s="1"/>
    </row>
    <row r="29" spans="4:6" x14ac:dyDescent="0.2">
      <c r="D29" t="s">
        <v>35</v>
      </c>
      <c r="E29" s="1">
        <f>E28+$B$3</f>
        <v>422.5</v>
      </c>
      <c r="F29" s="1"/>
    </row>
    <row r="30" spans="4:6" x14ac:dyDescent="0.2">
      <c r="D30" t="s">
        <v>36</v>
      </c>
      <c r="E30" s="1">
        <f>E29+$B$3</f>
        <v>439</v>
      </c>
      <c r="F30" s="1"/>
    </row>
    <row r="31" spans="4:6" x14ac:dyDescent="0.2">
      <c r="D31" t="s">
        <v>37</v>
      </c>
      <c r="E31" s="1">
        <f>E30+$B$3</f>
        <v>455.5</v>
      </c>
      <c r="F31" s="1"/>
    </row>
    <row r="32" spans="4:6" x14ac:dyDescent="0.2">
      <c r="D32" t="s">
        <v>38</v>
      </c>
      <c r="E32" s="1">
        <f>E31+$B$3</f>
        <v>472</v>
      </c>
      <c r="F32" s="1"/>
    </row>
    <row r="33" spans="4:6" x14ac:dyDescent="0.2">
      <c r="D33" t="s">
        <v>39</v>
      </c>
      <c r="E33" s="1">
        <f>E32+$B$3</f>
        <v>488.5</v>
      </c>
      <c r="F33" s="1"/>
    </row>
    <row r="34" spans="4:6" x14ac:dyDescent="0.2">
      <c r="D34" t="s">
        <v>40</v>
      </c>
      <c r="E34" s="1">
        <f>E33+$B$3</f>
        <v>505</v>
      </c>
      <c r="F34" s="1"/>
    </row>
    <row r="35" spans="4:6" x14ac:dyDescent="0.2">
      <c r="D35" t="s">
        <v>41</v>
      </c>
      <c r="E35" s="1">
        <f>E34+$B$3</f>
        <v>521.5</v>
      </c>
      <c r="F35" s="16"/>
    </row>
    <row r="36" spans="4:6" x14ac:dyDescent="0.2">
      <c r="D36" t="s">
        <v>42</v>
      </c>
      <c r="E36" s="1">
        <f t="shared" ref="E36:E77" si="0">E35+$B$3</f>
        <v>538</v>
      </c>
      <c r="F36" s="1"/>
    </row>
    <row r="37" spans="4:6" x14ac:dyDescent="0.2">
      <c r="D37" t="s">
        <v>43</v>
      </c>
      <c r="E37" s="1">
        <f t="shared" si="0"/>
        <v>554.5</v>
      </c>
      <c r="F37" s="1"/>
    </row>
    <row r="38" spans="4:6" x14ac:dyDescent="0.2">
      <c r="D38" t="s">
        <v>44</v>
      </c>
      <c r="E38" s="1">
        <f t="shared" si="0"/>
        <v>571</v>
      </c>
      <c r="F38" s="1"/>
    </row>
    <row r="39" spans="4:6" x14ac:dyDescent="0.2">
      <c r="D39" t="s">
        <v>45</v>
      </c>
      <c r="E39" s="1">
        <f t="shared" si="0"/>
        <v>587.5</v>
      </c>
    </row>
    <row r="40" spans="4:6" x14ac:dyDescent="0.2">
      <c r="D40" t="s">
        <v>46</v>
      </c>
      <c r="E40" s="1">
        <f t="shared" si="0"/>
        <v>604</v>
      </c>
      <c r="F40" s="15"/>
    </row>
    <row r="41" spans="4:6" x14ac:dyDescent="0.2">
      <c r="D41" t="s">
        <v>69</v>
      </c>
      <c r="E41" s="1">
        <f t="shared" si="0"/>
        <v>620.5</v>
      </c>
    </row>
    <row r="42" spans="4:6" x14ac:dyDescent="0.2">
      <c r="D42" t="s">
        <v>70</v>
      </c>
      <c r="E42" s="1">
        <f t="shared" si="0"/>
        <v>637</v>
      </c>
    </row>
    <row r="43" spans="4:6" x14ac:dyDescent="0.2">
      <c r="D43" t="s">
        <v>71</v>
      </c>
      <c r="E43" s="1">
        <f t="shared" si="0"/>
        <v>653.5</v>
      </c>
    </row>
    <row r="44" spans="4:6" x14ac:dyDescent="0.2">
      <c r="D44" t="s">
        <v>72</v>
      </c>
      <c r="E44" s="1">
        <f t="shared" si="0"/>
        <v>670</v>
      </c>
    </row>
    <row r="45" spans="4:6" x14ac:dyDescent="0.2">
      <c r="D45" t="s">
        <v>73</v>
      </c>
      <c r="E45" s="1">
        <f t="shared" si="0"/>
        <v>686.5</v>
      </c>
    </row>
    <row r="46" spans="4:6" x14ac:dyDescent="0.2">
      <c r="D46" t="s">
        <v>74</v>
      </c>
      <c r="E46" s="1">
        <f t="shared" si="0"/>
        <v>703</v>
      </c>
    </row>
    <row r="47" spans="4:6" x14ac:dyDescent="0.2">
      <c r="D47" t="s">
        <v>75</v>
      </c>
      <c r="E47" s="1">
        <f t="shared" si="0"/>
        <v>719.5</v>
      </c>
    </row>
    <row r="48" spans="4:6" x14ac:dyDescent="0.2">
      <c r="D48" t="s">
        <v>76</v>
      </c>
      <c r="E48" s="1">
        <f t="shared" si="0"/>
        <v>736</v>
      </c>
    </row>
    <row r="49" spans="4:5" x14ac:dyDescent="0.2">
      <c r="D49" t="s">
        <v>77</v>
      </c>
      <c r="E49" s="1">
        <f t="shared" si="0"/>
        <v>752.5</v>
      </c>
    </row>
    <row r="50" spans="4:5" x14ac:dyDescent="0.2">
      <c r="D50" t="s">
        <v>78</v>
      </c>
      <c r="E50" s="1">
        <f t="shared" si="0"/>
        <v>769</v>
      </c>
    </row>
    <row r="51" spans="4:5" x14ac:dyDescent="0.2">
      <c r="D51" t="s">
        <v>79</v>
      </c>
      <c r="E51" s="1">
        <f t="shared" si="0"/>
        <v>785.5</v>
      </c>
    </row>
    <row r="52" spans="4:5" x14ac:dyDescent="0.2">
      <c r="D52" t="s">
        <v>80</v>
      </c>
      <c r="E52" s="1">
        <f t="shared" si="0"/>
        <v>802</v>
      </c>
    </row>
    <row r="53" spans="4:5" x14ac:dyDescent="0.2">
      <c r="D53" t="s">
        <v>81</v>
      </c>
      <c r="E53" s="1">
        <f t="shared" si="0"/>
        <v>818.5</v>
      </c>
    </row>
    <row r="54" spans="4:5" x14ac:dyDescent="0.2">
      <c r="D54" t="s">
        <v>82</v>
      </c>
      <c r="E54" s="1">
        <f t="shared" si="0"/>
        <v>835</v>
      </c>
    </row>
    <row r="55" spans="4:5" x14ac:dyDescent="0.2">
      <c r="D55" t="s">
        <v>83</v>
      </c>
      <c r="E55" s="1">
        <f t="shared" si="0"/>
        <v>851.5</v>
      </c>
    </row>
    <row r="56" spans="4:5" x14ac:dyDescent="0.2">
      <c r="D56" t="s">
        <v>84</v>
      </c>
      <c r="E56" s="1">
        <f t="shared" si="0"/>
        <v>868</v>
      </c>
    </row>
    <row r="57" spans="4:5" x14ac:dyDescent="0.2">
      <c r="D57" t="s">
        <v>85</v>
      </c>
      <c r="E57" s="1">
        <f t="shared" si="0"/>
        <v>884.5</v>
      </c>
    </row>
    <row r="58" spans="4:5" x14ac:dyDescent="0.2">
      <c r="D58" t="s">
        <v>86</v>
      </c>
      <c r="E58" s="1">
        <f t="shared" si="0"/>
        <v>901</v>
      </c>
    </row>
    <row r="59" spans="4:5" x14ac:dyDescent="0.2">
      <c r="E59" s="1"/>
    </row>
    <row r="60" spans="4:5" x14ac:dyDescent="0.2">
      <c r="E60" s="1"/>
    </row>
    <row r="61" spans="4:5" x14ac:dyDescent="0.2">
      <c r="E61" s="1"/>
    </row>
    <row r="62" spans="4:5" x14ac:dyDescent="0.2">
      <c r="E62" s="1"/>
    </row>
    <row r="63" spans="4:5" x14ac:dyDescent="0.2">
      <c r="E63" s="1"/>
    </row>
    <row r="64" spans="4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  <row r="92" spans="5:5" x14ac:dyDescent="0.2">
      <c r="E92" s="1"/>
    </row>
    <row r="93" spans="5:5" x14ac:dyDescent="0.2">
      <c r="E93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</sheetData>
  <mergeCells count="5">
    <mergeCell ref="P1:R1"/>
    <mergeCell ref="S1:U1"/>
    <mergeCell ref="G1:I1"/>
    <mergeCell ref="J1:L1"/>
    <mergeCell ref="D1:E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B0A8-E232-4544-BD7F-8472C3E01A99}">
  <dimension ref="A1:K19"/>
  <sheetViews>
    <sheetView workbookViewId="0">
      <selection activeCell="K6" sqref="K6"/>
    </sheetView>
  </sheetViews>
  <sheetFormatPr baseColWidth="10" defaultRowHeight="16" x14ac:dyDescent="0.2"/>
  <cols>
    <col min="1" max="1" width="15.83203125" bestFit="1" customWidth="1"/>
    <col min="11" max="11" width="68" customWidth="1"/>
  </cols>
  <sheetData>
    <row r="1" spans="1:11" ht="19" x14ac:dyDescent="0.25">
      <c r="A1" s="4" t="s">
        <v>58</v>
      </c>
      <c r="B1" s="4"/>
      <c r="C1" s="4"/>
      <c r="D1" s="4"/>
      <c r="E1" s="4"/>
      <c r="F1" s="4"/>
      <c r="K1" s="3" t="s">
        <v>60</v>
      </c>
    </row>
    <row r="2" spans="1:11" x14ac:dyDescent="0.2">
      <c r="A2" s="14" t="s">
        <v>59</v>
      </c>
      <c r="B2" s="14"/>
      <c r="K2" t="s">
        <v>61</v>
      </c>
    </row>
    <row r="3" spans="1:11" x14ac:dyDescent="0.2">
      <c r="A3" t="s">
        <v>63</v>
      </c>
      <c r="B3" s="1"/>
      <c r="K3" t="s">
        <v>68</v>
      </c>
    </row>
    <row r="4" spans="1:11" x14ac:dyDescent="0.2">
      <c r="A4" t="s">
        <v>67</v>
      </c>
      <c r="B4" s="1"/>
      <c r="K4" t="s">
        <v>62</v>
      </c>
    </row>
    <row r="5" spans="1:11" x14ac:dyDescent="0.2">
      <c r="A5" t="s">
        <v>64</v>
      </c>
      <c r="B5" s="1"/>
      <c r="K5" t="s">
        <v>66</v>
      </c>
    </row>
    <row r="6" spans="1:11" x14ac:dyDescent="0.2">
      <c r="A6" t="s">
        <v>65</v>
      </c>
      <c r="B6" s="1"/>
    </row>
    <row r="7" spans="1:11" x14ac:dyDescent="0.2">
      <c r="B7" s="1"/>
    </row>
    <row r="8" spans="1:11" x14ac:dyDescent="0.2">
      <c r="B8" s="1"/>
    </row>
    <row r="9" spans="1:11" x14ac:dyDescent="0.2">
      <c r="B9" s="1"/>
    </row>
    <row r="10" spans="1:11" x14ac:dyDescent="0.2">
      <c r="B10" s="1"/>
    </row>
    <row r="11" spans="1:11" x14ac:dyDescent="0.2">
      <c r="B11" s="1"/>
    </row>
    <row r="12" spans="1:11" x14ac:dyDescent="0.2">
      <c r="B12" s="1"/>
    </row>
    <row r="13" spans="1:11" x14ac:dyDescent="0.2">
      <c r="B13" s="1"/>
    </row>
    <row r="14" spans="1:11" x14ac:dyDescent="0.2">
      <c r="B14" s="1"/>
    </row>
    <row r="15" spans="1:11" x14ac:dyDescent="0.2">
      <c r="B15" s="1"/>
    </row>
    <row r="16" spans="1:11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mergeCells count="2">
    <mergeCell ref="A1:F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A2C5-52E2-1540-B697-B363D2828993}">
  <dimension ref="A1:E33"/>
  <sheetViews>
    <sheetView workbookViewId="0">
      <selection activeCell="B17" sqref="B17"/>
    </sheetView>
  </sheetViews>
  <sheetFormatPr baseColWidth="10" defaultRowHeight="16" x14ac:dyDescent="0.2"/>
  <cols>
    <col min="1" max="1" width="33.33203125" bestFit="1" customWidth="1"/>
    <col min="2" max="2" width="10.83203125" style="1"/>
    <col min="4" max="4" width="11.5" bestFit="1" customWidth="1"/>
  </cols>
  <sheetData>
    <row r="1" spans="1:5" ht="19" x14ac:dyDescent="0.25">
      <c r="A1" s="2" t="s">
        <v>1</v>
      </c>
      <c r="B1" s="1">
        <v>33.5</v>
      </c>
      <c r="D1" s="4" t="s">
        <v>6</v>
      </c>
      <c r="E1" s="4"/>
    </row>
    <row r="2" spans="1:5" x14ac:dyDescent="0.2">
      <c r="A2" s="2" t="s">
        <v>0</v>
      </c>
      <c r="B2" s="1">
        <v>3.15</v>
      </c>
      <c r="D2" t="s">
        <v>9</v>
      </c>
      <c r="E2" s="1">
        <f>B3</f>
        <v>10</v>
      </c>
    </row>
    <row r="3" spans="1:5" x14ac:dyDescent="0.2">
      <c r="A3" s="2" t="s">
        <v>7</v>
      </c>
      <c r="B3" s="1">
        <v>10</v>
      </c>
      <c r="D3" t="s">
        <v>8</v>
      </c>
      <c r="E3" s="1">
        <f>E2+$B$1</f>
        <v>43.5</v>
      </c>
    </row>
    <row r="4" spans="1:5" x14ac:dyDescent="0.2">
      <c r="A4" s="2" t="s">
        <v>2</v>
      </c>
      <c r="B4" s="1">
        <v>3</v>
      </c>
      <c r="D4" t="s">
        <v>10</v>
      </c>
      <c r="E4" s="1">
        <f t="shared" ref="E4:E17" si="0">E3+$B$1</f>
        <v>77</v>
      </c>
    </row>
    <row r="5" spans="1:5" x14ac:dyDescent="0.2">
      <c r="A5" s="2" t="s">
        <v>5</v>
      </c>
      <c r="B5" s="1">
        <v>10</v>
      </c>
      <c r="D5" t="s">
        <v>12</v>
      </c>
      <c r="E5" s="1">
        <f t="shared" si="0"/>
        <v>110.5</v>
      </c>
    </row>
    <row r="6" spans="1:5" x14ac:dyDescent="0.2">
      <c r="A6" s="2" t="s">
        <v>4</v>
      </c>
      <c r="B6" s="1">
        <v>2</v>
      </c>
      <c r="D6" t="s">
        <v>13</v>
      </c>
      <c r="E6" s="1">
        <f t="shared" si="0"/>
        <v>144</v>
      </c>
    </row>
    <row r="7" spans="1:5" x14ac:dyDescent="0.2">
      <c r="A7" s="2" t="s">
        <v>3</v>
      </c>
      <c r="B7" s="1">
        <f>B5+(2*B6)</f>
        <v>14</v>
      </c>
      <c r="D7" t="s">
        <v>14</v>
      </c>
      <c r="E7" s="1">
        <f t="shared" si="0"/>
        <v>177.5</v>
      </c>
    </row>
    <row r="8" spans="1:5" x14ac:dyDescent="0.2">
      <c r="A8" s="2" t="s">
        <v>11</v>
      </c>
      <c r="B8" s="1">
        <v>523.49300000000005</v>
      </c>
      <c r="D8" t="s">
        <v>15</v>
      </c>
      <c r="E8" s="1">
        <f t="shared" si="0"/>
        <v>211</v>
      </c>
    </row>
    <row r="9" spans="1:5" x14ac:dyDescent="0.2">
      <c r="D9" t="s">
        <v>16</v>
      </c>
      <c r="E9" s="1">
        <f t="shared" si="0"/>
        <v>244.5</v>
      </c>
    </row>
    <row r="10" spans="1:5" x14ac:dyDescent="0.2">
      <c r="D10" t="s">
        <v>17</v>
      </c>
      <c r="E10" s="1">
        <f t="shared" si="0"/>
        <v>278</v>
      </c>
    </row>
    <row r="11" spans="1:5" x14ac:dyDescent="0.2">
      <c r="D11" t="s">
        <v>18</v>
      </c>
      <c r="E11" s="1">
        <f t="shared" si="0"/>
        <v>311.5</v>
      </c>
    </row>
    <row r="12" spans="1:5" x14ac:dyDescent="0.2">
      <c r="D12" t="s">
        <v>19</v>
      </c>
      <c r="E12" s="1">
        <f t="shared" si="0"/>
        <v>345</v>
      </c>
    </row>
    <row r="13" spans="1:5" x14ac:dyDescent="0.2">
      <c r="D13" t="s">
        <v>20</v>
      </c>
      <c r="E13" s="1">
        <f t="shared" si="0"/>
        <v>378.5</v>
      </c>
    </row>
    <row r="14" spans="1:5" x14ac:dyDescent="0.2">
      <c r="D14" t="s">
        <v>21</v>
      </c>
      <c r="E14" s="1">
        <f t="shared" si="0"/>
        <v>412</v>
      </c>
    </row>
    <row r="15" spans="1:5" x14ac:dyDescent="0.2">
      <c r="D15" t="s">
        <v>22</v>
      </c>
      <c r="E15" s="1">
        <f t="shared" si="0"/>
        <v>445.5</v>
      </c>
    </row>
    <row r="16" spans="1:5" x14ac:dyDescent="0.2">
      <c r="D16" t="s">
        <v>23</v>
      </c>
      <c r="E16" s="1">
        <f t="shared" si="0"/>
        <v>479</v>
      </c>
    </row>
    <row r="17" spans="4:5" x14ac:dyDescent="0.2">
      <c r="D17" t="s">
        <v>24</v>
      </c>
      <c r="E17" s="1">
        <f t="shared" si="0"/>
        <v>512.5</v>
      </c>
    </row>
    <row r="18" spans="4:5" x14ac:dyDescent="0.2">
      <c r="E18" s="1"/>
    </row>
    <row r="19" spans="4:5" x14ac:dyDescent="0.2">
      <c r="E19" s="1"/>
    </row>
    <row r="20" spans="4:5" x14ac:dyDescent="0.2">
      <c r="E20" s="1"/>
    </row>
    <row r="21" spans="4:5" x14ac:dyDescent="0.2">
      <c r="E21" s="1"/>
    </row>
    <row r="22" spans="4:5" x14ac:dyDescent="0.2">
      <c r="E22" s="1"/>
    </row>
    <row r="23" spans="4:5" x14ac:dyDescent="0.2">
      <c r="E23" s="1"/>
    </row>
    <row r="24" spans="4:5" x14ac:dyDescent="0.2">
      <c r="E24" s="1"/>
    </row>
    <row r="25" spans="4:5" x14ac:dyDescent="0.2">
      <c r="E25" s="1"/>
    </row>
    <row r="26" spans="4:5" x14ac:dyDescent="0.2">
      <c r="E26" s="1"/>
    </row>
    <row r="27" spans="4:5" x14ac:dyDescent="0.2">
      <c r="E27" s="1"/>
    </row>
    <row r="28" spans="4:5" x14ac:dyDescent="0.2">
      <c r="E28" s="1"/>
    </row>
    <row r="29" spans="4:5" x14ac:dyDescent="0.2">
      <c r="E29" s="1"/>
    </row>
    <row r="30" spans="4:5" x14ac:dyDescent="0.2">
      <c r="E30" s="1"/>
    </row>
    <row r="31" spans="4:5" x14ac:dyDescent="0.2">
      <c r="E31" s="1"/>
    </row>
    <row r="32" spans="4:5" x14ac:dyDescent="0.2">
      <c r="E32" s="1"/>
    </row>
    <row r="33" spans="5:5" x14ac:dyDescent="0.2">
      <c r="E33" s="1"/>
    </row>
  </sheetData>
  <mergeCells count="1">
    <mergeCell ref="D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square pipe - 60 LPM</vt:lpstr>
      <vt:lpstr>Helix math</vt:lpstr>
      <vt:lpstr>square 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2021-12-18T21:14:41Z</dcterms:created>
  <dcterms:modified xsi:type="dcterms:W3CDTF">2022-09-27T13:21:34Z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54f1a3-9ed5-415d-ba95-38401c4b8817_Enabled">
    <vt:lpwstr>true</vt:lpwstr>
  </property>
  <property fmtid="{D5CDD505-2E9C-101B-9397-08002B2CF9AE}" pid="3" name="MSIP_Label_5d54f1a3-9ed5-415d-ba95-38401c4b8817_SetDate">
    <vt:lpwstr>2022-09-26T16:26:31Z</vt:lpwstr>
  </property>
  <property fmtid="{D5CDD505-2E9C-101B-9397-08002B2CF9AE}" pid="4" name="MSIP_Label_5d54f1a3-9ed5-415d-ba95-38401c4b8817_Method">
    <vt:lpwstr>Standard</vt:lpwstr>
  </property>
  <property fmtid="{D5CDD505-2E9C-101B-9397-08002B2CF9AE}" pid="5" name="MSIP_Label_5d54f1a3-9ed5-415d-ba95-38401c4b8817_Name">
    <vt:lpwstr>Peraton Proprietary</vt:lpwstr>
  </property>
  <property fmtid="{D5CDD505-2E9C-101B-9397-08002B2CF9AE}" pid="6" name="MSIP_Label_5d54f1a3-9ed5-415d-ba95-38401c4b8817_SiteId">
    <vt:lpwstr>2a6ae295-f13d-4948-ba78-332742ce9097</vt:lpwstr>
  </property>
  <property fmtid="{D5CDD505-2E9C-101B-9397-08002B2CF9AE}" pid="7" name="MSIP_Label_5d54f1a3-9ed5-415d-ba95-38401c4b8817_ActionId">
    <vt:lpwstr>8651a98e-7315-4f9a-bd4f-2d2bc3927cc5</vt:lpwstr>
  </property>
  <property fmtid="{D5CDD505-2E9C-101B-9397-08002B2CF9AE}" pid="8" name="MSIP_Label_5d54f1a3-9ed5-415d-ba95-38401c4b8817_ContentBits">
    <vt:lpwstr>0</vt:lpwstr>
  </property>
</Properties>
</file>