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uiw\Desktop\dist\"/>
    </mc:Choice>
  </mc:AlternateContent>
  <xr:revisionPtr revIDLastSave="0" documentId="13_ncr:1_{70C65F06-0832-4C8D-9F26-62D5A1636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tangles" sheetId="1" r:id="rId1"/>
    <sheet name="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6" i="1" l="1"/>
  <c r="J76" i="1"/>
  <c r="I76" i="1"/>
  <c r="H76" i="1"/>
  <c r="K111" i="1"/>
  <c r="K112" i="1"/>
  <c r="K113" i="1"/>
  <c r="K114" i="1"/>
  <c r="K115" i="1"/>
  <c r="K116" i="1"/>
  <c r="K117" i="1"/>
  <c r="K121" i="1"/>
  <c r="K99" i="1"/>
  <c r="K100" i="1"/>
  <c r="K101" i="1"/>
  <c r="K102" i="1"/>
  <c r="K103" i="1"/>
  <c r="K104" i="1"/>
  <c r="K105" i="1"/>
  <c r="K106" i="1"/>
  <c r="K110" i="1"/>
  <c r="K88" i="1"/>
  <c r="K89" i="1"/>
  <c r="K90" i="1"/>
  <c r="K91" i="1"/>
  <c r="K92" i="1"/>
  <c r="K93" i="1"/>
  <c r="K94" i="1"/>
  <c r="K95" i="1"/>
  <c r="K98" i="1"/>
  <c r="K78" i="1"/>
  <c r="K79" i="1"/>
  <c r="K80" i="1"/>
  <c r="K81" i="1"/>
  <c r="K82" i="1"/>
  <c r="K83" i="1"/>
  <c r="K84" i="1"/>
  <c r="K87" i="1"/>
  <c r="K67" i="1"/>
  <c r="K68" i="1"/>
  <c r="K69" i="1"/>
  <c r="K70" i="1"/>
  <c r="K71" i="1"/>
  <c r="K72" i="1"/>
  <c r="K73" i="1"/>
  <c r="K77" i="1"/>
  <c r="K56" i="1"/>
  <c r="K57" i="1"/>
  <c r="K58" i="1"/>
  <c r="K59" i="1"/>
  <c r="K60" i="1"/>
  <c r="K61" i="1"/>
  <c r="K62" i="1"/>
  <c r="K65" i="1"/>
  <c r="K66" i="1"/>
  <c r="K43" i="1"/>
  <c r="K44" i="1"/>
  <c r="K45" i="1"/>
  <c r="K46" i="1"/>
  <c r="K47" i="1"/>
  <c r="K48" i="1"/>
  <c r="K49" i="1"/>
  <c r="K50" i="1"/>
  <c r="K51" i="1"/>
  <c r="K54" i="1"/>
  <c r="K55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111" i="1"/>
  <c r="J112" i="1"/>
  <c r="J113" i="1"/>
  <c r="J114" i="1"/>
  <c r="J115" i="1"/>
  <c r="J116" i="1"/>
  <c r="J117" i="1"/>
  <c r="J121" i="1"/>
  <c r="J100" i="1"/>
  <c r="J101" i="1"/>
  <c r="J102" i="1"/>
  <c r="J103" i="1"/>
  <c r="J104" i="1"/>
  <c r="J105" i="1"/>
  <c r="J106" i="1"/>
  <c r="J110" i="1"/>
  <c r="J89" i="1"/>
  <c r="J90" i="1"/>
  <c r="J91" i="1"/>
  <c r="J92" i="1"/>
  <c r="J93" i="1"/>
  <c r="J94" i="1"/>
  <c r="J95" i="1"/>
  <c r="J98" i="1"/>
  <c r="J99" i="1"/>
  <c r="J78" i="1"/>
  <c r="J79" i="1"/>
  <c r="J80" i="1"/>
  <c r="J81" i="1"/>
  <c r="J82" i="1"/>
  <c r="J83" i="1"/>
  <c r="J84" i="1"/>
  <c r="J87" i="1"/>
  <c r="J88" i="1"/>
  <c r="J67" i="1"/>
  <c r="J68" i="1"/>
  <c r="J69" i="1"/>
  <c r="J70" i="1"/>
  <c r="J71" i="1"/>
  <c r="J72" i="1"/>
  <c r="J73" i="1"/>
  <c r="J77" i="1"/>
  <c r="J56" i="1"/>
  <c r="J57" i="1"/>
  <c r="J58" i="1"/>
  <c r="J59" i="1"/>
  <c r="J60" i="1"/>
  <c r="J61" i="1"/>
  <c r="J62" i="1"/>
  <c r="J65" i="1"/>
  <c r="J66" i="1"/>
  <c r="J45" i="1"/>
  <c r="J46" i="1"/>
  <c r="J47" i="1"/>
  <c r="J48" i="1"/>
  <c r="J49" i="1"/>
  <c r="J50" i="1"/>
  <c r="J51" i="1"/>
  <c r="J54" i="1"/>
  <c r="J55" i="1"/>
  <c r="J34" i="1"/>
  <c r="J35" i="1"/>
  <c r="J36" i="1"/>
  <c r="J37" i="1"/>
  <c r="J38" i="1"/>
  <c r="J39" i="1"/>
  <c r="J40" i="1"/>
  <c r="J43" i="1"/>
  <c r="J44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I111" i="1"/>
  <c r="I112" i="1"/>
  <c r="I113" i="1"/>
  <c r="I114" i="1"/>
  <c r="I115" i="1"/>
  <c r="I116" i="1"/>
  <c r="I117" i="1"/>
  <c r="I121" i="1"/>
  <c r="I100" i="1"/>
  <c r="I101" i="1"/>
  <c r="I102" i="1"/>
  <c r="I103" i="1"/>
  <c r="I104" i="1"/>
  <c r="I105" i="1"/>
  <c r="I106" i="1"/>
  <c r="I110" i="1"/>
  <c r="I89" i="1"/>
  <c r="I90" i="1"/>
  <c r="I91" i="1"/>
  <c r="I92" i="1"/>
  <c r="I93" i="1"/>
  <c r="I94" i="1"/>
  <c r="I95" i="1"/>
  <c r="I98" i="1"/>
  <c r="I99" i="1"/>
  <c r="I78" i="1"/>
  <c r="I79" i="1"/>
  <c r="I80" i="1"/>
  <c r="I81" i="1"/>
  <c r="I82" i="1"/>
  <c r="I83" i="1"/>
  <c r="I84" i="1"/>
  <c r="I87" i="1"/>
  <c r="I88" i="1"/>
  <c r="I67" i="1"/>
  <c r="I68" i="1"/>
  <c r="I69" i="1"/>
  <c r="I70" i="1"/>
  <c r="I71" i="1"/>
  <c r="I72" i="1"/>
  <c r="I73" i="1"/>
  <c r="I77" i="1"/>
  <c r="I56" i="1"/>
  <c r="I57" i="1"/>
  <c r="I58" i="1"/>
  <c r="I59" i="1"/>
  <c r="I60" i="1"/>
  <c r="I61" i="1"/>
  <c r="I62" i="1"/>
  <c r="I65" i="1"/>
  <c r="I66" i="1"/>
  <c r="I45" i="1"/>
  <c r="I46" i="1"/>
  <c r="I47" i="1"/>
  <c r="I48" i="1"/>
  <c r="I49" i="1"/>
  <c r="I50" i="1"/>
  <c r="I51" i="1"/>
  <c r="I54" i="1"/>
  <c r="I55" i="1"/>
  <c r="I34" i="1"/>
  <c r="I35" i="1"/>
  <c r="I36" i="1"/>
  <c r="I37" i="1"/>
  <c r="I38" i="1"/>
  <c r="I39" i="1"/>
  <c r="I40" i="1"/>
  <c r="I43" i="1"/>
  <c r="I44" i="1"/>
  <c r="I23" i="1"/>
  <c r="I24" i="1"/>
  <c r="I25" i="1"/>
  <c r="I26" i="1"/>
  <c r="I27" i="1"/>
  <c r="I28" i="1"/>
  <c r="I29" i="1"/>
  <c r="I30" i="1"/>
  <c r="I31" i="1"/>
  <c r="I32" i="1"/>
  <c r="I33" i="1"/>
  <c r="I13" i="1"/>
  <c r="I14" i="1"/>
  <c r="I15" i="1"/>
  <c r="I16" i="1"/>
  <c r="I17" i="1"/>
  <c r="I18" i="1"/>
  <c r="I19" i="1"/>
  <c r="I20" i="1"/>
  <c r="I21" i="1"/>
  <c r="I22" i="1"/>
  <c r="K12" i="1"/>
  <c r="J12" i="1"/>
  <c r="I12" i="1"/>
  <c r="H111" i="1"/>
  <c r="H112" i="1"/>
  <c r="H113" i="1"/>
  <c r="H114" i="1"/>
  <c r="H115" i="1"/>
  <c r="H116" i="1"/>
  <c r="H117" i="1"/>
  <c r="H121" i="1"/>
  <c r="H100" i="1"/>
  <c r="H101" i="1"/>
  <c r="H102" i="1"/>
  <c r="H103" i="1"/>
  <c r="H104" i="1"/>
  <c r="H105" i="1"/>
  <c r="H106" i="1"/>
  <c r="H110" i="1"/>
  <c r="H89" i="1"/>
  <c r="H90" i="1"/>
  <c r="H91" i="1"/>
  <c r="H92" i="1"/>
  <c r="H93" i="1"/>
  <c r="H94" i="1"/>
  <c r="H95" i="1"/>
  <c r="H98" i="1"/>
  <c r="H99" i="1"/>
  <c r="H78" i="1"/>
  <c r="H79" i="1"/>
  <c r="H80" i="1"/>
  <c r="H81" i="1"/>
  <c r="H82" i="1"/>
  <c r="H83" i="1"/>
  <c r="H84" i="1"/>
  <c r="H87" i="1"/>
  <c r="H88" i="1"/>
  <c r="H67" i="1"/>
  <c r="H68" i="1"/>
  <c r="H69" i="1"/>
  <c r="H70" i="1"/>
  <c r="H71" i="1"/>
  <c r="H72" i="1"/>
  <c r="H73" i="1"/>
  <c r="H77" i="1"/>
  <c r="H56" i="1"/>
  <c r="H57" i="1"/>
  <c r="H58" i="1"/>
  <c r="H59" i="1"/>
  <c r="H60" i="1"/>
  <c r="H61" i="1"/>
  <c r="H62" i="1"/>
  <c r="H65" i="1"/>
  <c r="H66" i="1"/>
  <c r="H54" i="1"/>
  <c r="H55" i="1"/>
  <c r="H45" i="1"/>
  <c r="H46" i="1"/>
  <c r="H47" i="1"/>
  <c r="H48" i="1"/>
  <c r="H49" i="1"/>
  <c r="H50" i="1"/>
  <c r="H51" i="1"/>
  <c r="H34" i="1"/>
  <c r="H35" i="1"/>
  <c r="H36" i="1"/>
  <c r="H37" i="1"/>
  <c r="H38" i="1"/>
  <c r="H39" i="1"/>
  <c r="H40" i="1"/>
  <c r="H43" i="1"/>
  <c r="H44" i="1"/>
  <c r="H23" i="1"/>
  <c r="H24" i="1"/>
  <c r="H25" i="1"/>
  <c r="H26" i="1"/>
  <c r="H27" i="1"/>
  <c r="H28" i="1"/>
  <c r="H29" i="1"/>
  <c r="H30" i="1"/>
  <c r="H31" i="1"/>
  <c r="H32" i="1"/>
  <c r="H33" i="1"/>
  <c r="H13" i="1"/>
  <c r="H14" i="1"/>
  <c r="H15" i="1"/>
  <c r="H16" i="1"/>
  <c r="H17" i="1"/>
  <c r="H18" i="1"/>
  <c r="H19" i="1"/>
  <c r="H20" i="1"/>
  <c r="H21" i="1"/>
  <c r="H22" i="1"/>
  <c r="H12" i="1"/>
</calcChain>
</file>

<file path=xl/sharedStrings.xml><?xml version="1.0" encoding="utf-8"?>
<sst xmlns="http://schemas.openxmlformats.org/spreadsheetml/2006/main" count="216" uniqueCount="216">
  <si>
    <t>index</t>
    <phoneticPr fontId="18" type="noConversion"/>
  </si>
  <si>
    <t>S1B1</t>
    <phoneticPr fontId="18" type="noConversion"/>
  </si>
  <si>
    <t>S1B2</t>
    <phoneticPr fontId="18" type="noConversion"/>
  </si>
  <si>
    <t>S1B3</t>
    <phoneticPr fontId="18" type="noConversion"/>
  </si>
  <si>
    <t>name</t>
    <phoneticPr fontId="18" type="noConversion"/>
  </si>
  <si>
    <t>S2B2</t>
  </si>
  <si>
    <t>S3B3</t>
  </si>
  <si>
    <t>S1P1</t>
    <phoneticPr fontId="18" type="noConversion"/>
  </si>
  <si>
    <t>S1P2</t>
    <phoneticPr fontId="18" type="noConversion"/>
  </si>
  <si>
    <t>S1P3</t>
  </si>
  <si>
    <t>S1R1</t>
    <phoneticPr fontId="18" type="noConversion"/>
  </si>
  <si>
    <t>S1R2</t>
    <phoneticPr fontId="18" type="noConversion"/>
  </si>
  <si>
    <t>S1R3</t>
    <phoneticPr fontId="18" type="noConversion"/>
  </si>
  <si>
    <t>S2B1</t>
    <phoneticPr fontId="18" type="noConversion"/>
  </si>
  <si>
    <t>S2B3</t>
  </si>
  <si>
    <t>S2P1</t>
    <phoneticPr fontId="18" type="noConversion"/>
  </si>
  <si>
    <t>S2P2</t>
  </si>
  <si>
    <t>S2P3</t>
  </si>
  <si>
    <t>S3B1</t>
    <phoneticPr fontId="18" type="noConversion"/>
  </si>
  <si>
    <t>S3B2</t>
  </si>
  <si>
    <t>S3P1</t>
    <phoneticPr fontId="18" type="noConversion"/>
  </si>
  <si>
    <t>S3P2</t>
  </si>
  <si>
    <t>S3P3</t>
  </si>
  <si>
    <t>S1C1</t>
    <phoneticPr fontId="18" type="noConversion"/>
  </si>
  <si>
    <t>S2C1</t>
    <phoneticPr fontId="18" type="noConversion"/>
  </si>
  <si>
    <t>S3C1</t>
    <phoneticPr fontId="18" type="noConversion"/>
  </si>
  <si>
    <t>station_id</t>
    <phoneticPr fontId="18" type="noConversion"/>
  </si>
  <si>
    <t>ReadyArea</t>
    <phoneticPr fontId="18" type="noConversion"/>
  </si>
  <si>
    <t>nick_name</t>
    <phoneticPr fontId="18" type="noConversion"/>
  </si>
  <si>
    <t>ST1BufferPos1Area</t>
    <phoneticPr fontId="18" type="noConversion"/>
  </si>
  <si>
    <t>ST2BufferPos2Area</t>
  </si>
  <si>
    <t>ST3BufferPos3Area</t>
  </si>
  <si>
    <t>ST1ProcessPos1Area</t>
    <phoneticPr fontId="18" type="noConversion"/>
  </si>
  <si>
    <t>ST2ProcessPos2Area</t>
  </si>
  <si>
    <t>ST3ProcessPos3Area</t>
  </si>
  <si>
    <t>ST1ProcessPos2Area</t>
  </si>
  <si>
    <t>ST1ProcessPos3Area</t>
  </si>
  <si>
    <t>ST1ReadyPos1Area</t>
    <phoneticPr fontId="18" type="noConversion"/>
  </si>
  <si>
    <t>ST1ReadyPos2Area</t>
  </si>
  <si>
    <t>ST1ReadyPos3Area</t>
  </si>
  <si>
    <t>move_assemble_x</t>
    <phoneticPr fontId="18" type="noConversion"/>
  </si>
  <si>
    <t>move_assemble_y</t>
    <phoneticPr fontId="18" type="noConversion"/>
  </si>
  <si>
    <t>bottom_left_x</t>
    <phoneticPr fontId="18" type="noConversion"/>
  </si>
  <si>
    <t>ST2BufferPos1Area</t>
  </si>
  <si>
    <t>ST2BufferPos3Area</t>
  </si>
  <si>
    <t>ST2ProcessPos1Area</t>
  </si>
  <si>
    <t>ST2ProcessPos3Area</t>
  </si>
  <si>
    <t>ST3BufferPos1Area</t>
  </si>
  <si>
    <t>ST3BufferPos2Area</t>
  </si>
  <si>
    <t>ST3ProcessPos1Area</t>
  </si>
  <si>
    <t>ST3ProcessPos2Area</t>
  </si>
  <si>
    <t>ST4BufferPos2Area</t>
  </si>
  <si>
    <t>ST4BufferPos3Area</t>
  </si>
  <si>
    <t>ST4ProcessPos1Area</t>
  </si>
  <si>
    <t>ST4ProcessPos2Area</t>
  </si>
  <si>
    <t>ST4ProcessPos3Area</t>
  </si>
  <si>
    <t>ST5BufferPos2Area</t>
  </si>
  <si>
    <t>ST5BufferPos3Area</t>
  </si>
  <si>
    <t>ST5ProcessPos1Area</t>
  </si>
  <si>
    <t>ST5ProcessPos2Area</t>
  </si>
  <si>
    <t>ST5ProcessPos3Area</t>
  </si>
  <si>
    <t>ST6BufferPos1Area</t>
  </si>
  <si>
    <t>ST6BufferPos2Area</t>
  </si>
  <si>
    <t>ST6BufferPos3Area</t>
  </si>
  <si>
    <t>ST6ProcessPos1Area</t>
  </si>
  <si>
    <t>ST6ProcessPos2Area</t>
  </si>
  <si>
    <t>ST6ProcessPos3Area</t>
  </si>
  <si>
    <t>ST7BufferPos1Area</t>
  </si>
  <si>
    <t>ST7BufferPos2Area</t>
  </si>
  <si>
    <t>ST7BufferPos3Area</t>
  </si>
  <si>
    <t>ST7ProcessPos1Area</t>
  </si>
  <si>
    <t>ST7ProcessPos2Area</t>
  </si>
  <si>
    <t>ST7ProcessPos3Area</t>
  </si>
  <si>
    <t>ST8BufferPos1Area</t>
  </si>
  <si>
    <t>ST8BufferPos2Area</t>
  </si>
  <si>
    <t>ST8BufferPos3Area</t>
  </si>
  <si>
    <t>ST8ProcessPos1Area</t>
  </si>
  <si>
    <t>ST8ProcessPos2Area</t>
  </si>
  <si>
    <t>ST8ProcessPos3Area</t>
  </si>
  <si>
    <t>S4C1</t>
  </si>
  <si>
    <t>S4B1</t>
  </si>
  <si>
    <t>S4B2</t>
  </si>
  <si>
    <t>S4B3</t>
  </si>
  <si>
    <t>S4P1</t>
  </si>
  <si>
    <t>S4P2</t>
  </si>
  <si>
    <t>S4P3</t>
  </si>
  <si>
    <t>S5C1</t>
  </si>
  <si>
    <t>S5P1</t>
  </si>
  <si>
    <t>S5P2</t>
  </si>
  <si>
    <t>S5P3</t>
  </si>
  <si>
    <t>S6C1</t>
  </si>
  <si>
    <t>S6P1</t>
  </si>
  <si>
    <t>S6P2</t>
  </si>
  <si>
    <t>S6P3</t>
  </si>
  <si>
    <t>S7C1</t>
  </si>
  <si>
    <t>S8B1</t>
  </si>
  <si>
    <t>S8B2</t>
  </si>
  <si>
    <t>S8B3</t>
  </si>
  <si>
    <t>S8P1</t>
  </si>
  <si>
    <t>S8P2</t>
  </si>
  <si>
    <t>ST1_BUFFER_AREA_START_X</t>
    <phoneticPr fontId="18" type="noConversion"/>
  </si>
  <si>
    <t>STATION_DISTANCE_X</t>
    <phoneticPr fontId="18" type="noConversion"/>
  </si>
  <si>
    <t>STATION_DIRECTION</t>
    <phoneticPr fontId="18" type="noConversion"/>
  </si>
  <si>
    <t>TOOL_LENGTH_X_01</t>
    <phoneticPr fontId="18" type="noConversion"/>
  </si>
  <si>
    <t>TOOL_LENGTH_Y_01</t>
    <phoneticPr fontId="18" type="noConversion"/>
  </si>
  <si>
    <t>bottom_left_y</t>
    <phoneticPr fontId="18" type="noConversion"/>
  </si>
  <si>
    <t>top_right_x</t>
    <phoneticPr fontId="18" type="noConversion"/>
  </si>
  <si>
    <t>top_right_y</t>
    <phoneticPr fontId="18" type="noConversion"/>
  </si>
  <si>
    <t>BackArea</t>
    <phoneticPr fontId="18" type="noConversion"/>
  </si>
  <si>
    <t>Back</t>
    <phoneticPr fontId="18" type="noConversion"/>
  </si>
  <si>
    <t>ST2ReadyPos1Area</t>
    <phoneticPr fontId="18" type="noConversion"/>
  </si>
  <si>
    <t>ST2ReadyPos2Area</t>
    <phoneticPr fontId="18" type="noConversion"/>
  </si>
  <si>
    <t>ST2ReadyPos3Area</t>
    <phoneticPr fontId="18" type="noConversion"/>
  </si>
  <si>
    <t>S2R1</t>
    <phoneticPr fontId="18" type="noConversion"/>
  </si>
  <si>
    <t>S2R2</t>
    <phoneticPr fontId="18" type="noConversion"/>
  </si>
  <si>
    <t>S2R3</t>
    <phoneticPr fontId="18" type="noConversion"/>
  </si>
  <si>
    <t>num</t>
    <phoneticPr fontId="18" type="noConversion"/>
  </si>
  <si>
    <t>ST2ConnectArea</t>
  </si>
  <si>
    <t>ST4ConnectArea</t>
  </si>
  <si>
    <t>ST5ConnectArea</t>
  </si>
  <si>
    <t>ST6ConnectArea</t>
  </si>
  <si>
    <t>ST7ConnectArea</t>
  </si>
  <si>
    <t>LoadShuttleArea</t>
    <phoneticPr fontId="18" type="noConversion"/>
  </si>
  <si>
    <t>Load</t>
    <phoneticPr fontId="18" type="noConversion"/>
  </si>
  <si>
    <t>Ready</t>
    <phoneticPr fontId="18" type="noConversion"/>
  </si>
  <si>
    <t>ST9ConnectArea</t>
  </si>
  <si>
    <t>ST9BufferPos1Area</t>
  </si>
  <si>
    <t>ST9BufferPos2Area</t>
  </si>
  <si>
    <t>ST9BufferPos3Area</t>
  </si>
  <si>
    <t>ST9ProcessPos1Area</t>
  </si>
  <si>
    <t>ST9ProcessPos2Area</t>
  </si>
  <si>
    <t>ST9ProcessPos3Area</t>
  </si>
  <si>
    <t>S9C1</t>
  </si>
  <si>
    <t>S9B1</t>
  </si>
  <si>
    <t>S9B2</t>
  </si>
  <si>
    <t>S9B3</t>
  </si>
  <si>
    <t>S9P1</t>
  </si>
  <si>
    <t>S9P2</t>
  </si>
  <si>
    <t>TestArea</t>
    <phoneticPr fontId="18" type="noConversion"/>
  </si>
  <si>
    <t>Test</t>
    <phoneticPr fontId="18" type="noConversion"/>
  </si>
  <si>
    <t>BS</t>
    <phoneticPr fontId="18" type="noConversion"/>
  </si>
  <si>
    <t>ZonePowerOnArea</t>
    <phoneticPr fontId="18" type="noConversion"/>
  </si>
  <si>
    <t>ZonePower</t>
    <phoneticPr fontId="18" type="noConversion"/>
  </si>
  <si>
    <t xml:space="preserve"> </t>
    <phoneticPr fontId="18" type="noConversion"/>
  </si>
  <si>
    <t>ST1ConnectArea</t>
    <phoneticPr fontId="18" type="noConversion"/>
  </si>
  <si>
    <t>ST1Connect2Area</t>
    <phoneticPr fontId="18" type="noConversion"/>
  </si>
  <si>
    <t>S1C2</t>
    <phoneticPr fontId="18" type="noConversion"/>
  </si>
  <si>
    <t>ST2Connect2Area</t>
    <phoneticPr fontId="18" type="noConversion"/>
  </si>
  <si>
    <t>S2C2</t>
    <phoneticPr fontId="18" type="noConversion"/>
  </si>
  <si>
    <t>ST3Connect2Area</t>
    <phoneticPr fontId="18" type="noConversion"/>
  </si>
  <si>
    <t>S3C2</t>
    <phoneticPr fontId="18" type="noConversion"/>
  </si>
  <si>
    <t>ST4Connect2Area</t>
    <phoneticPr fontId="18" type="noConversion"/>
  </si>
  <si>
    <t>S4C2</t>
    <phoneticPr fontId="18" type="noConversion"/>
  </si>
  <si>
    <t>ST5Connect2Area</t>
    <phoneticPr fontId="18" type="noConversion"/>
  </si>
  <si>
    <t>ST6Connect2Area</t>
    <phoneticPr fontId="18" type="noConversion"/>
  </si>
  <si>
    <t>ST7Connect2Area</t>
    <phoneticPr fontId="18" type="noConversion"/>
  </si>
  <si>
    <t>S7C2</t>
    <phoneticPr fontId="18" type="noConversion"/>
  </si>
  <si>
    <t>ST8Connect2Area</t>
    <phoneticPr fontId="18" type="noConversion"/>
  </si>
  <si>
    <t>S8P3</t>
    <phoneticPr fontId="18" type="noConversion"/>
  </si>
  <si>
    <t>S8C1</t>
    <phoneticPr fontId="18" type="noConversion"/>
  </si>
  <si>
    <t>S8C2</t>
    <phoneticPr fontId="18" type="noConversion"/>
  </si>
  <si>
    <t>ST9Connect2Area</t>
    <phoneticPr fontId="18" type="noConversion"/>
  </si>
  <si>
    <t>S9P3</t>
    <phoneticPr fontId="18" type="noConversion"/>
  </si>
  <si>
    <t>S9C2</t>
    <phoneticPr fontId="18" type="noConversion"/>
  </si>
  <si>
    <t>S1_BOTTOM</t>
    <phoneticPr fontId="18" type="noConversion"/>
  </si>
  <si>
    <t>S2_BOTTOM</t>
    <phoneticPr fontId="18" type="noConversion"/>
  </si>
  <si>
    <t>S3_BOTTOM</t>
    <phoneticPr fontId="18" type="noConversion"/>
  </si>
  <si>
    <t>ST1BufferPos2Area</t>
    <phoneticPr fontId="18" type="noConversion"/>
  </si>
  <si>
    <t>ST1BufferPos3Area</t>
    <phoneticPr fontId="18" type="noConversion"/>
  </si>
  <si>
    <t>ST3ConnectArea</t>
    <phoneticPr fontId="18" type="noConversion"/>
  </si>
  <si>
    <t>ST8ConnectArea</t>
    <phoneticPr fontId="18" type="noConversion"/>
  </si>
  <si>
    <t>BackStopArea</t>
    <phoneticPr fontId="18" type="noConversion"/>
  </si>
  <si>
    <t>S10C1</t>
  </si>
  <si>
    <t>S10B1</t>
  </si>
  <si>
    <t>S10B2</t>
  </si>
  <si>
    <t>S10B3</t>
  </si>
  <si>
    <t>S10P1</t>
  </si>
  <si>
    <t>S10P2</t>
  </si>
  <si>
    <t>S10P3</t>
  </si>
  <si>
    <t>S10C2</t>
  </si>
  <si>
    <t>ST10ConnectArea</t>
  </si>
  <si>
    <t>ST10BufferPos1Area</t>
  </si>
  <si>
    <t>ST10BufferPos2Area</t>
  </si>
  <si>
    <t>ST10BufferPos3Area</t>
  </si>
  <si>
    <t>ST10ProcessPos1Area</t>
  </si>
  <si>
    <t>ST10ProcessPos2Area</t>
  </si>
  <si>
    <t>ST10ProcessPos3Area</t>
  </si>
  <si>
    <t>ST10Connect2Area</t>
  </si>
  <si>
    <t>ST5BackPosArea</t>
    <phoneticPr fontId="18" type="noConversion"/>
  </si>
  <si>
    <t>S5BC</t>
    <phoneticPr fontId="18" type="noConversion"/>
  </si>
  <si>
    <t>ST7BackPosArea</t>
    <phoneticPr fontId="18" type="noConversion"/>
  </si>
  <si>
    <t>S7BC</t>
    <phoneticPr fontId="18" type="noConversion"/>
  </si>
  <si>
    <t>ST5BufferPos1Area</t>
    <phoneticPr fontId="18" type="noConversion"/>
  </si>
  <si>
    <t>ST4BufferPos1Area</t>
    <phoneticPr fontId="18" type="noConversion"/>
  </si>
  <si>
    <t>ST3BackPosArea</t>
    <phoneticPr fontId="18" type="noConversion"/>
  </si>
  <si>
    <t>S3BC</t>
    <phoneticPr fontId="18" type="noConversion"/>
  </si>
  <si>
    <t>ST4BackPosArea</t>
    <phoneticPr fontId="18" type="noConversion"/>
  </si>
  <si>
    <t>S43BC</t>
    <phoneticPr fontId="18" type="noConversion"/>
  </si>
  <si>
    <t>ST8BackPosArea</t>
    <phoneticPr fontId="18" type="noConversion"/>
  </si>
  <si>
    <t>S8BC</t>
    <phoneticPr fontId="18" type="noConversion"/>
  </si>
  <si>
    <t>S7B1</t>
    <phoneticPr fontId="18" type="noConversion"/>
  </si>
  <si>
    <t>S5B3</t>
    <phoneticPr fontId="18" type="noConversion"/>
  </si>
  <si>
    <t>S5B2</t>
    <phoneticPr fontId="18" type="noConversion"/>
  </si>
  <si>
    <t>S5B1</t>
    <phoneticPr fontId="18" type="noConversion"/>
  </si>
  <si>
    <t>S5C2</t>
    <phoneticPr fontId="18" type="noConversion"/>
  </si>
  <si>
    <t>S6B1</t>
    <phoneticPr fontId="18" type="noConversion"/>
  </si>
  <si>
    <t>S6B2</t>
    <phoneticPr fontId="18" type="noConversion"/>
  </si>
  <si>
    <t>S6B3</t>
    <phoneticPr fontId="18" type="noConversion"/>
  </si>
  <si>
    <t>S6C2</t>
    <phoneticPr fontId="18" type="noConversion"/>
  </si>
  <si>
    <t>S7P3</t>
    <phoneticPr fontId="18" type="noConversion"/>
  </si>
  <si>
    <t>S7P2</t>
    <phoneticPr fontId="18" type="noConversion"/>
  </si>
  <si>
    <t>S7P1</t>
    <phoneticPr fontId="18" type="noConversion"/>
  </si>
  <si>
    <t>S7B3</t>
    <phoneticPr fontId="18" type="noConversion"/>
  </si>
  <si>
    <t>S7B2</t>
    <phoneticPr fontId="18" type="noConversion"/>
  </si>
  <si>
    <t>ST6BackPosArea</t>
  </si>
  <si>
    <t>S6BC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</si>
</sst>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88" zoomScaleNormal="100" workbookViewId="0">
      <selection activeCell="F107" sqref="F107"/>
    </sheetView>
  </sheetViews>
  <sheetFormatPr defaultColWidth="9" defaultRowHeight="14.25" x14ac:dyDescent="0.2"/>
  <cols>
    <col min="1" max="7" width="19.75" style="7" customWidth="1"/>
    <col min="8" max="8" width="25.5" style="7" customWidth="1"/>
    <col min="9" max="9" width="25.25" style="7" customWidth="1"/>
    <col min="10" max="10" width="28.75" style="7" customWidth="1"/>
    <col min="11" max="11" width="23.25" style="7" customWidth="1"/>
    <col min="12" max="16384" width="9" style="7"/>
  </cols>
  <sheetData>
    <row r="1" spans="1:11" x14ac:dyDescent="0.2">
      <c r="A1" s="9" t="s">
        <v>116</v>
      </c>
      <c r="B1" s="10" t="s">
        <v>0</v>
      </c>
      <c r="C1" s="10" t="s">
        <v>4</v>
      </c>
      <c r="D1" s="10" t="s">
        <v>28</v>
      </c>
      <c r="E1" s="10" t="s">
        <v>26</v>
      </c>
      <c r="F1" s="10" t="s">
        <v>40</v>
      </c>
      <c r="G1" s="10" t="s">
        <v>41</v>
      </c>
      <c r="H1" s="10" t="s">
        <v>42</v>
      </c>
      <c r="I1" s="10" t="s">
        <v>105</v>
      </c>
      <c r="J1" s="10" t="s">
        <v>106</v>
      </c>
      <c r="K1" s="11" t="s">
        <v>107</v>
      </c>
    </row>
    <row r="2" spans="1:11" x14ac:dyDescent="0.2">
      <c r="A2" s="12">
        <v>0</v>
      </c>
      <c r="B2" s="7">
        <v>0</v>
      </c>
      <c r="C2" s="7" t="s">
        <v>27</v>
      </c>
      <c r="D2" s="7" t="s">
        <v>124</v>
      </c>
      <c r="E2" s="7">
        <v>0</v>
      </c>
      <c r="F2" s="7">
        <v>5.6</v>
      </c>
      <c r="G2" s="7">
        <v>0.432</v>
      </c>
      <c r="H2" s="7">
        <v>5.52</v>
      </c>
      <c r="I2" s="7">
        <v>0.34399999999999997</v>
      </c>
      <c r="J2" s="7">
        <v>5.68</v>
      </c>
      <c r="K2" s="13">
        <v>0.52</v>
      </c>
    </row>
    <row r="3" spans="1:11" x14ac:dyDescent="0.2">
      <c r="A3" s="12">
        <v>1</v>
      </c>
      <c r="B3" s="7">
        <v>2</v>
      </c>
      <c r="C3" s="7" t="s">
        <v>108</v>
      </c>
      <c r="D3" s="7" t="s">
        <v>109</v>
      </c>
      <c r="E3" s="7">
        <v>0</v>
      </c>
      <c r="F3" s="7">
        <v>1.1100000000000001</v>
      </c>
      <c r="G3" s="7">
        <v>0.432</v>
      </c>
      <c r="H3" s="7">
        <v>0</v>
      </c>
      <c r="I3" s="7">
        <v>0.34399999999999997</v>
      </c>
      <c r="J3" s="7">
        <v>1.2</v>
      </c>
      <c r="K3" s="13">
        <v>0.48</v>
      </c>
    </row>
    <row r="4" spans="1:11" x14ac:dyDescent="0.2">
      <c r="A4" s="12">
        <v>2</v>
      </c>
      <c r="B4" s="7">
        <v>1</v>
      </c>
      <c r="C4" s="7" t="s">
        <v>138</v>
      </c>
      <c r="D4" s="7" t="s">
        <v>139</v>
      </c>
      <c r="E4" s="7">
        <v>0</v>
      </c>
      <c r="F4" s="7">
        <v>0.08</v>
      </c>
      <c r="G4" s="7">
        <v>0.432</v>
      </c>
      <c r="H4" s="7">
        <v>2.2799999999999998</v>
      </c>
      <c r="I4" s="7">
        <v>0</v>
      </c>
      <c r="J4" s="7">
        <v>2.52</v>
      </c>
      <c r="K4" s="13">
        <v>0.16</v>
      </c>
    </row>
    <row r="5" spans="1:11" x14ac:dyDescent="0.2">
      <c r="A5" s="12">
        <v>3</v>
      </c>
      <c r="B5" s="7">
        <v>65</v>
      </c>
      <c r="C5" s="7" t="s">
        <v>122</v>
      </c>
      <c r="D5" s="7" t="s">
        <v>123</v>
      </c>
      <c r="E5" s="7">
        <v>0</v>
      </c>
      <c r="F5" s="7">
        <v>7.1300000000000008</v>
      </c>
      <c r="G5" s="7">
        <v>0.434</v>
      </c>
      <c r="H5" s="7">
        <v>7.07</v>
      </c>
      <c r="I5" s="7">
        <v>0.37</v>
      </c>
      <c r="J5" s="7">
        <v>7.19</v>
      </c>
      <c r="K5" s="13">
        <v>0.48</v>
      </c>
    </row>
    <row r="6" spans="1:11" x14ac:dyDescent="0.2">
      <c r="A6" s="12">
        <v>4</v>
      </c>
      <c r="B6" s="7">
        <v>66</v>
      </c>
      <c r="C6" s="7" t="s">
        <v>141</v>
      </c>
      <c r="D6" s="7" t="s">
        <v>142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3">
        <v>0</v>
      </c>
    </row>
    <row r="7" spans="1:11" x14ac:dyDescent="0.2">
      <c r="A7" s="12">
        <v>5</v>
      </c>
      <c r="B7" s="7">
        <v>67</v>
      </c>
      <c r="C7" s="7" t="s">
        <v>171</v>
      </c>
      <c r="D7" s="7" t="s">
        <v>140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3">
        <v>0</v>
      </c>
    </row>
    <row r="8" spans="1:11" x14ac:dyDescent="0.2">
      <c r="A8" s="12">
        <v>6</v>
      </c>
      <c r="E8" s="7">
        <v>0</v>
      </c>
      <c r="K8" s="13" t="s">
        <v>143</v>
      </c>
    </row>
    <row r="9" spans="1:11" x14ac:dyDescent="0.2">
      <c r="A9" s="12">
        <v>7</v>
      </c>
      <c r="E9" s="7">
        <v>0</v>
      </c>
      <c r="K9" s="13"/>
    </row>
    <row r="10" spans="1:11" x14ac:dyDescent="0.2">
      <c r="A10" s="12">
        <v>8</v>
      </c>
      <c r="E10" s="7">
        <v>0</v>
      </c>
      <c r="K10" s="13"/>
    </row>
    <row r="11" spans="1:11" x14ac:dyDescent="0.2">
      <c r="A11" s="12">
        <v>9</v>
      </c>
      <c r="E11" s="7">
        <v>0</v>
      </c>
      <c r="K11" s="13"/>
    </row>
    <row r="12" spans="1:11" x14ac:dyDescent="0.2">
      <c r="A12" s="12">
        <v>10</v>
      </c>
      <c r="B12" s="7">
        <v>45</v>
      </c>
      <c r="C12" s="7" t="s">
        <v>144</v>
      </c>
      <c r="D12" s="7" t="s">
        <v>23</v>
      </c>
      <c r="E12" s="7">
        <v>1</v>
      </c>
      <c r="F12" s="7">
        <v>7.0200000000000005</v>
      </c>
      <c r="G12" s="7">
        <v>0.24</v>
      </c>
      <c r="H12" s="7">
        <f>F12-0.069</f>
        <v>6.9510000000000005</v>
      </c>
      <c r="I12" s="7">
        <f>G12-0.07</f>
        <v>0.16999999999999998</v>
      </c>
      <c r="J12" s="7">
        <f>F12+0.069</f>
        <v>7.0890000000000004</v>
      </c>
      <c r="K12" s="13">
        <f>G12+0.07</f>
        <v>0.31</v>
      </c>
    </row>
    <row r="13" spans="1:11" x14ac:dyDescent="0.2">
      <c r="A13" s="12">
        <v>11</v>
      </c>
      <c r="B13" s="7">
        <v>3</v>
      </c>
      <c r="C13" s="7" t="s">
        <v>29</v>
      </c>
      <c r="D13" s="7" t="s">
        <v>1</v>
      </c>
      <c r="E13" s="7">
        <v>1</v>
      </c>
      <c r="F13" s="7">
        <v>6.86</v>
      </c>
      <c r="G13" s="7">
        <v>4.5999999999999999E-2</v>
      </c>
      <c r="H13" s="7">
        <f t="shared" ref="H13:H73" si="0">F13-0.069</f>
        <v>6.7910000000000004</v>
      </c>
      <c r="I13" s="7">
        <f t="shared" ref="I13:I73" si="1">G13-0.07</f>
        <v>-2.4000000000000007E-2</v>
      </c>
      <c r="J13" s="7">
        <f t="shared" ref="J13:J73" si="2">F13+0.069</f>
        <v>6.9290000000000003</v>
      </c>
      <c r="K13" s="13">
        <f t="shared" ref="K13:K73" si="3">G13+0.07</f>
        <v>0.11600000000000001</v>
      </c>
    </row>
    <row r="14" spans="1:11" x14ac:dyDescent="0.2">
      <c r="A14" s="12">
        <v>12</v>
      </c>
      <c r="B14" s="7">
        <v>4</v>
      </c>
      <c r="C14" s="7" t="s">
        <v>167</v>
      </c>
      <c r="D14" s="7" t="s">
        <v>2</v>
      </c>
      <c r="E14" s="7">
        <v>1</v>
      </c>
      <c r="F14" s="7">
        <v>6.7</v>
      </c>
      <c r="G14" s="7">
        <v>4.5999999999999999E-2</v>
      </c>
      <c r="H14" s="7">
        <f t="shared" si="0"/>
        <v>6.6310000000000002</v>
      </c>
      <c r="I14" s="7">
        <f t="shared" si="1"/>
        <v>-2.4000000000000007E-2</v>
      </c>
      <c r="J14" s="7">
        <f t="shared" si="2"/>
        <v>6.7690000000000001</v>
      </c>
      <c r="K14" s="13">
        <f t="shared" si="3"/>
        <v>0.11600000000000001</v>
      </c>
    </row>
    <row r="15" spans="1:11" x14ac:dyDescent="0.2">
      <c r="A15" s="12">
        <v>13</v>
      </c>
      <c r="B15" s="7">
        <v>5</v>
      </c>
      <c r="C15" s="7" t="s">
        <v>168</v>
      </c>
      <c r="D15" s="7" t="s">
        <v>3</v>
      </c>
      <c r="E15" s="7">
        <v>1</v>
      </c>
      <c r="F15" s="7">
        <v>6.54</v>
      </c>
      <c r="G15" s="7">
        <v>4.5999999999999999E-2</v>
      </c>
      <c r="H15" s="7">
        <f t="shared" si="0"/>
        <v>6.4710000000000001</v>
      </c>
      <c r="I15" s="7">
        <f t="shared" si="1"/>
        <v>-2.4000000000000007E-2</v>
      </c>
      <c r="J15" s="7">
        <f t="shared" si="2"/>
        <v>6.609</v>
      </c>
      <c r="K15" s="13">
        <f t="shared" si="3"/>
        <v>0.11600000000000001</v>
      </c>
    </row>
    <row r="16" spans="1:11" x14ac:dyDescent="0.2">
      <c r="A16" s="12">
        <v>14</v>
      </c>
      <c r="B16" s="7">
        <v>24</v>
      </c>
      <c r="C16" s="7" t="s">
        <v>32</v>
      </c>
      <c r="D16" s="7" t="s">
        <v>7</v>
      </c>
      <c r="E16" s="7">
        <v>1</v>
      </c>
      <c r="F16" s="7">
        <v>6.86</v>
      </c>
      <c r="G16" s="7">
        <v>0.24</v>
      </c>
      <c r="H16" s="7">
        <f t="shared" si="0"/>
        <v>6.7910000000000004</v>
      </c>
      <c r="I16" s="7">
        <f t="shared" si="1"/>
        <v>0.16999999999999998</v>
      </c>
      <c r="J16" s="7">
        <f t="shared" si="2"/>
        <v>6.9290000000000003</v>
      </c>
      <c r="K16" s="13">
        <f t="shared" si="3"/>
        <v>0.31</v>
      </c>
    </row>
    <row r="17" spans="1:11" x14ac:dyDescent="0.2">
      <c r="A17" s="12">
        <v>15</v>
      </c>
      <c r="B17" s="7">
        <v>25</v>
      </c>
      <c r="C17" s="7" t="s">
        <v>35</v>
      </c>
      <c r="D17" s="7" t="s">
        <v>8</v>
      </c>
      <c r="E17" s="7">
        <v>1</v>
      </c>
      <c r="F17" s="7">
        <v>6.7</v>
      </c>
      <c r="G17" s="7">
        <v>0.24</v>
      </c>
      <c r="H17" s="7">
        <f t="shared" si="0"/>
        <v>6.6310000000000002</v>
      </c>
      <c r="I17" s="7">
        <f t="shared" si="1"/>
        <v>0.16999999999999998</v>
      </c>
      <c r="J17" s="7">
        <f t="shared" si="2"/>
        <v>6.7690000000000001</v>
      </c>
      <c r="K17" s="13">
        <f t="shared" si="3"/>
        <v>0.31</v>
      </c>
    </row>
    <row r="18" spans="1:11" x14ac:dyDescent="0.2">
      <c r="A18" s="12">
        <v>16</v>
      </c>
      <c r="B18" s="7">
        <v>26</v>
      </c>
      <c r="C18" s="7" t="s">
        <v>36</v>
      </c>
      <c r="D18" s="7" t="s">
        <v>9</v>
      </c>
      <c r="E18" s="7">
        <v>1</v>
      </c>
      <c r="F18" s="7">
        <v>6.54</v>
      </c>
      <c r="G18" s="7">
        <v>0.24</v>
      </c>
      <c r="H18" s="7">
        <f t="shared" si="0"/>
        <v>6.4710000000000001</v>
      </c>
      <c r="I18" s="7">
        <f t="shared" si="1"/>
        <v>0.16999999999999998</v>
      </c>
      <c r="J18" s="7">
        <f t="shared" si="2"/>
        <v>6.609</v>
      </c>
      <c r="K18" s="13">
        <f t="shared" si="3"/>
        <v>0.31</v>
      </c>
    </row>
    <row r="19" spans="1:11" x14ac:dyDescent="0.2">
      <c r="A19" s="12">
        <v>17</v>
      </c>
      <c r="B19" s="7">
        <v>59</v>
      </c>
      <c r="C19" s="7" t="s">
        <v>37</v>
      </c>
      <c r="D19" s="7" t="s">
        <v>10</v>
      </c>
      <c r="E19" s="7">
        <v>1</v>
      </c>
      <c r="F19" s="7">
        <v>6.86</v>
      </c>
      <c r="G19" s="7">
        <v>0.432</v>
      </c>
      <c r="H19" s="7">
        <f t="shared" si="0"/>
        <v>6.7910000000000004</v>
      </c>
      <c r="I19" s="7">
        <f t="shared" si="1"/>
        <v>0.36199999999999999</v>
      </c>
      <c r="J19" s="7">
        <f t="shared" si="2"/>
        <v>6.9290000000000003</v>
      </c>
      <c r="K19" s="13">
        <f t="shared" si="3"/>
        <v>0.502</v>
      </c>
    </row>
    <row r="20" spans="1:11" x14ac:dyDescent="0.2">
      <c r="A20" s="12">
        <v>18</v>
      </c>
      <c r="B20" s="7">
        <v>60</v>
      </c>
      <c r="C20" s="7" t="s">
        <v>38</v>
      </c>
      <c r="D20" s="7" t="s">
        <v>11</v>
      </c>
      <c r="E20" s="7">
        <v>1</v>
      </c>
      <c r="F20" s="7">
        <v>6.7</v>
      </c>
      <c r="G20" s="7">
        <v>0.432</v>
      </c>
      <c r="H20" s="7">
        <f t="shared" si="0"/>
        <v>6.6310000000000002</v>
      </c>
      <c r="I20" s="7">
        <f t="shared" si="1"/>
        <v>0.36199999999999999</v>
      </c>
      <c r="J20" s="7">
        <f t="shared" si="2"/>
        <v>6.7690000000000001</v>
      </c>
      <c r="K20" s="13">
        <f t="shared" si="3"/>
        <v>0.502</v>
      </c>
    </row>
    <row r="21" spans="1:11" x14ac:dyDescent="0.2">
      <c r="A21" s="12">
        <v>19</v>
      </c>
      <c r="B21" s="7">
        <v>61</v>
      </c>
      <c r="C21" s="7" t="s">
        <v>39</v>
      </c>
      <c r="D21" s="7" t="s">
        <v>12</v>
      </c>
      <c r="E21" s="7">
        <v>1</v>
      </c>
      <c r="F21" s="7">
        <v>6.54</v>
      </c>
      <c r="G21" s="7">
        <v>0.432</v>
      </c>
      <c r="H21" s="7">
        <f t="shared" si="0"/>
        <v>6.4710000000000001</v>
      </c>
      <c r="I21" s="7">
        <f t="shared" si="1"/>
        <v>0.36199999999999999</v>
      </c>
      <c r="J21" s="7">
        <f t="shared" si="2"/>
        <v>6.609</v>
      </c>
      <c r="K21" s="13">
        <f t="shared" si="3"/>
        <v>0.502</v>
      </c>
    </row>
    <row r="22" spans="1:11" x14ac:dyDescent="0.2">
      <c r="A22" s="12">
        <v>20</v>
      </c>
      <c r="B22" s="7">
        <v>75</v>
      </c>
      <c r="C22" s="7" t="s">
        <v>145</v>
      </c>
      <c r="D22" s="7" t="s">
        <v>146</v>
      </c>
      <c r="E22" s="7">
        <v>1</v>
      </c>
      <c r="F22" s="7">
        <v>7.0200000000000005</v>
      </c>
      <c r="G22" s="7">
        <v>4.5999999999999999E-2</v>
      </c>
      <c r="H22" s="7">
        <f t="shared" si="0"/>
        <v>6.9510000000000005</v>
      </c>
      <c r="I22" s="7">
        <f t="shared" si="1"/>
        <v>-2.4000000000000007E-2</v>
      </c>
      <c r="J22" s="7">
        <f t="shared" si="2"/>
        <v>7.0890000000000004</v>
      </c>
      <c r="K22" s="13">
        <f t="shared" si="3"/>
        <v>0.11600000000000001</v>
      </c>
    </row>
    <row r="23" spans="1:11" x14ac:dyDescent="0.2">
      <c r="A23" s="12">
        <v>21</v>
      </c>
      <c r="B23" s="7">
        <v>46</v>
      </c>
      <c r="C23" s="7" t="s">
        <v>117</v>
      </c>
      <c r="D23" s="7" t="s">
        <v>24</v>
      </c>
      <c r="E23" s="7">
        <v>2</v>
      </c>
      <c r="F23" s="7">
        <v>6.3000000000000007</v>
      </c>
      <c r="G23" s="7">
        <v>0.24</v>
      </c>
      <c r="H23" s="7">
        <f>F23-0.069</f>
        <v>6.2310000000000008</v>
      </c>
      <c r="I23" s="7">
        <f>G23-0.07</f>
        <v>0.16999999999999998</v>
      </c>
      <c r="J23" s="7">
        <f t="shared" si="2"/>
        <v>6.3690000000000007</v>
      </c>
      <c r="K23" s="13">
        <f t="shared" si="3"/>
        <v>0.31</v>
      </c>
    </row>
    <row r="24" spans="1:11" x14ac:dyDescent="0.2">
      <c r="A24" s="12">
        <v>22</v>
      </c>
      <c r="B24" s="7">
        <v>6</v>
      </c>
      <c r="C24" s="7" t="s">
        <v>43</v>
      </c>
      <c r="D24" s="7" t="s">
        <v>13</v>
      </c>
      <c r="E24" s="7">
        <v>2</v>
      </c>
      <c r="F24" s="7">
        <v>6.1400000000000006</v>
      </c>
      <c r="G24" s="7">
        <v>4.5999999999999999E-2</v>
      </c>
      <c r="H24" s="7">
        <f t="shared" si="0"/>
        <v>6.0710000000000006</v>
      </c>
      <c r="I24" s="7">
        <f t="shared" si="1"/>
        <v>-2.4000000000000007E-2</v>
      </c>
      <c r="J24" s="7">
        <f t="shared" si="2"/>
        <v>6.2090000000000005</v>
      </c>
      <c r="K24" s="13">
        <f t="shared" si="3"/>
        <v>0.11600000000000001</v>
      </c>
    </row>
    <row r="25" spans="1:11" x14ac:dyDescent="0.2">
      <c r="A25" s="12">
        <v>23</v>
      </c>
      <c r="B25" s="7">
        <v>7</v>
      </c>
      <c r="C25" s="7" t="s">
        <v>30</v>
      </c>
      <c r="D25" s="7" t="s">
        <v>5</v>
      </c>
      <c r="E25" s="7">
        <v>2</v>
      </c>
      <c r="F25" s="7">
        <v>5.98</v>
      </c>
      <c r="G25" s="7">
        <v>4.5999999999999999E-2</v>
      </c>
      <c r="H25" s="7">
        <f t="shared" si="0"/>
        <v>5.9110000000000005</v>
      </c>
      <c r="I25" s="7">
        <f t="shared" si="1"/>
        <v>-2.4000000000000007E-2</v>
      </c>
      <c r="J25" s="7">
        <f t="shared" si="2"/>
        <v>6.0490000000000004</v>
      </c>
      <c r="K25" s="13">
        <f t="shared" si="3"/>
        <v>0.11600000000000001</v>
      </c>
    </row>
    <row r="26" spans="1:11" x14ac:dyDescent="0.2">
      <c r="A26" s="12">
        <v>24</v>
      </c>
      <c r="B26" s="7">
        <v>8</v>
      </c>
      <c r="C26" s="7" t="s">
        <v>44</v>
      </c>
      <c r="D26" s="7" t="s">
        <v>14</v>
      </c>
      <c r="E26" s="7">
        <v>2</v>
      </c>
      <c r="F26" s="7">
        <v>5.82</v>
      </c>
      <c r="G26" s="7">
        <v>4.5999999999999999E-2</v>
      </c>
      <c r="H26" s="7">
        <f t="shared" si="0"/>
        <v>5.7510000000000003</v>
      </c>
      <c r="I26" s="7">
        <f t="shared" si="1"/>
        <v>-2.4000000000000007E-2</v>
      </c>
      <c r="J26" s="7">
        <f t="shared" si="2"/>
        <v>5.8890000000000002</v>
      </c>
      <c r="K26" s="13">
        <f t="shared" si="3"/>
        <v>0.11600000000000001</v>
      </c>
    </row>
    <row r="27" spans="1:11" x14ac:dyDescent="0.2">
      <c r="A27" s="12">
        <v>25</v>
      </c>
      <c r="B27" s="7">
        <v>27</v>
      </c>
      <c r="C27" s="7" t="s">
        <v>45</v>
      </c>
      <c r="D27" s="7" t="s">
        <v>15</v>
      </c>
      <c r="E27" s="7">
        <v>2</v>
      </c>
      <c r="F27" s="7">
        <v>6.1400000000000006</v>
      </c>
      <c r="G27" s="7">
        <v>0.24</v>
      </c>
      <c r="H27" s="7">
        <f t="shared" si="0"/>
        <v>6.0710000000000006</v>
      </c>
      <c r="I27" s="7">
        <f t="shared" si="1"/>
        <v>0.16999999999999998</v>
      </c>
      <c r="J27" s="7">
        <f t="shared" si="2"/>
        <v>6.2090000000000005</v>
      </c>
      <c r="K27" s="13">
        <f t="shared" si="3"/>
        <v>0.31</v>
      </c>
    </row>
    <row r="28" spans="1:11" x14ac:dyDescent="0.2">
      <c r="A28" s="12">
        <v>26</v>
      </c>
      <c r="B28" s="7">
        <v>28</v>
      </c>
      <c r="C28" s="7" t="s">
        <v>33</v>
      </c>
      <c r="D28" s="7" t="s">
        <v>16</v>
      </c>
      <c r="E28" s="7">
        <v>2</v>
      </c>
      <c r="F28" s="7">
        <v>5.98</v>
      </c>
      <c r="G28" s="7">
        <v>0.24</v>
      </c>
      <c r="H28" s="7">
        <f t="shared" si="0"/>
        <v>5.9110000000000005</v>
      </c>
      <c r="I28" s="7">
        <f t="shared" si="1"/>
        <v>0.16999999999999998</v>
      </c>
      <c r="J28" s="7">
        <f t="shared" si="2"/>
        <v>6.0490000000000004</v>
      </c>
      <c r="K28" s="13">
        <f t="shared" si="3"/>
        <v>0.31</v>
      </c>
    </row>
    <row r="29" spans="1:11" x14ac:dyDescent="0.2">
      <c r="A29" s="12">
        <v>27</v>
      </c>
      <c r="B29" s="7">
        <v>29</v>
      </c>
      <c r="C29" s="7" t="s">
        <v>46</v>
      </c>
      <c r="D29" s="7" t="s">
        <v>17</v>
      </c>
      <c r="E29" s="7">
        <v>2</v>
      </c>
      <c r="F29" s="7">
        <v>5.82</v>
      </c>
      <c r="G29" s="7">
        <v>0.24</v>
      </c>
      <c r="H29" s="7">
        <f t="shared" si="0"/>
        <v>5.7510000000000003</v>
      </c>
      <c r="I29" s="7">
        <f t="shared" si="1"/>
        <v>0.16999999999999998</v>
      </c>
      <c r="J29" s="7">
        <f t="shared" si="2"/>
        <v>5.8890000000000002</v>
      </c>
      <c r="K29" s="13">
        <f t="shared" si="3"/>
        <v>0.31</v>
      </c>
    </row>
    <row r="30" spans="1:11" x14ac:dyDescent="0.2">
      <c r="A30" s="12">
        <v>28</v>
      </c>
      <c r="B30" s="7">
        <v>62</v>
      </c>
      <c r="C30" s="7" t="s">
        <v>110</v>
      </c>
      <c r="D30" s="7" t="s">
        <v>113</v>
      </c>
      <c r="E30" s="7">
        <v>2</v>
      </c>
      <c r="F30" s="7">
        <v>6.1400000000000006</v>
      </c>
      <c r="G30" s="7">
        <v>0.432</v>
      </c>
      <c r="H30" s="7">
        <f t="shared" si="0"/>
        <v>6.0710000000000006</v>
      </c>
      <c r="I30" s="7">
        <f t="shared" si="1"/>
        <v>0.36199999999999999</v>
      </c>
      <c r="J30" s="7">
        <f t="shared" si="2"/>
        <v>6.2090000000000005</v>
      </c>
      <c r="K30" s="13">
        <f t="shared" si="3"/>
        <v>0.502</v>
      </c>
    </row>
    <row r="31" spans="1:11" x14ac:dyDescent="0.2">
      <c r="A31" s="12">
        <v>29</v>
      </c>
      <c r="B31" s="7">
        <v>63</v>
      </c>
      <c r="C31" s="7" t="s">
        <v>111</v>
      </c>
      <c r="D31" s="7" t="s">
        <v>114</v>
      </c>
      <c r="E31" s="7">
        <v>2</v>
      </c>
      <c r="F31" s="7">
        <v>5.98</v>
      </c>
      <c r="G31" s="7">
        <v>0.432</v>
      </c>
      <c r="H31" s="7">
        <f t="shared" si="0"/>
        <v>5.9110000000000005</v>
      </c>
      <c r="I31" s="7">
        <f t="shared" si="1"/>
        <v>0.36199999999999999</v>
      </c>
      <c r="J31" s="7">
        <f t="shared" si="2"/>
        <v>6.0490000000000004</v>
      </c>
      <c r="K31" s="13">
        <f t="shared" si="3"/>
        <v>0.502</v>
      </c>
    </row>
    <row r="32" spans="1:11" x14ac:dyDescent="0.2">
      <c r="A32" s="12">
        <v>30</v>
      </c>
      <c r="B32" s="7">
        <v>64</v>
      </c>
      <c r="C32" s="7" t="s">
        <v>112</v>
      </c>
      <c r="D32" s="7" t="s">
        <v>115</v>
      </c>
      <c r="E32" s="7">
        <v>2</v>
      </c>
      <c r="F32" s="7">
        <v>5.82</v>
      </c>
      <c r="G32" s="7">
        <v>0.432</v>
      </c>
      <c r="H32" s="7">
        <f t="shared" si="0"/>
        <v>5.7510000000000003</v>
      </c>
      <c r="I32" s="7">
        <f t="shared" si="1"/>
        <v>0.36199999999999999</v>
      </c>
      <c r="J32" s="7">
        <f t="shared" si="2"/>
        <v>5.8890000000000002</v>
      </c>
      <c r="K32" s="13">
        <f t="shared" si="3"/>
        <v>0.502</v>
      </c>
    </row>
    <row r="33" spans="1:11" x14ac:dyDescent="0.2">
      <c r="A33" s="12">
        <v>31</v>
      </c>
      <c r="B33" s="7">
        <v>76</v>
      </c>
      <c r="C33" s="7" t="s">
        <v>147</v>
      </c>
      <c r="D33" s="7" t="s">
        <v>148</v>
      </c>
      <c r="E33" s="7">
        <v>2</v>
      </c>
      <c r="F33" s="7">
        <v>6.3000000000000007</v>
      </c>
      <c r="G33" s="7">
        <v>4.5999999999999999E-2</v>
      </c>
      <c r="H33" s="7">
        <f t="shared" si="0"/>
        <v>6.2310000000000008</v>
      </c>
      <c r="I33" s="7">
        <f t="shared" si="1"/>
        <v>-2.4000000000000007E-2</v>
      </c>
      <c r="J33" s="7">
        <f t="shared" si="2"/>
        <v>6.3690000000000007</v>
      </c>
      <c r="K33" s="13">
        <f t="shared" si="3"/>
        <v>0.11600000000000001</v>
      </c>
    </row>
    <row r="34" spans="1:11" x14ac:dyDescent="0.2">
      <c r="A34" s="12">
        <v>32</v>
      </c>
      <c r="B34" s="7">
        <v>47</v>
      </c>
      <c r="C34" s="7" t="s">
        <v>169</v>
      </c>
      <c r="D34" s="7" t="s">
        <v>25</v>
      </c>
      <c r="E34" s="7">
        <v>3</v>
      </c>
      <c r="F34" s="7">
        <v>5.5</v>
      </c>
      <c r="G34" s="7">
        <v>0.24</v>
      </c>
      <c r="H34" s="7">
        <f>F34-0.069</f>
        <v>5.431</v>
      </c>
      <c r="I34" s="7">
        <f t="shared" si="1"/>
        <v>0.16999999999999998</v>
      </c>
      <c r="J34" s="7">
        <f t="shared" si="2"/>
        <v>5.569</v>
      </c>
      <c r="K34" s="13">
        <f t="shared" si="3"/>
        <v>0.31</v>
      </c>
    </row>
    <row r="35" spans="1:11" x14ac:dyDescent="0.2">
      <c r="A35" s="12">
        <v>33</v>
      </c>
      <c r="B35" s="7">
        <v>9</v>
      </c>
      <c r="C35" s="7" t="s">
        <v>47</v>
      </c>
      <c r="D35" s="7" t="s">
        <v>18</v>
      </c>
      <c r="E35" s="7">
        <v>3</v>
      </c>
      <c r="F35" s="7">
        <v>5.34</v>
      </c>
      <c r="G35" s="7">
        <v>4.5999999999999999E-2</v>
      </c>
      <c r="H35" s="7">
        <f t="shared" si="0"/>
        <v>5.2709999999999999</v>
      </c>
      <c r="I35" s="7">
        <f t="shared" si="1"/>
        <v>-2.4000000000000007E-2</v>
      </c>
      <c r="J35" s="7">
        <f t="shared" si="2"/>
        <v>5.4089999999999998</v>
      </c>
      <c r="K35" s="13">
        <f t="shared" si="3"/>
        <v>0.11600000000000001</v>
      </c>
    </row>
    <row r="36" spans="1:11" x14ac:dyDescent="0.2">
      <c r="A36" s="12">
        <v>34</v>
      </c>
      <c r="B36" s="7">
        <v>10</v>
      </c>
      <c r="C36" s="7" t="s">
        <v>48</v>
      </c>
      <c r="D36" s="7" t="s">
        <v>19</v>
      </c>
      <c r="E36" s="7">
        <v>3</v>
      </c>
      <c r="F36" s="7">
        <v>5.18</v>
      </c>
      <c r="G36" s="7">
        <v>4.5999999999999999E-2</v>
      </c>
      <c r="H36" s="7">
        <f t="shared" si="0"/>
        <v>5.1109999999999998</v>
      </c>
      <c r="I36" s="7">
        <f t="shared" si="1"/>
        <v>-2.4000000000000007E-2</v>
      </c>
      <c r="J36" s="7">
        <f t="shared" si="2"/>
        <v>5.2489999999999997</v>
      </c>
      <c r="K36" s="13">
        <f t="shared" si="3"/>
        <v>0.11600000000000001</v>
      </c>
    </row>
    <row r="37" spans="1:11" x14ac:dyDescent="0.2">
      <c r="A37" s="12">
        <v>35</v>
      </c>
      <c r="B37" s="7">
        <v>11</v>
      </c>
      <c r="C37" s="7" t="s">
        <v>31</v>
      </c>
      <c r="D37" s="7" t="s">
        <v>6</v>
      </c>
      <c r="E37" s="7">
        <v>3</v>
      </c>
      <c r="F37" s="7">
        <v>5.0199999999999996</v>
      </c>
      <c r="G37" s="7">
        <v>4.5999999999999999E-2</v>
      </c>
      <c r="H37" s="7">
        <f t="shared" si="0"/>
        <v>4.9509999999999996</v>
      </c>
      <c r="I37" s="7">
        <f t="shared" si="1"/>
        <v>-2.4000000000000007E-2</v>
      </c>
      <c r="J37" s="7">
        <f t="shared" si="2"/>
        <v>5.0889999999999995</v>
      </c>
      <c r="K37" s="13">
        <f t="shared" si="3"/>
        <v>0.11600000000000001</v>
      </c>
    </row>
    <row r="38" spans="1:11" x14ac:dyDescent="0.2">
      <c r="A38" s="12">
        <v>36</v>
      </c>
      <c r="B38" s="7">
        <v>30</v>
      </c>
      <c r="C38" s="7" t="s">
        <v>49</v>
      </c>
      <c r="D38" s="7" t="s">
        <v>20</v>
      </c>
      <c r="E38" s="7">
        <v>3</v>
      </c>
      <c r="F38" s="7">
        <v>5.34</v>
      </c>
      <c r="G38" s="7">
        <v>0.24</v>
      </c>
      <c r="H38" s="7">
        <f t="shared" si="0"/>
        <v>5.2709999999999999</v>
      </c>
      <c r="I38" s="7">
        <f t="shared" si="1"/>
        <v>0.16999999999999998</v>
      </c>
      <c r="J38" s="7">
        <f t="shared" si="2"/>
        <v>5.4089999999999998</v>
      </c>
      <c r="K38" s="13">
        <f t="shared" si="3"/>
        <v>0.31</v>
      </c>
    </row>
    <row r="39" spans="1:11" x14ac:dyDescent="0.2">
      <c r="A39" s="12">
        <v>37</v>
      </c>
      <c r="B39" s="7">
        <v>31</v>
      </c>
      <c r="C39" s="7" t="s">
        <v>50</v>
      </c>
      <c r="D39" s="7" t="s">
        <v>21</v>
      </c>
      <c r="E39" s="7">
        <v>3</v>
      </c>
      <c r="F39" s="7">
        <v>5.18</v>
      </c>
      <c r="G39" s="7">
        <v>0.24</v>
      </c>
      <c r="H39" s="7">
        <f t="shared" si="0"/>
        <v>5.1109999999999998</v>
      </c>
      <c r="I39" s="7">
        <f t="shared" si="1"/>
        <v>0.16999999999999998</v>
      </c>
      <c r="J39" s="7">
        <f t="shared" si="2"/>
        <v>5.2489999999999997</v>
      </c>
      <c r="K39" s="13">
        <f t="shared" si="3"/>
        <v>0.31</v>
      </c>
    </row>
    <row r="40" spans="1:11" x14ac:dyDescent="0.2">
      <c r="A40" s="12">
        <v>38</v>
      </c>
      <c r="B40" s="7">
        <v>32</v>
      </c>
      <c r="C40" s="7" t="s">
        <v>34</v>
      </c>
      <c r="D40" s="7" t="s">
        <v>22</v>
      </c>
      <c r="E40" s="7">
        <v>3</v>
      </c>
      <c r="F40" s="7">
        <v>5.0199999999999996</v>
      </c>
      <c r="G40" s="7">
        <v>0.24</v>
      </c>
      <c r="H40" s="7">
        <f t="shared" si="0"/>
        <v>4.9509999999999996</v>
      </c>
      <c r="I40" s="7">
        <f t="shared" si="1"/>
        <v>0.16999999999999998</v>
      </c>
      <c r="J40" s="7">
        <f t="shared" si="2"/>
        <v>5.0889999999999995</v>
      </c>
      <c r="K40" s="13">
        <f t="shared" si="3"/>
        <v>0.31</v>
      </c>
    </row>
    <row r="41" spans="1:11" x14ac:dyDescent="0.2">
      <c r="A41" s="12">
        <v>39</v>
      </c>
      <c r="E41" s="7">
        <v>3</v>
      </c>
      <c r="F41" s="7">
        <v>0</v>
      </c>
      <c r="G41" s="7">
        <v>0</v>
      </c>
      <c r="K41" s="13"/>
    </row>
    <row r="42" spans="1:11" x14ac:dyDescent="0.2">
      <c r="A42" s="12">
        <v>40</v>
      </c>
      <c r="E42" s="7">
        <v>3</v>
      </c>
      <c r="F42" s="7">
        <v>0</v>
      </c>
      <c r="G42" s="7">
        <v>0</v>
      </c>
      <c r="K42" s="13"/>
    </row>
    <row r="43" spans="1:11" x14ac:dyDescent="0.2">
      <c r="A43" s="12">
        <v>63</v>
      </c>
      <c r="B43" s="7">
        <v>94</v>
      </c>
      <c r="C43" s="7" t="s">
        <v>194</v>
      </c>
      <c r="D43" s="7" t="s">
        <v>195</v>
      </c>
      <c r="E43" s="7">
        <v>3</v>
      </c>
      <c r="F43" s="7">
        <v>5.5</v>
      </c>
      <c r="G43" s="7">
        <v>0.432</v>
      </c>
      <c r="H43" s="7">
        <f t="shared" si="0"/>
        <v>5.431</v>
      </c>
      <c r="I43" s="7">
        <f t="shared" si="1"/>
        <v>0.36199999999999999</v>
      </c>
      <c r="J43" s="7">
        <f t="shared" si="2"/>
        <v>5.569</v>
      </c>
      <c r="K43" s="13">
        <f t="shared" si="3"/>
        <v>0.502</v>
      </c>
    </row>
    <row r="44" spans="1:11" x14ac:dyDescent="0.2">
      <c r="A44" s="12">
        <v>42</v>
      </c>
      <c r="B44" s="7">
        <v>77</v>
      </c>
      <c r="C44" s="7" t="s">
        <v>149</v>
      </c>
      <c r="D44" s="7" t="s">
        <v>150</v>
      </c>
      <c r="E44" s="7">
        <v>3</v>
      </c>
      <c r="F44" s="7">
        <v>5.5</v>
      </c>
      <c r="G44" s="7">
        <v>4.5999999999999999E-2</v>
      </c>
      <c r="H44" s="7">
        <f t="shared" si="0"/>
        <v>5.431</v>
      </c>
      <c r="I44" s="7">
        <f t="shared" si="1"/>
        <v>-2.4000000000000007E-2</v>
      </c>
      <c r="J44" s="7">
        <f t="shared" si="2"/>
        <v>5.569</v>
      </c>
      <c r="K44" s="13">
        <f t="shared" si="3"/>
        <v>0.11600000000000001</v>
      </c>
    </row>
    <row r="45" spans="1:11" x14ac:dyDescent="0.2">
      <c r="A45" s="12">
        <v>43</v>
      </c>
      <c r="B45" s="7">
        <v>48</v>
      </c>
      <c r="C45" s="7" t="s">
        <v>118</v>
      </c>
      <c r="D45" s="7" t="s">
        <v>79</v>
      </c>
      <c r="E45" s="7">
        <v>4</v>
      </c>
      <c r="F45" s="7">
        <v>4.8600000000000003</v>
      </c>
      <c r="G45" s="7">
        <v>0.24</v>
      </c>
      <c r="H45" s="7">
        <f t="shared" si="0"/>
        <v>4.7910000000000004</v>
      </c>
      <c r="I45" s="7">
        <f t="shared" si="1"/>
        <v>0.16999999999999998</v>
      </c>
      <c r="J45" s="7">
        <f t="shared" si="2"/>
        <v>4.9290000000000003</v>
      </c>
      <c r="K45" s="13">
        <f t="shared" si="3"/>
        <v>0.31</v>
      </c>
    </row>
    <row r="46" spans="1:11" x14ac:dyDescent="0.2">
      <c r="A46" s="12">
        <v>44</v>
      </c>
      <c r="B46" s="7">
        <v>12</v>
      </c>
      <c r="C46" s="7" t="s">
        <v>193</v>
      </c>
      <c r="D46" s="7" t="s">
        <v>80</v>
      </c>
      <c r="E46" s="7">
        <v>4</v>
      </c>
      <c r="F46" s="7">
        <v>4.7</v>
      </c>
      <c r="G46" s="7">
        <v>4.5999999999999999E-2</v>
      </c>
      <c r="H46" s="7">
        <f t="shared" si="0"/>
        <v>4.6310000000000002</v>
      </c>
      <c r="I46" s="7">
        <f t="shared" si="1"/>
        <v>-2.4000000000000007E-2</v>
      </c>
      <c r="J46" s="7">
        <f t="shared" si="2"/>
        <v>4.7690000000000001</v>
      </c>
      <c r="K46" s="13">
        <f t="shared" si="3"/>
        <v>0.11600000000000001</v>
      </c>
    </row>
    <row r="47" spans="1:11" x14ac:dyDescent="0.2">
      <c r="A47" s="12">
        <v>45</v>
      </c>
      <c r="B47" s="7">
        <v>13</v>
      </c>
      <c r="C47" s="7" t="s">
        <v>51</v>
      </c>
      <c r="D47" s="7" t="s">
        <v>81</v>
      </c>
      <c r="E47" s="7">
        <v>4</v>
      </c>
      <c r="F47" s="7">
        <v>4.54</v>
      </c>
      <c r="G47" s="7">
        <v>4.5999999999999999E-2</v>
      </c>
      <c r="H47" s="7">
        <f t="shared" si="0"/>
        <v>4.4710000000000001</v>
      </c>
      <c r="I47" s="7">
        <f t="shared" si="1"/>
        <v>-2.4000000000000007E-2</v>
      </c>
      <c r="J47" s="7">
        <f t="shared" si="2"/>
        <v>4.609</v>
      </c>
      <c r="K47" s="13">
        <f t="shared" si="3"/>
        <v>0.11600000000000001</v>
      </c>
    </row>
    <row r="48" spans="1:11" x14ac:dyDescent="0.2">
      <c r="A48" s="12">
        <v>46</v>
      </c>
      <c r="B48" s="7">
        <v>14</v>
      </c>
      <c r="C48" s="7" t="s">
        <v>52</v>
      </c>
      <c r="D48" s="7" t="s">
        <v>82</v>
      </c>
      <c r="E48" s="7">
        <v>4</v>
      </c>
      <c r="F48" s="7">
        <v>4.38</v>
      </c>
      <c r="G48" s="7">
        <v>4.5999999999999999E-2</v>
      </c>
      <c r="H48" s="7">
        <f t="shared" si="0"/>
        <v>4.3109999999999999</v>
      </c>
      <c r="I48" s="7">
        <f t="shared" si="1"/>
        <v>-2.4000000000000007E-2</v>
      </c>
      <c r="J48" s="7">
        <f t="shared" si="2"/>
        <v>4.4489999999999998</v>
      </c>
      <c r="K48" s="13">
        <f t="shared" si="3"/>
        <v>0.11600000000000001</v>
      </c>
    </row>
    <row r="49" spans="1:11" x14ac:dyDescent="0.2">
      <c r="A49" s="12">
        <v>47</v>
      </c>
      <c r="B49" s="7">
        <v>33</v>
      </c>
      <c r="C49" s="7" t="s">
        <v>53</v>
      </c>
      <c r="D49" s="7" t="s">
        <v>83</v>
      </c>
      <c r="E49" s="7">
        <v>4</v>
      </c>
      <c r="F49" s="7">
        <v>4.7</v>
      </c>
      <c r="G49" s="7">
        <v>0.24</v>
      </c>
      <c r="H49" s="7">
        <f t="shared" si="0"/>
        <v>4.6310000000000002</v>
      </c>
      <c r="I49" s="7">
        <f t="shared" si="1"/>
        <v>0.16999999999999998</v>
      </c>
      <c r="J49" s="7">
        <f t="shared" si="2"/>
        <v>4.7690000000000001</v>
      </c>
      <c r="K49" s="13">
        <f t="shared" si="3"/>
        <v>0.31</v>
      </c>
    </row>
    <row r="50" spans="1:11" x14ac:dyDescent="0.2">
      <c r="A50" s="12">
        <v>48</v>
      </c>
      <c r="B50" s="7">
        <v>34</v>
      </c>
      <c r="C50" s="7" t="s">
        <v>54</v>
      </c>
      <c r="D50" s="7" t="s">
        <v>84</v>
      </c>
      <c r="E50" s="7">
        <v>4</v>
      </c>
      <c r="F50" s="7">
        <v>4.54</v>
      </c>
      <c r="G50" s="7">
        <v>0.24</v>
      </c>
      <c r="H50" s="7">
        <f t="shared" si="0"/>
        <v>4.4710000000000001</v>
      </c>
      <c r="I50" s="7">
        <f t="shared" si="1"/>
        <v>0.16999999999999998</v>
      </c>
      <c r="J50" s="7">
        <f t="shared" si="2"/>
        <v>4.609</v>
      </c>
      <c r="K50" s="13">
        <f t="shared" si="3"/>
        <v>0.31</v>
      </c>
    </row>
    <row r="51" spans="1:11" x14ac:dyDescent="0.2">
      <c r="A51" s="12">
        <v>49</v>
      </c>
      <c r="B51" s="7">
        <v>35</v>
      </c>
      <c r="C51" s="7" t="s">
        <v>55</v>
      </c>
      <c r="D51" s="7" t="s">
        <v>85</v>
      </c>
      <c r="E51" s="7">
        <v>4</v>
      </c>
      <c r="F51" s="7">
        <v>4.38</v>
      </c>
      <c r="G51" s="7">
        <v>0.24</v>
      </c>
      <c r="H51" s="7">
        <f t="shared" si="0"/>
        <v>4.3109999999999999</v>
      </c>
      <c r="I51" s="7">
        <f t="shared" si="1"/>
        <v>0.16999999999999998</v>
      </c>
      <c r="J51" s="7">
        <f t="shared" si="2"/>
        <v>4.4489999999999998</v>
      </c>
      <c r="K51" s="13">
        <f t="shared" si="3"/>
        <v>0.31</v>
      </c>
    </row>
    <row r="52" spans="1:11" x14ac:dyDescent="0.2">
      <c r="A52" s="12">
        <v>50</v>
      </c>
      <c r="E52" s="7">
        <v>4</v>
      </c>
      <c r="F52" s="7">
        <v>0</v>
      </c>
      <c r="G52" s="7">
        <v>0</v>
      </c>
      <c r="K52" s="13"/>
    </row>
    <row r="53" spans="1:11" x14ac:dyDescent="0.2">
      <c r="A53" s="12">
        <v>51</v>
      </c>
      <c r="E53" s="7">
        <v>4</v>
      </c>
      <c r="F53" s="7">
        <v>0</v>
      </c>
      <c r="G53" s="7">
        <v>0</v>
      </c>
      <c r="K53" s="13"/>
    </row>
    <row r="54" spans="1:11" x14ac:dyDescent="0.2">
      <c r="A54" s="12">
        <v>63</v>
      </c>
      <c r="B54" s="7">
        <v>95</v>
      </c>
      <c r="C54" s="7" t="s">
        <v>196</v>
      </c>
      <c r="D54" s="7" t="s">
        <v>197</v>
      </c>
      <c r="E54" s="7">
        <v>4</v>
      </c>
      <c r="F54" s="7">
        <v>4.8600000000000003</v>
      </c>
      <c r="G54" s="7">
        <v>0.432</v>
      </c>
      <c r="H54" s="7">
        <f t="shared" si="0"/>
        <v>4.7910000000000004</v>
      </c>
      <c r="I54" s="7">
        <f t="shared" si="1"/>
        <v>0.36199999999999999</v>
      </c>
      <c r="J54" s="7">
        <f t="shared" si="2"/>
        <v>4.9290000000000003</v>
      </c>
      <c r="K54" s="13">
        <f t="shared" si="3"/>
        <v>0.502</v>
      </c>
    </row>
    <row r="55" spans="1:11" x14ac:dyDescent="0.2">
      <c r="A55" s="12">
        <v>53</v>
      </c>
      <c r="B55" s="7">
        <v>78</v>
      </c>
      <c r="C55" s="7" t="s">
        <v>151</v>
      </c>
      <c r="D55" s="7" t="s">
        <v>152</v>
      </c>
      <c r="E55" s="7">
        <v>4</v>
      </c>
      <c r="F55" s="7">
        <v>4.8600000000000003</v>
      </c>
      <c r="G55" s="7">
        <v>4.5999999999999999E-2</v>
      </c>
      <c r="H55" s="7">
        <f t="shared" si="0"/>
        <v>4.7910000000000004</v>
      </c>
      <c r="I55" s="7">
        <f t="shared" si="1"/>
        <v>-2.4000000000000007E-2</v>
      </c>
      <c r="J55" s="7">
        <f t="shared" si="2"/>
        <v>4.9290000000000003</v>
      </c>
      <c r="K55" s="13">
        <f t="shared" si="3"/>
        <v>0.11600000000000001</v>
      </c>
    </row>
    <row r="56" spans="1:11" x14ac:dyDescent="0.2">
      <c r="A56" s="12">
        <v>54</v>
      </c>
      <c r="B56" s="7">
        <v>49</v>
      </c>
      <c r="C56" s="7" t="s">
        <v>119</v>
      </c>
      <c r="D56" s="7" t="s">
        <v>86</v>
      </c>
      <c r="E56" s="7">
        <v>5</v>
      </c>
      <c r="F56" s="7">
        <v>4.08</v>
      </c>
      <c r="G56" s="7">
        <v>0.24</v>
      </c>
      <c r="H56" s="7">
        <f t="shared" si="0"/>
        <v>4.0110000000000001</v>
      </c>
      <c r="I56" s="7">
        <f t="shared" si="1"/>
        <v>0.16999999999999998</v>
      </c>
      <c r="J56" s="7">
        <f t="shared" si="2"/>
        <v>4.149</v>
      </c>
      <c r="K56" s="13">
        <f t="shared" si="3"/>
        <v>0.31</v>
      </c>
    </row>
    <row r="57" spans="1:11" x14ac:dyDescent="0.2">
      <c r="A57" s="12">
        <v>55</v>
      </c>
      <c r="B57" s="7">
        <v>15</v>
      </c>
      <c r="C57" s="7" t="s">
        <v>192</v>
      </c>
      <c r="D57" s="7" t="s">
        <v>203</v>
      </c>
      <c r="E57" s="7">
        <v>5</v>
      </c>
      <c r="F57" s="7">
        <v>3.92</v>
      </c>
      <c r="G57" s="7">
        <v>4.5999999999999999E-2</v>
      </c>
      <c r="H57" s="7">
        <f t="shared" si="0"/>
        <v>3.851</v>
      </c>
      <c r="I57" s="7">
        <f t="shared" si="1"/>
        <v>-2.4000000000000007E-2</v>
      </c>
      <c r="J57" s="7">
        <f t="shared" si="2"/>
        <v>3.9889999999999999</v>
      </c>
      <c r="K57" s="13">
        <f t="shared" si="3"/>
        <v>0.11600000000000001</v>
      </c>
    </row>
    <row r="58" spans="1:11" x14ac:dyDescent="0.2">
      <c r="A58" s="12">
        <v>56</v>
      </c>
      <c r="B58" s="7">
        <v>16</v>
      </c>
      <c r="C58" s="7" t="s">
        <v>56</v>
      </c>
      <c r="D58" s="7" t="s">
        <v>202</v>
      </c>
      <c r="E58" s="7">
        <v>5</v>
      </c>
      <c r="F58" s="7">
        <v>3.72</v>
      </c>
      <c r="G58" s="7">
        <v>4.5999999999999999E-2</v>
      </c>
      <c r="H58" s="7">
        <f t="shared" si="0"/>
        <v>3.6510000000000002</v>
      </c>
      <c r="I58" s="7">
        <f t="shared" si="1"/>
        <v>-2.4000000000000007E-2</v>
      </c>
      <c r="J58" s="7">
        <f t="shared" si="2"/>
        <v>3.7890000000000001</v>
      </c>
      <c r="K58" s="13">
        <f t="shared" si="3"/>
        <v>0.11600000000000001</v>
      </c>
    </row>
    <row r="59" spans="1:11" x14ac:dyDescent="0.2">
      <c r="A59" s="12">
        <v>57</v>
      </c>
      <c r="B59" s="7">
        <v>17</v>
      </c>
      <c r="C59" s="7" t="s">
        <v>57</v>
      </c>
      <c r="D59" s="7" t="s">
        <v>201</v>
      </c>
      <c r="E59" s="7">
        <v>5</v>
      </c>
      <c r="F59" s="7">
        <v>3.58</v>
      </c>
      <c r="G59" s="7">
        <v>4.5999999999999999E-2</v>
      </c>
      <c r="H59" s="7">
        <f t="shared" si="0"/>
        <v>3.5110000000000001</v>
      </c>
      <c r="I59" s="7">
        <f t="shared" si="1"/>
        <v>-2.4000000000000007E-2</v>
      </c>
      <c r="J59" s="7">
        <f t="shared" si="2"/>
        <v>3.649</v>
      </c>
      <c r="K59" s="13">
        <f t="shared" si="3"/>
        <v>0.11600000000000001</v>
      </c>
    </row>
    <row r="60" spans="1:11" x14ac:dyDescent="0.2">
      <c r="A60" s="12">
        <v>58</v>
      </c>
      <c r="B60" s="7">
        <v>36</v>
      </c>
      <c r="C60" s="7" t="s">
        <v>58</v>
      </c>
      <c r="D60" s="7" t="s">
        <v>87</v>
      </c>
      <c r="E60" s="7">
        <v>5</v>
      </c>
      <c r="F60" s="7">
        <v>3.86</v>
      </c>
      <c r="G60" s="7">
        <v>0.24</v>
      </c>
      <c r="H60" s="7">
        <f t="shared" si="0"/>
        <v>3.7909999999999999</v>
      </c>
      <c r="I60" s="7">
        <f t="shared" si="1"/>
        <v>0.16999999999999998</v>
      </c>
      <c r="J60" s="7">
        <f t="shared" si="2"/>
        <v>3.9289999999999998</v>
      </c>
      <c r="K60" s="13">
        <f t="shared" si="3"/>
        <v>0.31</v>
      </c>
    </row>
    <row r="61" spans="1:11" x14ac:dyDescent="0.2">
      <c r="A61" s="12">
        <v>59</v>
      </c>
      <c r="B61" s="7">
        <v>37</v>
      </c>
      <c r="C61" s="7" t="s">
        <v>59</v>
      </c>
      <c r="D61" s="7" t="s">
        <v>88</v>
      </c>
      <c r="E61" s="7">
        <v>5</v>
      </c>
      <c r="F61" s="7">
        <v>3.72</v>
      </c>
      <c r="G61" s="7">
        <v>0.24</v>
      </c>
      <c r="H61" s="7">
        <f t="shared" si="0"/>
        <v>3.6510000000000002</v>
      </c>
      <c r="I61" s="7">
        <f t="shared" si="1"/>
        <v>0.16999999999999998</v>
      </c>
      <c r="J61" s="7">
        <f t="shared" si="2"/>
        <v>3.7890000000000001</v>
      </c>
      <c r="K61" s="13">
        <f t="shared" si="3"/>
        <v>0.31</v>
      </c>
    </row>
    <row r="62" spans="1:11" x14ac:dyDescent="0.2">
      <c r="A62" s="12">
        <v>60</v>
      </c>
      <c r="B62" s="7">
        <v>38</v>
      </c>
      <c r="C62" s="7" t="s">
        <v>60</v>
      </c>
      <c r="D62" s="7" t="s">
        <v>89</v>
      </c>
      <c r="E62" s="7">
        <v>5</v>
      </c>
      <c r="F62" s="7">
        <v>3.58</v>
      </c>
      <c r="G62" s="7">
        <v>0.24</v>
      </c>
      <c r="H62" s="7">
        <f t="shared" si="0"/>
        <v>3.5110000000000001</v>
      </c>
      <c r="I62" s="7">
        <f t="shared" si="1"/>
        <v>0.16999999999999998</v>
      </c>
      <c r="J62" s="7">
        <f t="shared" si="2"/>
        <v>3.649</v>
      </c>
      <c r="K62" s="13">
        <f t="shared" si="3"/>
        <v>0.31</v>
      </c>
    </row>
    <row r="63" spans="1:11" x14ac:dyDescent="0.2">
      <c r="A63" s="12">
        <v>61</v>
      </c>
      <c r="E63" s="7">
        <v>5</v>
      </c>
      <c r="F63" s="7">
        <v>0</v>
      </c>
      <c r="G63" s="7">
        <v>0</v>
      </c>
      <c r="K63" s="13"/>
    </row>
    <row r="64" spans="1:11" x14ac:dyDescent="0.2">
      <c r="A64" s="12">
        <v>62</v>
      </c>
      <c r="E64" s="7">
        <v>5</v>
      </c>
      <c r="F64" s="7">
        <v>0</v>
      </c>
      <c r="G64" s="7">
        <v>0</v>
      </c>
      <c r="K64" s="13"/>
    </row>
    <row r="65" spans="1:11" x14ac:dyDescent="0.2">
      <c r="A65" s="12">
        <v>63</v>
      </c>
      <c r="B65" s="7">
        <v>92</v>
      </c>
      <c r="C65" s="7" t="s">
        <v>188</v>
      </c>
      <c r="D65" s="7" t="s">
        <v>189</v>
      </c>
      <c r="E65" s="7">
        <v>5</v>
      </c>
      <c r="F65" s="7">
        <v>4.08</v>
      </c>
      <c r="G65" s="7">
        <v>0.432</v>
      </c>
      <c r="H65" s="7">
        <f t="shared" si="0"/>
        <v>4.0110000000000001</v>
      </c>
      <c r="I65" s="7">
        <f t="shared" si="1"/>
        <v>0.36199999999999999</v>
      </c>
      <c r="J65" s="7">
        <f t="shared" si="2"/>
        <v>4.149</v>
      </c>
      <c r="K65" s="13">
        <f t="shared" si="3"/>
        <v>0.502</v>
      </c>
    </row>
    <row r="66" spans="1:11" x14ac:dyDescent="0.2">
      <c r="A66" s="12">
        <v>64</v>
      </c>
      <c r="B66" s="7">
        <v>79</v>
      </c>
      <c r="C66" s="7" t="s">
        <v>153</v>
      </c>
      <c r="D66" s="7" t="s">
        <v>204</v>
      </c>
      <c r="E66" s="7">
        <v>5</v>
      </c>
      <c r="F66" s="7">
        <v>4.08</v>
      </c>
      <c r="G66" s="7">
        <v>4.5999999999999999E-2</v>
      </c>
      <c r="H66" s="7">
        <f t="shared" si="0"/>
        <v>4.0110000000000001</v>
      </c>
      <c r="I66" s="7">
        <f t="shared" si="1"/>
        <v>-2.4000000000000007E-2</v>
      </c>
      <c r="J66" s="7">
        <f t="shared" si="2"/>
        <v>4.149</v>
      </c>
      <c r="K66" s="13">
        <f t="shared" si="3"/>
        <v>0.11600000000000001</v>
      </c>
    </row>
    <row r="67" spans="1:11" x14ac:dyDescent="0.2">
      <c r="A67" s="12">
        <v>65</v>
      </c>
      <c r="B67" s="7">
        <v>50</v>
      </c>
      <c r="C67" s="7" t="s">
        <v>120</v>
      </c>
      <c r="D67" s="7" t="s">
        <v>90</v>
      </c>
      <c r="E67" s="7">
        <v>6</v>
      </c>
      <c r="F67" s="7">
        <v>3.4</v>
      </c>
      <c r="G67" s="7">
        <v>0.24</v>
      </c>
      <c r="H67" s="7">
        <f t="shared" si="0"/>
        <v>3.331</v>
      </c>
      <c r="I67" s="7">
        <f t="shared" si="1"/>
        <v>0.16999999999999998</v>
      </c>
      <c r="J67" s="7">
        <f t="shared" si="2"/>
        <v>3.4689999999999999</v>
      </c>
      <c r="K67" s="13">
        <f t="shared" si="3"/>
        <v>0.31</v>
      </c>
    </row>
    <row r="68" spans="1:11" x14ac:dyDescent="0.2">
      <c r="A68" s="12">
        <v>66</v>
      </c>
      <c r="B68" s="7">
        <v>18</v>
      </c>
      <c r="C68" s="7" t="s">
        <v>61</v>
      </c>
      <c r="D68" s="7" t="s">
        <v>205</v>
      </c>
      <c r="E68" s="7">
        <v>6</v>
      </c>
      <c r="F68" s="7">
        <v>3.24</v>
      </c>
      <c r="G68" s="7">
        <v>4.5999999999999999E-2</v>
      </c>
      <c r="H68" s="7">
        <f t="shared" si="0"/>
        <v>3.1710000000000003</v>
      </c>
      <c r="I68" s="7">
        <f t="shared" si="1"/>
        <v>-2.4000000000000007E-2</v>
      </c>
      <c r="J68" s="7">
        <f t="shared" si="2"/>
        <v>3.3090000000000002</v>
      </c>
      <c r="K68" s="13">
        <f t="shared" si="3"/>
        <v>0.11600000000000001</v>
      </c>
    </row>
    <row r="69" spans="1:11" x14ac:dyDescent="0.2">
      <c r="A69" s="12">
        <v>67</v>
      </c>
      <c r="B69" s="7">
        <v>19</v>
      </c>
      <c r="C69" s="7" t="s">
        <v>62</v>
      </c>
      <c r="D69" s="7" t="s">
        <v>206</v>
      </c>
      <c r="E69" s="7">
        <v>6</v>
      </c>
      <c r="F69" s="7">
        <v>3.08</v>
      </c>
      <c r="G69" s="7">
        <v>4.5999999999999999E-2</v>
      </c>
      <c r="H69" s="7">
        <f t="shared" si="0"/>
        <v>3.0110000000000001</v>
      </c>
      <c r="I69" s="7">
        <f t="shared" si="1"/>
        <v>-2.4000000000000007E-2</v>
      </c>
      <c r="J69" s="7">
        <f t="shared" si="2"/>
        <v>3.149</v>
      </c>
      <c r="K69" s="13">
        <f t="shared" si="3"/>
        <v>0.11600000000000001</v>
      </c>
    </row>
    <row r="70" spans="1:11" x14ac:dyDescent="0.2">
      <c r="A70" s="12">
        <v>68</v>
      </c>
      <c r="B70" s="7">
        <v>20</v>
      </c>
      <c r="C70" s="7" t="s">
        <v>63</v>
      </c>
      <c r="D70" s="7" t="s">
        <v>207</v>
      </c>
      <c r="E70" s="7">
        <v>6</v>
      </c>
      <c r="F70" s="7">
        <v>2.92</v>
      </c>
      <c r="G70" s="7">
        <v>4.5999999999999999E-2</v>
      </c>
      <c r="H70" s="7">
        <f t="shared" si="0"/>
        <v>2.851</v>
      </c>
      <c r="I70" s="7">
        <f t="shared" si="1"/>
        <v>-2.4000000000000007E-2</v>
      </c>
      <c r="J70" s="7">
        <f t="shared" si="2"/>
        <v>2.9889999999999999</v>
      </c>
      <c r="K70" s="13">
        <f t="shared" si="3"/>
        <v>0.11600000000000001</v>
      </c>
    </row>
    <row r="71" spans="1:11" x14ac:dyDescent="0.2">
      <c r="A71" s="12">
        <v>69</v>
      </c>
      <c r="B71" s="7">
        <v>39</v>
      </c>
      <c r="C71" s="7" t="s">
        <v>64</v>
      </c>
      <c r="D71" s="7" t="s">
        <v>91</v>
      </c>
      <c r="E71" s="7">
        <v>6</v>
      </c>
      <c r="F71" s="7">
        <v>3.24</v>
      </c>
      <c r="G71" s="7">
        <v>0.24</v>
      </c>
      <c r="H71" s="7">
        <f t="shared" si="0"/>
        <v>3.1710000000000003</v>
      </c>
      <c r="I71" s="7">
        <f t="shared" si="1"/>
        <v>0.16999999999999998</v>
      </c>
      <c r="J71" s="7">
        <f t="shared" si="2"/>
        <v>3.3090000000000002</v>
      </c>
      <c r="K71" s="13">
        <f t="shared" si="3"/>
        <v>0.31</v>
      </c>
    </row>
    <row r="72" spans="1:11" x14ac:dyDescent="0.2">
      <c r="A72" s="12">
        <v>70</v>
      </c>
      <c r="B72" s="7">
        <v>40</v>
      </c>
      <c r="C72" s="7" t="s">
        <v>65</v>
      </c>
      <c r="D72" s="7" t="s">
        <v>92</v>
      </c>
      <c r="E72" s="7">
        <v>6</v>
      </c>
      <c r="F72" s="7">
        <v>3.08</v>
      </c>
      <c r="G72" s="7">
        <v>0.24</v>
      </c>
      <c r="H72" s="7">
        <f t="shared" si="0"/>
        <v>3.0110000000000001</v>
      </c>
      <c r="I72" s="7">
        <f t="shared" si="1"/>
        <v>0.16999999999999998</v>
      </c>
      <c r="J72" s="7">
        <f t="shared" si="2"/>
        <v>3.149</v>
      </c>
      <c r="K72" s="13">
        <f t="shared" si="3"/>
        <v>0.31</v>
      </c>
    </row>
    <row r="73" spans="1:11" x14ac:dyDescent="0.2">
      <c r="A73" s="12">
        <v>71</v>
      </c>
      <c r="B73" s="7">
        <v>41</v>
      </c>
      <c r="C73" s="7" t="s">
        <v>66</v>
      </c>
      <c r="D73" s="7" t="s">
        <v>93</v>
      </c>
      <c r="E73" s="7">
        <v>6</v>
      </c>
      <c r="F73" s="7">
        <v>2.92</v>
      </c>
      <c r="G73" s="7">
        <v>0.24</v>
      </c>
      <c r="H73" s="7">
        <f t="shared" si="0"/>
        <v>2.851</v>
      </c>
      <c r="I73" s="7">
        <f t="shared" si="1"/>
        <v>0.16999999999999998</v>
      </c>
      <c r="J73" s="7">
        <f t="shared" si="2"/>
        <v>2.9889999999999999</v>
      </c>
      <c r="K73" s="13">
        <f t="shared" si="3"/>
        <v>0.31</v>
      </c>
    </row>
    <row r="74" spans="1:11" x14ac:dyDescent="0.2">
      <c r="A74" s="12">
        <v>72</v>
      </c>
      <c r="E74" s="7">
        <v>6</v>
      </c>
      <c r="F74" s="7">
        <v>0</v>
      </c>
      <c r="G74" s="7">
        <v>0</v>
      </c>
      <c r="K74" s="13"/>
    </row>
    <row r="75" spans="1:11" x14ac:dyDescent="0.2">
      <c r="A75" s="12">
        <v>73</v>
      </c>
      <c r="E75" s="7">
        <v>6</v>
      </c>
      <c r="F75" s="7">
        <v>0</v>
      </c>
      <c r="G75" s="7">
        <v>0</v>
      </c>
      <c r="K75" s="13"/>
    </row>
    <row r="76" spans="1:11" x14ac:dyDescent="0.2">
      <c r="A76" s="12">
        <v>74</v>
      </c>
      <c r="B76" s="7">
        <v>97</v>
      </c>
      <c r="C76" s="7" t="s">
        <v>214</v>
      </c>
      <c r="D76" s="7" t="s">
        <v>215</v>
      </c>
      <c r="E76" s="7">
        <v>6</v>
      </c>
      <c r="F76" s="7">
        <v>3.4</v>
      </c>
      <c r="G76" s="7">
        <v>0.432</v>
      </c>
      <c r="H76" s="7">
        <f>F76-0.069</f>
        <v>3.331</v>
      </c>
      <c r="I76" s="7">
        <f>G76 -0.07</f>
        <v>0.36199999999999999</v>
      </c>
      <c r="J76" s="7">
        <f>F76 + 0.069</f>
        <v>3.4689999999999999</v>
      </c>
      <c r="K76" s="13">
        <f>G76+0.07</f>
        <v>0.502</v>
      </c>
    </row>
    <row r="77" spans="1:11" x14ac:dyDescent="0.2">
      <c r="A77" s="12">
        <v>75</v>
      </c>
      <c r="B77" s="7">
        <v>80</v>
      </c>
      <c r="C77" s="7" t="s">
        <v>154</v>
      </c>
      <c r="D77" s="7" t="s">
        <v>208</v>
      </c>
      <c r="E77" s="7">
        <v>6</v>
      </c>
      <c r="F77" s="7">
        <v>3.4</v>
      </c>
      <c r="G77" s="7">
        <v>4.5999999999999999E-2</v>
      </c>
      <c r="H77" s="7">
        <f t="shared" ref="H77:H121" si="4">F77-0.069</f>
        <v>3.331</v>
      </c>
      <c r="I77" s="7">
        <f t="shared" ref="I77:I121" si="5">G77-0.07</f>
        <v>-2.4000000000000007E-2</v>
      </c>
      <c r="J77" s="7">
        <f t="shared" ref="J77:J121" si="6">F77+0.069</f>
        <v>3.4689999999999999</v>
      </c>
      <c r="K77" s="13">
        <f t="shared" ref="K77:K121" si="7">G77+0.07</f>
        <v>0.11600000000000001</v>
      </c>
    </row>
    <row r="78" spans="1:11" x14ac:dyDescent="0.2">
      <c r="A78" s="12">
        <v>76</v>
      </c>
      <c r="B78" s="7">
        <v>51</v>
      </c>
      <c r="C78" s="7" t="s">
        <v>121</v>
      </c>
      <c r="D78" s="7" t="s">
        <v>94</v>
      </c>
      <c r="E78" s="7">
        <v>7</v>
      </c>
      <c r="F78" s="7">
        <v>2.6999999999999997</v>
      </c>
      <c r="G78" s="7">
        <v>0.24</v>
      </c>
      <c r="H78" s="7">
        <f t="shared" si="4"/>
        <v>2.6309999999999998</v>
      </c>
      <c r="I78" s="7">
        <f t="shared" si="5"/>
        <v>0.16999999999999998</v>
      </c>
      <c r="J78" s="7">
        <f t="shared" si="6"/>
        <v>2.7689999999999997</v>
      </c>
      <c r="K78" s="13">
        <f t="shared" si="7"/>
        <v>0.31</v>
      </c>
    </row>
    <row r="79" spans="1:11" x14ac:dyDescent="0.2">
      <c r="A79" s="12">
        <v>77</v>
      </c>
      <c r="B79" s="7">
        <v>21</v>
      </c>
      <c r="C79" s="7" t="s">
        <v>67</v>
      </c>
      <c r="D79" s="7" t="s">
        <v>200</v>
      </c>
      <c r="E79" s="7">
        <v>7</v>
      </c>
      <c r="F79" s="7">
        <v>2.5399999999999996</v>
      </c>
      <c r="G79" s="7">
        <v>4.5999999999999999E-2</v>
      </c>
      <c r="H79" s="7">
        <f t="shared" si="4"/>
        <v>2.4709999999999996</v>
      </c>
      <c r="I79" s="7">
        <f t="shared" si="5"/>
        <v>-2.4000000000000007E-2</v>
      </c>
      <c r="J79" s="7">
        <f t="shared" si="6"/>
        <v>2.6089999999999995</v>
      </c>
      <c r="K79" s="13">
        <f t="shared" si="7"/>
        <v>0.11600000000000001</v>
      </c>
    </row>
    <row r="80" spans="1:11" x14ac:dyDescent="0.2">
      <c r="A80" s="12">
        <v>78</v>
      </c>
      <c r="B80" s="7">
        <v>22</v>
      </c>
      <c r="C80" s="7" t="s">
        <v>68</v>
      </c>
      <c r="D80" s="7" t="s">
        <v>213</v>
      </c>
      <c r="E80" s="7">
        <v>7</v>
      </c>
      <c r="F80" s="7">
        <v>2.3149999999999999</v>
      </c>
      <c r="G80" s="7">
        <v>4.5999999999999999E-2</v>
      </c>
      <c r="H80" s="7">
        <f t="shared" si="4"/>
        <v>2.246</v>
      </c>
      <c r="I80" s="7">
        <f t="shared" si="5"/>
        <v>-2.4000000000000007E-2</v>
      </c>
      <c r="J80" s="7">
        <f t="shared" si="6"/>
        <v>2.3839999999999999</v>
      </c>
      <c r="K80" s="13">
        <f t="shared" si="7"/>
        <v>0.11600000000000001</v>
      </c>
    </row>
    <row r="81" spans="1:11" x14ac:dyDescent="0.2">
      <c r="A81" s="12">
        <v>79</v>
      </c>
      <c r="B81" s="7">
        <v>23</v>
      </c>
      <c r="C81" s="7" t="s">
        <v>69</v>
      </c>
      <c r="D81" s="7" t="s">
        <v>212</v>
      </c>
      <c r="E81" s="7">
        <v>7</v>
      </c>
      <c r="F81" s="7">
        <v>2.1549999999999998</v>
      </c>
      <c r="G81" s="7">
        <v>4.5999999999999999E-2</v>
      </c>
      <c r="H81" s="7">
        <f t="shared" si="4"/>
        <v>2.0859999999999999</v>
      </c>
      <c r="I81" s="7">
        <f t="shared" si="5"/>
        <v>-2.4000000000000007E-2</v>
      </c>
      <c r="J81" s="7">
        <f t="shared" si="6"/>
        <v>2.2239999999999998</v>
      </c>
      <c r="K81" s="13">
        <f t="shared" si="7"/>
        <v>0.11600000000000001</v>
      </c>
    </row>
    <row r="82" spans="1:11" x14ac:dyDescent="0.2">
      <c r="A82" s="12">
        <v>80</v>
      </c>
      <c r="B82" s="7">
        <v>42</v>
      </c>
      <c r="C82" s="7" t="s">
        <v>70</v>
      </c>
      <c r="D82" s="7" t="s">
        <v>211</v>
      </c>
      <c r="E82" s="7">
        <v>7</v>
      </c>
      <c r="F82" s="7">
        <v>2.4750000000000001</v>
      </c>
      <c r="G82" s="7">
        <v>0.24</v>
      </c>
      <c r="H82" s="7">
        <f t="shared" si="4"/>
        <v>2.4060000000000001</v>
      </c>
      <c r="I82" s="7">
        <f t="shared" si="5"/>
        <v>0.16999999999999998</v>
      </c>
      <c r="J82" s="7">
        <f t="shared" si="6"/>
        <v>2.544</v>
      </c>
      <c r="K82" s="13">
        <f t="shared" si="7"/>
        <v>0.31</v>
      </c>
    </row>
    <row r="83" spans="1:11" x14ac:dyDescent="0.2">
      <c r="A83" s="12">
        <v>81</v>
      </c>
      <c r="B83" s="7">
        <v>43</v>
      </c>
      <c r="C83" s="7" t="s">
        <v>71</v>
      </c>
      <c r="D83" s="7" t="s">
        <v>210</v>
      </c>
      <c r="E83" s="7">
        <v>7</v>
      </c>
      <c r="F83" s="7">
        <v>2.3149999999999999</v>
      </c>
      <c r="G83" s="7">
        <v>0.24</v>
      </c>
      <c r="H83" s="7">
        <f t="shared" si="4"/>
        <v>2.246</v>
      </c>
      <c r="I83" s="7">
        <f t="shared" si="5"/>
        <v>0.16999999999999998</v>
      </c>
      <c r="J83" s="7">
        <f t="shared" si="6"/>
        <v>2.3839999999999999</v>
      </c>
      <c r="K83" s="13">
        <f t="shared" si="7"/>
        <v>0.31</v>
      </c>
    </row>
    <row r="84" spans="1:11" x14ac:dyDescent="0.2">
      <c r="A84" s="12">
        <v>82</v>
      </c>
      <c r="B84" s="7">
        <v>44</v>
      </c>
      <c r="C84" s="7" t="s">
        <v>72</v>
      </c>
      <c r="D84" s="7" t="s">
        <v>209</v>
      </c>
      <c r="E84" s="7">
        <v>7</v>
      </c>
      <c r="F84" s="7">
        <v>2.1549999999999998</v>
      </c>
      <c r="G84" s="7">
        <v>0.24</v>
      </c>
      <c r="H84" s="7">
        <f t="shared" si="4"/>
        <v>2.0859999999999999</v>
      </c>
      <c r="I84" s="7">
        <f t="shared" si="5"/>
        <v>0.16999999999999998</v>
      </c>
      <c r="J84" s="7">
        <f t="shared" si="6"/>
        <v>2.2239999999999998</v>
      </c>
      <c r="K84" s="13">
        <f t="shared" si="7"/>
        <v>0.31</v>
      </c>
    </row>
    <row r="85" spans="1:11" x14ac:dyDescent="0.2">
      <c r="A85" s="12">
        <v>83</v>
      </c>
      <c r="E85" s="7">
        <v>7</v>
      </c>
      <c r="F85" s="7">
        <v>0</v>
      </c>
      <c r="G85" s="7">
        <v>0</v>
      </c>
      <c r="K85" s="13"/>
    </row>
    <row r="86" spans="1:11" x14ac:dyDescent="0.2">
      <c r="A86" s="12">
        <v>84</v>
      </c>
      <c r="E86" s="7">
        <v>7</v>
      </c>
      <c r="F86" s="7">
        <v>0</v>
      </c>
      <c r="G86" s="7">
        <v>0</v>
      </c>
      <c r="K86" s="13"/>
    </row>
    <row r="87" spans="1:11" x14ac:dyDescent="0.2">
      <c r="A87" s="12">
        <v>85</v>
      </c>
      <c r="B87" s="7">
        <v>93</v>
      </c>
      <c r="C87" s="7" t="s">
        <v>190</v>
      </c>
      <c r="D87" s="7" t="s">
        <v>191</v>
      </c>
      <c r="E87" s="7">
        <v>7</v>
      </c>
      <c r="F87" s="7">
        <v>2.6999999999999997</v>
      </c>
      <c r="G87" s="7">
        <v>0.432</v>
      </c>
      <c r="H87" s="7">
        <f t="shared" si="4"/>
        <v>2.6309999999999998</v>
      </c>
      <c r="I87" s="7">
        <f t="shared" si="5"/>
        <v>0.36199999999999999</v>
      </c>
      <c r="J87" s="7">
        <f t="shared" si="6"/>
        <v>2.7689999999999997</v>
      </c>
      <c r="K87" s="13">
        <f t="shared" si="7"/>
        <v>0.502</v>
      </c>
    </row>
    <row r="88" spans="1:11" x14ac:dyDescent="0.2">
      <c r="A88" s="12">
        <v>86</v>
      </c>
      <c r="B88" s="7">
        <v>81</v>
      </c>
      <c r="C88" s="7" t="s">
        <v>155</v>
      </c>
      <c r="D88" s="7" t="s">
        <v>156</v>
      </c>
      <c r="E88" s="7">
        <v>7</v>
      </c>
      <c r="F88" s="7">
        <v>2.6999999999999997</v>
      </c>
      <c r="G88" s="7">
        <v>4.5999999999999999E-2</v>
      </c>
      <c r="H88" s="7">
        <f t="shared" si="4"/>
        <v>2.6309999999999998</v>
      </c>
      <c r="I88" s="7">
        <f t="shared" si="5"/>
        <v>-2.4000000000000007E-2</v>
      </c>
      <c r="J88" s="7">
        <f t="shared" si="6"/>
        <v>2.7689999999999997</v>
      </c>
      <c r="K88" s="13">
        <f t="shared" si="7"/>
        <v>0.11600000000000001</v>
      </c>
    </row>
    <row r="89" spans="1:11" x14ac:dyDescent="0.2">
      <c r="A89" s="12">
        <v>87</v>
      </c>
      <c r="B89" s="7">
        <v>58</v>
      </c>
      <c r="C89" s="7" t="s">
        <v>170</v>
      </c>
      <c r="D89" s="7" t="s">
        <v>159</v>
      </c>
      <c r="E89" s="7">
        <v>8</v>
      </c>
      <c r="F89" s="7">
        <v>1.9749999999999996</v>
      </c>
      <c r="G89" s="7">
        <v>0.24</v>
      </c>
      <c r="H89" s="7">
        <f t="shared" si="4"/>
        <v>1.9059999999999997</v>
      </c>
      <c r="I89" s="7">
        <f t="shared" si="5"/>
        <v>0.16999999999999998</v>
      </c>
      <c r="J89" s="7">
        <f t="shared" si="6"/>
        <v>2.0439999999999996</v>
      </c>
      <c r="K89" s="13">
        <f t="shared" si="7"/>
        <v>0.31</v>
      </c>
    </row>
    <row r="90" spans="1:11" x14ac:dyDescent="0.2">
      <c r="A90" s="12">
        <v>88</v>
      </c>
      <c r="B90" s="7">
        <v>52</v>
      </c>
      <c r="C90" s="7" t="s">
        <v>73</v>
      </c>
      <c r="D90" s="7" t="s">
        <v>95</v>
      </c>
      <c r="E90" s="7">
        <v>8</v>
      </c>
      <c r="F90" s="7">
        <v>1.8149999999999999</v>
      </c>
      <c r="G90" s="7">
        <v>4.5999999999999999E-2</v>
      </c>
      <c r="H90" s="7">
        <f t="shared" si="4"/>
        <v>1.746</v>
      </c>
      <c r="I90" s="7">
        <f t="shared" si="5"/>
        <v>-2.4000000000000007E-2</v>
      </c>
      <c r="J90" s="7">
        <f t="shared" si="6"/>
        <v>1.8839999999999999</v>
      </c>
      <c r="K90" s="13">
        <f t="shared" si="7"/>
        <v>0.11600000000000001</v>
      </c>
    </row>
    <row r="91" spans="1:11" x14ac:dyDescent="0.2">
      <c r="A91" s="12">
        <v>89</v>
      </c>
      <c r="B91" s="7">
        <v>53</v>
      </c>
      <c r="C91" s="7" t="s">
        <v>74</v>
      </c>
      <c r="D91" s="7" t="s">
        <v>96</v>
      </c>
      <c r="E91" s="7">
        <v>8</v>
      </c>
      <c r="F91" s="7">
        <v>1.6549999999999998</v>
      </c>
      <c r="G91" s="7">
        <v>4.5999999999999999E-2</v>
      </c>
      <c r="H91" s="7">
        <f t="shared" si="4"/>
        <v>1.5859999999999999</v>
      </c>
      <c r="I91" s="7">
        <f t="shared" si="5"/>
        <v>-2.4000000000000007E-2</v>
      </c>
      <c r="J91" s="7">
        <f t="shared" si="6"/>
        <v>1.7239999999999998</v>
      </c>
      <c r="K91" s="13">
        <f t="shared" si="7"/>
        <v>0.11600000000000001</v>
      </c>
    </row>
    <row r="92" spans="1:11" x14ac:dyDescent="0.2">
      <c r="A92" s="12">
        <v>90</v>
      </c>
      <c r="B92" s="7">
        <v>54</v>
      </c>
      <c r="C92" s="7" t="s">
        <v>75</v>
      </c>
      <c r="D92" s="7" t="s">
        <v>97</v>
      </c>
      <c r="E92" s="7">
        <v>8</v>
      </c>
      <c r="F92" s="7">
        <v>1.4950000000000001</v>
      </c>
      <c r="G92" s="7">
        <v>4.5999999999999999E-2</v>
      </c>
      <c r="H92" s="7">
        <f t="shared" si="4"/>
        <v>1.4260000000000002</v>
      </c>
      <c r="I92" s="7">
        <f t="shared" si="5"/>
        <v>-2.4000000000000007E-2</v>
      </c>
      <c r="J92" s="7">
        <f t="shared" si="6"/>
        <v>1.5640000000000001</v>
      </c>
      <c r="K92" s="13">
        <f t="shared" si="7"/>
        <v>0.11600000000000001</v>
      </c>
    </row>
    <row r="93" spans="1:11" x14ac:dyDescent="0.2">
      <c r="A93" s="12">
        <v>91</v>
      </c>
      <c r="B93" s="7">
        <v>55</v>
      </c>
      <c r="C93" s="7" t="s">
        <v>76</v>
      </c>
      <c r="D93" s="7" t="s">
        <v>98</v>
      </c>
      <c r="E93" s="7">
        <v>8</v>
      </c>
      <c r="F93" s="7">
        <v>1.8149999999999999</v>
      </c>
      <c r="G93" s="7">
        <v>0.24</v>
      </c>
      <c r="H93" s="7">
        <f t="shared" si="4"/>
        <v>1.746</v>
      </c>
      <c r="I93" s="7">
        <f t="shared" si="5"/>
        <v>0.16999999999999998</v>
      </c>
      <c r="J93" s="7">
        <f t="shared" si="6"/>
        <v>1.8839999999999999</v>
      </c>
      <c r="K93" s="13">
        <f t="shared" si="7"/>
        <v>0.31</v>
      </c>
    </row>
    <row r="94" spans="1:11" x14ac:dyDescent="0.2">
      <c r="A94" s="12">
        <v>92</v>
      </c>
      <c r="B94" s="7">
        <v>56</v>
      </c>
      <c r="C94" s="7" t="s">
        <v>77</v>
      </c>
      <c r="D94" s="7" t="s">
        <v>99</v>
      </c>
      <c r="E94" s="7">
        <v>8</v>
      </c>
      <c r="F94" s="7">
        <v>1.6549999999999998</v>
      </c>
      <c r="G94" s="7">
        <v>0.24</v>
      </c>
      <c r="H94" s="7">
        <f t="shared" si="4"/>
        <v>1.5859999999999999</v>
      </c>
      <c r="I94" s="7">
        <f t="shared" si="5"/>
        <v>0.16999999999999998</v>
      </c>
      <c r="J94" s="7">
        <f t="shared" si="6"/>
        <v>1.7239999999999998</v>
      </c>
      <c r="K94" s="13">
        <f t="shared" si="7"/>
        <v>0.31</v>
      </c>
    </row>
    <row r="95" spans="1:11" x14ac:dyDescent="0.2">
      <c r="A95" s="12">
        <v>93</v>
      </c>
      <c r="B95" s="7">
        <v>57</v>
      </c>
      <c r="C95" s="7" t="s">
        <v>78</v>
      </c>
      <c r="D95" s="7" t="s">
        <v>158</v>
      </c>
      <c r="E95" s="7">
        <v>8</v>
      </c>
      <c r="F95" s="7">
        <v>1.4950000000000001</v>
      </c>
      <c r="G95" s="7">
        <v>0.24</v>
      </c>
      <c r="H95" s="7">
        <f t="shared" si="4"/>
        <v>1.4260000000000002</v>
      </c>
      <c r="I95" s="7">
        <f t="shared" si="5"/>
        <v>0.16999999999999998</v>
      </c>
      <c r="J95" s="7">
        <f t="shared" si="6"/>
        <v>1.5640000000000001</v>
      </c>
      <c r="K95" s="13">
        <f t="shared" si="7"/>
        <v>0.31</v>
      </c>
    </row>
    <row r="96" spans="1:11" x14ac:dyDescent="0.2">
      <c r="A96" s="12">
        <v>94</v>
      </c>
      <c r="E96" s="7">
        <v>8</v>
      </c>
      <c r="F96" s="7">
        <v>0</v>
      </c>
      <c r="G96" s="7">
        <v>0</v>
      </c>
      <c r="K96" s="13"/>
    </row>
    <row r="97" spans="1:11" x14ac:dyDescent="0.2">
      <c r="A97" s="12">
        <v>95</v>
      </c>
      <c r="E97" s="7">
        <v>8</v>
      </c>
      <c r="F97" s="7">
        <v>0</v>
      </c>
      <c r="G97" s="7">
        <v>0</v>
      </c>
      <c r="K97" s="13"/>
    </row>
    <row r="98" spans="1:11" x14ac:dyDescent="0.2">
      <c r="A98" s="12">
        <v>85</v>
      </c>
      <c r="B98" s="7">
        <v>96</v>
      </c>
      <c r="C98" s="7" t="s">
        <v>198</v>
      </c>
      <c r="D98" s="7" t="s">
        <v>199</v>
      </c>
      <c r="E98" s="7">
        <v>8</v>
      </c>
      <c r="F98" s="7">
        <v>1.9749999999999996</v>
      </c>
      <c r="G98" s="7">
        <v>0.432</v>
      </c>
      <c r="H98" s="7">
        <f t="shared" si="4"/>
        <v>1.9059999999999997</v>
      </c>
      <c r="I98" s="7">
        <f t="shared" si="5"/>
        <v>0.36199999999999999</v>
      </c>
      <c r="J98" s="7">
        <f t="shared" si="6"/>
        <v>2.0439999999999996</v>
      </c>
      <c r="K98" s="13">
        <f t="shared" si="7"/>
        <v>0.502</v>
      </c>
    </row>
    <row r="99" spans="1:11" x14ac:dyDescent="0.2">
      <c r="A99" s="12">
        <v>97</v>
      </c>
      <c r="B99" s="7">
        <v>82</v>
      </c>
      <c r="C99" s="7" t="s">
        <v>157</v>
      </c>
      <c r="D99" s="7" t="s">
        <v>160</v>
      </c>
      <c r="E99" s="7">
        <v>8</v>
      </c>
      <c r="F99" s="7">
        <v>1.9749999999999996</v>
      </c>
      <c r="G99" s="7">
        <v>4.5999999999999999E-2</v>
      </c>
      <c r="H99" s="7">
        <f t="shared" si="4"/>
        <v>1.9059999999999997</v>
      </c>
      <c r="I99" s="7">
        <f t="shared" si="5"/>
        <v>-2.4000000000000007E-2</v>
      </c>
      <c r="J99" s="7">
        <f t="shared" si="6"/>
        <v>2.0439999999999996</v>
      </c>
      <c r="K99" s="13">
        <f t="shared" si="7"/>
        <v>0.11600000000000001</v>
      </c>
    </row>
    <row r="100" spans="1:11" x14ac:dyDescent="0.2">
      <c r="A100" s="12">
        <v>98</v>
      </c>
      <c r="B100" s="7">
        <v>74</v>
      </c>
      <c r="C100" s="7" t="s">
        <v>125</v>
      </c>
      <c r="D100" s="7" t="s">
        <v>132</v>
      </c>
      <c r="E100" s="7">
        <v>9</v>
      </c>
      <c r="F100" s="7">
        <v>1.22</v>
      </c>
      <c r="G100" s="7">
        <v>0.24</v>
      </c>
      <c r="H100" s="7">
        <f t="shared" si="4"/>
        <v>1.151</v>
      </c>
      <c r="I100" s="7">
        <f t="shared" si="5"/>
        <v>0.16999999999999998</v>
      </c>
      <c r="J100" s="7">
        <f t="shared" si="6"/>
        <v>1.2889999999999999</v>
      </c>
      <c r="K100" s="13">
        <f t="shared" si="7"/>
        <v>0.31</v>
      </c>
    </row>
    <row r="101" spans="1:11" x14ac:dyDescent="0.2">
      <c r="A101" s="12">
        <v>99</v>
      </c>
      <c r="B101" s="7">
        <v>68</v>
      </c>
      <c r="C101" s="7" t="s">
        <v>126</v>
      </c>
      <c r="D101" s="7" t="s">
        <v>133</v>
      </c>
      <c r="E101" s="7">
        <v>9</v>
      </c>
      <c r="F101" s="7">
        <v>1.06</v>
      </c>
      <c r="G101" s="7">
        <v>4.5999999999999999E-2</v>
      </c>
      <c r="H101" s="7">
        <f t="shared" si="4"/>
        <v>0.9910000000000001</v>
      </c>
      <c r="I101" s="7">
        <f t="shared" si="5"/>
        <v>-2.4000000000000007E-2</v>
      </c>
      <c r="J101" s="7">
        <f t="shared" si="6"/>
        <v>1.129</v>
      </c>
      <c r="K101" s="13">
        <f t="shared" si="7"/>
        <v>0.11600000000000001</v>
      </c>
    </row>
    <row r="102" spans="1:11" x14ac:dyDescent="0.2">
      <c r="A102" s="12">
        <v>100</v>
      </c>
      <c r="B102" s="7">
        <v>69</v>
      </c>
      <c r="C102" s="7" t="s">
        <v>127</v>
      </c>
      <c r="D102" s="7" t="s">
        <v>134</v>
      </c>
      <c r="E102" s="7">
        <v>9</v>
      </c>
      <c r="F102" s="7">
        <v>0.9</v>
      </c>
      <c r="G102" s="7">
        <v>4.5999999999999999E-2</v>
      </c>
      <c r="H102" s="7">
        <f t="shared" si="4"/>
        <v>0.83099999999999996</v>
      </c>
      <c r="I102" s="7">
        <f t="shared" si="5"/>
        <v>-2.4000000000000007E-2</v>
      </c>
      <c r="J102" s="7">
        <f t="shared" si="6"/>
        <v>0.96900000000000008</v>
      </c>
      <c r="K102" s="13">
        <f t="shared" si="7"/>
        <v>0.11600000000000001</v>
      </c>
    </row>
    <row r="103" spans="1:11" x14ac:dyDescent="0.2">
      <c r="A103" s="12">
        <v>101</v>
      </c>
      <c r="B103" s="7">
        <v>70</v>
      </c>
      <c r="C103" s="7" t="s">
        <v>128</v>
      </c>
      <c r="D103" s="7" t="s">
        <v>135</v>
      </c>
      <c r="E103" s="7">
        <v>9</v>
      </c>
      <c r="F103" s="7">
        <v>0.74</v>
      </c>
      <c r="G103" s="7">
        <v>4.5999999999999999E-2</v>
      </c>
      <c r="H103" s="7">
        <f t="shared" si="4"/>
        <v>0.67100000000000004</v>
      </c>
      <c r="I103" s="7">
        <f t="shared" si="5"/>
        <v>-2.4000000000000007E-2</v>
      </c>
      <c r="J103" s="7">
        <f t="shared" si="6"/>
        <v>0.80899999999999994</v>
      </c>
      <c r="K103" s="13">
        <f t="shared" si="7"/>
        <v>0.11600000000000001</v>
      </c>
    </row>
    <row r="104" spans="1:11" x14ac:dyDescent="0.2">
      <c r="A104" s="12">
        <v>102</v>
      </c>
      <c r="B104" s="7">
        <v>71</v>
      </c>
      <c r="C104" s="7" t="s">
        <v>129</v>
      </c>
      <c r="D104" s="7" t="s">
        <v>136</v>
      </c>
      <c r="E104" s="7">
        <v>9</v>
      </c>
      <c r="F104" s="7">
        <v>1.06</v>
      </c>
      <c r="G104" s="7">
        <v>0.24</v>
      </c>
      <c r="H104" s="7">
        <f t="shared" si="4"/>
        <v>0.9910000000000001</v>
      </c>
      <c r="I104" s="7">
        <f t="shared" si="5"/>
        <v>0.16999999999999998</v>
      </c>
      <c r="J104" s="7">
        <f t="shared" si="6"/>
        <v>1.129</v>
      </c>
      <c r="K104" s="13">
        <f t="shared" si="7"/>
        <v>0.31</v>
      </c>
    </row>
    <row r="105" spans="1:11" x14ac:dyDescent="0.2">
      <c r="A105" s="12">
        <v>103</v>
      </c>
      <c r="B105" s="7">
        <v>72</v>
      </c>
      <c r="C105" s="7" t="s">
        <v>130</v>
      </c>
      <c r="D105" s="7" t="s">
        <v>137</v>
      </c>
      <c r="E105" s="7">
        <v>9</v>
      </c>
      <c r="F105" s="7">
        <v>0.9</v>
      </c>
      <c r="G105" s="7">
        <v>0.24</v>
      </c>
      <c r="H105" s="7">
        <f t="shared" si="4"/>
        <v>0.83099999999999996</v>
      </c>
      <c r="I105" s="7">
        <f t="shared" si="5"/>
        <v>0.16999999999999998</v>
      </c>
      <c r="J105" s="7">
        <f t="shared" si="6"/>
        <v>0.96900000000000008</v>
      </c>
      <c r="K105" s="13">
        <f t="shared" si="7"/>
        <v>0.31</v>
      </c>
    </row>
    <row r="106" spans="1:11" x14ac:dyDescent="0.2">
      <c r="A106" s="12">
        <v>104</v>
      </c>
      <c r="B106" s="7">
        <v>73</v>
      </c>
      <c r="C106" s="7" t="s">
        <v>131</v>
      </c>
      <c r="D106" s="7" t="s">
        <v>162</v>
      </c>
      <c r="E106" s="7">
        <v>9</v>
      </c>
      <c r="F106" s="7">
        <v>0.74</v>
      </c>
      <c r="G106" s="7">
        <v>0.24</v>
      </c>
      <c r="H106" s="7">
        <f t="shared" si="4"/>
        <v>0.67100000000000004</v>
      </c>
      <c r="I106" s="7">
        <f t="shared" si="5"/>
        <v>0.16999999999999998</v>
      </c>
      <c r="J106" s="7">
        <f t="shared" si="6"/>
        <v>0.80899999999999994</v>
      </c>
      <c r="K106" s="13">
        <f t="shared" si="7"/>
        <v>0.31</v>
      </c>
    </row>
    <row r="107" spans="1:11" x14ac:dyDescent="0.2">
      <c r="A107" s="12">
        <v>105</v>
      </c>
      <c r="E107" s="7">
        <v>9</v>
      </c>
      <c r="F107" s="7">
        <v>0</v>
      </c>
      <c r="G107" s="7">
        <v>0</v>
      </c>
      <c r="K107" s="13"/>
    </row>
    <row r="108" spans="1:11" x14ac:dyDescent="0.2">
      <c r="A108" s="12">
        <v>106</v>
      </c>
      <c r="E108" s="7">
        <v>9</v>
      </c>
      <c r="F108" s="7">
        <v>0</v>
      </c>
      <c r="G108" s="7">
        <v>0</v>
      </c>
      <c r="K108" s="13"/>
    </row>
    <row r="109" spans="1:11" x14ac:dyDescent="0.2">
      <c r="A109" s="12">
        <v>107</v>
      </c>
      <c r="E109" s="7">
        <v>9</v>
      </c>
      <c r="F109" s="7">
        <v>0</v>
      </c>
      <c r="G109" s="7">
        <v>0</v>
      </c>
      <c r="K109" s="13"/>
    </row>
    <row r="110" spans="1:11" x14ac:dyDescent="0.2">
      <c r="A110" s="12">
        <v>108</v>
      </c>
      <c r="B110" s="7">
        <v>83</v>
      </c>
      <c r="C110" s="7" t="s">
        <v>161</v>
      </c>
      <c r="D110" s="7" t="s">
        <v>163</v>
      </c>
      <c r="E110" s="7">
        <v>9</v>
      </c>
      <c r="F110" s="7">
        <v>1.22</v>
      </c>
      <c r="G110" s="7">
        <v>4.5999999999999999E-2</v>
      </c>
      <c r="H110" s="7">
        <f t="shared" si="4"/>
        <v>1.151</v>
      </c>
      <c r="I110" s="7">
        <f t="shared" si="5"/>
        <v>-2.4000000000000007E-2</v>
      </c>
      <c r="J110" s="7">
        <f t="shared" si="6"/>
        <v>1.2889999999999999</v>
      </c>
      <c r="K110" s="13">
        <f t="shared" si="7"/>
        <v>0.11600000000000001</v>
      </c>
    </row>
    <row r="111" spans="1:11" x14ac:dyDescent="0.2">
      <c r="A111" s="12">
        <v>109</v>
      </c>
      <c r="B111" s="7">
        <v>90</v>
      </c>
      <c r="C111" s="7" t="s">
        <v>180</v>
      </c>
      <c r="D111" s="7" t="s">
        <v>172</v>
      </c>
      <c r="E111" s="7">
        <v>10</v>
      </c>
      <c r="F111" s="7">
        <v>0.57400000000000029</v>
      </c>
      <c r="G111" s="7">
        <v>0.24</v>
      </c>
      <c r="H111" s="7">
        <f t="shared" si="4"/>
        <v>0.50500000000000034</v>
      </c>
      <c r="I111" s="7">
        <f t="shared" si="5"/>
        <v>0.16999999999999998</v>
      </c>
      <c r="J111" s="7">
        <f t="shared" si="6"/>
        <v>0.64300000000000024</v>
      </c>
      <c r="K111" s="13">
        <f t="shared" si="7"/>
        <v>0.31</v>
      </c>
    </row>
    <row r="112" spans="1:11" x14ac:dyDescent="0.2">
      <c r="A112" s="12">
        <v>110</v>
      </c>
      <c r="B112" s="7">
        <v>84</v>
      </c>
      <c r="C112" s="7" t="s">
        <v>181</v>
      </c>
      <c r="D112" s="7" t="s">
        <v>173</v>
      </c>
      <c r="E112" s="7">
        <v>10</v>
      </c>
      <c r="F112" s="7">
        <v>0.38400000000000029</v>
      </c>
      <c r="G112" s="7">
        <v>4.5999999999999999E-2</v>
      </c>
      <c r="H112" s="7">
        <f t="shared" si="4"/>
        <v>0.31500000000000028</v>
      </c>
      <c r="I112" s="7">
        <f t="shared" si="5"/>
        <v>-2.4000000000000007E-2</v>
      </c>
      <c r="J112" s="7">
        <f t="shared" si="6"/>
        <v>0.45300000000000029</v>
      </c>
      <c r="K112" s="13">
        <f t="shared" si="7"/>
        <v>0.11600000000000001</v>
      </c>
    </row>
    <row r="113" spans="1:11" x14ac:dyDescent="0.2">
      <c r="A113" s="12">
        <v>111</v>
      </c>
      <c r="B113" s="7">
        <v>85</v>
      </c>
      <c r="C113" s="7" t="s">
        <v>182</v>
      </c>
      <c r="D113" s="7" t="s">
        <v>174</v>
      </c>
      <c r="E113" s="7">
        <v>10</v>
      </c>
      <c r="F113" s="7">
        <v>0.22400000000000025</v>
      </c>
      <c r="G113" s="7">
        <v>4.5999999999999999E-2</v>
      </c>
      <c r="H113" s="7">
        <f t="shared" si="4"/>
        <v>0.15500000000000025</v>
      </c>
      <c r="I113" s="7">
        <f t="shared" si="5"/>
        <v>-2.4000000000000007E-2</v>
      </c>
      <c r="J113" s="7">
        <f t="shared" si="6"/>
        <v>0.29300000000000026</v>
      </c>
      <c r="K113" s="13">
        <f t="shared" si="7"/>
        <v>0.11600000000000001</v>
      </c>
    </row>
    <row r="114" spans="1:11" x14ac:dyDescent="0.2">
      <c r="A114" s="12">
        <v>112</v>
      </c>
      <c r="B114" s="7">
        <v>86</v>
      </c>
      <c r="C114" s="7" t="s">
        <v>183</v>
      </c>
      <c r="D114" s="7" t="s">
        <v>175</v>
      </c>
      <c r="E114" s="7">
        <v>10</v>
      </c>
      <c r="F114" s="7">
        <v>6.4000000000000265E-2</v>
      </c>
      <c r="G114" s="7">
        <v>4.5999999999999999E-2</v>
      </c>
      <c r="H114" s="7">
        <f t="shared" si="4"/>
        <v>-4.9999999999997408E-3</v>
      </c>
      <c r="I114" s="7">
        <f t="shared" si="5"/>
        <v>-2.4000000000000007E-2</v>
      </c>
      <c r="J114" s="7">
        <f t="shared" si="6"/>
        <v>0.13300000000000028</v>
      </c>
      <c r="K114" s="13">
        <f t="shared" si="7"/>
        <v>0.11600000000000001</v>
      </c>
    </row>
    <row r="115" spans="1:11" x14ac:dyDescent="0.2">
      <c r="A115" s="12">
        <v>113</v>
      </c>
      <c r="B115" s="7">
        <v>87</v>
      </c>
      <c r="C115" s="7" t="s">
        <v>184</v>
      </c>
      <c r="D115" s="7" t="s">
        <v>176</v>
      </c>
      <c r="E115" s="7">
        <v>10</v>
      </c>
      <c r="F115" s="7">
        <v>0.38400000000000029</v>
      </c>
      <c r="G115" s="7">
        <v>0.24</v>
      </c>
      <c r="H115" s="7">
        <f t="shared" si="4"/>
        <v>0.31500000000000028</v>
      </c>
      <c r="I115" s="7">
        <f t="shared" si="5"/>
        <v>0.16999999999999998</v>
      </c>
      <c r="J115" s="7">
        <f t="shared" si="6"/>
        <v>0.45300000000000029</v>
      </c>
      <c r="K115" s="13">
        <f t="shared" si="7"/>
        <v>0.31</v>
      </c>
    </row>
    <row r="116" spans="1:11" x14ac:dyDescent="0.2">
      <c r="A116" s="12">
        <v>114</v>
      </c>
      <c r="B116" s="7">
        <v>88</v>
      </c>
      <c r="C116" s="7" t="s">
        <v>185</v>
      </c>
      <c r="D116" s="7" t="s">
        <v>177</v>
      </c>
      <c r="E116" s="7">
        <v>10</v>
      </c>
      <c r="F116" s="7">
        <v>0.22400000000000025</v>
      </c>
      <c r="G116" s="7">
        <v>0.24</v>
      </c>
      <c r="H116" s="7">
        <f t="shared" si="4"/>
        <v>0.15500000000000025</v>
      </c>
      <c r="I116" s="7">
        <f t="shared" si="5"/>
        <v>0.16999999999999998</v>
      </c>
      <c r="J116" s="7">
        <f t="shared" si="6"/>
        <v>0.29300000000000026</v>
      </c>
      <c r="K116" s="13">
        <f t="shared" si="7"/>
        <v>0.31</v>
      </c>
    </row>
    <row r="117" spans="1:11" x14ac:dyDescent="0.2">
      <c r="A117" s="12">
        <v>115</v>
      </c>
      <c r="B117" s="7">
        <v>89</v>
      </c>
      <c r="C117" s="7" t="s">
        <v>186</v>
      </c>
      <c r="D117" s="7" t="s">
        <v>178</v>
      </c>
      <c r="E117" s="7">
        <v>10</v>
      </c>
      <c r="F117" s="7">
        <v>6.4000000000000265E-2</v>
      </c>
      <c r="G117" s="7">
        <v>0.24</v>
      </c>
      <c r="H117" s="7">
        <f t="shared" si="4"/>
        <v>-4.9999999999997408E-3</v>
      </c>
      <c r="I117" s="7">
        <f t="shared" si="5"/>
        <v>0.16999999999999998</v>
      </c>
      <c r="J117" s="7">
        <f t="shared" si="6"/>
        <v>0.13300000000000028</v>
      </c>
      <c r="K117" s="13">
        <f t="shared" si="7"/>
        <v>0.31</v>
      </c>
    </row>
    <row r="118" spans="1:11" x14ac:dyDescent="0.2">
      <c r="A118" s="12">
        <v>116</v>
      </c>
      <c r="E118" s="7">
        <v>10</v>
      </c>
      <c r="F118" s="7">
        <v>0</v>
      </c>
      <c r="G118" s="7">
        <v>0</v>
      </c>
      <c r="K118" s="13"/>
    </row>
    <row r="119" spans="1:11" x14ac:dyDescent="0.2">
      <c r="A119" s="12">
        <v>117</v>
      </c>
      <c r="E119" s="7">
        <v>10</v>
      </c>
      <c r="F119" s="7">
        <v>0</v>
      </c>
      <c r="G119" s="7">
        <v>0</v>
      </c>
      <c r="K119" s="13"/>
    </row>
    <row r="120" spans="1:11" x14ac:dyDescent="0.2">
      <c r="A120" s="12">
        <v>118</v>
      </c>
      <c r="E120" s="7">
        <v>10</v>
      </c>
      <c r="F120" s="7">
        <v>0</v>
      </c>
      <c r="G120" s="7">
        <v>0</v>
      </c>
      <c r="K120" s="13"/>
    </row>
    <row r="121" spans="1:11" x14ac:dyDescent="0.2">
      <c r="A121" s="12">
        <v>119</v>
      </c>
      <c r="B121" s="7">
        <v>91</v>
      </c>
      <c r="C121" s="7" t="s">
        <v>187</v>
      </c>
      <c r="D121" s="7" t="s">
        <v>179</v>
      </c>
      <c r="E121" s="7">
        <v>10</v>
      </c>
      <c r="F121" s="7">
        <v>0.57400000000000029</v>
      </c>
      <c r="G121" s="7">
        <v>4.5999999999999999E-2</v>
      </c>
      <c r="H121" s="7">
        <f t="shared" si="4"/>
        <v>0.50500000000000034</v>
      </c>
      <c r="I121" s="7">
        <f t="shared" si="5"/>
        <v>-2.4000000000000007E-2</v>
      </c>
      <c r="J121" s="7">
        <f t="shared" si="6"/>
        <v>0.64300000000000024</v>
      </c>
      <c r="K121" s="13">
        <f t="shared" si="7"/>
        <v>0.11600000000000001</v>
      </c>
    </row>
    <row r="122" spans="1:11" x14ac:dyDescent="0.2">
      <c r="A122" s="14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15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D11" sqref="D11"/>
    </sheetView>
  </sheetViews>
  <sheetFormatPr defaultRowHeight="14.25" x14ac:dyDescent="0.2"/>
  <cols>
    <col min="1" max="1" width="26.875" customWidth="1"/>
  </cols>
  <sheetData>
    <row r="1" spans="1:2" ht="15" thickBot="1" x14ac:dyDescent="0.25"/>
    <row r="2" spans="1:2" x14ac:dyDescent="0.2">
      <c r="A2" s="1" t="s">
        <v>100</v>
      </c>
      <c r="B2" s="2">
        <v>6.7839999999999998</v>
      </c>
    </row>
    <row r="3" spans="1:2" x14ac:dyDescent="0.2">
      <c r="A3" s="3" t="s">
        <v>101</v>
      </c>
      <c r="B3" s="4">
        <v>0.72</v>
      </c>
    </row>
    <row r="4" spans="1:2" x14ac:dyDescent="0.2">
      <c r="A4" s="3" t="s">
        <v>102</v>
      </c>
      <c r="B4" s="4">
        <v>-1</v>
      </c>
    </row>
    <row r="5" spans="1:2" x14ac:dyDescent="0.2">
      <c r="A5" s="3" t="s">
        <v>103</v>
      </c>
      <c r="B5" s="4">
        <v>0.13800000000000001</v>
      </c>
    </row>
    <row r="6" spans="1:2" x14ac:dyDescent="0.2">
      <c r="A6" s="3" t="s">
        <v>104</v>
      </c>
      <c r="B6" s="4">
        <v>0.14000000000000001</v>
      </c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 t="s">
        <v>164</v>
      </c>
      <c r="B11" s="4">
        <v>-3.7999999999999999E-2</v>
      </c>
    </row>
    <row r="12" spans="1:2" x14ac:dyDescent="0.2">
      <c r="A12" s="3" t="s">
        <v>165</v>
      </c>
      <c r="B12" s="4">
        <v>0.152</v>
      </c>
    </row>
    <row r="13" spans="1:2" x14ac:dyDescent="0.2">
      <c r="A13" s="3" t="s">
        <v>166</v>
      </c>
      <c r="B13" s="4">
        <v>0.34399999999999997</v>
      </c>
    </row>
    <row r="14" spans="1:2" x14ac:dyDescent="0.2">
      <c r="A14" s="3"/>
      <c r="B14" s="4"/>
    </row>
    <row r="15" spans="1:2" x14ac:dyDescent="0.2">
      <c r="A15" s="3"/>
      <c r="B15" s="4"/>
    </row>
    <row r="16" spans="1:2" x14ac:dyDescent="0.2">
      <c r="A16" s="3"/>
      <c r="B16" s="4"/>
    </row>
    <row r="17" spans="1:2" ht="15" thickBot="1" x14ac:dyDescent="0.25">
      <c r="A17" s="5"/>
      <c r="B17" s="6"/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rectangles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Cui</dc:creator>
  <cp:lastModifiedBy>Wenjie Cui</cp:lastModifiedBy>
  <dcterms:created xsi:type="dcterms:W3CDTF">2024-10-09T04:57:30Z</dcterms:created>
  <dcterms:modified xsi:type="dcterms:W3CDTF">2024-12-05T08:57:31Z</dcterms:modified>
</cp:coreProperties>
</file>