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hanging" sheetId="1" state="visible" r:id="rId2"/>
    <sheet name="Central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<sst xmlns="http://schemas.openxmlformats.org/spreadsheetml/2006/main" count="14" uniqueCount="7">
  <si>
    <t xml:space="preserve">load</t>
  </si>
  <si>
    <t xml:space="preserve">Exp:</t>
  </si>
  <si>
    <t xml:space="preserve">Theoretical:</t>
  </si>
  <si>
    <t xml:space="preserve">Error(%):</t>
  </si>
  <si>
    <t xml:space="preserve">E</t>
  </si>
  <si>
    <t xml:space="preserve">I</t>
  </si>
  <si>
    <t xml:space="preserve">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</si>
</sst>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Beam Deflection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exp1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Overhanging!$B$3:$D$3</c:f>
              <c:numCache>
                <c:formatCode>General</c:formatCode>
                <c:ptCount val="3"/>
                <c:pt idx="0">
                  <c:v>0.012</c:v>
                </c:pt>
                <c:pt idx="1">
                  <c:v>0.015</c:v>
                </c:pt>
                <c:pt idx="2">
                  <c:v>0.011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Overhanging!$B$4:$D$4</c:f>
              <c:numCache>
                <c:formatCode>General</c:formatCode>
                <c:ptCount val="3"/>
                <c:pt idx="0">
                  <c:v>0.022</c:v>
                </c:pt>
                <c:pt idx="1">
                  <c:v>0.03</c:v>
                </c:pt>
                <c:pt idx="2">
                  <c:v>0.022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exp3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Overhanging!$B$5:$D$5</c:f>
              <c:numCache>
                <c:formatCode>General</c:formatCode>
                <c:ptCount val="3"/>
                <c:pt idx="0">
                  <c:v>0.033</c:v>
                </c:pt>
                <c:pt idx="1">
                  <c:v>0.045</c:v>
                </c:pt>
                <c:pt idx="2">
                  <c:v>0.034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exp4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Overhanging!$B$6:$D$6</c:f>
              <c:numCache>
                <c:formatCode>General</c:formatCode>
                <c:ptCount val="3"/>
                <c:pt idx="0">
                  <c:v>0.045</c:v>
                </c:pt>
                <c:pt idx="1">
                  <c:v>0.06</c:v>
                </c:pt>
                <c:pt idx="2">
                  <c:v>0.045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exp5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Overhanging!$B$7:$D$7</c:f>
              <c:numCache>
                <c:formatCode>General</c:formatCode>
                <c:ptCount val="3"/>
                <c:pt idx="0">
                  <c:v>0.056</c:v>
                </c:pt>
                <c:pt idx="1">
                  <c:v>0.075</c:v>
                </c:pt>
                <c:pt idx="2">
                  <c:v>0.057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the1</c:f>
              <c:strCache>
                <c:ptCount val="1"/>
                <c:pt idx="0">
                  <c:v>the1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Overhanging!$F$3:$H$3</c:f>
              <c:numCache>
                <c:formatCode>General</c:formatCode>
                <c:ptCount val="3"/>
                <c:pt idx="0">
                  <c:v>0.0109090518110492</c:v>
                </c:pt>
                <c:pt idx="1">
                  <c:v>0.0145454024147323</c:v>
                </c:pt>
                <c:pt idx="2">
                  <c:v>0.0109090518110492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the2</c:f>
              <c:strCache>
                <c:ptCount val="1"/>
                <c:pt idx="0">
                  <c:v>the2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Overhanging!$F$4:$H$4</c:f>
              <c:numCache>
                <c:formatCode>General</c:formatCode>
                <c:ptCount val="3"/>
                <c:pt idx="0">
                  <c:v>0.0218181036220984</c:v>
                </c:pt>
                <c:pt idx="1">
                  <c:v>0.0290908048294646</c:v>
                </c:pt>
                <c:pt idx="2">
                  <c:v>0.0218181036220984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the3</c:f>
              <c:strCache>
                <c:ptCount val="1"/>
                <c:pt idx="0">
                  <c:v>the3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Overhanging!$F$5:$H$5</c:f>
              <c:numCache>
                <c:formatCode>General</c:formatCode>
                <c:ptCount val="3"/>
                <c:pt idx="0">
                  <c:v>0.0327271554331476</c:v>
                </c:pt>
                <c:pt idx="1">
                  <c:v>0.0436362072441969</c:v>
                </c:pt>
                <c:pt idx="2">
                  <c:v>0.0327271554331476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the4</c:f>
              <c:strCache>
                <c:ptCount val="1"/>
                <c:pt idx="0">
                  <c:v>the4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Overhanging!$F$6:$H$6</c:f>
              <c:numCache>
                <c:formatCode>General</c:formatCode>
                <c:ptCount val="3"/>
                <c:pt idx="0">
                  <c:v>0.0436362072441969</c:v>
                </c:pt>
                <c:pt idx="1">
                  <c:v>0.0581816096589292</c:v>
                </c:pt>
                <c:pt idx="2">
                  <c:v>0.0436362072441969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the5</c:f>
              <c:strCache>
                <c:ptCount val="1"/>
                <c:pt idx="0">
                  <c:v>the5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Overhanging!$B$2:$D$2</c:f>
              <c:numCache>
                <c:formatCode>General</c:formatCode>
                <c:ptCount val="3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</c:numCache>
            </c:numRef>
          </c:xVal>
          <c:yVal>
            <c:numRef>
              <c:f>Overhanging!$F$7:$H$7</c:f>
              <c:numCache>
                <c:formatCode>General</c:formatCode>
                <c:ptCount val="3"/>
                <c:pt idx="0">
                  <c:v>0.0545452590552461</c:v>
                </c:pt>
                <c:pt idx="1">
                  <c:v>0.0727270120736614</c:v>
                </c:pt>
                <c:pt idx="2">
                  <c:v>0.0545452590552461</c:v>
                </c:pt>
              </c:numCache>
            </c:numRef>
          </c:yVal>
          <c:smooth val="0"/>
        </c:ser>
        <c:axId val="91488919"/>
        <c:axId val="74329089"/>
      </c:scatterChart>
      <c:valAx>
        <c:axId val="914889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x(in)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329089"/>
        <c:crosses val="autoZero"/>
        <c:crossBetween val="midCat"/>
      </c:valAx>
      <c:valAx>
        <c:axId val="74329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Displacement(in)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488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Beam Deflection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exp1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Central1!$B$3:$E$3</c:f>
              <c:numCache>
                <c:formatCode>General</c:formatCode>
                <c:ptCount val="4"/>
                <c:pt idx="0">
                  <c:v>0.007</c:v>
                </c:pt>
                <c:pt idx="1">
                  <c:v>0.014</c:v>
                </c:pt>
                <c:pt idx="2">
                  <c:v>0.013</c:v>
                </c:pt>
                <c:pt idx="3">
                  <c:v>0.007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exp2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Central1!$B$4:$E$4</c:f>
              <c:numCache>
                <c:formatCode>General</c:formatCode>
                <c:ptCount val="4"/>
                <c:pt idx="0">
                  <c:v>0.014</c:v>
                </c:pt>
                <c:pt idx="1">
                  <c:v>0.026</c:v>
                </c:pt>
                <c:pt idx="2">
                  <c:v>0.025</c:v>
                </c:pt>
                <c:pt idx="3">
                  <c:v>0.014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exp3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Central1!$B$5:$E$5</c:f>
              <c:numCache>
                <c:formatCode>General</c:formatCode>
                <c:ptCount val="4"/>
                <c:pt idx="0">
                  <c:v>0.022</c:v>
                </c:pt>
                <c:pt idx="1">
                  <c:v>0.04</c:v>
                </c:pt>
                <c:pt idx="2">
                  <c:v>0.038</c:v>
                </c:pt>
                <c:pt idx="3">
                  <c:v>0.021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exp4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Central1!$B$6:$E$6</c:f>
              <c:numCache>
                <c:formatCode>General</c:formatCode>
                <c:ptCount val="4"/>
                <c:pt idx="0">
                  <c:v>0.03</c:v>
                </c:pt>
                <c:pt idx="1">
                  <c:v>0.052</c:v>
                </c:pt>
                <c:pt idx="2">
                  <c:v>0.051</c:v>
                </c:pt>
                <c:pt idx="3">
                  <c:v>0.027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exp5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Central1!$B$7:$E$7</c:f>
              <c:numCache>
                <c:formatCode>General</c:formatCode>
                <c:ptCount val="4"/>
                <c:pt idx="0">
                  <c:v>0.037</c:v>
                </c:pt>
                <c:pt idx="1">
                  <c:v>0.066</c:v>
                </c:pt>
                <c:pt idx="2">
                  <c:v>0.063</c:v>
                </c:pt>
                <c:pt idx="3">
                  <c:v>0.034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the1</c:f>
              <c:strCache>
                <c:ptCount val="1"/>
                <c:pt idx="0">
                  <c:v>the1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Central1!$G$2:$J$2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Central1!$G$3:$J$3</c:f>
              <c:numCache>
                <c:formatCode>General</c:formatCode>
                <c:ptCount val="4"/>
                <c:pt idx="0">
                  <c:v>0.00700338493203243</c:v>
                </c:pt>
                <c:pt idx="1">
                  <c:v>0.0123906041105189</c:v>
                </c:pt>
                <c:pt idx="2">
                  <c:v>0.0123906041105189</c:v>
                </c:pt>
                <c:pt idx="3">
                  <c:v>0.00700338493203242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the2</c:f>
              <c:strCache>
                <c:ptCount val="1"/>
                <c:pt idx="0">
                  <c:v>the2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Central1!$G$2:$J$2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Central1!$G$4:$J$4</c:f>
              <c:numCache>
                <c:formatCode>General</c:formatCode>
                <c:ptCount val="4"/>
                <c:pt idx="0">
                  <c:v>0.0140067698640649</c:v>
                </c:pt>
                <c:pt idx="1">
                  <c:v>0.0247812082210378</c:v>
                </c:pt>
                <c:pt idx="2">
                  <c:v>0.0247812082210378</c:v>
                </c:pt>
                <c:pt idx="3">
                  <c:v>0.0140067698640648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the3</c:f>
              <c:strCache>
                <c:ptCount val="1"/>
                <c:pt idx="0">
                  <c:v>the3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Central1!$G$2:$J$2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Central1!$G$5:$J$5</c:f>
              <c:numCache>
                <c:formatCode>General</c:formatCode>
                <c:ptCount val="4"/>
                <c:pt idx="0">
                  <c:v>0.0210101547960973</c:v>
                </c:pt>
                <c:pt idx="1">
                  <c:v>0.0371718123315567</c:v>
                </c:pt>
                <c:pt idx="2">
                  <c:v>0.0371718123315567</c:v>
                </c:pt>
                <c:pt idx="3">
                  <c:v>0.0210101547960973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the4</c:f>
              <c:strCache>
                <c:ptCount val="1"/>
                <c:pt idx="0">
                  <c:v>the4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Central1!$G$2:$J$2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Central1!$G$6:$J$6</c:f>
              <c:numCache>
                <c:formatCode>General</c:formatCode>
                <c:ptCount val="4"/>
                <c:pt idx="0">
                  <c:v>0.0280135397281297</c:v>
                </c:pt>
                <c:pt idx="1">
                  <c:v>0.0495624164420757</c:v>
                </c:pt>
                <c:pt idx="2">
                  <c:v>0.0495624164420756</c:v>
                </c:pt>
                <c:pt idx="3">
                  <c:v>0.0280135397281297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the5</c:f>
              <c:strCache>
                <c:ptCount val="1"/>
                <c:pt idx="0">
                  <c:v>the5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Central1!$G$2:$J$2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Central1!$G$7:$J$7</c:f>
              <c:numCache>
                <c:formatCode>General</c:formatCode>
                <c:ptCount val="4"/>
                <c:pt idx="0">
                  <c:v>0.0350169246601622</c:v>
                </c:pt>
                <c:pt idx="1">
                  <c:v>0.0619530205525946</c:v>
                </c:pt>
                <c:pt idx="2">
                  <c:v>0.0619530205525945</c:v>
                </c:pt>
                <c:pt idx="3">
                  <c:v>0.0350169246601621</c:v>
                </c:pt>
              </c:numCache>
            </c:numRef>
          </c:yVal>
          <c:smooth val="0"/>
        </c:ser>
        <c:axId val="57127983"/>
        <c:axId val="26779332"/>
      </c:scatterChart>
      <c:valAx>
        <c:axId val="571279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x(in)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779332"/>
        <c:crosses val="autoZero"/>
        <c:crossBetween val="midCat"/>
      </c:valAx>
      <c:valAx>
        <c:axId val="26779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Displacement(in)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127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</xdr:colOff>
      <xdr:row>15</xdr:row>
      <xdr:rowOff>0</xdr:rowOff>
    </xdr:from>
    <xdr:to>
      <xdr:col>13</xdr:col>
      <xdr:colOff>93960</xdr:colOff>
      <xdr:row>44</xdr:row>
      <xdr:rowOff>108000</xdr:rowOff>
    </xdr:to>
    <xdr:graphicFrame>
      <xdr:nvGraphicFramePr>
        <xdr:cNvPr id="0" name=""/>
        <xdr:cNvGraphicFramePr/>
      </xdr:nvGraphicFramePr>
      <xdr:xfrm>
        <a:off x="801000" y="2438280"/>
        <a:ext cx="8436960" cy="48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74520</xdr:rowOff>
    </xdr:from>
    <xdr:to>
      <xdr:col>12</xdr:col>
      <xdr:colOff>210600</xdr:colOff>
      <xdr:row>42</xdr:row>
      <xdr:rowOff>19800</xdr:rowOff>
    </xdr:to>
    <xdr:graphicFrame>
      <xdr:nvGraphicFramePr>
        <xdr:cNvPr id="1" name=""/>
        <xdr:cNvGraphicFramePr/>
      </xdr:nvGraphicFramePr>
      <xdr:xfrm>
        <a:off x="0" y="2025000"/>
        <a:ext cx="8440200" cy="482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2.8"/>
  <cols>
    <col collapsed="false" hidden="false" max="4" min="1" style="0" width="11.3418367346939"/>
    <col collapsed="false" hidden="false" max="5" min="5" style="0" width="3.23979591836735"/>
    <col collapsed="false" hidden="false" max="8" min="6" style="0" width="11.3418367346939"/>
    <col collapsed="false" hidden="false" max="9" min="9" style="0" width="1.62244897959184"/>
    <col collapsed="false" hidden="false" max="1025" min="10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O1" s="1"/>
    </row>
    <row r="2" customFormat="false" ht="12.8" hidden="false" customHeight="false" outlineLevel="0" collapsed="false">
      <c r="A2" s="2"/>
      <c r="B2" s="2" t="n">
        <v>7.5</v>
      </c>
      <c r="C2" s="2" t="n">
        <v>15</v>
      </c>
      <c r="D2" s="2" t="n">
        <v>22.5</v>
      </c>
      <c r="E2" s="2"/>
      <c r="F2" s="2" t="n">
        <v>7.5</v>
      </c>
      <c r="G2" s="2" t="n">
        <v>15</v>
      </c>
      <c r="H2" s="2" t="n">
        <v>22.5</v>
      </c>
      <c r="I2" s="2"/>
      <c r="J2" s="2" t="n">
        <v>7.5</v>
      </c>
      <c r="K2" s="2" t="n">
        <v>15</v>
      </c>
      <c r="L2" s="2" t="n">
        <v>22.5</v>
      </c>
      <c r="M2" s="1"/>
      <c r="O2" s="1"/>
    </row>
    <row r="3" customFormat="false" ht="12.8" hidden="false" customHeight="false" outlineLevel="0" collapsed="false">
      <c r="A3" s="2" t="n">
        <v>1</v>
      </c>
      <c r="B3" s="2" t="n">
        <v>0.012</v>
      </c>
      <c r="C3" s="2" t="n">
        <v>0.015</v>
      </c>
      <c r="D3" s="2" t="n">
        <v>0.011</v>
      </c>
      <c r="E3" s="2"/>
      <c r="F3" s="2" t="n">
        <f aca="false">A3*(-(5*7.5^2)/2+(30/6)*7.5*(2*5+5))/((29.7*10^6)*0.001302088)</f>
        <v>0.0109090518110492</v>
      </c>
      <c r="G3" s="2" t="n">
        <f aca="false">A3*(-(5*15^2)/2+(30/6)*15*(2*5+5))/((29.7*10^6)*0.001302088)</f>
        <v>0.0145454024147323</v>
      </c>
      <c r="H3" s="2" t="n">
        <f aca="false">A3*(-(5*22.5^2)/2+(30/6)*22.5*(2*5+5))/((29.7*10^6)*0.001302088)</f>
        <v>0.0109090518110492</v>
      </c>
      <c r="I3" s="2"/>
      <c r="J3" s="2" t="n">
        <f aca="false">(ABS(F3-B3)/F3)*100</f>
        <v>10.00039424</v>
      </c>
      <c r="K3" s="2" t="n">
        <f aca="false">(ABS(G3-C3)/G3)*100</f>
        <v>3.12536960000001</v>
      </c>
      <c r="L3" s="2" t="n">
        <f aca="false">(ABS(H3-D3)/H3)*100</f>
        <v>0.833694720000008</v>
      </c>
      <c r="M3" s="1"/>
      <c r="O3" s="1"/>
    </row>
    <row r="4" customFormat="false" ht="12.8" hidden="false" customHeight="false" outlineLevel="0" collapsed="false">
      <c r="A4" s="2" t="n">
        <v>2</v>
      </c>
      <c r="B4" s="2" t="n">
        <v>0.022</v>
      </c>
      <c r="C4" s="2" t="n">
        <v>0.03</v>
      </c>
      <c r="D4" s="2" t="n">
        <v>0.022</v>
      </c>
      <c r="E4" s="2"/>
      <c r="F4" s="2" t="n">
        <f aca="false">A4*(-(5*7.5^2)/2+(30/6)*7.5*(2*5+5))/((29.7*10^6)*0.001302088)</f>
        <v>0.0218181036220984</v>
      </c>
      <c r="G4" s="2" t="n">
        <f aca="false">A4*(-(5*15^2)/2+(30/6)*15*(2*5+5))/((29.7*10^6)*0.001302088)</f>
        <v>0.0290908048294646</v>
      </c>
      <c r="H4" s="2" t="n">
        <f aca="false">A4*(-(5*22.5^2)/2+(30/6)*22.5*(2*5+5))/((29.7*10^6)*0.001302088)</f>
        <v>0.0218181036220984</v>
      </c>
      <c r="I4" s="2"/>
      <c r="J4" s="2" t="n">
        <f aca="false">(ABS(F4-B4)/F4)*100</f>
        <v>0.833694720000008</v>
      </c>
      <c r="K4" s="2" t="n">
        <f aca="false">(ABS(G4-C4)/G4)*100</f>
        <v>3.12536960000001</v>
      </c>
      <c r="L4" s="2" t="n">
        <f aca="false">(ABS(H4-D4)/H4)*100</f>
        <v>0.833694720000008</v>
      </c>
      <c r="M4" s="1"/>
      <c r="O4" s="1"/>
    </row>
    <row r="5" customFormat="false" ht="12.8" hidden="false" customHeight="false" outlineLevel="0" collapsed="false">
      <c r="A5" s="2" t="n">
        <v>3</v>
      </c>
      <c r="B5" s="2" t="n">
        <v>0.033</v>
      </c>
      <c r="C5" s="2" t="n">
        <v>0.045</v>
      </c>
      <c r="D5" s="2" t="n">
        <v>0.034</v>
      </c>
      <c r="E5" s="2"/>
      <c r="F5" s="2" t="n">
        <f aca="false">A5*(-(5*7.5^2)/2+(30/6)*7.5*(2*5+5))/((29.7*10^6)*0.001302088)</f>
        <v>0.0327271554331476</v>
      </c>
      <c r="G5" s="2" t="n">
        <f aca="false">A5*(-(5*15^2)/2+(30/6)*15*(2*5+5))/((29.7*10^6)*0.001302088)</f>
        <v>0.0436362072441969</v>
      </c>
      <c r="H5" s="2" t="n">
        <f aca="false">A5*(-(5*22.5^2)/2+(30/6)*22.5*(2*5+5))/((29.7*10^6)*0.001302088)</f>
        <v>0.0327271554331476</v>
      </c>
      <c r="I5" s="2"/>
      <c r="J5" s="2" t="n">
        <f aca="false">(ABS(F5-B5)/F5)*100</f>
        <v>0.833694720000018</v>
      </c>
      <c r="K5" s="2" t="n">
        <f aca="false">(ABS(G5-C5)/G5)*100</f>
        <v>3.12536960000001</v>
      </c>
      <c r="L5" s="2" t="n">
        <f aca="false">(ABS(H5-D5)/H5)*100</f>
        <v>3.88926122666669</v>
      </c>
      <c r="M5" s="1"/>
      <c r="O5" s="1"/>
    </row>
    <row r="6" customFormat="false" ht="12.8" hidden="false" customHeight="false" outlineLevel="0" collapsed="false">
      <c r="A6" s="2" t="n">
        <v>4</v>
      </c>
      <c r="B6" s="2" t="n">
        <v>0.045</v>
      </c>
      <c r="C6" s="2" t="n">
        <v>0.06</v>
      </c>
      <c r="D6" s="2" t="n">
        <v>0.045</v>
      </c>
      <c r="E6" s="2"/>
      <c r="F6" s="2" t="n">
        <f aca="false">A6*(-(5*7.5^2)/2+(30/6)*7.5*(2*5+5))/((29.7*10^6)*0.001302088)</f>
        <v>0.0436362072441969</v>
      </c>
      <c r="G6" s="2" t="n">
        <f aca="false">A6*(-(5*15^2)/2+(30/6)*15*(2*5+5))/((29.7*10^6)*0.001302088)</f>
        <v>0.0581816096589292</v>
      </c>
      <c r="H6" s="2" t="n">
        <f aca="false">A6*(-(5*22.5^2)/2+(30/6)*22.5*(2*5+5))/((29.7*10^6)*0.001302088)</f>
        <v>0.0436362072441969</v>
      </c>
      <c r="I6" s="2"/>
      <c r="J6" s="2" t="n">
        <f aca="false">(ABS(F6-B6)/F6)*100</f>
        <v>3.12536960000001</v>
      </c>
      <c r="K6" s="2" t="n">
        <f aca="false">(ABS(G6-C6)/G6)*100</f>
        <v>3.12536960000001</v>
      </c>
      <c r="L6" s="2" t="n">
        <f aca="false">(ABS(H6-D6)/H6)*100</f>
        <v>3.12536960000001</v>
      </c>
      <c r="M6" s="1"/>
      <c r="O6" s="1"/>
    </row>
    <row r="7" customFormat="false" ht="12.8" hidden="false" customHeight="false" outlineLevel="0" collapsed="false">
      <c r="A7" s="2" t="n">
        <v>5</v>
      </c>
      <c r="B7" s="2" t="n">
        <v>0.056</v>
      </c>
      <c r="C7" s="2" t="n">
        <v>0.075</v>
      </c>
      <c r="D7" s="2" t="n">
        <v>0.057</v>
      </c>
      <c r="E7" s="2"/>
      <c r="F7" s="2" t="n">
        <f aca="false">A7*(-(5*7.5^2)/2+(30/6)*7.5*(2*5+5))/((29.7*10^6)*0.001302088)</f>
        <v>0.0545452590552461</v>
      </c>
      <c r="G7" s="2" t="n">
        <f aca="false">A7*(-(5*15^2)/2+(30/6)*15*(2*5+5))/((29.7*10^6)*0.001302088)</f>
        <v>0.0727270120736614</v>
      </c>
      <c r="H7" s="2" t="n">
        <f aca="false">A7*(-(5*22.5^2)/2+(30/6)*22.5*(2*5+5))/((29.7*10^6)*0.001302088)</f>
        <v>0.0545452590552461</v>
      </c>
      <c r="I7" s="2"/>
      <c r="J7" s="2" t="n">
        <f aca="false">(ABS(F7-B7)/F7)*100</f>
        <v>2.66703462400002</v>
      </c>
      <c r="K7" s="2" t="n">
        <f aca="false">(ABS(G7-C7)/G7)*100</f>
        <v>3.12536960000001</v>
      </c>
      <c r="L7" s="2" t="n">
        <f aca="false">(ABS(H7-D7)/H7)*100</f>
        <v>4.50037452800002</v>
      </c>
      <c r="M7" s="1"/>
      <c r="O7" s="1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"/>
      <c r="O8" s="1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 t="n">
        <f aca="false">SUM(J3:L7)/15</f>
        <v>3.08462871324446</v>
      </c>
      <c r="M9" s="1"/>
      <c r="O9" s="1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</row>
    <row r="11" customFormat="false" ht="12.8" hidden="false" customHeight="false" outlineLevel="0" collapsed="false">
      <c r="A11" s="1" t="s">
        <v>4</v>
      </c>
      <c r="B11" s="1" t="s">
        <v>5</v>
      </c>
      <c r="C11" s="1" t="s">
        <v>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A12" s="1" t="n">
        <f aca="false">29.7*10^6</f>
        <v>29700000</v>
      </c>
      <c r="B12" s="1" t="n">
        <v>0.00130208</v>
      </c>
      <c r="C12" s="1" t="n">
        <v>30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0" activeCellId="0" sqref="O10"/>
    </sheetView>
  </sheetViews>
  <sheetFormatPr defaultRowHeight="12.8"/>
  <cols>
    <col collapsed="false" hidden="false" max="5" min="1" style="1" width="11.3418367346939"/>
    <col collapsed="false" hidden="false" max="6" min="6" style="1" width="1.88775510204082"/>
    <col collapsed="false" hidden="false" max="10" min="7" style="1" width="11.3418367346939"/>
    <col collapsed="false" hidden="false" max="11" min="11" style="1" width="1.35204081632653"/>
    <col collapsed="false" hidden="false" max="1025" min="12" style="1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G1" s="1" t="s">
        <v>2</v>
      </c>
      <c r="L1" s="1" t="s">
        <v>3</v>
      </c>
    </row>
    <row r="2" customFormat="false" ht="12.8" hidden="false" customHeight="false" outlineLevel="0" collapsed="false">
      <c r="A2" s="0"/>
      <c r="B2" s="1" t="n">
        <v>5</v>
      </c>
      <c r="C2" s="1" t="n">
        <v>10</v>
      </c>
      <c r="D2" s="1" t="n">
        <v>20</v>
      </c>
      <c r="E2" s="1" t="n">
        <v>25</v>
      </c>
      <c r="G2" s="1" t="n">
        <v>5</v>
      </c>
      <c r="H2" s="1" t="n">
        <v>10</v>
      </c>
      <c r="I2" s="1" t="n">
        <v>20</v>
      </c>
      <c r="J2" s="1" t="n">
        <v>25</v>
      </c>
      <c r="L2" s="1" t="n">
        <v>5</v>
      </c>
      <c r="M2" s="1" t="n">
        <v>10</v>
      </c>
      <c r="N2" s="1" t="n">
        <v>20</v>
      </c>
      <c r="O2" s="1" t="n">
        <v>25</v>
      </c>
    </row>
    <row r="3" customFormat="false" ht="12.8" hidden="false" customHeight="false" outlineLevel="0" collapsed="false">
      <c r="A3" s="1" t="n">
        <v>1</v>
      </c>
      <c r="B3" s="2" t="n">
        <v>0.007</v>
      </c>
      <c r="C3" s="2" t="n">
        <v>0.014</v>
      </c>
      <c r="D3" s="2" t="n">
        <v>0.013</v>
      </c>
      <c r="E3" s="2" t="n">
        <v>0.007</v>
      </c>
      <c r="G3" s="1" t="n">
        <f aca="false">((A3*G2^3)/12-(A3*C12^2*G2)/16)/(A12*B12)*-1</f>
        <v>0.00700338493203243</v>
      </c>
      <c r="H3" s="1" t="n">
        <f aca="false">((A3*H2^3)/12-(A3*C12^2*H2)/16)/(A12*B12)*-1</f>
        <v>0.0123906041105189</v>
      </c>
      <c r="I3" s="1" t="n">
        <f aca="false">(A3*(-(I2^3)/12+(I2^2*30)/4-(I2*3*30^2)/16+(30^3)/48))/((29.7*10^6)*0.00130208)*-1</f>
        <v>0.0123906041105189</v>
      </c>
      <c r="J3" s="1" t="n">
        <f aca="false">(A3*(-(J2^3)/12+(J2^2*30)/4-(J2*3*30^2)/16+(30^3)/48))/((29.7*10^6)*0.00130208)*-1</f>
        <v>0.00700338493203242</v>
      </c>
      <c r="L3" s="1" t="n">
        <f aca="false">(ABS(G3-B3)/G3)*100</f>
        <v>0.0483327999999953</v>
      </c>
      <c r="M3" s="1" t="n">
        <f aca="false">(ABS(H3-C3)/H3)*100</f>
        <v>12.9888411826087</v>
      </c>
      <c r="N3" s="1" t="n">
        <f aca="false">(ABS(I3-D3)/I3)*100</f>
        <v>4.91820966956526</v>
      </c>
      <c r="O3" s="1" t="n">
        <f aca="false">(ABS(J3-E3)/J3)*100</f>
        <v>0.0483327999998962</v>
      </c>
    </row>
    <row r="4" customFormat="false" ht="12.8" hidden="false" customHeight="false" outlineLevel="0" collapsed="false">
      <c r="A4" s="1" t="n">
        <v>2</v>
      </c>
      <c r="B4" s="2" t="n">
        <v>0.014</v>
      </c>
      <c r="C4" s="2" t="n">
        <v>0.026</v>
      </c>
      <c r="D4" s="2" t="n">
        <v>0.025</v>
      </c>
      <c r="E4" s="2" t="n">
        <v>0.014</v>
      </c>
      <c r="G4" s="1" t="n">
        <f aca="false">((A4*G2^3)/12-(A4*C12^2*G2)/16)/(A12*B12)*-1</f>
        <v>0.0140067698640649</v>
      </c>
      <c r="H4" s="1" t="n">
        <f aca="false">((A4*H2^3)/12-(A4*C12^2*H2)/16)/(A12*B12)*-1</f>
        <v>0.0247812082210378</v>
      </c>
      <c r="I4" s="1" t="n">
        <f aca="false">(A4*(-(I2^3)/12+(I2^2*30)/4-(I2*3*30^2)/16+(30^3)/48))/((29.7*10^6)*0.00130208)*-1</f>
        <v>0.0247812082210378</v>
      </c>
      <c r="J4" s="1" t="n">
        <f aca="false">(A4*(-(J2^3)/12+(J2^2*30)/4-(J2*3*30^2)/16+(30^3)/48))/((29.7*10^6)*0.00130208)*-1</f>
        <v>0.0140067698640648</v>
      </c>
      <c r="L4" s="1" t="n">
        <f aca="false">(ABS(G4-B4)/G4)*100</f>
        <v>0.0483327999999953</v>
      </c>
      <c r="M4" s="1" t="n">
        <f aca="false">(ABS(H4-C4)/H4)*100</f>
        <v>4.91820966956522</v>
      </c>
      <c r="N4" s="1" t="n">
        <f aca="false">(ABS(I4-D4)/I4)*100</f>
        <v>0.882893913043516</v>
      </c>
      <c r="O4" s="1" t="n">
        <f aca="false">(ABS(J4-E4)/J4)*100</f>
        <v>0.0483327999998962</v>
      </c>
    </row>
    <row r="5" customFormat="false" ht="12.8" hidden="false" customHeight="false" outlineLevel="0" collapsed="false">
      <c r="A5" s="1" t="n">
        <v>3</v>
      </c>
      <c r="B5" s="2" t="n">
        <v>0.022</v>
      </c>
      <c r="C5" s="2" t="n">
        <v>0.04</v>
      </c>
      <c r="D5" s="2" t="n">
        <v>0.038</v>
      </c>
      <c r="E5" s="2" t="n">
        <v>0.021</v>
      </c>
      <c r="G5" s="1" t="n">
        <f aca="false">((A5*G2^3)/12-(A5*C12^2*G2)/16)/(A12*B12)*-1</f>
        <v>0.0210101547960973</v>
      </c>
      <c r="H5" s="1" t="n">
        <f aca="false">((A5*H2^3)/12-(A5*C12^2*H2)/16)/(A12*B12)*-1</f>
        <v>0.0371718123315567</v>
      </c>
      <c r="I5" s="1" t="n">
        <f aca="false">(A5*(-(I2^3)/12+(I2^2*30)/4-(I2*3*30^2)/16+(30^3)/48))/((29.7*10^6)*0.00130208)*-1</f>
        <v>0.0371718123315567</v>
      </c>
      <c r="J5" s="1" t="n">
        <f aca="false">(A5*(-(J2^3)/12+(J2^2*30)/4-(J2*3*30^2)/16+(30^3)/48))/((29.7*10^6)*0.00130208)*-1</f>
        <v>0.0210101547960973</v>
      </c>
      <c r="L5" s="1" t="n">
        <f aca="false">(ABS(G5-B5)/G5)*100</f>
        <v>4.71127039999999</v>
      </c>
      <c r="M5" s="1" t="n">
        <f aca="false">(ABS(H5-C5)/H5)*100</f>
        <v>7.60842017391303</v>
      </c>
      <c r="N5" s="1" t="n">
        <f aca="false">(ABS(I5-D5)/I5)*100</f>
        <v>2.22799916521741</v>
      </c>
      <c r="O5" s="1" t="n">
        <f aca="false">(ABS(J5-E5)/J5)*100</f>
        <v>0.0483327999998797</v>
      </c>
    </row>
    <row r="6" customFormat="false" ht="12.8" hidden="false" customHeight="false" outlineLevel="0" collapsed="false">
      <c r="A6" s="1" t="n">
        <v>4</v>
      </c>
      <c r="B6" s="2" t="n">
        <v>0.03</v>
      </c>
      <c r="C6" s="2" t="n">
        <v>0.052</v>
      </c>
      <c r="D6" s="2" t="n">
        <v>0.051</v>
      </c>
      <c r="E6" s="2" t="n">
        <v>0.027</v>
      </c>
      <c r="G6" s="1" t="n">
        <f aca="false">((A6*G2^3)/12-(A6*C12^2*G2)/16)/(A12*B12)*-1</f>
        <v>0.0280135397281297</v>
      </c>
      <c r="H6" s="1" t="n">
        <f aca="false">((A6*H2^3)/12-(A6*C12^2*H2)/16)/(A12*B12)*-1</f>
        <v>0.0495624164420757</v>
      </c>
      <c r="I6" s="1" t="n">
        <f aca="false">(A6*(-(I2^3)/12+(I2^2*30)/4-(I2*3*30^2)/16+(30^3)/48))/((29.7*10^6)*0.00130208)*-1</f>
        <v>0.0495624164420756</v>
      </c>
      <c r="J6" s="1" t="n">
        <f aca="false">(A6*(-(J2^3)/12+(J2^2*30)/4-(J2*3*30^2)/16+(30^3)/48))/((29.7*10^6)*0.00130208)*-1</f>
        <v>0.0280135397281297</v>
      </c>
      <c r="L6" s="1" t="n">
        <f aca="false">(ABS(G6-B6)/G6)*100</f>
        <v>7.091072</v>
      </c>
      <c r="M6" s="1" t="n">
        <f aca="false">(ABS(H6-C6)/H6)*100</f>
        <v>4.91820966956522</v>
      </c>
      <c r="N6" s="1" t="n">
        <f aca="false">(ABS(I6-D6)/I6)*100</f>
        <v>2.90055179130439</v>
      </c>
      <c r="O6" s="1" t="n">
        <f aca="false">(ABS(J6-E6)/J6)*100</f>
        <v>3.6180351999999</v>
      </c>
    </row>
    <row r="7" customFormat="false" ht="12.8" hidden="false" customHeight="false" outlineLevel="0" collapsed="false">
      <c r="A7" s="1" t="n">
        <v>5</v>
      </c>
      <c r="B7" s="2" t="n">
        <v>0.037</v>
      </c>
      <c r="C7" s="2" t="n">
        <v>0.066</v>
      </c>
      <c r="D7" s="2" t="n">
        <v>0.063</v>
      </c>
      <c r="E7" s="2" t="n">
        <v>0.034</v>
      </c>
      <c r="G7" s="1" t="n">
        <f aca="false">((A7*G2^3)/12-(A7*C12^2*G2)/16)/(A12*B12)*-1</f>
        <v>0.0350169246601622</v>
      </c>
      <c r="H7" s="1" t="n">
        <f aca="false">((A7*H2^3)/12-(A7*C12^2*H2)/16)/(A12*B12)*-1</f>
        <v>0.0619530205525946</v>
      </c>
      <c r="I7" s="1" t="n">
        <f aca="false">(A7*(-(I2^3)/12+(I2^2*30)/4-(I2*3*30^2)/16+(30^3)/48))/((29.7*10^6)*0.00130208)*-1</f>
        <v>0.0619530205525945</v>
      </c>
      <c r="J7" s="1" t="n">
        <f aca="false">(A7*(-(J2^3)/12+(J2^2*30)/4-(J2*3*30^2)/16+(30^3)/48))/((29.7*10^6)*0.00130208)*-1</f>
        <v>0.0350169246601621</v>
      </c>
      <c r="L7" s="1" t="n">
        <f aca="false">(ABS(G7-B7)/G7)*100</f>
        <v>5.66319103999998</v>
      </c>
      <c r="M7" s="1" t="n">
        <f aca="false">(ABS(H7-C7)/H7)*100</f>
        <v>6.53233597217391</v>
      </c>
      <c r="N7" s="1" t="n">
        <f aca="false">(ABS(I7-D7)/I7)*100</f>
        <v>1.68995706434785</v>
      </c>
      <c r="O7" s="1" t="n">
        <f aca="false">(ABS(J7-E7)/J7)*100</f>
        <v>2.90409471999989</v>
      </c>
    </row>
    <row r="9" customFormat="false" ht="12.8" hidden="false" customHeight="false" outlineLevel="0" collapsed="false">
      <c r="O9" s="1" t="n">
        <f aca="false">SUM(L3:O7)/20</f>
        <v>3.6907477815652</v>
      </c>
    </row>
    <row r="11" customFormat="false" ht="12.8" hidden="false" customHeight="false" outlineLevel="0" collapsed="false">
      <c r="A11" s="1" t="s">
        <v>4</v>
      </c>
      <c r="B11" s="1" t="s">
        <v>5</v>
      </c>
      <c r="C11" s="1" t="s">
        <v>6</v>
      </c>
    </row>
    <row r="12" customFormat="false" ht="12.8" hidden="false" customHeight="false" outlineLevel="0" collapsed="false">
      <c r="A12" s="1" t="n">
        <f aca="false">29.7*10^6</f>
        <v>29700000</v>
      </c>
      <c r="B12" s="1" t="n">
        <v>0.00130208</v>
      </c>
      <c r="C12" s="1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LibreOffice/5.2.2.2.0$Linux_X86_64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2016-10-28T00:41:11Z</dcterms:created>
  <dc:creator/>
  <dc:description/>
  <dc:language>en-US</dc:language>
  <cp:lastModifiedBy/>
  <dcterms:modified xsi:type="dcterms:W3CDTF">2016-10-28T01:50:27Z</dcterms:modified>
  <cp:revision>2</cp:revision>
  <dc:subject/>
  <dc:title/>
</cp:coreProperties>
</file>