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onderly\Documents\Housing\Housing_Education_Project\"/>
    </mc:Choice>
  </mc:AlternateContent>
  <bookViews>
    <workbookView xWindow="0" yWindow="0" windowWidth="25200" windowHeight="122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T2" i="1"/>
  <c r="S2" i="1"/>
  <c r="R2" i="1"/>
  <c r="Q2" i="1"/>
  <c r="P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H2" i="2"/>
  <c r="F2" i="2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H2" i="1"/>
</calcChain>
</file>

<file path=xl/sharedStrings.xml><?xml version="1.0" encoding="utf-8"?>
<sst xmlns="http://schemas.openxmlformats.org/spreadsheetml/2006/main" count="28" uniqueCount="20">
  <si>
    <t>GEOID10</t>
  </si>
  <si>
    <t>Year</t>
  </si>
  <si>
    <t>Count_HH</t>
  </si>
  <si>
    <t>English_Only</t>
  </si>
  <si>
    <t>Sh_Eng_Only</t>
  </si>
  <si>
    <t>Other_Lang</t>
  </si>
  <si>
    <t>Sh_Other_Lang</t>
  </si>
  <si>
    <t>Tot_Fam_HH</t>
  </si>
  <si>
    <t>Married_Fam_HH</t>
  </si>
  <si>
    <t>Sh_Married_Fam</t>
  </si>
  <si>
    <t>Single_Parent_Fam</t>
  </si>
  <si>
    <t>Sh_Single_Fam</t>
  </si>
  <si>
    <t>Average_HINCP</t>
  </si>
  <si>
    <t>Count_Ind</t>
  </si>
  <si>
    <t>HISP</t>
  </si>
  <si>
    <t>Share_Hisp</t>
  </si>
  <si>
    <t>White_Non_Hisp</t>
  </si>
  <si>
    <t>Sh_White_Non_Hisp</t>
  </si>
  <si>
    <t>Other</t>
  </si>
  <si>
    <t>Sh_Other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</si>
</sst>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X11" sqref="X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5300100</v>
      </c>
      <c r="B2">
        <v>2011</v>
      </c>
      <c r="C2">
        <v>850</v>
      </c>
      <c r="D2">
        <v>594</v>
      </c>
      <c r="E2">
        <f>D2/C2</f>
        <v>0.69882352941176473</v>
      </c>
      <c r="F2">
        <v>256</v>
      </c>
      <c r="G2">
        <f>F2/C2</f>
        <v>0.30117647058823527</v>
      </c>
      <c r="H2">
        <f>I2+K2</f>
        <v>413</v>
      </c>
      <c r="I2">
        <v>331</v>
      </c>
      <c r="J2">
        <f>I2/H2</f>
        <v>0.801452784503632</v>
      </c>
      <c r="K2">
        <v>82</v>
      </c>
      <c r="L2">
        <f>K2/I2</f>
        <v>0.24773413897280966</v>
      </c>
      <c r="M2">
        <v>60964.866868381243</v>
      </c>
      <c r="N2">
        <f>VLOOKUP(A2,Sheet2!A:H,2,FALSE)</f>
        <v>1712</v>
      </c>
      <c r="O2">
        <f>VLOOKUP(A2,Sheet2!A:H,3,FALSE)</f>
        <v>108</v>
      </c>
      <c r="P2">
        <f>VLOOKUP(A2,Sheet2!A:H,4,FALSE)</f>
        <v>6.3084112149532703E-2</v>
      </c>
      <c r="Q2">
        <f>VLOOKUP(A2,Sheet2!A:H,5,FALSE)</f>
        <v>1397</v>
      </c>
      <c r="R2">
        <f>VLOOKUP(A2,Sheet2!A:H,6,FALSE)</f>
        <v>0.81600467289719625</v>
      </c>
      <c r="S2">
        <f>VLOOKUP(A2,Sheet2!A:H,7,FALSE)</f>
        <v>207</v>
      </c>
      <c r="T2">
        <f>VLOOKUP(A2,Sheet2!A:H,8,FALSE)</f>
        <v>0.12091121495327103</v>
      </c>
    </row>
    <row r="3" spans="1:20" x14ac:dyDescent="0.25">
      <c r="A3">
        <v>5300200</v>
      </c>
      <c r="B3">
        <v>2011</v>
      </c>
      <c r="C3">
        <v>2032</v>
      </c>
      <c r="D3">
        <v>1505</v>
      </c>
      <c r="E3">
        <f t="shared" ref="E3:E47" si="0">D3/C3</f>
        <v>0.74064960629921262</v>
      </c>
      <c r="F3">
        <v>527</v>
      </c>
      <c r="G3">
        <f t="shared" ref="G3:G47" si="1">F3/C3</f>
        <v>0.25935039370078738</v>
      </c>
      <c r="H3">
        <f t="shared" ref="H3:H47" si="2">I3+K3</f>
        <v>1086</v>
      </c>
      <c r="I3">
        <v>911</v>
      </c>
      <c r="J3">
        <f t="shared" ref="J3:J47" si="3">I3/H3</f>
        <v>0.83885819521178639</v>
      </c>
      <c r="K3">
        <v>175</v>
      </c>
      <c r="L3">
        <f t="shared" ref="L3:L47" si="4">K3/I3</f>
        <v>0.19209659714599342</v>
      </c>
      <c r="M3">
        <v>72720.652998776015</v>
      </c>
      <c r="N3">
        <f>VLOOKUP(A3,Sheet2!A:H,2,FALSE)</f>
        <v>3785</v>
      </c>
      <c r="O3">
        <f>VLOOKUP(A3,Sheet2!A:H,3,FALSE)</f>
        <v>200</v>
      </c>
      <c r="P3">
        <f>VLOOKUP(A3,Sheet2!A:H,4,FALSE)</f>
        <v>5.2840158520475564E-2</v>
      </c>
      <c r="Q3">
        <f>VLOOKUP(A3,Sheet2!A:H,5,FALSE)</f>
        <v>3291</v>
      </c>
      <c r="R3">
        <f>VLOOKUP(A3,Sheet2!A:H,6,FALSE)</f>
        <v>0.86948480845442533</v>
      </c>
      <c r="S3">
        <f>VLOOKUP(A3,Sheet2!A:H,7,FALSE)</f>
        <v>294</v>
      </c>
      <c r="T3">
        <f>VLOOKUP(A3,Sheet2!A:H,8,FALSE)</f>
        <v>7.767503302509908E-2</v>
      </c>
    </row>
    <row r="4" spans="1:20" x14ac:dyDescent="0.25">
      <c r="A4">
        <v>5300300</v>
      </c>
      <c r="B4">
        <v>2011</v>
      </c>
      <c r="C4">
        <v>1175</v>
      </c>
      <c r="D4">
        <v>730</v>
      </c>
      <c r="E4">
        <f t="shared" si="0"/>
        <v>0.62127659574468086</v>
      </c>
      <c r="F4">
        <v>445</v>
      </c>
      <c r="G4">
        <f t="shared" si="1"/>
        <v>0.37872340425531914</v>
      </c>
      <c r="H4">
        <f t="shared" si="2"/>
        <v>580</v>
      </c>
      <c r="I4">
        <v>475</v>
      </c>
      <c r="J4">
        <f t="shared" si="3"/>
        <v>0.81896551724137934</v>
      </c>
      <c r="K4">
        <v>105</v>
      </c>
      <c r="L4">
        <f t="shared" si="4"/>
        <v>0.22105263157894736</v>
      </c>
      <c r="M4">
        <v>57582.655373831774</v>
      </c>
      <c r="N4">
        <f>VLOOKUP(A4,Sheet2!A:H,2,FALSE)</f>
        <v>2211</v>
      </c>
      <c r="O4">
        <f>VLOOKUP(A4,Sheet2!A:H,3,FALSE)</f>
        <v>398</v>
      </c>
      <c r="P4">
        <f>VLOOKUP(A4,Sheet2!A:H,4,FALSE)</f>
        <v>0.18000904568068749</v>
      </c>
      <c r="Q4">
        <f>VLOOKUP(A4,Sheet2!A:H,5,FALSE)</f>
        <v>1673</v>
      </c>
      <c r="R4">
        <f>VLOOKUP(A4,Sheet2!A:H,6,FALSE)</f>
        <v>0.7566711895070104</v>
      </c>
      <c r="S4">
        <f>VLOOKUP(A4,Sheet2!A:H,7,FALSE)</f>
        <v>140</v>
      </c>
      <c r="T4">
        <f>VLOOKUP(A4,Sheet2!A:H,8,FALSE)</f>
        <v>6.3319764812302129E-2</v>
      </c>
    </row>
    <row r="5" spans="1:20" x14ac:dyDescent="0.25">
      <c r="A5">
        <v>5300400</v>
      </c>
      <c r="B5">
        <v>2011</v>
      </c>
      <c r="C5">
        <v>1215</v>
      </c>
      <c r="D5">
        <v>813</v>
      </c>
      <c r="E5">
        <f t="shared" si="0"/>
        <v>0.66913580246913584</v>
      </c>
      <c r="F5">
        <v>402</v>
      </c>
      <c r="G5">
        <f t="shared" si="1"/>
        <v>0.33086419753086421</v>
      </c>
      <c r="H5">
        <f t="shared" si="2"/>
        <v>651</v>
      </c>
      <c r="I5">
        <v>519</v>
      </c>
      <c r="J5">
        <f t="shared" si="3"/>
        <v>0.79723502304147464</v>
      </c>
      <c r="K5">
        <v>132</v>
      </c>
      <c r="L5">
        <f t="shared" si="4"/>
        <v>0.25433526011560692</v>
      </c>
      <c r="M5">
        <v>49597.853556485359</v>
      </c>
      <c r="N5">
        <f>VLOOKUP(A5,Sheet2!A:H,2,FALSE)</f>
        <v>2505</v>
      </c>
      <c r="O5">
        <f>VLOOKUP(A5,Sheet2!A:H,3,FALSE)</f>
        <v>492</v>
      </c>
      <c r="P5">
        <f>VLOOKUP(A5,Sheet2!A:H,4,FALSE)</f>
        <v>0.19640718562874251</v>
      </c>
      <c r="Q5">
        <f>VLOOKUP(A5,Sheet2!A:H,5,FALSE)</f>
        <v>1807</v>
      </c>
      <c r="R5">
        <f>VLOOKUP(A5,Sheet2!A:H,6,FALSE)</f>
        <v>0.72135728542914168</v>
      </c>
      <c r="S5">
        <f>VLOOKUP(A5,Sheet2!A:H,7,FALSE)</f>
        <v>206</v>
      </c>
      <c r="T5">
        <f>VLOOKUP(A5,Sheet2!A:H,8,FALSE)</f>
        <v>8.2235528942115763E-2</v>
      </c>
    </row>
    <row r="6" spans="1:20" x14ac:dyDescent="0.25">
      <c r="A6">
        <v>5300500</v>
      </c>
      <c r="B6">
        <v>2011</v>
      </c>
      <c r="C6">
        <v>1110</v>
      </c>
      <c r="D6">
        <v>816</v>
      </c>
      <c r="E6">
        <f t="shared" si="0"/>
        <v>0.73513513513513518</v>
      </c>
      <c r="F6">
        <v>294</v>
      </c>
      <c r="G6">
        <f t="shared" si="1"/>
        <v>0.26486486486486488</v>
      </c>
      <c r="H6">
        <f t="shared" si="2"/>
        <v>516</v>
      </c>
      <c r="I6">
        <v>380</v>
      </c>
      <c r="J6">
        <f t="shared" si="3"/>
        <v>0.73643410852713176</v>
      </c>
      <c r="K6">
        <v>136</v>
      </c>
      <c r="L6">
        <f t="shared" si="4"/>
        <v>0.35789473684210527</v>
      </c>
      <c r="M6">
        <v>53296.018619934286</v>
      </c>
      <c r="N6">
        <f>VLOOKUP(A6,Sheet2!A:H,2,FALSE)</f>
        <v>2191</v>
      </c>
      <c r="O6">
        <f>VLOOKUP(A6,Sheet2!A:H,3,FALSE)</f>
        <v>138</v>
      </c>
      <c r="P6">
        <f>VLOOKUP(A6,Sheet2!A:H,4,FALSE)</f>
        <v>6.2984938384299402E-2</v>
      </c>
      <c r="Q6">
        <f>VLOOKUP(A6,Sheet2!A:H,5,FALSE)</f>
        <v>1882</v>
      </c>
      <c r="R6">
        <f>VLOOKUP(A6,Sheet2!A:H,6,FALSE)</f>
        <v>0.85896850753080789</v>
      </c>
      <c r="S6">
        <f>VLOOKUP(A6,Sheet2!A:H,7,FALSE)</f>
        <v>171</v>
      </c>
      <c r="T6">
        <f>VLOOKUP(A6,Sheet2!A:H,8,FALSE)</f>
        <v>7.804655408489275E-2</v>
      </c>
    </row>
    <row r="7" spans="1:20" x14ac:dyDescent="0.25">
      <c r="A7">
        <v>5300601</v>
      </c>
      <c r="B7">
        <v>2011</v>
      </c>
      <c r="C7">
        <v>720</v>
      </c>
      <c r="D7">
        <v>463</v>
      </c>
      <c r="E7">
        <f t="shared" si="0"/>
        <v>0.6430555555555556</v>
      </c>
      <c r="F7">
        <v>257</v>
      </c>
      <c r="G7">
        <f t="shared" si="1"/>
        <v>0.35694444444444445</v>
      </c>
      <c r="H7">
        <f t="shared" si="2"/>
        <v>367</v>
      </c>
      <c r="I7">
        <v>309</v>
      </c>
      <c r="J7">
        <f t="shared" si="3"/>
        <v>0.84196185286103542</v>
      </c>
      <c r="K7">
        <v>58</v>
      </c>
      <c r="L7">
        <f t="shared" si="4"/>
        <v>0.18770226537216828</v>
      </c>
      <c r="M7">
        <v>65698.245544554462</v>
      </c>
      <c r="N7">
        <f>VLOOKUP(A7,Sheet2!A:H,2,FALSE)</f>
        <v>1460</v>
      </c>
      <c r="O7">
        <f>VLOOKUP(A7,Sheet2!A:H,3,FALSE)</f>
        <v>57</v>
      </c>
      <c r="P7">
        <f>VLOOKUP(A7,Sheet2!A:H,4,FALSE)</f>
        <v>3.9041095890410958E-2</v>
      </c>
      <c r="Q7">
        <f>VLOOKUP(A7,Sheet2!A:H,5,FALSE)</f>
        <v>1275</v>
      </c>
      <c r="R7">
        <f>VLOOKUP(A7,Sheet2!A:H,6,FALSE)</f>
        <v>0.87328767123287676</v>
      </c>
      <c r="S7">
        <f>VLOOKUP(A7,Sheet2!A:H,7,FALSE)</f>
        <v>128</v>
      </c>
      <c r="T7">
        <f>VLOOKUP(A7,Sheet2!A:H,8,FALSE)</f>
        <v>8.7671232876712329E-2</v>
      </c>
    </row>
    <row r="8" spans="1:20" x14ac:dyDescent="0.25">
      <c r="A8">
        <v>5300602</v>
      </c>
      <c r="B8">
        <v>2011</v>
      </c>
      <c r="C8">
        <v>603</v>
      </c>
      <c r="D8">
        <v>511</v>
      </c>
      <c r="E8">
        <f t="shared" si="0"/>
        <v>0.84742951907131014</v>
      </c>
      <c r="F8">
        <v>92</v>
      </c>
      <c r="G8">
        <f t="shared" si="1"/>
        <v>0.15257048092868988</v>
      </c>
      <c r="H8">
        <f t="shared" si="2"/>
        <v>381</v>
      </c>
      <c r="I8">
        <v>313</v>
      </c>
      <c r="J8">
        <f t="shared" si="3"/>
        <v>0.82152230971128604</v>
      </c>
      <c r="K8">
        <v>68</v>
      </c>
      <c r="L8">
        <f t="shared" si="4"/>
        <v>0.21725239616613418</v>
      </c>
      <c r="M8">
        <v>63100.05072463768</v>
      </c>
      <c r="N8">
        <f>VLOOKUP(A8,Sheet2!A:H,2,FALSE)</f>
        <v>1447</v>
      </c>
      <c r="O8">
        <f>VLOOKUP(A8,Sheet2!A:H,3,FALSE)</f>
        <v>46</v>
      </c>
      <c r="P8">
        <f>VLOOKUP(A8,Sheet2!A:H,4,FALSE)</f>
        <v>3.1789910158949553E-2</v>
      </c>
      <c r="Q8">
        <f>VLOOKUP(A8,Sheet2!A:H,5,FALSE)</f>
        <v>1304</v>
      </c>
      <c r="R8">
        <f>VLOOKUP(A8,Sheet2!A:H,6,FALSE)</f>
        <v>0.90117484450587426</v>
      </c>
      <c r="S8">
        <f>VLOOKUP(A8,Sheet2!A:H,7,FALSE)</f>
        <v>97</v>
      </c>
      <c r="T8">
        <f>VLOOKUP(A8,Sheet2!A:H,8,FALSE)</f>
        <v>6.7035245335176227E-2</v>
      </c>
    </row>
    <row r="9" spans="1:20" x14ac:dyDescent="0.25">
      <c r="A9">
        <v>5300700</v>
      </c>
      <c r="B9">
        <v>2011</v>
      </c>
      <c r="C9">
        <v>1090</v>
      </c>
      <c r="D9">
        <v>659</v>
      </c>
      <c r="E9">
        <f t="shared" si="0"/>
        <v>0.6045871559633027</v>
      </c>
      <c r="F9">
        <v>431</v>
      </c>
      <c r="G9">
        <f t="shared" si="1"/>
        <v>0.39541284403669724</v>
      </c>
      <c r="H9">
        <f t="shared" si="2"/>
        <v>474</v>
      </c>
      <c r="I9">
        <v>394</v>
      </c>
      <c r="J9">
        <f t="shared" si="3"/>
        <v>0.83122362869198307</v>
      </c>
      <c r="K9">
        <v>80</v>
      </c>
      <c r="L9">
        <f t="shared" si="4"/>
        <v>0.20304568527918782</v>
      </c>
      <c r="M9">
        <v>58423.340053763444</v>
      </c>
      <c r="N9">
        <f>VLOOKUP(A9,Sheet2!A:H,2,FALSE)</f>
        <v>2030</v>
      </c>
      <c r="O9">
        <f>VLOOKUP(A9,Sheet2!A:H,3,FALSE)</f>
        <v>149</v>
      </c>
      <c r="P9">
        <f>VLOOKUP(A9,Sheet2!A:H,4,FALSE)</f>
        <v>7.3399014778325125E-2</v>
      </c>
      <c r="Q9">
        <f>VLOOKUP(A9,Sheet2!A:H,5,FALSE)</f>
        <v>1685</v>
      </c>
      <c r="R9">
        <f>VLOOKUP(A9,Sheet2!A:H,6,FALSE)</f>
        <v>0.83004926108374388</v>
      </c>
      <c r="S9">
        <f>VLOOKUP(A9,Sheet2!A:H,7,FALSE)</f>
        <v>196</v>
      </c>
      <c r="T9">
        <f>VLOOKUP(A9,Sheet2!A:H,8,FALSE)</f>
        <v>9.6551724137931033E-2</v>
      </c>
    </row>
    <row r="10" spans="1:20" x14ac:dyDescent="0.25">
      <c r="A10">
        <v>5300800</v>
      </c>
      <c r="B10">
        <v>2011</v>
      </c>
      <c r="C10">
        <v>823</v>
      </c>
      <c r="D10">
        <v>552</v>
      </c>
      <c r="E10">
        <f t="shared" si="0"/>
        <v>0.67071688942891861</v>
      </c>
      <c r="F10">
        <v>271</v>
      </c>
      <c r="G10">
        <f t="shared" si="1"/>
        <v>0.32928311057108139</v>
      </c>
      <c r="H10">
        <f t="shared" si="2"/>
        <v>503</v>
      </c>
      <c r="I10">
        <v>409</v>
      </c>
      <c r="J10">
        <f t="shared" si="3"/>
        <v>0.81312127236580511</v>
      </c>
      <c r="K10">
        <v>94</v>
      </c>
      <c r="L10">
        <f t="shared" si="4"/>
        <v>0.22982885085574573</v>
      </c>
      <c r="M10">
        <v>70468.436260623232</v>
      </c>
      <c r="N10">
        <f>VLOOKUP(A10,Sheet2!A:H,2,FALSE)</f>
        <v>1962</v>
      </c>
      <c r="O10">
        <f>VLOOKUP(A10,Sheet2!A:H,3,FALSE)</f>
        <v>435</v>
      </c>
      <c r="P10">
        <f>VLOOKUP(A10,Sheet2!A:H,4,FALSE)</f>
        <v>0.22171253822629969</v>
      </c>
      <c r="Q10">
        <f>VLOOKUP(A10,Sheet2!A:H,5,FALSE)</f>
        <v>1400</v>
      </c>
      <c r="R10">
        <f>VLOOKUP(A10,Sheet2!A:H,6,FALSE)</f>
        <v>0.7135575942915392</v>
      </c>
      <c r="S10">
        <f>VLOOKUP(A10,Sheet2!A:H,7,FALSE)</f>
        <v>127</v>
      </c>
      <c r="T10">
        <f>VLOOKUP(A10,Sheet2!A:H,8,FALSE)</f>
        <v>6.4729867482161058E-2</v>
      </c>
    </row>
    <row r="11" spans="1:20" x14ac:dyDescent="0.25">
      <c r="A11">
        <v>5300901</v>
      </c>
      <c r="B11">
        <v>2011</v>
      </c>
      <c r="C11">
        <v>367</v>
      </c>
      <c r="D11">
        <v>186</v>
      </c>
      <c r="E11">
        <f t="shared" si="0"/>
        <v>0.50681198910081748</v>
      </c>
      <c r="F11">
        <v>181</v>
      </c>
      <c r="G11">
        <f t="shared" si="1"/>
        <v>0.49318801089918257</v>
      </c>
      <c r="H11">
        <f t="shared" si="2"/>
        <v>274</v>
      </c>
      <c r="I11">
        <v>198</v>
      </c>
      <c r="J11">
        <f t="shared" si="3"/>
        <v>0.72262773722627738</v>
      </c>
      <c r="K11">
        <v>76</v>
      </c>
      <c r="L11">
        <f t="shared" si="4"/>
        <v>0.38383838383838381</v>
      </c>
      <c r="M11">
        <v>56618.223880597012</v>
      </c>
      <c r="N11">
        <f>VLOOKUP(A11,Sheet2!A:H,2,FALSE)</f>
        <v>1095</v>
      </c>
      <c r="O11">
        <f>VLOOKUP(A11,Sheet2!A:H,3,FALSE)</f>
        <v>594</v>
      </c>
      <c r="P11">
        <f>VLOOKUP(A11,Sheet2!A:H,4,FALSE)</f>
        <v>0.54246575342465753</v>
      </c>
      <c r="Q11">
        <f>VLOOKUP(A11,Sheet2!A:H,5,FALSE)</f>
        <v>399</v>
      </c>
      <c r="R11">
        <f>VLOOKUP(A11,Sheet2!A:H,6,FALSE)</f>
        <v>0.36438356164383562</v>
      </c>
      <c r="S11">
        <f>VLOOKUP(A11,Sheet2!A:H,7,FALSE)</f>
        <v>102</v>
      </c>
      <c r="T11">
        <f>VLOOKUP(A11,Sheet2!A:H,8,FALSE)</f>
        <v>9.3150684931506855E-2</v>
      </c>
    </row>
    <row r="12" spans="1:20" x14ac:dyDescent="0.25">
      <c r="A12">
        <v>5300902</v>
      </c>
      <c r="B12">
        <v>2011</v>
      </c>
      <c r="C12">
        <v>437</v>
      </c>
      <c r="D12">
        <v>284</v>
      </c>
      <c r="E12">
        <f t="shared" si="0"/>
        <v>0.64988558352402748</v>
      </c>
      <c r="F12">
        <v>153</v>
      </c>
      <c r="G12">
        <f t="shared" si="1"/>
        <v>0.35011441647597252</v>
      </c>
      <c r="H12">
        <f t="shared" si="2"/>
        <v>241</v>
      </c>
      <c r="I12">
        <v>187</v>
      </c>
      <c r="J12">
        <f t="shared" si="3"/>
        <v>0.77593360995850624</v>
      </c>
      <c r="K12">
        <v>54</v>
      </c>
      <c r="L12">
        <f t="shared" si="4"/>
        <v>0.28877005347593582</v>
      </c>
      <c r="M12">
        <v>52744.771505376346</v>
      </c>
      <c r="N12">
        <f>VLOOKUP(A12,Sheet2!A:H,2,FALSE)</f>
        <v>967</v>
      </c>
      <c r="O12">
        <f>VLOOKUP(A12,Sheet2!A:H,3,FALSE)</f>
        <v>308</v>
      </c>
      <c r="P12">
        <f>VLOOKUP(A12,Sheet2!A:H,4,FALSE)</f>
        <v>0.3185108583247156</v>
      </c>
      <c r="Q12">
        <f>VLOOKUP(A12,Sheet2!A:H,5,FALSE)</f>
        <v>621</v>
      </c>
      <c r="R12">
        <f>VLOOKUP(A12,Sheet2!A:H,6,FALSE)</f>
        <v>0.64219234746639087</v>
      </c>
      <c r="S12">
        <f>VLOOKUP(A12,Sheet2!A:H,7,FALSE)</f>
        <v>38</v>
      </c>
      <c r="T12">
        <f>VLOOKUP(A12,Sheet2!A:H,8,FALSE)</f>
        <v>3.9296794208893482E-2</v>
      </c>
    </row>
    <row r="13" spans="1:20" x14ac:dyDescent="0.25">
      <c r="A13">
        <v>5301001</v>
      </c>
      <c r="B13">
        <v>2011</v>
      </c>
      <c r="C13">
        <v>650</v>
      </c>
      <c r="D13">
        <v>429</v>
      </c>
      <c r="E13">
        <f t="shared" si="0"/>
        <v>0.66</v>
      </c>
      <c r="F13">
        <v>221</v>
      </c>
      <c r="G13">
        <f t="shared" si="1"/>
        <v>0.34</v>
      </c>
      <c r="H13">
        <f t="shared" si="2"/>
        <v>325</v>
      </c>
      <c r="I13">
        <v>250</v>
      </c>
      <c r="J13">
        <f t="shared" si="3"/>
        <v>0.76923076923076927</v>
      </c>
      <c r="K13">
        <v>75</v>
      </c>
      <c r="L13">
        <f t="shared" si="4"/>
        <v>0.3</v>
      </c>
      <c r="M13">
        <v>64822.511070110704</v>
      </c>
      <c r="N13">
        <f>VLOOKUP(A13,Sheet2!A:H,2,FALSE)</f>
        <v>1379</v>
      </c>
      <c r="O13">
        <f>VLOOKUP(A13,Sheet2!A:H,3,FALSE)</f>
        <v>141</v>
      </c>
      <c r="P13">
        <f>VLOOKUP(A13,Sheet2!A:H,4,FALSE)</f>
        <v>0.10224800580130529</v>
      </c>
      <c r="Q13">
        <f>VLOOKUP(A13,Sheet2!A:H,5,FALSE)</f>
        <v>994</v>
      </c>
      <c r="R13">
        <f>VLOOKUP(A13,Sheet2!A:H,6,FALSE)</f>
        <v>0.7208121827411168</v>
      </c>
      <c r="S13">
        <f>VLOOKUP(A13,Sheet2!A:H,7,FALSE)</f>
        <v>244</v>
      </c>
      <c r="T13">
        <f>VLOOKUP(A13,Sheet2!A:H,8,FALSE)</f>
        <v>0.17693981145757795</v>
      </c>
    </row>
    <row r="14" spans="1:20" x14ac:dyDescent="0.25">
      <c r="A14">
        <v>5301002</v>
      </c>
      <c r="B14">
        <v>2011</v>
      </c>
      <c r="C14">
        <v>700</v>
      </c>
      <c r="D14">
        <v>466</v>
      </c>
      <c r="E14">
        <f t="shared" si="0"/>
        <v>0.6657142857142857</v>
      </c>
      <c r="F14">
        <v>234</v>
      </c>
      <c r="G14">
        <f t="shared" si="1"/>
        <v>0.3342857142857143</v>
      </c>
      <c r="H14">
        <f t="shared" si="2"/>
        <v>413</v>
      </c>
      <c r="I14">
        <v>329</v>
      </c>
      <c r="J14">
        <f t="shared" si="3"/>
        <v>0.79661016949152541</v>
      </c>
      <c r="K14">
        <v>84</v>
      </c>
      <c r="L14">
        <f t="shared" si="4"/>
        <v>0.25531914893617019</v>
      </c>
      <c r="M14">
        <v>82908.47181964574</v>
      </c>
      <c r="N14">
        <f>VLOOKUP(A14,Sheet2!A:H,2,FALSE)</f>
        <v>1559</v>
      </c>
      <c r="O14">
        <f>VLOOKUP(A14,Sheet2!A:H,3,FALSE)</f>
        <v>100</v>
      </c>
      <c r="P14">
        <f>VLOOKUP(A14,Sheet2!A:H,4,FALSE)</f>
        <v>6.4143681847338041E-2</v>
      </c>
      <c r="Q14">
        <f>VLOOKUP(A14,Sheet2!A:H,5,FALSE)</f>
        <v>1116</v>
      </c>
      <c r="R14">
        <f>VLOOKUP(A14,Sheet2!A:H,6,FALSE)</f>
        <v>0.7158434894162925</v>
      </c>
      <c r="S14">
        <f>VLOOKUP(A14,Sheet2!A:H,7,FALSE)</f>
        <v>343</v>
      </c>
      <c r="T14">
        <f>VLOOKUP(A14,Sheet2!A:H,8,FALSE)</f>
        <v>0.22001282873636946</v>
      </c>
    </row>
    <row r="15" spans="1:20" x14ac:dyDescent="0.25">
      <c r="A15">
        <v>5301003</v>
      </c>
      <c r="B15">
        <v>2011</v>
      </c>
      <c r="C15">
        <v>431</v>
      </c>
      <c r="D15">
        <v>328</v>
      </c>
      <c r="E15">
        <f t="shared" si="0"/>
        <v>0.76102088167053361</v>
      </c>
      <c r="F15">
        <v>103</v>
      </c>
      <c r="G15">
        <f t="shared" si="1"/>
        <v>0.23897911832946636</v>
      </c>
      <c r="H15">
        <f t="shared" si="2"/>
        <v>317</v>
      </c>
      <c r="I15">
        <v>279</v>
      </c>
      <c r="J15">
        <f t="shared" si="3"/>
        <v>0.88012618296529965</v>
      </c>
      <c r="K15">
        <v>38</v>
      </c>
      <c r="L15">
        <f t="shared" si="4"/>
        <v>0.13620071684587814</v>
      </c>
      <c r="M15">
        <v>102318.64764267991</v>
      </c>
      <c r="N15">
        <f>VLOOKUP(A15,Sheet2!A:H,2,FALSE)</f>
        <v>1111</v>
      </c>
      <c r="O15">
        <f>VLOOKUP(A15,Sheet2!A:H,3,FALSE)</f>
        <v>45</v>
      </c>
      <c r="P15">
        <f>VLOOKUP(A15,Sheet2!A:H,4,FALSE)</f>
        <v>4.0504050405040501E-2</v>
      </c>
      <c r="Q15">
        <f>VLOOKUP(A15,Sheet2!A:H,5,FALSE)</f>
        <v>848</v>
      </c>
      <c r="R15">
        <f>VLOOKUP(A15,Sheet2!A:H,6,FALSE)</f>
        <v>0.76327632763276332</v>
      </c>
      <c r="S15">
        <f>VLOOKUP(A15,Sheet2!A:H,7,FALSE)</f>
        <v>218</v>
      </c>
      <c r="T15">
        <f>VLOOKUP(A15,Sheet2!A:H,8,FALSE)</f>
        <v>0.19621962196219622</v>
      </c>
    </row>
    <row r="16" spans="1:20" x14ac:dyDescent="0.25">
      <c r="A16">
        <v>5301004</v>
      </c>
      <c r="B16">
        <v>2011</v>
      </c>
      <c r="C16">
        <v>602</v>
      </c>
      <c r="D16">
        <v>428</v>
      </c>
      <c r="E16">
        <f t="shared" si="0"/>
        <v>0.71096345514950166</v>
      </c>
      <c r="F16">
        <v>174</v>
      </c>
      <c r="G16">
        <f t="shared" si="1"/>
        <v>0.28903654485049834</v>
      </c>
      <c r="H16">
        <f t="shared" si="2"/>
        <v>366</v>
      </c>
      <c r="I16">
        <v>299</v>
      </c>
      <c r="J16">
        <f t="shared" si="3"/>
        <v>0.81693989071038253</v>
      </c>
      <c r="K16">
        <v>67</v>
      </c>
      <c r="L16">
        <f t="shared" si="4"/>
        <v>0.22408026755852842</v>
      </c>
      <c r="M16">
        <v>84005.338174273857</v>
      </c>
      <c r="N16">
        <f>VLOOKUP(A16,Sheet2!A:H,2,FALSE)</f>
        <v>1398</v>
      </c>
      <c r="O16">
        <f>VLOOKUP(A16,Sheet2!A:H,3,FALSE)</f>
        <v>96</v>
      </c>
      <c r="P16">
        <f>VLOOKUP(A16,Sheet2!A:H,4,FALSE)</f>
        <v>6.8669527896995708E-2</v>
      </c>
      <c r="Q16">
        <f>VLOOKUP(A16,Sheet2!A:H,5,FALSE)</f>
        <v>1189</v>
      </c>
      <c r="R16">
        <f>VLOOKUP(A16,Sheet2!A:H,6,FALSE)</f>
        <v>0.85050071530758231</v>
      </c>
      <c r="S16">
        <f>VLOOKUP(A16,Sheet2!A:H,7,FALSE)</f>
        <v>113</v>
      </c>
      <c r="T16">
        <f>VLOOKUP(A16,Sheet2!A:H,8,FALSE)</f>
        <v>8.0829756795422036E-2</v>
      </c>
    </row>
    <row r="17" spans="1:20" x14ac:dyDescent="0.25">
      <c r="A17">
        <v>5301005</v>
      </c>
      <c r="B17">
        <v>2011</v>
      </c>
      <c r="C17">
        <v>576</v>
      </c>
      <c r="D17">
        <v>466</v>
      </c>
      <c r="E17">
        <f t="shared" si="0"/>
        <v>0.80902777777777779</v>
      </c>
      <c r="F17">
        <v>110</v>
      </c>
      <c r="G17">
        <f t="shared" si="1"/>
        <v>0.19097222222222221</v>
      </c>
      <c r="H17">
        <f t="shared" si="2"/>
        <v>363</v>
      </c>
      <c r="I17">
        <v>284</v>
      </c>
      <c r="J17">
        <f t="shared" si="3"/>
        <v>0.78236914600550966</v>
      </c>
      <c r="K17">
        <v>79</v>
      </c>
      <c r="L17">
        <f t="shared" si="4"/>
        <v>0.27816901408450706</v>
      </c>
      <c r="M17">
        <v>70707.039292730842</v>
      </c>
      <c r="N17">
        <f>VLOOKUP(A17,Sheet2!A:H,2,FALSE)</f>
        <v>1364</v>
      </c>
      <c r="O17">
        <f>VLOOKUP(A17,Sheet2!A:H,3,FALSE)</f>
        <v>64</v>
      </c>
      <c r="P17">
        <f>VLOOKUP(A17,Sheet2!A:H,4,FALSE)</f>
        <v>4.6920821114369501E-2</v>
      </c>
      <c r="Q17">
        <f>VLOOKUP(A17,Sheet2!A:H,5,FALSE)</f>
        <v>1161</v>
      </c>
      <c r="R17">
        <f>VLOOKUP(A17,Sheet2!A:H,6,FALSE)</f>
        <v>0.85117302052785926</v>
      </c>
      <c r="S17">
        <f>VLOOKUP(A17,Sheet2!A:H,7,FALSE)</f>
        <v>139</v>
      </c>
      <c r="T17">
        <f>VLOOKUP(A17,Sheet2!A:H,8,FALSE)</f>
        <v>0.10190615835777127</v>
      </c>
    </row>
    <row r="18" spans="1:20" x14ac:dyDescent="0.25">
      <c r="A18">
        <v>5301100</v>
      </c>
      <c r="B18">
        <v>2011</v>
      </c>
      <c r="C18">
        <v>761</v>
      </c>
      <c r="D18">
        <v>599</v>
      </c>
      <c r="E18">
        <f t="shared" si="0"/>
        <v>0.78712220762155061</v>
      </c>
      <c r="F18">
        <v>162</v>
      </c>
      <c r="G18">
        <f t="shared" si="1"/>
        <v>0.21287779237844942</v>
      </c>
      <c r="H18">
        <f t="shared" si="2"/>
        <v>439</v>
      </c>
      <c r="I18">
        <v>340</v>
      </c>
      <c r="J18">
        <f t="shared" si="3"/>
        <v>0.7744874715261959</v>
      </c>
      <c r="K18">
        <v>99</v>
      </c>
      <c r="L18">
        <f t="shared" si="4"/>
        <v>0.29117647058823531</v>
      </c>
      <c r="M18">
        <v>57794.648773006134</v>
      </c>
      <c r="N18">
        <f>VLOOKUP(A18,Sheet2!A:H,2,FALSE)</f>
        <v>1611</v>
      </c>
      <c r="O18">
        <f>VLOOKUP(A18,Sheet2!A:H,3,FALSE)</f>
        <v>74</v>
      </c>
      <c r="P18">
        <f>VLOOKUP(A18,Sheet2!A:H,4,FALSE)</f>
        <v>4.5934202358783364E-2</v>
      </c>
      <c r="Q18">
        <f>VLOOKUP(A18,Sheet2!A:H,5,FALSE)</f>
        <v>1415</v>
      </c>
      <c r="R18">
        <f>VLOOKUP(A18,Sheet2!A:H,6,FALSE)</f>
        <v>0.87833643699565489</v>
      </c>
      <c r="S18">
        <f>VLOOKUP(A18,Sheet2!A:H,7,FALSE)</f>
        <v>122</v>
      </c>
      <c r="T18">
        <f>VLOOKUP(A18,Sheet2!A:H,8,FALSE)</f>
        <v>7.5729360645561766E-2</v>
      </c>
    </row>
    <row r="19" spans="1:20" x14ac:dyDescent="0.25">
      <c r="A19">
        <v>5301201</v>
      </c>
      <c r="B19">
        <v>2011</v>
      </c>
      <c r="C19">
        <v>434</v>
      </c>
      <c r="D19">
        <v>337</v>
      </c>
      <c r="E19">
        <f t="shared" si="0"/>
        <v>0.77649769585253459</v>
      </c>
      <c r="F19">
        <v>97</v>
      </c>
      <c r="G19">
        <f t="shared" si="1"/>
        <v>0.22350230414746544</v>
      </c>
      <c r="H19">
        <f t="shared" si="2"/>
        <v>281</v>
      </c>
      <c r="I19">
        <v>235</v>
      </c>
      <c r="J19">
        <f t="shared" si="3"/>
        <v>0.83629893238434161</v>
      </c>
      <c r="K19">
        <v>46</v>
      </c>
      <c r="L19">
        <f t="shared" si="4"/>
        <v>0.19574468085106383</v>
      </c>
      <c r="M19">
        <v>77395.905759162299</v>
      </c>
      <c r="N19">
        <f>VLOOKUP(A19,Sheet2!A:H,2,FALSE)</f>
        <v>1008</v>
      </c>
      <c r="O19">
        <f>VLOOKUP(A19,Sheet2!A:H,3,FALSE)</f>
        <v>63</v>
      </c>
      <c r="P19">
        <f>VLOOKUP(A19,Sheet2!A:H,4,FALSE)</f>
        <v>6.25E-2</v>
      </c>
      <c r="Q19">
        <f>VLOOKUP(A19,Sheet2!A:H,5,FALSE)</f>
        <v>822</v>
      </c>
      <c r="R19">
        <f>VLOOKUP(A19,Sheet2!A:H,6,FALSE)</f>
        <v>0.81547619047619047</v>
      </c>
      <c r="S19">
        <f>VLOOKUP(A19,Sheet2!A:H,7,FALSE)</f>
        <v>123</v>
      </c>
      <c r="T19">
        <f>VLOOKUP(A19,Sheet2!A:H,8,FALSE)</f>
        <v>0.12202380952380952</v>
      </c>
    </row>
    <row r="20" spans="1:20" x14ac:dyDescent="0.25">
      <c r="A20">
        <v>5301202</v>
      </c>
      <c r="B20">
        <v>2011</v>
      </c>
      <c r="C20">
        <v>407</v>
      </c>
      <c r="D20">
        <v>288</v>
      </c>
      <c r="E20">
        <f t="shared" si="0"/>
        <v>0.70761670761670759</v>
      </c>
      <c r="F20">
        <v>119</v>
      </c>
      <c r="G20">
        <f t="shared" si="1"/>
        <v>0.29238329238329236</v>
      </c>
      <c r="H20">
        <f t="shared" si="2"/>
        <v>221</v>
      </c>
      <c r="I20">
        <v>165</v>
      </c>
      <c r="J20">
        <f t="shared" si="3"/>
        <v>0.74660633484162897</v>
      </c>
      <c r="K20">
        <v>56</v>
      </c>
      <c r="L20">
        <f t="shared" si="4"/>
        <v>0.33939393939393941</v>
      </c>
      <c r="M20">
        <v>63736.588588588587</v>
      </c>
      <c r="N20">
        <f>VLOOKUP(A20,Sheet2!A:H,2,FALSE)</f>
        <v>854</v>
      </c>
      <c r="O20">
        <f>VLOOKUP(A20,Sheet2!A:H,3,FALSE)</f>
        <v>60</v>
      </c>
      <c r="P20">
        <f>VLOOKUP(A20,Sheet2!A:H,4,FALSE)</f>
        <v>7.0257611241217793E-2</v>
      </c>
      <c r="Q20">
        <f>VLOOKUP(A20,Sheet2!A:H,5,FALSE)</f>
        <v>655</v>
      </c>
      <c r="R20">
        <f>VLOOKUP(A20,Sheet2!A:H,6,FALSE)</f>
        <v>0.7669789227166276</v>
      </c>
      <c r="S20">
        <f>VLOOKUP(A20,Sheet2!A:H,7,FALSE)</f>
        <v>139</v>
      </c>
      <c r="T20">
        <f>VLOOKUP(A20,Sheet2!A:H,8,FALSE)</f>
        <v>0.16276346604215455</v>
      </c>
    </row>
    <row r="21" spans="1:20" x14ac:dyDescent="0.25">
      <c r="A21">
        <v>5301300</v>
      </c>
      <c r="B21">
        <v>2011</v>
      </c>
      <c r="C21">
        <v>1021</v>
      </c>
      <c r="D21">
        <v>683</v>
      </c>
      <c r="E21">
        <f t="shared" si="0"/>
        <v>0.66895200783545539</v>
      </c>
      <c r="F21">
        <v>338</v>
      </c>
      <c r="G21">
        <f t="shared" si="1"/>
        <v>0.33104799216454456</v>
      </c>
      <c r="H21">
        <f t="shared" si="2"/>
        <v>530</v>
      </c>
      <c r="I21">
        <v>386</v>
      </c>
      <c r="J21">
        <f t="shared" si="3"/>
        <v>0.72830188679245278</v>
      </c>
      <c r="K21">
        <v>144</v>
      </c>
      <c r="L21">
        <f t="shared" si="4"/>
        <v>0.37305699481865284</v>
      </c>
      <c r="M21">
        <v>67515.168028004671</v>
      </c>
      <c r="N21">
        <f>VLOOKUP(A21,Sheet2!A:H,2,FALSE)</f>
        <v>2166</v>
      </c>
      <c r="O21">
        <f>VLOOKUP(A21,Sheet2!A:H,3,FALSE)</f>
        <v>198</v>
      </c>
      <c r="P21">
        <f>VLOOKUP(A21,Sheet2!A:H,4,FALSE)</f>
        <v>9.141274238227147E-2</v>
      </c>
      <c r="Q21">
        <f>VLOOKUP(A21,Sheet2!A:H,5,FALSE)</f>
        <v>1397</v>
      </c>
      <c r="R21">
        <f>VLOOKUP(A21,Sheet2!A:H,6,FALSE)</f>
        <v>0.6449676823638042</v>
      </c>
      <c r="S21">
        <f>VLOOKUP(A21,Sheet2!A:H,7,FALSE)</f>
        <v>571</v>
      </c>
      <c r="T21">
        <f>VLOOKUP(A21,Sheet2!A:H,8,FALSE)</f>
        <v>0.26361957525392427</v>
      </c>
    </row>
    <row r="22" spans="1:20" x14ac:dyDescent="0.25">
      <c r="A22">
        <v>5301401</v>
      </c>
      <c r="B22">
        <v>2011</v>
      </c>
      <c r="C22">
        <v>790</v>
      </c>
      <c r="D22">
        <v>646</v>
      </c>
      <c r="E22">
        <f t="shared" si="0"/>
        <v>0.8177215189873418</v>
      </c>
      <c r="F22">
        <v>144</v>
      </c>
      <c r="G22">
        <f t="shared" si="1"/>
        <v>0.18227848101265823</v>
      </c>
      <c r="H22">
        <f t="shared" si="2"/>
        <v>495</v>
      </c>
      <c r="I22">
        <v>398</v>
      </c>
      <c r="J22">
        <f t="shared" si="3"/>
        <v>0.804040404040404</v>
      </c>
      <c r="K22">
        <v>97</v>
      </c>
      <c r="L22">
        <f t="shared" si="4"/>
        <v>0.24371859296482412</v>
      </c>
      <c r="M22">
        <v>77369.869444444441</v>
      </c>
      <c r="N22">
        <f>VLOOKUP(A22,Sheet2!A:H,2,FALSE)</f>
        <v>1826</v>
      </c>
      <c r="O22">
        <f>VLOOKUP(A22,Sheet2!A:H,3,FALSE)</f>
        <v>55</v>
      </c>
      <c r="P22">
        <f>VLOOKUP(A22,Sheet2!A:H,4,FALSE)</f>
        <v>3.0120481927710843E-2</v>
      </c>
      <c r="Q22">
        <f>VLOOKUP(A22,Sheet2!A:H,5,FALSE)</f>
        <v>1541</v>
      </c>
      <c r="R22">
        <f>VLOOKUP(A22,Sheet2!A:H,6,FALSE)</f>
        <v>0.84392113910186195</v>
      </c>
      <c r="S22">
        <f>VLOOKUP(A22,Sheet2!A:H,7,FALSE)</f>
        <v>230</v>
      </c>
      <c r="T22">
        <f>VLOOKUP(A22,Sheet2!A:H,8,FALSE)</f>
        <v>0.12595837897042717</v>
      </c>
    </row>
    <row r="23" spans="1:20" x14ac:dyDescent="0.25">
      <c r="A23">
        <v>5301402</v>
      </c>
      <c r="B23">
        <v>2011</v>
      </c>
      <c r="C23">
        <v>777</v>
      </c>
      <c r="D23">
        <v>571</v>
      </c>
      <c r="E23">
        <f t="shared" si="0"/>
        <v>0.73487773487773489</v>
      </c>
      <c r="F23">
        <v>206</v>
      </c>
      <c r="G23">
        <f t="shared" si="1"/>
        <v>0.26512226512226511</v>
      </c>
      <c r="H23">
        <f t="shared" si="2"/>
        <v>495</v>
      </c>
      <c r="I23">
        <v>375</v>
      </c>
      <c r="J23">
        <f t="shared" si="3"/>
        <v>0.75757575757575757</v>
      </c>
      <c r="K23">
        <v>120</v>
      </c>
      <c r="L23">
        <f t="shared" si="4"/>
        <v>0.32</v>
      </c>
      <c r="M23">
        <v>68614.592047128128</v>
      </c>
      <c r="N23">
        <f>VLOOKUP(A23,Sheet2!A:H,2,FALSE)</f>
        <v>1904</v>
      </c>
      <c r="O23">
        <f>VLOOKUP(A23,Sheet2!A:H,3,FALSE)</f>
        <v>145</v>
      </c>
      <c r="P23">
        <f>VLOOKUP(A23,Sheet2!A:H,4,FALSE)</f>
        <v>7.6155462184873943E-2</v>
      </c>
      <c r="Q23">
        <f>VLOOKUP(A23,Sheet2!A:H,5,FALSE)</f>
        <v>1430</v>
      </c>
      <c r="R23">
        <f>VLOOKUP(A23,Sheet2!A:H,6,FALSE)</f>
        <v>0.75105042016806722</v>
      </c>
      <c r="S23">
        <f>VLOOKUP(A23,Sheet2!A:H,7,FALSE)</f>
        <v>329</v>
      </c>
      <c r="T23">
        <f>VLOOKUP(A23,Sheet2!A:H,8,FALSE)</f>
        <v>0.17279411764705882</v>
      </c>
    </row>
    <row r="24" spans="1:20" x14ac:dyDescent="0.25">
      <c r="A24">
        <v>5301403</v>
      </c>
      <c r="B24">
        <v>2011</v>
      </c>
      <c r="C24">
        <v>474</v>
      </c>
      <c r="D24">
        <v>329</v>
      </c>
      <c r="E24">
        <f t="shared" si="0"/>
        <v>0.69409282700421937</v>
      </c>
      <c r="F24">
        <v>145</v>
      </c>
      <c r="G24">
        <f t="shared" si="1"/>
        <v>0.30590717299578057</v>
      </c>
      <c r="H24">
        <f t="shared" si="2"/>
        <v>262</v>
      </c>
      <c r="I24">
        <v>196</v>
      </c>
      <c r="J24">
        <f t="shared" si="3"/>
        <v>0.74809160305343514</v>
      </c>
      <c r="K24">
        <v>66</v>
      </c>
      <c r="L24">
        <f t="shared" si="4"/>
        <v>0.33673469387755101</v>
      </c>
      <c r="M24">
        <v>66953.811138014527</v>
      </c>
      <c r="N24">
        <f>VLOOKUP(A24,Sheet2!A:H,2,FALSE)</f>
        <v>989</v>
      </c>
      <c r="O24">
        <f>VLOOKUP(A24,Sheet2!A:H,3,FALSE)</f>
        <v>99</v>
      </c>
      <c r="P24">
        <f>VLOOKUP(A24,Sheet2!A:H,4,FALSE)</f>
        <v>0.10010111223458039</v>
      </c>
      <c r="Q24">
        <f>VLOOKUP(A24,Sheet2!A:H,5,FALSE)</f>
        <v>645</v>
      </c>
      <c r="R24">
        <f>VLOOKUP(A24,Sheet2!A:H,6,FALSE)</f>
        <v>0.65217391304347827</v>
      </c>
      <c r="S24">
        <f>VLOOKUP(A24,Sheet2!A:H,7,FALSE)</f>
        <v>245</v>
      </c>
      <c r="T24">
        <f>VLOOKUP(A24,Sheet2!A:H,8,FALSE)</f>
        <v>0.24772497472194135</v>
      </c>
    </row>
    <row r="25" spans="1:20" x14ac:dyDescent="0.25">
      <c r="A25">
        <v>5301404</v>
      </c>
      <c r="B25">
        <v>2011</v>
      </c>
      <c r="C25">
        <v>612</v>
      </c>
      <c r="D25">
        <v>409</v>
      </c>
      <c r="E25">
        <f t="shared" si="0"/>
        <v>0.6683006535947712</v>
      </c>
      <c r="F25">
        <v>203</v>
      </c>
      <c r="G25">
        <f t="shared" si="1"/>
        <v>0.33169934640522875</v>
      </c>
      <c r="H25">
        <f t="shared" si="2"/>
        <v>346</v>
      </c>
      <c r="I25">
        <v>297</v>
      </c>
      <c r="J25">
        <f t="shared" si="3"/>
        <v>0.85838150289017345</v>
      </c>
      <c r="K25">
        <v>49</v>
      </c>
      <c r="L25">
        <f t="shared" si="4"/>
        <v>0.16498316498316498</v>
      </c>
      <c r="M25">
        <v>82299.153508771924</v>
      </c>
      <c r="N25">
        <f>VLOOKUP(A25,Sheet2!A:H,2,FALSE)</f>
        <v>1285</v>
      </c>
      <c r="O25">
        <f>VLOOKUP(A25,Sheet2!A:H,3,FALSE)</f>
        <v>70</v>
      </c>
      <c r="P25">
        <f>VLOOKUP(A25,Sheet2!A:H,4,FALSE)</f>
        <v>5.4474708171206226E-2</v>
      </c>
      <c r="Q25">
        <f>VLOOKUP(A25,Sheet2!A:H,5,FALSE)</f>
        <v>1044</v>
      </c>
      <c r="R25">
        <f>VLOOKUP(A25,Sheet2!A:H,6,FALSE)</f>
        <v>0.81245136186770428</v>
      </c>
      <c r="S25">
        <f>VLOOKUP(A25,Sheet2!A:H,7,FALSE)</f>
        <v>171</v>
      </c>
      <c r="T25">
        <f>VLOOKUP(A25,Sheet2!A:H,8,FALSE)</f>
        <v>0.13307392996108949</v>
      </c>
    </row>
    <row r="26" spans="1:20" x14ac:dyDescent="0.25">
      <c r="A26">
        <v>5301500</v>
      </c>
      <c r="B26">
        <v>2011</v>
      </c>
      <c r="C26">
        <v>1204</v>
      </c>
      <c r="D26">
        <v>896</v>
      </c>
      <c r="E26">
        <f t="shared" si="0"/>
        <v>0.7441860465116279</v>
      </c>
      <c r="F26">
        <v>308</v>
      </c>
      <c r="G26">
        <f t="shared" si="1"/>
        <v>0.2558139534883721</v>
      </c>
      <c r="H26">
        <f t="shared" si="2"/>
        <v>640</v>
      </c>
      <c r="I26">
        <v>492</v>
      </c>
      <c r="J26">
        <f t="shared" si="3"/>
        <v>0.76875000000000004</v>
      </c>
      <c r="K26">
        <v>148</v>
      </c>
      <c r="L26">
        <f t="shared" si="4"/>
        <v>0.30081300813008133</v>
      </c>
      <c r="M26">
        <v>50968.871033776864</v>
      </c>
      <c r="N26">
        <f>VLOOKUP(A26,Sheet2!A:H,2,FALSE)</f>
        <v>2378</v>
      </c>
      <c r="O26">
        <f>VLOOKUP(A26,Sheet2!A:H,3,FALSE)</f>
        <v>168</v>
      </c>
      <c r="P26">
        <f>VLOOKUP(A26,Sheet2!A:H,4,FALSE)</f>
        <v>7.0647603027754413E-2</v>
      </c>
      <c r="Q26">
        <f>VLOOKUP(A26,Sheet2!A:H,5,FALSE)</f>
        <v>1936</v>
      </c>
      <c r="R26">
        <f>VLOOKUP(A26,Sheet2!A:H,6,FALSE)</f>
        <v>0.81412952060555088</v>
      </c>
      <c r="S26">
        <f>VLOOKUP(A26,Sheet2!A:H,7,FALSE)</f>
        <v>274</v>
      </c>
      <c r="T26">
        <f>VLOOKUP(A26,Sheet2!A:H,8,FALSE)</f>
        <v>0.1152228763666947</v>
      </c>
    </row>
    <row r="27" spans="1:20" x14ac:dyDescent="0.25">
      <c r="A27">
        <v>5301600</v>
      </c>
      <c r="B27">
        <v>2011</v>
      </c>
      <c r="C27">
        <v>1089</v>
      </c>
      <c r="D27">
        <v>748</v>
      </c>
      <c r="E27">
        <f t="shared" si="0"/>
        <v>0.68686868686868685</v>
      </c>
      <c r="F27">
        <v>341</v>
      </c>
      <c r="G27">
        <f t="shared" si="1"/>
        <v>0.31313131313131315</v>
      </c>
      <c r="H27">
        <f t="shared" si="2"/>
        <v>506</v>
      </c>
      <c r="I27">
        <v>419</v>
      </c>
      <c r="J27">
        <f t="shared" si="3"/>
        <v>0.82806324110671936</v>
      </c>
      <c r="K27">
        <v>87</v>
      </c>
      <c r="L27">
        <f t="shared" si="4"/>
        <v>0.20763723150357996</v>
      </c>
      <c r="M27">
        <v>58262.574783683558</v>
      </c>
      <c r="N27">
        <f>VLOOKUP(A27,Sheet2!A:H,2,FALSE)</f>
        <v>1964</v>
      </c>
      <c r="O27">
        <f>VLOOKUP(A27,Sheet2!A:H,3,FALSE)</f>
        <v>88</v>
      </c>
      <c r="P27">
        <f>VLOOKUP(A27,Sheet2!A:H,4,FALSE)</f>
        <v>4.4806517311608958E-2</v>
      </c>
      <c r="Q27">
        <f>VLOOKUP(A27,Sheet2!A:H,5,FALSE)</f>
        <v>1579</v>
      </c>
      <c r="R27">
        <f>VLOOKUP(A27,Sheet2!A:H,6,FALSE)</f>
        <v>0.80397148676171082</v>
      </c>
      <c r="S27">
        <f>VLOOKUP(A27,Sheet2!A:H,7,FALSE)</f>
        <v>297</v>
      </c>
      <c r="T27">
        <f>VLOOKUP(A27,Sheet2!A:H,8,FALSE)</f>
        <v>0.15122199592668026</v>
      </c>
    </row>
    <row r="28" spans="1:20" x14ac:dyDescent="0.25">
      <c r="A28">
        <v>5301701</v>
      </c>
      <c r="B28">
        <v>2011</v>
      </c>
      <c r="C28">
        <v>683</v>
      </c>
      <c r="D28">
        <v>508</v>
      </c>
      <c r="E28">
        <f t="shared" si="0"/>
        <v>0.74377745241581261</v>
      </c>
      <c r="F28">
        <v>175</v>
      </c>
      <c r="G28">
        <f t="shared" si="1"/>
        <v>0.25622254758418739</v>
      </c>
      <c r="H28">
        <f t="shared" si="2"/>
        <v>406</v>
      </c>
      <c r="I28">
        <v>328</v>
      </c>
      <c r="J28">
        <f t="shared" si="3"/>
        <v>0.80788177339901479</v>
      </c>
      <c r="K28">
        <v>78</v>
      </c>
      <c r="L28">
        <f t="shared" si="4"/>
        <v>0.23780487804878048</v>
      </c>
      <c r="M28">
        <v>83152.75429553265</v>
      </c>
      <c r="N28">
        <f>VLOOKUP(A28,Sheet2!A:H,2,FALSE)</f>
        <v>1500</v>
      </c>
      <c r="O28">
        <f>VLOOKUP(A28,Sheet2!A:H,3,FALSE)</f>
        <v>67</v>
      </c>
      <c r="P28">
        <f>VLOOKUP(A28,Sheet2!A:H,4,FALSE)</f>
        <v>4.4666666666666667E-2</v>
      </c>
      <c r="Q28">
        <f>VLOOKUP(A28,Sheet2!A:H,5,FALSE)</f>
        <v>1188</v>
      </c>
      <c r="R28">
        <f>VLOOKUP(A28,Sheet2!A:H,6,FALSE)</f>
        <v>0.79200000000000004</v>
      </c>
      <c r="S28">
        <f>VLOOKUP(A28,Sheet2!A:H,7,FALSE)</f>
        <v>245</v>
      </c>
      <c r="T28">
        <f>VLOOKUP(A28,Sheet2!A:H,8,FALSE)</f>
        <v>0.16333333333333333</v>
      </c>
    </row>
    <row r="29" spans="1:20" x14ac:dyDescent="0.25">
      <c r="A29">
        <v>5301702</v>
      </c>
      <c r="B29">
        <v>2011</v>
      </c>
      <c r="C29">
        <v>612</v>
      </c>
      <c r="D29">
        <v>433</v>
      </c>
      <c r="E29">
        <f t="shared" si="0"/>
        <v>0.70751633986928109</v>
      </c>
      <c r="F29">
        <v>179</v>
      </c>
      <c r="G29">
        <f t="shared" si="1"/>
        <v>0.29248366013071897</v>
      </c>
      <c r="H29">
        <f t="shared" si="2"/>
        <v>324</v>
      </c>
      <c r="I29">
        <v>241</v>
      </c>
      <c r="J29">
        <f t="shared" si="3"/>
        <v>0.74382716049382713</v>
      </c>
      <c r="K29">
        <v>83</v>
      </c>
      <c r="L29">
        <f t="shared" si="4"/>
        <v>0.34439834024896265</v>
      </c>
      <c r="M29">
        <v>60861.088659793815</v>
      </c>
      <c r="N29">
        <f>VLOOKUP(A29,Sheet2!A:H,2,FALSE)</f>
        <v>1252</v>
      </c>
      <c r="O29">
        <f>VLOOKUP(A29,Sheet2!A:H,3,FALSE)</f>
        <v>74</v>
      </c>
      <c r="P29">
        <f>VLOOKUP(A29,Sheet2!A:H,4,FALSE)</f>
        <v>5.9105431309904151E-2</v>
      </c>
      <c r="Q29">
        <f>VLOOKUP(A29,Sheet2!A:H,5,FALSE)</f>
        <v>957</v>
      </c>
      <c r="R29">
        <f>VLOOKUP(A29,Sheet2!A:H,6,FALSE)</f>
        <v>0.76437699680511184</v>
      </c>
      <c r="S29">
        <f>VLOOKUP(A29,Sheet2!A:H,7,FALSE)</f>
        <v>221</v>
      </c>
      <c r="T29">
        <f>VLOOKUP(A29,Sheet2!A:H,8,FALSE)</f>
        <v>0.17651757188498401</v>
      </c>
    </row>
    <row r="30" spans="1:20" x14ac:dyDescent="0.25">
      <c r="A30">
        <v>5301801</v>
      </c>
      <c r="B30">
        <v>2011</v>
      </c>
      <c r="C30">
        <v>661</v>
      </c>
      <c r="D30">
        <v>494</v>
      </c>
      <c r="E30">
        <f t="shared" si="0"/>
        <v>0.74735249621785171</v>
      </c>
      <c r="F30">
        <v>167</v>
      </c>
      <c r="G30">
        <f t="shared" si="1"/>
        <v>0.25264750378214829</v>
      </c>
      <c r="H30">
        <f t="shared" si="2"/>
        <v>313</v>
      </c>
      <c r="I30">
        <v>264</v>
      </c>
      <c r="J30">
        <f t="shared" si="3"/>
        <v>0.8434504792332268</v>
      </c>
      <c r="K30">
        <v>49</v>
      </c>
      <c r="L30">
        <f t="shared" si="4"/>
        <v>0.18560606060606061</v>
      </c>
      <c r="M30">
        <v>96695.939597315431</v>
      </c>
      <c r="N30">
        <f>VLOOKUP(A30,Sheet2!A:H,2,FALSE)</f>
        <v>1280</v>
      </c>
      <c r="O30">
        <f>VLOOKUP(A30,Sheet2!A:H,3,FALSE)</f>
        <v>56</v>
      </c>
      <c r="P30">
        <f>VLOOKUP(A30,Sheet2!A:H,4,FALSE)</f>
        <v>4.3749999999999997E-2</v>
      </c>
      <c r="Q30">
        <f>VLOOKUP(A30,Sheet2!A:H,5,FALSE)</f>
        <v>1018</v>
      </c>
      <c r="R30">
        <f>VLOOKUP(A30,Sheet2!A:H,6,FALSE)</f>
        <v>0.79531249999999998</v>
      </c>
      <c r="S30">
        <f>VLOOKUP(A30,Sheet2!A:H,7,FALSE)</f>
        <v>206</v>
      </c>
      <c r="T30">
        <f>VLOOKUP(A30,Sheet2!A:H,8,FALSE)</f>
        <v>0.16093750000000001</v>
      </c>
    </row>
    <row r="31" spans="1:20" x14ac:dyDescent="0.25">
      <c r="A31">
        <v>5301802</v>
      </c>
      <c r="B31">
        <v>2011</v>
      </c>
      <c r="C31">
        <v>716</v>
      </c>
      <c r="D31">
        <v>386</v>
      </c>
      <c r="E31">
        <f t="shared" si="0"/>
        <v>0.53910614525139666</v>
      </c>
      <c r="F31">
        <v>330</v>
      </c>
      <c r="G31">
        <f t="shared" si="1"/>
        <v>0.46089385474860334</v>
      </c>
      <c r="H31">
        <f t="shared" si="2"/>
        <v>256</v>
      </c>
      <c r="I31">
        <v>209</v>
      </c>
      <c r="J31">
        <f t="shared" si="3"/>
        <v>0.81640625</v>
      </c>
      <c r="K31">
        <v>47</v>
      </c>
      <c r="L31">
        <f t="shared" si="4"/>
        <v>0.22488038277511962</v>
      </c>
      <c r="M31">
        <v>94253.413654618475</v>
      </c>
      <c r="N31">
        <f>VLOOKUP(A31,Sheet2!A:H,2,FALSE)</f>
        <v>1350</v>
      </c>
      <c r="O31">
        <f>VLOOKUP(A31,Sheet2!A:H,3,FALSE)</f>
        <v>59</v>
      </c>
      <c r="P31">
        <f>VLOOKUP(A31,Sheet2!A:H,4,FALSE)</f>
        <v>4.3703703703703703E-2</v>
      </c>
      <c r="Q31">
        <f>VLOOKUP(A31,Sheet2!A:H,5,FALSE)</f>
        <v>983</v>
      </c>
      <c r="R31">
        <f>VLOOKUP(A31,Sheet2!A:H,6,FALSE)</f>
        <v>0.7281481481481481</v>
      </c>
      <c r="S31">
        <f>VLOOKUP(A31,Sheet2!A:H,7,FALSE)</f>
        <v>308</v>
      </c>
      <c r="T31">
        <f>VLOOKUP(A31,Sheet2!A:H,8,FALSE)</f>
        <v>0.22814814814814816</v>
      </c>
    </row>
    <row r="32" spans="1:20" x14ac:dyDescent="0.25">
      <c r="A32">
        <v>5301803</v>
      </c>
      <c r="B32">
        <v>2011</v>
      </c>
      <c r="C32">
        <v>660</v>
      </c>
      <c r="D32">
        <v>403</v>
      </c>
      <c r="E32">
        <f t="shared" si="0"/>
        <v>0.6106060606060606</v>
      </c>
      <c r="F32">
        <v>257</v>
      </c>
      <c r="G32">
        <f t="shared" si="1"/>
        <v>0.3893939393939394</v>
      </c>
      <c r="H32">
        <f t="shared" si="2"/>
        <v>170</v>
      </c>
      <c r="I32">
        <v>142</v>
      </c>
      <c r="J32">
        <f t="shared" si="3"/>
        <v>0.83529411764705885</v>
      </c>
      <c r="K32">
        <v>28</v>
      </c>
      <c r="L32">
        <f t="shared" si="4"/>
        <v>0.19718309859154928</v>
      </c>
      <c r="M32">
        <v>89998.812000000005</v>
      </c>
      <c r="N32">
        <f>VLOOKUP(A32,Sheet2!A:H,2,FALSE)</f>
        <v>958</v>
      </c>
      <c r="O32">
        <f>VLOOKUP(A32,Sheet2!A:H,3,FALSE)</f>
        <v>59</v>
      </c>
      <c r="P32">
        <f>VLOOKUP(A32,Sheet2!A:H,4,FALSE)</f>
        <v>6.1586638830897704E-2</v>
      </c>
      <c r="Q32">
        <f>VLOOKUP(A32,Sheet2!A:H,5,FALSE)</f>
        <v>695</v>
      </c>
      <c r="R32">
        <f>VLOOKUP(A32,Sheet2!A:H,6,FALSE)</f>
        <v>0.72546972860125258</v>
      </c>
      <c r="S32">
        <f>VLOOKUP(A32,Sheet2!A:H,7,FALSE)</f>
        <v>204</v>
      </c>
      <c r="T32">
        <f>VLOOKUP(A32,Sheet2!A:H,8,FALSE)</f>
        <v>0.21294363256784968</v>
      </c>
    </row>
    <row r="33" spans="1:20" x14ac:dyDescent="0.25">
      <c r="A33">
        <v>5301804</v>
      </c>
      <c r="B33">
        <v>2011</v>
      </c>
      <c r="C33">
        <v>507</v>
      </c>
      <c r="D33">
        <v>325</v>
      </c>
      <c r="E33">
        <f t="shared" si="0"/>
        <v>0.64102564102564108</v>
      </c>
      <c r="F33">
        <v>182</v>
      </c>
      <c r="G33">
        <f t="shared" si="1"/>
        <v>0.35897435897435898</v>
      </c>
      <c r="H33">
        <f t="shared" si="2"/>
        <v>208</v>
      </c>
      <c r="I33">
        <v>156</v>
      </c>
      <c r="J33">
        <f t="shared" si="3"/>
        <v>0.75</v>
      </c>
      <c r="K33">
        <v>52</v>
      </c>
      <c r="L33">
        <f t="shared" si="4"/>
        <v>0.33333333333333331</v>
      </c>
      <c r="M33">
        <v>95356.446511627903</v>
      </c>
      <c r="N33">
        <f>VLOOKUP(A33,Sheet2!A:H,2,FALSE)</f>
        <v>995</v>
      </c>
      <c r="O33">
        <f>VLOOKUP(A33,Sheet2!A:H,3,FALSE)</f>
        <v>48</v>
      </c>
      <c r="P33">
        <f>VLOOKUP(A33,Sheet2!A:H,4,FALSE)</f>
        <v>4.8241206030150752E-2</v>
      </c>
      <c r="Q33">
        <f>VLOOKUP(A33,Sheet2!A:H,5,FALSE)</f>
        <v>603</v>
      </c>
      <c r="R33">
        <f>VLOOKUP(A33,Sheet2!A:H,6,FALSE)</f>
        <v>0.60603015075376887</v>
      </c>
      <c r="S33">
        <f>VLOOKUP(A33,Sheet2!A:H,7,FALSE)</f>
        <v>344</v>
      </c>
      <c r="T33">
        <f>VLOOKUP(A33,Sheet2!A:H,8,FALSE)</f>
        <v>0.34572864321608038</v>
      </c>
    </row>
    <row r="34" spans="1:20" x14ac:dyDescent="0.25">
      <c r="A34">
        <v>5301805</v>
      </c>
      <c r="B34">
        <v>2011</v>
      </c>
      <c r="C34">
        <v>547</v>
      </c>
      <c r="D34">
        <v>347</v>
      </c>
      <c r="E34">
        <f t="shared" si="0"/>
        <v>0.63436928702010964</v>
      </c>
      <c r="F34">
        <v>200</v>
      </c>
      <c r="G34">
        <f t="shared" si="1"/>
        <v>0.3656307129798903</v>
      </c>
      <c r="H34">
        <f t="shared" si="2"/>
        <v>267</v>
      </c>
      <c r="I34">
        <v>196</v>
      </c>
      <c r="J34">
        <f t="shared" si="3"/>
        <v>0.73408239700374533</v>
      </c>
      <c r="K34">
        <v>71</v>
      </c>
      <c r="L34">
        <f t="shared" si="4"/>
        <v>0.36224489795918369</v>
      </c>
      <c r="M34">
        <v>77276.817610062892</v>
      </c>
      <c r="N34">
        <f>VLOOKUP(A34,Sheet2!A:H,2,FALSE)</f>
        <v>1160</v>
      </c>
      <c r="O34">
        <f>VLOOKUP(A34,Sheet2!A:H,3,FALSE)</f>
        <v>82</v>
      </c>
      <c r="P34">
        <f>VLOOKUP(A34,Sheet2!A:H,4,FALSE)</f>
        <v>7.0689655172413796E-2</v>
      </c>
      <c r="Q34">
        <f>VLOOKUP(A34,Sheet2!A:H,5,FALSE)</f>
        <v>672</v>
      </c>
      <c r="R34">
        <f>VLOOKUP(A34,Sheet2!A:H,6,FALSE)</f>
        <v>0.57931034482758625</v>
      </c>
      <c r="S34">
        <f>VLOOKUP(A34,Sheet2!A:H,7,FALSE)</f>
        <v>406</v>
      </c>
      <c r="T34">
        <f>VLOOKUP(A34,Sheet2!A:H,8,FALSE)</f>
        <v>0.35</v>
      </c>
    </row>
    <row r="35" spans="1:20" x14ac:dyDescent="0.25">
      <c r="A35">
        <v>5301900</v>
      </c>
      <c r="B35">
        <v>2011</v>
      </c>
      <c r="C35">
        <v>508</v>
      </c>
      <c r="D35">
        <v>317</v>
      </c>
      <c r="E35">
        <f t="shared" si="0"/>
        <v>0.62401574803149606</v>
      </c>
      <c r="F35">
        <v>191</v>
      </c>
      <c r="G35">
        <f t="shared" si="1"/>
        <v>0.37598425196850394</v>
      </c>
      <c r="H35">
        <f t="shared" si="2"/>
        <v>317</v>
      </c>
      <c r="I35">
        <v>266</v>
      </c>
      <c r="J35">
        <f t="shared" si="3"/>
        <v>0.83911671924290221</v>
      </c>
      <c r="K35">
        <v>51</v>
      </c>
      <c r="L35">
        <f t="shared" si="4"/>
        <v>0.19172932330827067</v>
      </c>
      <c r="M35">
        <v>112877.49032258065</v>
      </c>
      <c r="N35">
        <f>VLOOKUP(A35,Sheet2!A:H,2,FALSE)</f>
        <v>1154</v>
      </c>
      <c r="O35">
        <f>VLOOKUP(A35,Sheet2!A:H,3,FALSE)</f>
        <v>46</v>
      </c>
      <c r="P35">
        <f>VLOOKUP(A35,Sheet2!A:H,4,FALSE)</f>
        <v>3.9861351819757362E-2</v>
      </c>
      <c r="Q35">
        <f>VLOOKUP(A35,Sheet2!A:H,5,FALSE)</f>
        <v>779</v>
      </c>
      <c r="R35">
        <f>VLOOKUP(A35,Sheet2!A:H,6,FALSE)</f>
        <v>0.67504332755632579</v>
      </c>
      <c r="S35">
        <f>VLOOKUP(A35,Sheet2!A:H,7,FALSE)</f>
        <v>329</v>
      </c>
      <c r="T35">
        <f>VLOOKUP(A35,Sheet2!A:H,8,FALSE)</f>
        <v>0.28509532062391679</v>
      </c>
    </row>
    <row r="36" spans="1:20" x14ac:dyDescent="0.25">
      <c r="A36">
        <v>5302001</v>
      </c>
      <c r="B36">
        <v>2011</v>
      </c>
      <c r="C36">
        <v>616</v>
      </c>
      <c r="D36">
        <v>436</v>
      </c>
      <c r="E36">
        <f t="shared" si="0"/>
        <v>0.70779220779220775</v>
      </c>
      <c r="F36">
        <v>180</v>
      </c>
      <c r="G36">
        <f t="shared" si="1"/>
        <v>0.29220779220779219</v>
      </c>
      <c r="H36">
        <f t="shared" si="2"/>
        <v>360</v>
      </c>
      <c r="I36">
        <v>306</v>
      </c>
      <c r="J36">
        <f t="shared" si="3"/>
        <v>0.85</v>
      </c>
      <c r="K36">
        <v>54</v>
      </c>
      <c r="L36">
        <f t="shared" si="4"/>
        <v>0.17647058823529413</v>
      </c>
      <c r="M36">
        <v>98346.424860853425</v>
      </c>
      <c r="N36">
        <f>VLOOKUP(A36,Sheet2!A:H,2,FALSE)</f>
        <v>1339</v>
      </c>
      <c r="O36">
        <f>VLOOKUP(A36,Sheet2!A:H,3,FALSE)</f>
        <v>60</v>
      </c>
      <c r="P36">
        <f>VLOOKUP(A36,Sheet2!A:H,4,FALSE)</f>
        <v>4.4809559372666168E-2</v>
      </c>
      <c r="Q36">
        <f>VLOOKUP(A36,Sheet2!A:H,5,FALSE)</f>
        <v>1050</v>
      </c>
      <c r="R36">
        <f>VLOOKUP(A36,Sheet2!A:H,6,FALSE)</f>
        <v>0.784167289021658</v>
      </c>
      <c r="S36">
        <f>VLOOKUP(A36,Sheet2!A:H,7,FALSE)</f>
        <v>229</v>
      </c>
      <c r="T36">
        <f>VLOOKUP(A36,Sheet2!A:H,8,FALSE)</f>
        <v>0.17102315160567588</v>
      </c>
    </row>
    <row r="37" spans="1:20" x14ac:dyDescent="0.25">
      <c r="A37">
        <v>5302002</v>
      </c>
      <c r="B37">
        <v>2011</v>
      </c>
      <c r="C37">
        <v>715</v>
      </c>
      <c r="D37">
        <v>456</v>
      </c>
      <c r="E37">
        <f t="shared" si="0"/>
        <v>0.63776223776223773</v>
      </c>
      <c r="F37">
        <v>259</v>
      </c>
      <c r="G37">
        <f t="shared" si="1"/>
        <v>0.36223776223776222</v>
      </c>
      <c r="H37">
        <f t="shared" si="2"/>
        <v>447</v>
      </c>
      <c r="I37">
        <v>395</v>
      </c>
      <c r="J37">
        <f t="shared" si="3"/>
        <v>0.88366890380313201</v>
      </c>
      <c r="K37">
        <v>52</v>
      </c>
      <c r="L37">
        <f t="shared" si="4"/>
        <v>0.13164556962025317</v>
      </c>
      <c r="M37">
        <v>125324.54758190327</v>
      </c>
      <c r="N37">
        <f>VLOOKUP(A37,Sheet2!A:H,2,FALSE)</f>
        <v>1605</v>
      </c>
      <c r="O37">
        <f>VLOOKUP(A37,Sheet2!A:H,3,FALSE)</f>
        <v>94</v>
      </c>
      <c r="P37">
        <f>VLOOKUP(A37,Sheet2!A:H,4,FALSE)</f>
        <v>5.8566978193146414E-2</v>
      </c>
      <c r="Q37">
        <f>VLOOKUP(A37,Sheet2!A:H,5,FALSE)</f>
        <v>1143</v>
      </c>
      <c r="R37">
        <f>VLOOKUP(A37,Sheet2!A:H,6,FALSE)</f>
        <v>0.71214953271028036</v>
      </c>
      <c r="S37">
        <f>VLOOKUP(A37,Sheet2!A:H,7,FALSE)</f>
        <v>368</v>
      </c>
      <c r="T37">
        <f>VLOOKUP(A37,Sheet2!A:H,8,FALSE)</f>
        <v>0.2292834890965732</v>
      </c>
    </row>
    <row r="38" spans="1:20" x14ac:dyDescent="0.25">
      <c r="A38">
        <v>5302003</v>
      </c>
      <c r="B38">
        <v>2011</v>
      </c>
      <c r="C38">
        <v>518</v>
      </c>
      <c r="D38">
        <v>348</v>
      </c>
      <c r="E38">
        <f t="shared" si="0"/>
        <v>0.6718146718146718</v>
      </c>
      <c r="F38">
        <v>170</v>
      </c>
      <c r="G38">
        <f t="shared" si="1"/>
        <v>0.3281853281853282</v>
      </c>
      <c r="H38">
        <f t="shared" si="2"/>
        <v>369</v>
      </c>
      <c r="I38">
        <v>329</v>
      </c>
      <c r="J38">
        <f t="shared" si="3"/>
        <v>0.89159891598915986</v>
      </c>
      <c r="K38">
        <v>40</v>
      </c>
      <c r="L38">
        <f t="shared" si="4"/>
        <v>0.12158054711246201</v>
      </c>
      <c r="M38">
        <v>145197.21263157894</v>
      </c>
      <c r="N38">
        <f>VLOOKUP(A38,Sheet2!A:H,2,FALSE)</f>
        <v>1322</v>
      </c>
      <c r="O38">
        <f>VLOOKUP(A38,Sheet2!A:H,3,FALSE)</f>
        <v>53</v>
      </c>
      <c r="P38">
        <f>VLOOKUP(A38,Sheet2!A:H,4,FALSE)</f>
        <v>4.0090771558245086E-2</v>
      </c>
      <c r="Q38">
        <f>VLOOKUP(A38,Sheet2!A:H,5,FALSE)</f>
        <v>945</v>
      </c>
      <c r="R38">
        <f>VLOOKUP(A38,Sheet2!A:H,6,FALSE)</f>
        <v>0.71482602118003025</v>
      </c>
      <c r="S38">
        <f>VLOOKUP(A38,Sheet2!A:H,7,FALSE)</f>
        <v>324</v>
      </c>
      <c r="T38">
        <f>VLOOKUP(A38,Sheet2!A:H,8,FALSE)</f>
        <v>0.24508320726172467</v>
      </c>
    </row>
    <row r="39" spans="1:20" x14ac:dyDescent="0.25">
      <c r="A39">
        <v>5302004</v>
      </c>
      <c r="B39">
        <v>2011</v>
      </c>
      <c r="C39">
        <v>470</v>
      </c>
      <c r="D39">
        <v>320</v>
      </c>
      <c r="E39">
        <f t="shared" si="0"/>
        <v>0.68085106382978722</v>
      </c>
      <c r="F39">
        <v>150</v>
      </c>
      <c r="G39">
        <f t="shared" si="1"/>
        <v>0.31914893617021278</v>
      </c>
      <c r="H39">
        <f t="shared" si="2"/>
        <v>281</v>
      </c>
      <c r="I39">
        <v>209</v>
      </c>
      <c r="J39">
        <f t="shared" si="3"/>
        <v>0.74377224199288261</v>
      </c>
      <c r="K39">
        <v>72</v>
      </c>
      <c r="L39">
        <f t="shared" si="4"/>
        <v>0.34449760765550241</v>
      </c>
      <c r="M39">
        <v>81799.341121495323</v>
      </c>
      <c r="N39">
        <f>VLOOKUP(A39,Sheet2!A:H,2,FALSE)</f>
        <v>1073</v>
      </c>
      <c r="O39">
        <f>VLOOKUP(A39,Sheet2!A:H,3,FALSE)</f>
        <v>65</v>
      </c>
      <c r="P39">
        <f>VLOOKUP(A39,Sheet2!A:H,4,FALSE)</f>
        <v>6.0577819198508853E-2</v>
      </c>
      <c r="Q39">
        <f>VLOOKUP(A39,Sheet2!A:H,5,FALSE)</f>
        <v>598</v>
      </c>
      <c r="R39">
        <f>VLOOKUP(A39,Sheet2!A:H,6,FALSE)</f>
        <v>0.55731593662628143</v>
      </c>
      <c r="S39">
        <f>VLOOKUP(A39,Sheet2!A:H,7,FALSE)</f>
        <v>410</v>
      </c>
      <c r="T39">
        <f>VLOOKUP(A39,Sheet2!A:H,8,FALSE)</f>
        <v>0.38210624417520972</v>
      </c>
    </row>
    <row r="40" spans="1:20" x14ac:dyDescent="0.25">
      <c r="A40">
        <v>5302005</v>
      </c>
      <c r="B40">
        <v>2011</v>
      </c>
      <c r="C40">
        <v>542</v>
      </c>
      <c r="D40">
        <v>327</v>
      </c>
      <c r="E40">
        <f t="shared" si="0"/>
        <v>0.60332103321033215</v>
      </c>
      <c r="F40">
        <v>215</v>
      </c>
      <c r="G40">
        <f t="shared" si="1"/>
        <v>0.39667896678966791</v>
      </c>
      <c r="H40">
        <f t="shared" si="2"/>
        <v>294</v>
      </c>
      <c r="I40">
        <v>212</v>
      </c>
      <c r="J40">
        <f t="shared" si="3"/>
        <v>0.72108843537414968</v>
      </c>
      <c r="K40">
        <v>82</v>
      </c>
      <c r="L40">
        <f t="shared" si="4"/>
        <v>0.3867924528301887</v>
      </c>
      <c r="M40">
        <v>61793.781970649892</v>
      </c>
      <c r="N40">
        <f>VLOOKUP(A40,Sheet2!A:H,2,FALSE)</f>
        <v>1259</v>
      </c>
      <c r="O40">
        <f>VLOOKUP(A40,Sheet2!A:H,3,FALSE)</f>
        <v>179</v>
      </c>
      <c r="P40">
        <f>VLOOKUP(A40,Sheet2!A:H,4,FALSE)</f>
        <v>0.14217633042096903</v>
      </c>
      <c r="Q40">
        <f>VLOOKUP(A40,Sheet2!A:H,5,FALSE)</f>
        <v>649</v>
      </c>
      <c r="R40">
        <f>VLOOKUP(A40,Sheet2!A:H,6,FALSE)</f>
        <v>0.51548848292295468</v>
      </c>
      <c r="S40">
        <f>VLOOKUP(A40,Sheet2!A:H,7,FALSE)</f>
        <v>431</v>
      </c>
      <c r="T40">
        <f>VLOOKUP(A40,Sheet2!A:H,8,FALSE)</f>
        <v>0.34233518665607626</v>
      </c>
    </row>
    <row r="41" spans="1:20" x14ac:dyDescent="0.25">
      <c r="A41">
        <v>5302006</v>
      </c>
      <c r="B41">
        <v>2011</v>
      </c>
      <c r="C41">
        <v>466</v>
      </c>
      <c r="D41">
        <v>291</v>
      </c>
      <c r="E41">
        <f t="shared" si="0"/>
        <v>0.62446351931330468</v>
      </c>
      <c r="F41">
        <v>175</v>
      </c>
      <c r="G41">
        <f t="shared" si="1"/>
        <v>0.37553648068669526</v>
      </c>
      <c r="H41">
        <f t="shared" si="2"/>
        <v>275</v>
      </c>
      <c r="I41">
        <v>210</v>
      </c>
      <c r="J41">
        <f t="shared" si="3"/>
        <v>0.76363636363636367</v>
      </c>
      <c r="K41">
        <v>65</v>
      </c>
      <c r="L41">
        <f t="shared" si="4"/>
        <v>0.30952380952380953</v>
      </c>
      <c r="M41">
        <v>70438.486552567236</v>
      </c>
      <c r="N41">
        <f>VLOOKUP(A41,Sheet2!A:H,2,FALSE)</f>
        <v>1161</v>
      </c>
      <c r="O41">
        <f>VLOOKUP(A41,Sheet2!A:H,3,FALSE)</f>
        <v>133</v>
      </c>
      <c r="P41">
        <f>VLOOKUP(A41,Sheet2!A:H,4,FALSE)</f>
        <v>0.11455641688199827</v>
      </c>
      <c r="Q41">
        <f>VLOOKUP(A41,Sheet2!A:H,5,FALSE)</f>
        <v>636</v>
      </c>
      <c r="R41">
        <f>VLOOKUP(A41,Sheet2!A:H,6,FALSE)</f>
        <v>0.54780361757105944</v>
      </c>
      <c r="S41">
        <f>VLOOKUP(A41,Sheet2!A:H,7,FALSE)</f>
        <v>392</v>
      </c>
      <c r="T41">
        <f>VLOOKUP(A41,Sheet2!A:H,8,FALSE)</f>
        <v>0.33763996554694231</v>
      </c>
    </row>
    <row r="42" spans="1:20" x14ac:dyDescent="0.25">
      <c r="A42">
        <v>5302007</v>
      </c>
      <c r="B42">
        <v>2011</v>
      </c>
      <c r="C42">
        <v>453</v>
      </c>
      <c r="D42">
        <v>286</v>
      </c>
      <c r="E42">
        <f t="shared" si="0"/>
        <v>0.63134657836644592</v>
      </c>
      <c r="F42">
        <v>167</v>
      </c>
      <c r="G42">
        <f t="shared" si="1"/>
        <v>0.36865342163355408</v>
      </c>
      <c r="H42">
        <f t="shared" si="2"/>
        <v>263</v>
      </c>
      <c r="I42">
        <v>196</v>
      </c>
      <c r="J42">
        <f t="shared" si="3"/>
        <v>0.74524714828897343</v>
      </c>
      <c r="K42">
        <v>67</v>
      </c>
      <c r="L42">
        <f t="shared" si="4"/>
        <v>0.34183673469387754</v>
      </c>
      <c r="M42">
        <v>71776.028061224497</v>
      </c>
      <c r="N42">
        <f>VLOOKUP(A42,Sheet2!A:H,2,FALSE)</f>
        <v>1041</v>
      </c>
      <c r="O42">
        <f>VLOOKUP(A42,Sheet2!A:H,3,FALSE)</f>
        <v>140</v>
      </c>
      <c r="P42">
        <f>VLOOKUP(A42,Sheet2!A:H,4,FALSE)</f>
        <v>0.13448607108549471</v>
      </c>
      <c r="Q42">
        <f>VLOOKUP(A42,Sheet2!A:H,5,FALSE)</f>
        <v>628</v>
      </c>
      <c r="R42">
        <f>VLOOKUP(A42,Sheet2!A:H,6,FALSE)</f>
        <v>0.60326609029779055</v>
      </c>
      <c r="S42">
        <f>VLOOKUP(A42,Sheet2!A:H,7,FALSE)</f>
        <v>273</v>
      </c>
      <c r="T42">
        <f>VLOOKUP(A42,Sheet2!A:H,8,FALSE)</f>
        <v>0.26224783861671469</v>
      </c>
    </row>
    <row r="43" spans="1:20" x14ac:dyDescent="0.25">
      <c r="A43">
        <v>5302008</v>
      </c>
      <c r="B43">
        <v>2011</v>
      </c>
      <c r="C43">
        <v>619</v>
      </c>
      <c r="D43">
        <v>481</v>
      </c>
      <c r="E43">
        <f t="shared" si="0"/>
        <v>0.77705977382875602</v>
      </c>
      <c r="F43">
        <v>138</v>
      </c>
      <c r="G43">
        <f t="shared" si="1"/>
        <v>0.22294022617124395</v>
      </c>
      <c r="H43">
        <f t="shared" si="2"/>
        <v>393</v>
      </c>
      <c r="I43">
        <v>311</v>
      </c>
      <c r="J43">
        <f t="shared" si="3"/>
        <v>0.79134860050890588</v>
      </c>
      <c r="K43">
        <v>82</v>
      </c>
      <c r="L43">
        <f t="shared" si="4"/>
        <v>0.26366559485530544</v>
      </c>
      <c r="M43">
        <v>70151.570934256059</v>
      </c>
      <c r="N43">
        <f>VLOOKUP(A43,Sheet2!A:H,2,FALSE)</f>
        <v>1499</v>
      </c>
      <c r="O43">
        <f>VLOOKUP(A43,Sheet2!A:H,3,FALSE)</f>
        <v>125</v>
      </c>
      <c r="P43">
        <f>VLOOKUP(A43,Sheet2!A:H,4,FALSE)</f>
        <v>8.3388925950633755E-2</v>
      </c>
      <c r="Q43">
        <f>VLOOKUP(A43,Sheet2!A:H,5,FALSE)</f>
        <v>1078</v>
      </c>
      <c r="R43">
        <f>VLOOKUP(A43,Sheet2!A:H,6,FALSE)</f>
        <v>0.71914609739826552</v>
      </c>
      <c r="S43">
        <f>VLOOKUP(A43,Sheet2!A:H,7,FALSE)</f>
        <v>296</v>
      </c>
      <c r="T43">
        <f>VLOOKUP(A43,Sheet2!A:H,8,FALSE)</f>
        <v>0.19746497665110074</v>
      </c>
    </row>
    <row r="44" spans="1:20" x14ac:dyDescent="0.25">
      <c r="A44">
        <v>5302009</v>
      </c>
      <c r="B44">
        <v>2011</v>
      </c>
      <c r="C44">
        <v>575</v>
      </c>
      <c r="D44">
        <v>471</v>
      </c>
      <c r="E44">
        <f t="shared" si="0"/>
        <v>0.81913043478260872</v>
      </c>
      <c r="F44">
        <v>104</v>
      </c>
      <c r="G44">
        <f t="shared" si="1"/>
        <v>0.18086956521739131</v>
      </c>
      <c r="H44">
        <f t="shared" si="2"/>
        <v>417</v>
      </c>
      <c r="I44">
        <v>373</v>
      </c>
      <c r="J44">
        <f t="shared" si="3"/>
        <v>0.89448441247002397</v>
      </c>
      <c r="K44">
        <v>44</v>
      </c>
      <c r="L44">
        <f t="shared" si="4"/>
        <v>0.11796246648793565</v>
      </c>
      <c r="M44">
        <v>110335.88721804511</v>
      </c>
      <c r="N44">
        <f>VLOOKUP(A44,Sheet2!A:H,2,FALSE)</f>
        <v>1412</v>
      </c>
      <c r="O44">
        <f>VLOOKUP(A44,Sheet2!A:H,3,FALSE)</f>
        <v>52</v>
      </c>
      <c r="P44">
        <f>VLOOKUP(A44,Sheet2!A:H,4,FALSE)</f>
        <v>3.6827195467422094E-2</v>
      </c>
      <c r="Q44">
        <f>VLOOKUP(A44,Sheet2!A:H,5,FALSE)</f>
        <v>1256</v>
      </c>
      <c r="R44">
        <f>VLOOKUP(A44,Sheet2!A:H,6,FALSE)</f>
        <v>0.88951841359773376</v>
      </c>
      <c r="S44">
        <f>VLOOKUP(A44,Sheet2!A:H,7,FALSE)</f>
        <v>104</v>
      </c>
      <c r="T44">
        <f>VLOOKUP(A44,Sheet2!A:H,8,FALSE)</f>
        <v>7.3654390934844188E-2</v>
      </c>
    </row>
    <row r="45" spans="1:20" x14ac:dyDescent="0.25">
      <c r="A45">
        <v>5302101</v>
      </c>
      <c r="B45">
        <v>2011</v>
      </c>
      <c r="C45">
        <v>479</v>
      </c>
      <c r="D45">
        <v>372</v>
      </c>
      <c r="E45">
        <f t="shared" si="0"/>
        <v>0.77661795407098122</v>
      </c>
      <c r="F45">
        <v>107</v>
      </c>
      <c r="G45">
        <f t="shared" si="1"/>
        <v>0.22338204592901878</v>
      </c>
      <c r="H45">
        <f t="shared" si="2"/>
        <v>314</v>
      </c>
      <c r="I45">
        <v>253</v>
      </c>
      <c r="J45">
        <f t="shared" si="3"/>
        <v>0.80573248407643316</v>
      </c>
      <c r="K45">
        <v>61</v>
      </c>
      <c r="L45">
        <f t="shared" si="4"/>
        <v>0.24110671936758893</v>
      </c>
      <c r="M45">
        <v>77159.868055555562</v>
      </c>
      <c r="N45">
        <f>VLOOKUP(A45,Sheet2!A:H,2,FALSE)</f>
        <v>1212</v>
      </c>
      <c r="O45">
        <f>VLOOKUP(A45,Sheet2!A:H,3,FALSE)</f>
        <v>87</v>
      </c>
      <c r="P45">
        <f>VLOOKUP(A45,Sheet2!A:H,4,FALSE)</f>
        <v>7.1782178217821777E-2</v>
      </c>
      <c r="Q45">
        <f>VLOOKUP(A45,Sheet2!A:H,5,FALSE)</f>
        <v>966</v>
      </c>
      <c r="R45">
        <f>VLOOKUP(A45,Sheet2!A:H,6,FALSE)</f>
        <v>0.79702970297029707</v>
      </c>
      <c r="S45">
        <f>VLOOKUP(A45,Sheet2!A:H,7,FALSE)</f>
        <v>159</v>
      </c>
      <c r="T45">
        <f>VLOOKUP(A45,Sheet2!A:H,8,FALSE)</f>
        <v>0.13118811881188119</v>
      </c>
    </row>
    <row r="46" spans="1:20" x14ac:dyDescent="0.25">
      <c r="A46">
        <v>5302102</v>
      </c>
      <c r="B46">
        <v>2011</v>
      </c>
      <c r="C46">
        <v>583</v>
      </c>
      <c r="D46">
        <v>478</v>
      </c>
      <c r="E46">
        <f t="shared" si="0"/>
        <v>0.81989708404802741</v>
      </c>
      <c r="F46">
        <v>105</v>
      </c>
      <c r="G46">
        <f t="shared" si="1"/>
        <v>0.18010291595197256</v>
      </c>
      <c r="H46">
        <f t="shared" si="2"/>
        <v>418</v>
      </c>
      <c r="I46">
        <v>352</v>
      </c>
      <c r="J46">
        <f t="shared" si="3"/>
        <v>0.84210526315789469</v>
      </c>
      <c r="K46">
        <v>66</v>
      </c>
      <c r="L46">
        <f t="shared" si="4"/>
        <v>0.1875</v>
      </c>
      <c r="M46">
        <v>85328.827715355801</v>
      </c>
      <c r="N46">
        <f>VLOOKUP(A46,Sheet2!A:H,2,FALSE)</f>
        <v>1497</v>
      </c>
      <c r="O46">
        <f>VLOOKUP(A46,Sheet2!A:H,3,FALSE)</f>
        <v>52</v>
      </c>
      <c r="P46">
        <f>VLOOKUP(A46,Sheet2!A:H,4,FALSE)</f>
        <v>3.4736138944555781E-2</v>
      </c>
      <c r="Q46">
        <f>VLOOKUP(A46,Sheet2!A:H,5,FALSE)</f>
        <v>1343</v>
      </c>
      <c r="R46">
        <f>VLOOKUP(A46,Sheet2!A:H,6,FALSE)</f>
        <v>0.89712758851035401</v>
      </c>
      <c r="S46">
        <f>VLOOKUP(A46,Sheet2!A:H,7,FALSE)</f>
        <v>102</v>
      </c>
      <c r="T46">
        <f>VLOOKUP(A46,Sheet2!A:H,8,FALSE)</f>
        <v>6.8136272545090179E-2</v>
      </c>
    </row>
    <row r="47" spans="1:20" x14ac:dyDescent="0.25">
      <c r="A47">
        <v>5302200</v>
      </c>
      <c r="B47">
        <v>2011</v>
      </c>
      <c r="C47">
        <v>747</v>
      </c>
      <c r="D47">
        <v>546</v>
      </c>
      <c r="E47">
        <f t="shared" si="0"/>
        <v>0.73092369477911645</v>
      </c>
      <c r="F47">
        <v>201</v>
      </c>
      <c r="G47">
        <f t="shared" si="1"/>
        <v>0.26907630522088355</v>
      </c>
      <c r="H47">
        <f t="shared" si="2"/>
        <v>385</v>
      </c>
      <c r="I47">
        <v>284</v>
      </c>
      <c r="J47">
        <f t="shared" si="3"/>
        <v>0.73766233766233769</v>
      </c>
      <c r="K47">
        <v>101</v>
      </c>
      <c r="L47">
        <f t="shared" si="4"/>
        <v>0.35563380281690143</v>
      </c>
      <c r="M47">
        <v>58279.913242009134</v>
      </c>
      <c r="N47">
        <f>VLOOKUP(A47,Sheet2!A:H,2,FALSE)</f>
        <v>1532</v>
      </c>
      <c r="O47">
        <f>VLOOKUP(A47,Sheet2!A:H,3,FALSE)</f>
        <v>144</v>
      </c>
      <c r="P47">
        <f>VLOOKUP(A47,Sheet2!A:H,4,FALSE)</f>
        <v>9.3994778067885115E-2</v>
      </c>
      <c r="Q47">
        <f>VLOOKUP(A47,Sheet2!A:H,5,FALSE)</f>
        <v>1162</v>
      </c>
      <c r="R47">
        <f>VLOOKUP(A47,Sheet2!A:H,6,FALSE)</f>
        <v>0.75848563968668403</v>
      </c>
      <c r="S47">
        <f>VLOOKUP(A47,Sheet2!A:H,7,FALSE)</f>
        <v>226</v>
      </c>
      <c r="T47">
        <f>VLOOKUP(A47,Sheet2!A:H,8,FALSE)</f>
        <v>0.1475195822454308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M12" sqref="M1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>
        <v>5300100</v>
      </c>
      <c r="B2">
        <v>1712</v>
      </c>
      <c r="C2">
        <v>108</v>
      </c>
      <c r="D2">
        <f>C2/B2</f>
        <v>6.3084112149532703E-2</v>
      </c>
      <c r="E2">
        <v>1397</v>
      </c>
      <c r="F2">
        <f>E2/B2</f>
        <v>0.81600467289719625</v>
      </c>
      <c r="G2">
        <v>207</v>
      </c>
      <c r="H2">
        <f>G2/B2</f>
        <v>0.12091121495327103</v>
      </c>
    </row>
    <row r="3" spans="1:8" x14ac:dyDescent="0.25">
      <c r="A3">
        <v>5300200</v>
      </c>
      <c r="B3">
        <v>3785</v>
      </c>
      <c r="C3">
        <v>200</v>
      </c>
      <c r="D3">
        <f t="shared" ref="D3:D47" si="0">C3/B3</f>
        <v>5.2840158520475564E-2</v>
      </c>
      <c r="E3">
        <v>3291</v>
      </c>
      <c r="F3">
        <f t="shared" ref="F3:F47" si="1">E3/B3</f>
        <v>0.86948480845442533</v>
      </c>
      <c r="G3">
        <v>294</v>
      </c>
      <c r="H3">
        <f t="shared" ref="H3:H47" si="2">G3/B3</f>
        <v>7.767503302509908E-2</v>
      </c>
    </row>
    <row r="4" spans="1:8" x14ac:dyDescent="0.25">
      <c r="A4">
        <v>5300300</v>
      </c>
      <c r="B4">
        <v>2211</v>
      </c>
      <c r="C4">
        <v>398</v>
      </c>
      <c r="D4">
        <f t="shared" si="0"/>
        <v>0.18000904568068749</v>
      </c>
      <c r="E4">
        <v>1673</v>
      </c>
      <c r="F4">
        <f t="shared" si="1"/>
        <v>0.7566711895070104</v>
      </c>
      <c r="G4">
        <v>140</v>
      </c>
      <c r="H4">
        <f t="shared" si="2"/>
        <v>6.3319764812302129E-2</v>
      </c>
    </row>
    <row r="5" spans="1:8" x14ac:dyDescent="0.25">
      <c r="A5">
        <v>5300400</v>
      </c>
      <c r="B5">
        <v>2505</v>
      </c>
      <c r="C5">
        <v>492</v>
      </c>
      <c r="D5">
        <f t="shared" si="0"/>
        <v>0.19640718562874251</v>
      </c>
      <c r="E5">
        <v>1807</v>
      </c>
      <c r="F5">
        <f t="shared" si="1"/>
        <v>0.72135728542914168</v>
      </c>
      <c r="G5">
        <v>206</v>
      </c>
      <c r="H5">
        <f t="shared" si="2"/>
        <v>8.2235528942115763E-2</v>
      </c>
    </row>
    <row r="6" spans="1:8" x14ac:dyDescent="0.25">
      <c r="A6">
        <v>5300500</v>
      </c>
      <c r="B6">
        <v>2191</v>
      </c>
      <c r="C6">
        <v>138</v>
      </c>
      <c r="D6">
        <f t="shared" si="0"/>
        <v>6.2984938384299402E-2</v>
      </c>
      <c r="E6">
        <v>1882</v>
      </c>
      <c r="F6">
        <f t="shared" si="1"/>
        <v>0.85896850753080789</v>
      </c>
      <c r="G6">
        <v>171</v>
      </c>
      <c r="H6">
        <f t="shared" si="2"/>
        <v>7.804655408489275E-2</v>
      </c>
    </row>
    <row r="7" spans="1:8" x14ac:dyDescent="0.25">
      <c r="A7">
        <v>5300601</v>
      </c>
      <c r="B7">
        <v>1460</v>
      </c>
      <c r="C7">
        <v>57</v>
      </c>
      <c r="D7">
        <f t="shared" si="0"/>
        <v>3.9041095890410958E-2</v>
      </c>
      <c r="E7">
        <v>1275</v>
      </c>
      <c r="F7">
        <f t="shared" si="1"/>
        <v>0.87328767123287676</v>
      </c>
      <c r="G7">
        <v>128</v>
      </c>
      <c r="H7">
        <f t="shared" si="2"/>
        <v>8.7671232876712329E-2</v>
      </c>
    </row>
    <row r="8" spans="1:8" x14ac:dyDescent="0.25">
      <c r="A8">
        <v>5300602</v>
      </c>
      <c r="B8">
        <v>1447</v>
      </c>
      <c r="C8">
        <v>46</v>
      </c>
      <c r="D8">
        <f t="shared" si="0"/>
        <v>3.1789910158949553E-2</v>
      </c>
      <c r="E8">
        <v>1304</v>
      </c>
      <c r="F8">
        <f t="shared" si="1"/>
        <v>0.90117484450587426</v>
      </c>
      <c r="G8">
        <v>97</v>
      </c>
      <c r="H8">
        <f t="shared" si="2"/>
        <v>6.7035245335176227E-2</v>
      </c>
    </row>
    <row r="9" spans="1:8" x14ac:dyDescent="0.25">
      <c r="A9">
        <v>5300700</v>
      </c>
      <c r="B9">
        <v>2030</v>
      </c>
      <c r="C9">
        <v>149</v>
      </c>
      <c r="D9">
        <f t="shared" si="0"/>
        <v>7.3399014778325125E-2</v>
      </c>
      <c r="E9">
        <v>1685</v>
      </c>
      <c r="F9">
        <f t="shared" si="1"/>
        <v>0.83004926108374388</v>
      </c>
      <c r="G9">
        <v>196</v>
      </c>
      <c r="H9">
        <f t="shared" si="2"/>
        <v>9.6551724137931033E-2</v>
      </c>
    </row>
    <row r="10" spans="1:8" x14ac:dyDescent="0.25">
      <c r="A10">
        <v>5300800</v>
      </c>
      <c r="B10">
        <v>1962</v>
      </c>
      <c r="C10">
        <v>435</v>
      </c>
      <c r="D10">
        <f t="shared" si="0"/>
        <v>0.22171253822629969</v>
      </c>
      <c r="E10">
        <v>1400</v>
      </c>
      <c r="F10">
        <f t="shared" si="1"/>
        <v>0.7135575942915392</v>
      </c>
      <c r="G10">
        <v>127</v>
      </c>
      <c r="H10">
        <f t="shared" si="2"/>
        <v>6.4729867482161058E-2</v>
      </c>
    </row>
    <row r="11" spans="1:8" x14ac:dyDescent="0.25">
      <c r="A11">
        <v>5300901</v>
      </c>
      <c r="B11">
        <v>1095</v>
      </c>
      <c r="C11">
        <v>594</v>
      </c>
      <c r="D11">
        <f t="shared" si="0"/>
        <v>0.54246575342465753</v>
      </c>
      <c r="E11">
        <v>399</v>
      </c>
      <c r="F11">
        <f t="shared" si="1"/>
        <v>0.36438356164383562</v>
      </c>
      <c r="G11">
        <v>102</v>
      </c>
      <c r="H11">
        <f t="shared" si="2"/>
        <v>9.3150684931506855E-2</v>
      </c>
    </row>
    <row r="12" spans="1:8" x14ac:dyDescent="0.25">
      <c r="A12">
        <v>5300902</v>
      </c>
      <c r="B12">
        <v>967</v>
      </c>
      <c r="C12">
        <v>308</v>
      </c>
      <c r="D12">
        <f t="shared" si="0"/>
        <v>0.3185108583247156</v>
      </c>
      <c r="E12">
        <v>621</v>
      </c>
      <c r="F12">
        <f t="shared" si="1"/>
        <v>0.64219234746639087</v>
      </c>
      <c r="G12">
        <v>38</v>
      </c>
      <c r="H12">
        <f t="shared" si="2"/>
        <v>3.9296794208893482E-2</v>
      </c>
    </row>
    <row r="13" spans="1:8" x14ac:dyDescent="0.25">
      <c r="A13">
        <v>5301001</v>
      </c>
      <c r="B13">
        <v>1379</v>
      </c>
      <c r="C13">
        <v>141</v>
      </c>
      <c r="D13">
        <f t="shared" si="0"/>
        <v>0.10224800580130529</v>
      </c>
      <c r="E13">
        <v>994</v>
      </c>
      <c r="F13">
        <f t="shared" si="1"/>
        <v>0.7208121827411168</v>
      </c>
      <c r="G13">
        <v>244</v>
      </c>
      <c r="H13">
        <f t="shared" si="2"/>
        <v>0.17693981145757795</v>
      </c>
    </row>
    <row r="14" spans="1:8" x14ac:dyDescent="0.25">
      <c r="A14">
        <v>5301002</v>
      </c>
      <c r="B14">
        <v>1559</v>
      </c>
      <c r="C14">
        <v>100</v>
      </c>
      <c r="D14">
        <f t="shared" si="0"/>
        <v>6.4143681847338041E-2</v>
      </c>
      <c r="E14">
        <v>1116</v>
      </c>
      <c r="F14">
        <f t="shared" si="1"/>
        <v>0.7158434894162925</v>
      </c>
      <c r="G14">
        <v>343</v>
      </c>
      <c r="H14">
        <f t="shared" si="2"/>
        <v>0.22001282873636946</v>
      </c>
    </row>
    <row r="15" spans="1:8" x14ac:dyDescent="0.25">
      <c r="A15">
        <v>5301003</v>
      </c>
      <c r="B15">
        <v>1111</v>
      </c>
      <c r="C15">
        <v>45</v>
      </c>
      <c r="D15">
        <f t="shared" si="0"/>
        <v>4.0504050405040501E-2</v>
      </c>
      <c r="E15">
        <v>848</v>
      </c>
      <c r="F15">
        <f t="shared" si="1"/>
        <v>0.76327632763276332</v>
      </c>
      <c r="G15">
        <v>218</v>
      </c>
      <c r="H15">
        <f t="shared" si="2"/>
        <v>0.19621962196219622</v>
      </c>
    </row>
    <row r="16" spans="1:8" x14ac:dyDescent="0.25">
      <c r="A16">
        <v>5301004</v>
      </c>
      <c r="B16">
        <v>1398</v>
      </c>
      <c r="C16">
        <v>96</v>
      </c>
      <c r="D16">
        <f t="shared" si="0"/>
        <v>6.8669527896995708E-2</v>
      </c>
      <c r="E16">
        <v>1189</v>
      </c>
      <c r="F16">
        <f t="shared" si="1"/>
        <v>0.85050071530758231</v>
      </c>
      <c r="G16">
        <v>113</v>
      </c>
      <c r="H16">
        <f t="shared" si="2"/>
        <v>8.0829756795422036E-2</v>
      </c>
    </row>
    <row r="17" spans="1:8" x14ac:dyDescent="0.25">
      <c r="A17">
        <v>5301005</v>
      </c>
      <c r="B17">
        <v>1364</v>
      </c>
      <c r="C17">
        <v>64</v>
      </c>
      <c r="D17">
        <f t="shared" si="0"/>
        <v>4.6920821114369501E-2</v>
      </c>
      <c r="E17">
        <v>1161</v>
      </c>
      <c r="F17">
        <f t="shared" si="1"/>
        <v>0.85117302052785926</v>
      </c>
      <c r="G17">
        <v>139</v>
      </c>
      <c r="H17">
        <f t="shared" si="2"/>
        <v>0.10190615835777127</v>
      </c>
    </row>
    <row r="18" spans="1:8" x14ac:dyDescent="0.25">
      <c r="A18">
        <v>5301100</v>
      </c>
      <c r="B18">
        <v>1611</v>
      </c>
      <c r="C18">
        <v>74</v>
      </c>
      <c r="D18">
        <f t="shared" si="0"/>
        <v>4.5934202358783364E-2</v>
      </c>
      <c r="E18">
        <v>1415</v>
      </c>
      <c r="F18">
        <f t="shared" si="1"/>
        <v>0.87833643699565489</v>
      </c>
      <c r="G18">
        <v>122</v>
      </c>
      <c r="H18">
        <f t="shared" si="2"/>
        <v>7.5729360645561766E-2</v>
      </c>
    </row>
    <row r="19" spans="1:8" x14ac:dyDescent="0.25">
      <c r="A19">
        <v>5301201</v>
      </c>
      <c r="B19">
        <v>1008</v>
      </c>
      <c r="C19">
        <v>63</v>
      </c>
      <c r="D19">
        <f t="shared" si="0"/>
        <v>6.25E-2</v>
      </c>
      <c r="E19">
        <v>822</v>
      </c>
      <c r="F19">
        <f t="shared" si="1"/>
        <v>0.81547619047619047</v>
      </c>
      <c r="G19">
        <v>123</v>
      </c>
      <c r="H19">
        <f t="shared" si="2"/>
        <v>0.12202380952380952</v>
      </c>
    </row>
    <row r="20" spans="1:8" x14ac:dyDescent="0.25">
      <c r="A20">
        <v>5301202</v>
      </c>
      <c r="B20">
        <v>854</v>
      </c>
      <c r="C20">
        <v>60</v>
      </c>
      <c r="D20">
        <f t="shared" si="0"/>
        <v>7.0257611241217793E-2</v>
      </c>
      <c r="E20">
        <v>655</v>
      </c>
      <c r="F20">
        <f t="shared" si="1"/>
        <v>0.7669789227166276</v>
      </c>
      <c r="G20">
        <v>139</v>
      </c>
      <c r="H20">
        <f t="shared" si="2"/>
        <v>0.16276346604215455</v>
      </c>
    </row>
    <row r="21" spans="1:8" x14ac:dyDescent="0.25">
      <c r="A21">
        <v>5301300</v>
      </c>
      <c r="B21">
        <v>2166</v>
      </c>
      <c r="C21">
        <v>198</v>
      </c>
      <c r="D21">
        <f t="shared" si="0"/>
        <v>9.141274238227147E-2</v>
      </c>
      <c r="E21">
        <v>1397</v>
      </c>
      <c r="F21">
        <f t="shared" si="1"/>
        <v>0.6449676823638042</v>
      </c>
      <c r="G21">
        <v>571</v>
      </c>
      <c r="H21">
        <f t="shared" si="2"/>
        <v>0.26361957525392427</v>
      </c>
    </row>
    <row r="22" spans="1:8" x14ac:dyDescent="0.25">
      <c r="A22">
        <v>5301401</v>
      </c>
      <c r="B22">
        <v>1826</v>
      </c>
      <c r="C22">
        <v>55</v>
      </c>
      <c r="D22">
        <f t="shared" si="0"/>
        <v>3.0120481927710843E-2</v>
      </c>
      <c r="E22">
        <v>1541</v>
      </c>
      <c r="F22">
        <f t="shared" si="1"/>
        <v>0.84392113910186195</v>
      </c>
      <c r="G22">
        <v>230</v>
      </c>
      <c r="H22">
        <f t="shared" si="2"/>
        <v>0.12595837897042717</v>
      </c>
    </row>
    <row r="23" spans="1:8" x14ac:dyDescent="0.25">
      <c r="A23">
        <v>5301402</v>
      </c>
      <c r="B23">
        <v>1904</v>
      </c>
      <c r="C23">
        <v>145</v>
      </c>
      <c r="D23">
        <f t="shared" si="0"/>
        <v>7.6155462184873943E-2</v>
      </c>
      <c r="E23">
        <v>1430</v>
      </c>
      <c r="F23">
        <f t="shared" si="1"/>
        <v>0.75105042016806722</v>
      </c>
      <c r="G23">
        <v>329</v>
      </c>
      <c r="H23">
        <f t="shared" si="2"/>
        <v>0.17279411764705882</v>
      </c>
    </row>
    <row r="24" spans="1:8" x14ac:dyDescent="0.25">
      <c r="A24">
        <v>5301403</v>
      </c>
      <c r="B24">
        <v>989</v>
      </c>
      <c r="C24">
        <v>99</v>
      </c>
      <c r="D24">
        <f t="shared" si="0"/>
        <v>0.10010111223458039</v>
      </c>
      <c r="E24">
        <v>645</v>
      </c>
      <c r="F24">
        <f t="shared" si="1"/>
        <v>0.65217391304347827</v>
      </c>
      <c r="G24">
        <v>245</v>
      </c>
      <c r="H24">
        <f t="shared" si="2"/>
        <v>0.24772497472194135</v>
      </c>
    </row>
    <row r="25" spans="1:8" x14ac:dyDescent="0.25">
      <c r="A25">
        <v>5301404</v>
      </c>
      <c r="B25">
        <v>1285</v>
      </c>
      <c r="C25">
        <v>70</v>
      </c>
      <c r="D25">
        <f t="shared" si="0"/>
        <v>5.4474708171206226E-2</v>
      </c>
      <c r="E25">
        <v>1044</v>
      </c>
      <c r="F25">
        <f t="shared" si="1"/>
        <v>0.81245136186770428</v>
      </c>
      <c r="G25">
        <v>171</v>
      </c>
      <c r="H25">
        <f t="shared" si="2"/>
        <v>0.13307392996108949</v>
      </c>
    </row>
    <row r="26" spans="1:8" x14ac:dyDescent="0.25">
      <c r="A26">
        <v>5301500</v>
      </c>
      <c r="B26">
        <v>2378</v>
      </c>
      <c r="C26">
        <v>168</v>
      </c>
      <c r="D26">
        <f t="shared" si="0"/>
        <v>7.0647603027754413E-2</v>
      </c>
      <c r="E26">
        <v>1936</v>
      </c>
      <c r="F26">
        <f t="shared" si="1"/>
        <v>0.81412952060555088</v>
      </c>
      <c r="G26">
        <v>274</v>
      </c>
      <c r="H26">
        <f t="shared" si="2"/>
        <v>0.1152228763666947</v>
      </c>
    </row>
    <row r="27" spans="1:8" x14ac:dyDescent="0.25">
      <c r="A27">
        <v>5301600</v>
      </c>
      <c r="B27">
        <v>1964</v>
      </c>
      <c r="C27">
        <v>88</v>
      </c>
      <c r="D27">
        <f t="shared" si="0"/>
        <v>4.4806517311608958E-2</v>
      </c>
      <c r="E27">
        <v>1579</v>
      </c>
      <c r="F27">
        <f t="shared" si="1"/>
        <v>0.80397148676171082</v>
      </c>
      <c r="G27">
        <v>297</v>
      </c>
      <c r="H27">
        <f t="shared" si="2"/>
        <v>0.15122199592668026</v>
      </c>
    </row>
    <row r="28" spans="1:8" x14ac:dyDescent="0.25">
      <c r="A28">
        <v>5301701</v>
      </c>
      <c r="B28">
        <v>1500</v>
      </c>
      <c r="C28">
        <v>67</v>
      </c>
      <c r="D28">
        <f t="shared" si="0"/>
        <v>4.4666666666666667E-2</v>
      </c>
      <c r="E28">
        <v>1188</v>
      </c>
      <c r="F28">
        <f t="shared" si="1"/>
        <v>0.79200000000000004</v>
      </c>
      <c r="G28">
        <v>245</v>
      </c>
      <c r="H28">
        <f t="shared" si="2"/>
        <v>0.16333333333333333</v>
      </c>
    </row>
    <row r="29" spans="1:8" x14ac:dyDescent="0.25">
      <c r="A29">
        <v>5301702</v>
      </c>
      <c r="B29">
        <v>1252</v>
      </c>
      <c r="C29">
        <v>74</v>
      </c>
      <c r="D29">
        <f t="shared" si="0"/>
        <v>5.9105431309904151E-2</v>
      </c>
      <c r="E29">
        <v>957</v>
      </c>
      <c r="F29">
        <f t="shared" si="1"/>
        <v>0.76437699680511184</v>
      </c>
      <c r="G29">
        <v>221</v>
      </c>
      <c r="H29">
        <f t="shared" si="2"/>
        <v>0.17651757188498401</v>
      </c>
    </row>
    <row r="30" spans="1:8" x14ac:dyDescent="0.25">
      <c r="A30">
        <v>5301801</v>
      </c>
      <c r="B30">
        <v>1280</v>
      </c>
      <c r="C30">
        <v>56</v>
      </c>
      <c r="D30">
        <f t="shared" si="0"/>
        <v>4.3749999999999997E-2</v>
      </c>
      <c r="E30">
        <v>1018</v>
      </c>
      <c r="F30">
        <f t="shared" si="1"/>
        <v>0.79531249999999998</v>
      </c>
      <c r="G30">
        <v>206</v>
      </c>
      <c r="H30">
        <f t="shared" si="2"/>
        <v>0.16093750000000001</v>
      </c>
    </row>
    <row r="31" spans="1:8" x14ac:dyDescent="0.25">
      <c r="A31">
        <v>5301802</v>
      </c>
      <c r="B31">
        <v>1350</v>
      </c>
      <c r="C31">
        <v>59</v>
      </c>
      <c r="D31">
        <f t="shared" si="0"/>
        <v>4.3703703703703703E-2</v>
      </c>
      <c r="E31">
        <v>983</v>
      </c>
      <c r="F31">
        <f t="shared" si="1"/>
        <v>0.7281481481481481</v>
      </c>
      <c r="G31">
        <v>308</v>
      </c>
      <c r="H31">
        <f t="shared" si="2"/>
        <v>0.22814814814814816</v>
      </c>
    </row>
    <row r="32" spans="1:8" x14ac:dyDescent="0.25">
      <c r="A32">
        <v>5301803</v>
      </c>
      <c r="B32">
        <v>958</v>
      </c>
      <c r="C32">
        <v>59</v>
      </c>
      <c r="D32">
        <f t="shared" si="0"/>
        <v>6.1586638830897704E-2</v>
      </c>
      <c r="E32">
        <v>695</v>
      </c>
      <c r="F32">
        <f t="shared" si="1"/>
        <v>0.72546972860125258</v>
      </c>
      <c r="G32">
        <v>204</v>
      </c>
      <c r="H32">
        <f t="shared" si="2"/>
        <v>0.21294363256784968</v>
      </c>
    </row>
    <row r="33" spans="1:8" x14ac:dyDescent="0.25">
      <c r="A33">
        <v>5301804</v>
      </c>
      <c r="B33">
        <v>995</v>
      </c>
      <c r="C33">
        <v>48</v>
      </c>
      <c r="D33">
        <f t="shared" si="0"/>
        <v>4.8241206030150752E-2</v>
      </c>
      <c r="E33">
        <v>603</v>
      </c>
      <c r="F33">
        <f t="shared" si="1"/>
        <v>0.60603015075376887</v>
      </c>
      <c r="G33">
        <v>344</v>
      </c>
      <c r="H33">
        <f t="shared" si="2"/>
        <v>0.34572864321608038</v>
      </c>
    </row>
    <row r="34" spans="1:8" x14ac:dyDescent="0.25">
      <c r="A34">
        <v>5301805</v>
      </c>
      <c r="B34">
        <v>1160</v>
      </c>
      <c r="C34">
        <v>82</v>
      </c>
      <c r="D34">
        <f t="shared" si="0"/>
        <v>7.0689655172413796E-2</v>
      </c>
      <c r="E34">
        <v>672</v>
      </c>
      <c r="F34">
        <f t="shared" si="1"/>
        <v>0.57931034482758625</v>
      </c>
      <c r="G34">
        <v>406</v>
      </c>
      <c r="H34">
        <f t="shared" si="2"/>
        <v>0.35</v>
      </c>
    </row>
    <row r="35" spans="1:8" x14ac:dyDescent="0.25">
      <c r="A35">
        <v>5301900</v>
      </c>
      <c r="B35">
        <v>1154</v>
      </c>
      <c r="C35">
        <v>46</v>
      </c>
      <c r="D35">
        <f t="shared" si="0"/>
        <v>3.9861351819757362E-2</v>
      </c>
      <c r="E35">
        <v>779</v>
      </c>
      <c r="F35">
        <f t="shared" si="1"/>
        <v>0.67504332755632579</v>
      </c>
      <c r="G35">
        <v>329</v>
      </c>
      <c r="H35">
        <f t="shared" si="2"/>
        <v>0.28509532062391679</v>
      </c>
    </row>
    <row r="36" spans="1:8" x14ac:dyDescent="0.25">
      <c r="A36">
        <v>5302001</v>
      </c>
      <c r="B36">
        <v>1339</v>
      </c>
      <c r="C36">
        <v>60</v>
      </c>
      <c r="D36">
        <f t="shared" si="0"/>
        <v>4.4809559372666168E-2</v>
      </c>
      <c r="E36">
        <v>1050</v>
      </c>
      <c r="F36">
        <f t="shared" si="1"/>
        <v>0.784167289021658</v>
      </c>
      <c r="G36">
        <v>229</v>
      </c>
      <c r="H36">
        <f t="shared" si="2"/>
        <v>0.17102315160567588</v>
      </c>
    </row>
    <row r="37" spans="1:8" x14ac:dyDescent="0.25">
      <c r="A37">
        <v>5302002</v>
      </c>
      <c r="B37">
        <v>1605</v>
      </c>
      <c r="C37">
        <v>94</v>
      </c>
      <c r="D37">
        <f t="shared" si="0"/>
        <v>5.8566978193146414E-2</v>
      </c>
      <c r="E37">
        <v>1143</v>
      </c>
      <c r="F37">
        <f t="shared" si="1"/>
        <v>0.71214953271028036</v>
      </c>
      <c r="G37">
        <v>368</v>
      </c>
      <c r="H37">
        <f t="shared" si="2"/>
        <v>0.2292834890965732</v>
      </c>
    </row>
    <row r="38" spans="1:8" x14ac:dyDescent="0.25">
      <c r="A38">
        <v>5302003</v>
      </c>
      <c r="B38">
        <v>1322</v>
      </c>
      <c r="C38">
        <v>53</v>
      </c>
      <c r="D38">
        <f t="shared" si="0"/>
        <v>4.0090771558245086E-2</v>
      </c>
      <c r="E38">
        <v>945</v>
      </c>
      <c r="F38">
        <f t="shared" si="1"/>
        <v>0.71482602118003025</v>
      </c>
      <c r="G38">
        <v>324</v>
      </c>
      <c r="H38">
        <f t="shared" si="2"/>
        <v>0.24508320726172467</v>
      </c>
    </row>
    <row r="39" spans="1:8" x14ac:dyDescent="0.25">
      <c r="A39">
        <v>5302004</v>
      </c>
      <c r="B39">
        <v>1073</v>
      </c>
      <c r="C39">
        <v>65</v>
      </c>
      <c r="D39">
        <f t="shared" si="0"/>
        <v>6.0577819198508853E-2</v>
      </c>
      <c r="E39">
        <v>598</v>
      </c>
      <c r="F39">
        <f t="shared" si="1"/>
        <v>0.55731593662628143</v>
      </c>
      <c r="G39">
        <v>410</v>
      </c>
      <c r="H39">
        <f t="shared" si="2"/>
        <v>0.38210624417520972</v>
      </c>
    </row>
    <row r="40" spans="1:8" x14ac:dyDescent="0.25">
      <c r="A40">
        <v>5302005</v>
      </c>
      <c r="B40">
        <v>1259</v>
      </c>
      <c r="C40">
        <v>179</v>
      </c>
      <c r="D40">
        <f t="shared" si="0"/>
        <v>0.14217633042096903</v>
      </c>
      <c r="E40">
        <v>649</v>
      </c>
      <c r="F40">
        <f t="shared" si="1"/>
        <v>0.51548848292295468</v>
      </c>
      <c r="G40">
        <v>431</v>
      </c>
      <c r="H40">
        <f t="shared" si="2"/>
        <v>0.34233518665607626</v>
      </c>
    </row>
    <row r="41" spans="1:8" x14ac:dyDescent="0.25">
      <c r="A41">
        <v>5302006</v>
      </c>
      <c r="B41">
        <v>1161</v>
      </c>
      <c r="C41">
        <v>133</v>
      </c>
      <c r="D41">
        <f t="shared" si="0"/>
        <v>0.11455641688199827</v>
      </c>
      <c r="E41">
        <v>636</v>
      </c>
      <c r="F41">
        <f t="shared" si="1"/>
        <v>0.54780361757105944</v>
      </c>
      <c r="G41">
        <v>392</v>
      </c>
      <c r="H41">
        <f t="shared" si="2"/>
        <v>0.33763996554694231</v>
      </c>
    </row>
    <row r="42" spans="1:8" x14ac:dyDescent="0.25">
      <c r="A42">
        <v>5302007</v>
      </c>
      <c r="B42">
        <v>1041</v>
      </c>
      <c r="C42">
        <v>140</v>
      </c>
      <c r="D42">
        <f t="shared" si="0"/>
        <v>0.13448607108549471</v>
      </c>
      <c r="E42">
        <v>628</v>
      </c>
      <c r="F42">
        <f t="shared" si="1"/>
        <v>0.60326609029779055</v>
      </c>
      <c r="G42">
        <v>273</v>
      </c>
      <c r="H42">
        <f t="shared" si="2"/>
        <v>0.26224783861671469</v>
      </c>
    </row>
    <row r="43" spans="1:8" x14ac:dyDescent="0.25">
      <c r="A43">
        <v>5302008</v>
      </c>
      <c r="B43">
        <v>1499</v>
      </c>
      <c r="C43">
        <v>125</v>
      </c>
      <c r="D43">
        <f t="shared" si="0"/>
        <v>8.3388925950633755E-2</v>
      </c>
      <c r="E43">
        <v>1078</v>
      </c>
      <c r="F43">
        <f t="shared" si="1"/>
        <v>0.71914609739826552</v>
      </c>
      <c r="G43">
        <v>296</v>
      </c>
      <c r="H43">
        <f t="shared" si="2"/>
        <v>0.19746497665110074</v>
      </c>
    </row>
    <row r="44" spans="1:8" x14ac:dyDescent="0.25">
      <c r="A44">
        <v>5302009</v>
      </c>
      <c r="B44">
        <v>1412</v>
      </c>
      <c r="C44">
        <v>52</v>
      </c>
      <c r="D44">
        <f t="shared" si="0"/>
        <v>3.6827195467422094E-2</v>
      </c>
      <c r="E44">
        <v>1256</v>
      </c>
      <c r="F44">
        <f t="shared" si="1"/>
        <v>0.88951841359773376</v>
      </c>
      <c r="G44">
        <v>104</v>
      </c>
      <c r="H44">
        <f t="shared" si="2"/>
        <v>7.3654390934844188E-2</v>
      </c>
    </row>
    <row r="45" spans="1:8" x14ac:dyDescent="0.25">
      <c r="A45">
        <v>5302101</v>
      </c>
      <c r="B45">
        <v>1212</v>
      </c>
      <c r="C45">
        <v>87</v>
      </c>
      <c r="D45">
        <f t="shared" si="0"/>
        <v>7.1782178217821777E-2</v>
      </c>
      <c r="E45">
        <v>966</v>
      </c>
      <c r="F45">
        <f t="shared" si="1"/>
        <v>0.79702970297029707</v>
      </c>
      <c r="G45">
        <v>159</v>
      </c>
      <c r="H45">
        <f t="shared" si="2"/>
        <v>0.13118811881188119</v>
      </c>
    </row>
    <row r="46" spans="1:8" x14ac:dyDescent="0.25">
      <c r="A46">
        <v>5302102</v>
      </c>
      <c r="B46">
        <v>1497</v>
      </c>
      <c r="C46">
        <v>52</v>
      </c>
      <c r="D46">
        <f t="shared" si="0"/>
        <v>3.4736138944555781E-2</v>
      </c>
      <c r="E46">
        <v>1343</v>
      </c>
      <c r="F46">
        <f t="shared" si="1"/>
        <v>0.89712758851035401</v>
      </c>
      <c r="G46">
        <v>102</v>
      </c>
      <c r="H46">
        <f t="shared" si="2"/>
        <v>6.8136272545090179E-2</v>
      </c>
    </row>
    <row r="47" spans="1:8" x14ac:dyDescent="0.25">
      <c r="A47">
        <v>5302200</v>
      </c>
      <c r="B47">
        <v>1532</v>
      </c>
      <c r="C47">
        <v>144</v>
      </c>
      <c r="D47">
        <f t="shared" si="0"/>
        <v>9.3994778067885115E-2</v>
      </c>
      <c r="E47">
        <v>1162</v>
      </c>
      <c r="F47">
        <f t="shared" si="1"/>
        <v>0.75848563968668403</v>
      </c>
      <c r="G47">
        <v>226</v>
      </c>
      <c r="H47">
        <f t="shared" si="2"/>
        <v>0.1475195822454308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EWU</dc:creator>
  <cp:lastModifiedBy>EWU</cp:lastModifiedBy>
  <dcterms:created xsi:type="dcterms:W3CDTF">2017-08-02T19:01:42Z</dcterms:created>
  <dcterms:modified xsi:type="dcterms:W3CDTF">2017-08-02T19:14:22Z</dcterms:modified>
</cp:coreProperties>
</file>