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wonderly\Documents\Housing\Housing_Education_Project\"/>
    </mc:Choice>
  </mc:AlternateContent>
  <bookViews>
    <workbookView xWindow="0" yWindow="0" windowWidth="25200" windowHeight="116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P3" i="1"/>
  <c r="Q3" i="1"/>
  <c r="R3" i="1"/>
  <c r="S3" i="1"/>
  <c r="T3" i="1"/>
  <c r="O4" i="1"/>
  <c r="P4" i="1"/>
  <c r="Q4" i="1"/>
  <c r="R4" i="1"/>
  <c r="S4" i="1"/>
  <c r="T4" i="1"/>
  <c r="O5" i="1"/>
  <c r="P5" i="1"/>
  <c r="Q5" i="1"/>
  <c r="R5" i="1"/>
  <c r="S5" i="1"/>
  <c r="T5" i="1"/>
  <c r="O6" i="1"/>
  <c r="P6" i="1"/>
  <c r="Q6" i="1"/>
  <c r="R6" i="1"/>
  <c r="S6" i="1"/>
  <c r="T6" i="1"/>
  <c r="O7" i="1"/>
  <c r="P7" i="1"/>
  <c r="Q7" i="1"/>
  <c r="R7" i="1"/>
  <c r="S7" i="1"/>
  <c r="T7" i="1"/>
  <c r="O8" i="1"/>
  <c r="P8" i="1"/>
  <c r="Q8" i="1"/>
  <c r="R8" i="1"/>
  <c r="S8" i="1"/>
  <c r="T8" i="1"/>
  <c r="O9" i="1"/>
  <c r="P9" i="1"/>
  <c r="Q9" i="1"/>
  <c r="R9" i="1"/>
  <c r="S9" i="1"/>
  <c r="T9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T2" i="1"/>
  <c r="S2" i="1"/>
  <c r="R2" i="1"/>
  <c r="Q2" i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<sst xmlns="http://schemas.openxmlformats.org/spreadsheetml/2006/main" count="140" uniqueCount="76">
  <si>
    <t>5310100</t>
  </si>
  <si>
    <t>5310200</t>
  </si>
  <si>
    <t>5310300</t>
  </si>
  <si>
    <t>5310400</t>
  </si>
  <si>
    <t>5310501</t>
  </si>
  <si>
    <t>5310502</t>
  </si>
  <si>
    <t>5310503</t>
  </si>
  <si>
    <t>5310504</t>
  </si>
  <si>
    <t>5310600</t>
  </si>
  <si>
    <t>5310701</t>
  </si>
  <si>
    <t>5310702</t>
  </si>
  <si>
    <t>5310703</t>
  </si>
  <si>
    <t>5310800</t>
  </si>
  <si>
    <t>5310901</t>
  </si>
  <si>
    <t>5310902</t>
  </si>
  <si>
    <t>5311000</t>
  </si>
  <si>
    <t>5311101</t>
  </si>
  <si>
    <t>5311102</t>
  </si>
  <si>
    <t>5311103</t>
  </si>
  <si>
    <t>5311104</t>
  </si>
  <si>
    <t>5311200</t>
  </si>
  <si>
    <t>5311300</t>
  </si>
  <si>
    <t>5311401</t>
  </si>
  <si>
    <t>5311402</t>
  </si>
  <si>
    <t>5311501</t>
  </si>
  <si>
    <t>5311502</t>
  </si>
  <si>
    <t>5311503</t>
  </si>
  <si>
    <t>5311504</t>
  </si>
  <si>
    <t>5311505</t>
  </si>
  <si>
    <t>5311506</t>
  </si>
  <si>
    <t>5311507</t>
  </si>
  <si>
    <t>5311601</t>
  </si>
  <si>
    <t>5311602</t>
  </si>
  <si>
    <t>5311603</t>
  </si>
  <si>
    <t>5311604</t>
  </si>
  <si>
    <t>5311605</t>
  </si>
  <si>
    <t>5311606</t>
  </si>
  <si>
    <t>5311607</t>
  </si>
  <si>
    <t>5311608</t>
  </si>
  <si>
    <t>5311609</t>
  </si>
  <si>
    <t>5311610</t>
  </si>
  <si>
    <t>5311611</t>
  </si>
  <si>
    <t>5311612</t>
  </si>
  <si>
    <t>5311613</t>
  </si>
  <si>
    <t>5311614</t>
  </si>
  <si>
    <t>5311615</t>
  </si>
  <si>
    <t>5311616</t>
  </si>
  <si>
    <t>5311701</t>
  </si>
  <si>
    <t>5311702</t>
  </si>
  <si>
    <t>5311703</t>
  </si>
  <si>
    <t>5311704</t>
  </si>
  <si>
    <t>5311705</t>
  </si>
  <si>
    <t>5311706</t>
  </si>
  <si>
    <t>5311801</t>
  </si>
  <si>
    <t>5311802</t>
  </si>
  <si>
    <t>5311900</t>
  </si>
  <si>
    <t>GEOID10</t>
  </si>
  <si>
    <t>Year</t>
  </si>
  <si>
    <t>Count_HH</t>
  </si>
  <si>
    <t>English_Only</t>
  </si>
  <si>
    <t>Sh_Eng_Only</t>
  </si>
  <si>
    <t>Other_Lang</t>
  </si>
  <si>
    <t>Sh_Other_Lang</t>
  </si>
  <si>
    <t>Tot_Fam_HH</t>
  </si>
  <si>
    <t>Married_Fam_HH</t>
  </si>
  <si>
    <t>Sh_Married_Fam</t>
  </si>
  <si>
    <t>Single_Parent_Fam</t>
  </si>
  <si>
    <t>Sh_Single_Fam</t>
  </si>
  <si>
    <t>Average_HINCP</t>
  </si>
  <si>
    <t>Count_Ind</t>
  </si>
  <si>
    <t>HISP</t>
  </si>
  <si>
    <t>Share_Hisp</t>
  </si>
  <si>
    <t>White_Non_Hisp</t>
  </si>
  <si>
    <t>Sh_White_Non_Hisp</t>
  </si>
  <si>
    <t>Other</t>
  </si>
  <si>
    <t>Sh_Other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</si>
</sst>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workbookViewId="0">
      <selection activeCell="X5" sqref="X5"/>
    </sheetView>
  </sheetViews>
  <sheetFormatPr defaultRowHeight="15" x14ac:dyDescent="0.25"/>
  <sheetData>
    <row r="1" spans="1:20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</row>
    <row r="2" spans="1:20" x14ac:dyDescent="0.25">
      <c r="A2" t="s">
        <v>0</v>
      </c>
      <c r="B2">
        <v>2013</v>
      </c>
      <c r="C2">
        <v>859</v>
      </c>
      <c r="D2">
        <v>592</v>
      </c>
      <c r="E2">
        <v>0.68917345750873105</v>
      </c>
      <c r="F2">
        <v>267</v>
      </c>
      <c r="G2">
        <v>0.3108265424912689</v>
      </c>
      <c r="H2">
        <v>414</v>
      </c>
      <c r="I2">
        <v>338</v>
      </c>
      <c r="J2">
        <v>0.81642512077294682</v>
      </c>
      <c r="K2">
        <v>76</v>
      </c>
      <c r="L2">
        <v>0.22485207100591717</v>
      </c>
      <c r="M2">
        <v>68664.429850746266</v>
      </c>
      <c r="N2">
        <f>VLOOKUP(A2,Sheet2!A:H,2,FALSE)</f>
        <v>1701</v>
      </c>
      <c r="O2">
        <f>VLOOKUP(A2,Sheet2!A:I,3,FALSE)</f>
        <v>120</v>
      </c>
      <c r="P2">
        <f>VLOOKUP(A2,Sheet2!A:I,4,FALSE)</f>
        <v>7.0546737213403876E-2</v>
      </c>
      <c r="Q2">
        <f>VLOOKUP(A2,Sheet2!A:I,5,FALSE)</f>
        <v>1324</v>
      </c>
      <c r="R2">
        <f>VLOOKUP(A2,Sheet2!A:I,6,FALSE)</f>
        <v>0.77836566725455614</v>
      </c>
      <c r="S2">
        <f>VLOOKUP(A2,Sheet2!A:I,7,FALSE)</f>
        <v>257</v>
      </c>
      <c r="T2">
        <f>VLOOKUP(A2,Sheet2!A:I,8,FALSE)</f>
        <v>0.15108759553203999</v>
      </c>
    </row>
    <row r="3" spans="1:20" x14ac:dyDescent="0.25">
      <c r="A3" t="s">
        <v>1</v>
      </c>
      <c r="B3">
        <v>2013</v>
      </c>
      <c r="C3">
        <v>1926</v>
      </c>
      <c r="D3">
        <v>1417</v>
      </c>
      <c r="E3">
        <v>0.73572170301142259</v>
      </c>
      <c r="F3">
        <v>509</v>
      </c>
      <c r="G3">
        <v>0.26427829698857735</v>
      </c>
      <c r="H3">
        <v>1028</v>
      </c>
      <c r="I3">
        <v>848</v>
      </c>
      <c r="J3">
        <v>0.82490272373540852</v>
      </c>
      <c r="K3">
        <v>180</v>
      </c>
      <c r="L3">
        <v>0.21226415094339623</v>
      </c>
      <c r="M3">
        <v>76803.666237113401</v>
      </c>
      <c r="N3">
        <f>VLOOKUP(A3,Sheet2!A:H,2,FALSE)</f>
        <v>3460</v>
      </c>
      <c r="O3">
        <f>VLOOKUP(A3,Sheet2!A:I,3,FALSE)</f>
        <v>210</v>
      </c>
      <c r="P3">
        <f>VLOOKUP(A3,Sheet2!A:I,4,FALSE)</f>
        <v>6.0693641618497107E-2</v>
      </c>
      <c r="Q3">
        <f>VLOOKUP(A3,Sheet2!A:I,5,FALSE)</f>
        <v>3000</v>
      </c>
      <c r="R3">
        <f>VLOOKUP(A3,Sheet2!A:I,6,FALSE)</f>
        <v>0.86705202312138729</v>
      </c>
      <c r="S3">
        <f>VLOOKUP(A3,Sheet2!A:I,7,FALSE)</f>
        <v>250</v>
      </c>
      <c r="T3">
        <f>VLOOKUP(A3,Sheet2!A:I,8,FALSE)</f>
        <v>7.2254335260115612E-2</v>
      </c>
    </row>
    <row r="4" spans="1:20" x14ac:dyDescent="0.25">
      <c r="A4" t="s">
        <v>2</v>
      </c>
      <c r="B4">
        <v>2013</v>
      </c>
      <c r="C4">
        <v>515</v>
      </c>
      <c r="D4">
        <v>356</v>
      </c>
      <c r="E4">
        <v>0.6912621359223301</v>
      </c>
      <c r="F4">
        <v>159</v>
      </c>
      <c r="G4">
        <v>0.3087378640776699</v>
      </c>
      <c r="H4">
        <v>286</v>
      </c>
      <c r="I4">
        <v>229</v>
      </c>
      <c r="J4">
        <v>0.80069930069930073</v>
      </c>
      <c r="K4">
        <v>57</v>
      </c>
      <c r="L4">
        <v>0.24890829694323144</v>
      </c>
      <c r="M4">
        <v>65386.163461538461</v>
      </c>
      <c r="N4">
        <f>VLOOKUP(A4,Sheet2!A:H,2,FALSE)</f>
        <v>1039</v>
      </c>
      <c r="O4">
        <f>VLOOKUP(A4,Sheet2!A:I,3,FALSE)</f>
        <v>186</v>
      </c>
      <c r="P4">
        <f>VLOOKUP(A4,Sheet2!A:I,4,FALSE)</f>
        <v>0.17901828681424448</v>
      </c>
      <c r="Q4">
        <f>VLOOKUP(A4,Sheet2!A:I,5,FALSE)</f>
        <v>808</v>
      </c>
      <c r="R4">
        <f>VLOOKUP(A4,Sheet2!A:I,6,FALSE)</f>
        <v>0.77767083734359965</v>
      </c>
      <c r="S4">
        <f>VLOOKUP(A4,Sheet2!A:I,7,FALSE)</f>
        <v>45</v>
      </c>
      <c r="T4">
        <f>VLOOKUP(A4,Sheet2!A:I,8,FALSE)</f>
        <v>4.331087584215592E-2</v>
      </c>
    </row>
    <row r="5" spans="1:20" x14ac:dyDescent="0.25">
      <c r="A5" t="s">
        <v>3</v>
      </c>
      <c r="B5">
        <v>2013</v>
      </c>
      <c r="C5">
        <v>869</v>
      </c>
      <c r="D5">
        <v>634</v>
      </c>
      <c r="E5">
        <v>0.72957422324510934</v>
      </c>
      <c r="F5">
        <v>235</v>
      </c>
      <c r="G5">
        <v>0.27042577675489066</v>
      </c>
      <c r="H5">
        <v>456</v>
      </c>
      <c r="I5">
        <v>357</v>
      </c>
      <c r="J5">
        <v>0.78289473684210531</v>
      </c>
      <c r="K5">
        <v>99</v>
      </c>
      <c r="L5">
        <v>0.27731092436974791</v>
      </c>
      <c r="M5">
        <v>50772.183016105417</v>
      </c>
      <c r="N5">
        <f>VLOOKUP(A5,Sheet2!A:H,2,FALSE)</f>
        <v>1636</v>
      </c>
      <c r="O5">
        <f>VLOOKUP(A5,Sheet2!A:I,3,FALSE)</f>
        <v>124</v>
      </c>
      <c r="P5">
        <f>VLOOKUP(A5,Sheet2!A:I,4,FALSE)</f>
        <v>7.5794621026894868E-2</v>
      </c>
      <c r="Q5">
        <f>VLOOKUP(A5,Sheet2!A:I,5,FALSE)</f>
        <v>1221</v>
      </c>
      <c r="R5">
        <f>VLOOKUP(A5,Sheet2!A:I,6,FALSE)</f>
        <v>0.74633251833740832</v>
      </c>
      <c r="S5">
        <f>VLOOKUP(A5,Sheet2!A:I,7,FALSE)</f>
        <v>291</v>
      </c>
      <c r="T5">
        <f>VLOOKUP(A5,Sheet2!A:I,8,FALSE)</f>
        <v>0.17787286063569682</v>
      </c>
    </row>
    <row r="6" spans="1:20" x14ac:dyDescent="0.25">
      <c r="A6" t="s">
        <v>4</v>
      </c>
      <c r="B6">
        <v>2013</v>
      </c>
      <c r="C6">
        <v>547</v>
      </c>
      <c r="D6">
        <v>416</v>
      </c>
      <c r="E6">
        <v>0.76051188299817185</v>
      </c>
      <c r="F6">
        <v>131</v>
      </c>
      <c r="G6">
        <v>0.23948811700182815</v>
      </c>
      <c r="H6">
        <v>277</v>
      </c>
      <c r="I6">
        <v>197</v>
      </c>
      <c r="J6">
        <v>0.71119133574007221</v>
      </c>
      <c r="K6">
        <v>80</v>
      </c>
      <c r="L6">
        <v>0.40609137055837563</v>
      </c>
      <c r="M6">
        <v>56965.493392070486</v>
      </c>
      <c r="N6">
        <f>VLOOKUP(A6,Sheet2!A:H,2,FALSE)</f>
        <v>1165</v>
      </c>
      <c r="O6">
        <f>VLOOKUP(A6,Sheet2!A:I,3,FALSE)</f>
        <v>47</v>
      </c>
      <c r="P6">
        <f>VLOOKUP(A6,Sheet2!A:I,4,FALSE)</f>
        <v>4.034334763948498E-2</v>
      </c>
      <c r="Q6">
        <f>VLOOKUP(A6,Sheet2!A:I,5,FALSE)</f>
        <v>1013</v>
      </c>
      <c r="R6">
        <f>VLOOKUP(A6,Sheet2!A:I,6,FALSE)</f>
        <v>0.8695278969957082</v>
      </c>
      <c r="S6">
        <f>VLOOKUP(A6,Sheet2!A:I,7,FALSE)</f>
        <v>105</v>
      </c>
      <c r="T6">
        <f>VLOOKUP(A6,Sheet2!A:I,8,FALSE)</f>
        <v>9.012875536480687E-2</v>
      </c>
    </row>
    <row r="7" spans="1:20" x14ac:dyDescent="0.25">
      <c r="A7" t="s">
        <v>5</v>
      </c>
      <c r="B7">
        <v>2013</v>
      </c>
      <c r="C7">
        <v>664</v>
      </c>
      <c r="D7">
        <v>461</v>
      </c>
      <c r="E7">
        <v>0.69427710843373491</v>
      </c>
      <c r="F7">
        <v>203</v>
      </c>
      <c r="G7">
        <v>0.30572289156626509</v>
      </c>
      <c r="H7">
        <v>278</v>
      </c>
      <c r="I7">
        <v>208</v>
      </c>
      <c r="J7">
        <v>0.74820143884892087</v>
      </c>
      <c r="K7">
        <v>70</v>
      </c>
      <c r="L7">
        <v>0.33653846153846156</v>
      </c>
      <c r="M7">
        <v>66551.667311411991</v>
      </c>
      <c r="N7">
        <f>VLOOKUP(A7,Sheet2!A:H,2,FALSE)</f>
        <v>1212</v>
      </c>
      <c r="O7">
        <f>VLOOKUP(A7,Sheet2!A:I,3,FALSE)</f>
        <v>45</v>
      </c>
      <c r="P7">
        <f>VLOOKUP(A7,Sheet2!A:I,4,FALSE)</f>
        <v>3.7128712871287127E-2</v>
      </c>
      <c r="Q7">
        <f>VLOOKUP(A7,Sheet2!A:I,5,FALSE)</f>
        <v>1045</v>
      </c>
      <c r="R7">
        <f>VLOOKUP(A7,Sheet2!A:I,6,FALSE)</f>
        <v>0.86221122112211224</v>
      </c>
      <c r="S7">
        <f>VLOOKUP(A7,Sheet2!A:I,7,FALSE)</f>
        <v>122</v>
      </c>
      <c r="T7">
        <f>VLOOKUP(A7,Sheet2!A:I,8,FALSE)</f>
        <v>0.10066006600660066</v>
      </c>
    </row>
    <row r="8" spans="1:20" x14ac:dyDescent="0.25">
      <c r="A8" t="s">
        <v>6</v>
      </c>
      <c r="B8">
        <v>2013</v>
      </c>
      <c r="C8">
        <v>495</v>
      </c>
      <c r="D8">
        <v>422</v>
      </c>
      <c r="E8">
        <v>0.85252525252525257</v>
      </c>
      <c r="F8">
        <v>73</v>
      </c>
      <c r="G8">
        <v>0.14747474747474748</v>
      </c>
      <c r="H8">
        <v>312</v>
      </c>
      <c r="I8">
        <v>238</v>
      </c>
      <c r="J8">
        <v>0.76282051282051277</v>
      </c>
      <c r="K8">
        <v>74</v>
      </c>
      <c r="L8">
        <v>0.31092436974789917</v>
      </c>
      <c r="M8">
        <v>61887.376873661669</v>
      </c>
      <c r="N8">
        <f>VLOOKUP(A8,Sheet2!A:H,2,FALSE)</f>
        <v>1119</v>
      </c>
      <c r="O8">
        <f>VLOOKUP(A8,Sheet2!A:I,3,FALSE)</f>
        <v>50</v>
      </c>
      <c r="P8">
        <f>VLOOKUP(A8,Sheet2!A:I,4,FALSE)</f>
        <v>4.4682752457551385E-2</v>
      </c>
      <c r="Q8">
        <f>VLOOKUP(A8,Sheet2!A:I,5,FALSE)</f>
        <v>978</v>
      </c>
      <c r="R8">
        <f>VLOOKUP(A8,Sheet2!A:I,6,FALSE)</f>
        <v>0.87399463806970512</v>
      </c>
      <c r="S8">
        <f>VLOOKUP(A8,Sheet2!A:I,7,FALSE)</f>
        <v>91</v>
      </c>
      <c r="T8">
        <f>VLOOKUP(A8,Sheet2!A:I,8,FALSE)</f>
        <v>8.1322609472743515E-2</v>
      </c>
    </row>
    <row r="9" spans="1:20" x14ac:dyDescent="0.25">
      <c r="A9" t="s">
        <v>7</v>
      </c>
      <c r="B9">
        <v>2013</v>
      </c>
      <c r="C9">
        <v>505</v>
      </c>
      <c r="D9">
        <v>358</v>
      </c>
      <c r="E9">
        <v>0.70891089108910887</v>
      </c>
      <c r="F9">
        <v>147</v>
      </c>
      <c r="G9">
        <v>0.29108910891089107</v>
      </c>
      <c r="H9">
        <v>284</v>
      </c>
      <c r="I9">
        <v>243</v>
      </c>
      <c r="J9">
        <v>0.85563380281690138</v>
      </c>
      <c r="K9">
        <v>41</v>
      </c>
      <c r="L9">
        <v>0.16872427983539096</v>
      </c>
      <c r="M9">
        <v>73130.346560846563</v>
      </c>
      <c r="N9">
        <f>VLOOKUP(A9,Sheet2!A:H,2,FALSE)</f>
        <v>1076</v>
      </c>
      <c r="O9">
        <f>VLOOKUP(A9,Sheet2!A:I,3,FALSE)</f>
        <v>57</v>
      </c>
      <c r="P9">
        <f>VLOOKUP(A9,Sheet2!A:I,4,FALSE)</f>
        <v>5.2973977695167283E-2</v>
      </c>
      <c r="Q9">
        <f>VLOOKUP(A9,Sheet2!A:I,5,FALSE)</f>
        <v>946</v>
      </c>
      <c r="R9">
        <f>VLOOKUP(A9,Sheet2!A:I,6,FALSE)</f>
        <v>0.879182156133829</v>
      </c>
      <c r="S9">
        <f>VLOOKUP(A9,Sheet2!A:I,7,FALSE)</f>
        <v>73</v>
      </c>
      <c r="T9">
        <f>VLOOKUP(A9,Sheet2!A:I,8,FALSE)</f>
        <v>6.7843866171003714E-2</v>
      </c>
    </row>
    <row r="10" spans="1:20" x14ac:dyDescent="0.25">
      <c r="A10" t="s">
        <v>8</v>
      </c>
      <c r="B10">
        <v>2013</v>
      </c>
      <c r="C10">
        <v>904</v>
      </c>
      <c r="D10">
        <v>587</v>
      </c>
      <c r="E10">
        <v>0.64933628318584069</v>
      </c>
      <c r="F10">
        <v>317</v>
      </c>
      <c r="G10">
        <v>0.35066371681415931</v>
      </c>
      <c r="H10">
        <v>436</v>
      </c>
      <c r="I10">
        <v>356</v>
      </c>
      <c r="J10">
        <v>0.8165137614678899</v>
      </c>
      <c r="K10">
        <v>80</v>
      </c>
      <c r="L10">
        <v>0.2247191011235955</v>
      </c>
      <c r="M10">
        <v>60245.711738484395</v>
      </c>
      <c r="N10">
        <f>VLOOKUP(A10,Sheet2!A:H,2,FALSE)</f>
        <v>1683</v>
      </c>
      <c r="O10">
        <f>VLOOKUP(A10,Sheet2!A:I,3,FALSE)</f>
        <v>146</v>
      </c>
      <c r="P10">
        <f>VLOOKUP(A10,Sheet2!A:I,4,FALSE)</f>
        <v>8.6749851455733815E-2</v>
      </c>
      <c r="Q10">
        <f>VLOOKUP(A10,Sheet2!A:I,5,FALSE)</f>
        <v>1423</v>
      </c>
      <c r="R10">
        <f>VLOOKUP(A10,Sheet2!A:I,6,FALSE)</f>
        <v>0.84551396316102201</v>
      </c>
      <c r="S10">
        <f>VLOOKUP(A10,Sheet2!A:I,7,FALSE)</f>
        <v>114</v>
      </c>
      <c r="T10">
        <f>VLOOKUP(A10,Sheet2!A:I,8,FALSE)</f>
        <v>6.7736185383244205E-2</v>
      </c>
    </row>
    <row r="11" spans="1:20" x14ac:dyDescent="0.25">
      <c r="A11" t="s">
        <v>9</v>
      </c>
      <c r="B11">
        <v>2013</v>
      </c>
      <c r="C11">
        <v>374</v>
      </c>
      <c r="D11">
        <v>257</v>
      </c>
      <c r="E11">
        <v>0.68716577540106949</v>
      </c>
      <c r="F11">
        <v>117</v>
      </c>
      <c r="G11">
        <v>0.31283422459893045</v>
      </c>
      <c r="H11">
        <v>239</v>
      </c>
      <c r="I11">
        <v>184</v>
      </c>
      <c r="J11">
        <v>0.76987447698744771</v>
      </c>
      <c r="K11">
        <v>55</v>
      </c>
      <c r="L11">
        <v>0.29891304347826086</v>
      </c>
      <c r="M11">
        <v>73029.573964497045</v>
      </c>
      <c r="N11">
        <f>VLOOKUP(A11,Sheet2!A:H,2,FALSE)</f>
        <v>951</v>
      </c>
      <c r="O11">
        <f>VLOOKUP(A11,Sheet2!A:I,3,FALSE)</f>
        <v>271</v>
      </c>
      <c r="P11">
        <f>VLOOKUP(A11,Sheet2!A:I,4,FALSE)</f>
        <v>0.28496319663512093</v>
      </c>
      <c r="Q11">
        <f>VLOOKUP(A11,Sheet2!A:I,5,FALSE)</f>
        <v>628</v>
      </c>
      <c r="R11">
        <f>VLOOKUP(A11,Sheet2!A:I,6,FALSE)</f>
        <v>0.66035751840168244</v>
      </c>
      <c r="S11">
        <f>VLOOKUP(A11,Sheet2!A:I,7,FALSE)</f>
        <v>52</v>
      </c>
      <c r="T11">
        <f>VLOOKUP(A11,Sheet2!A:I,8,FALSE)</f>
        <v>5.4679284963196635E-2</v>
      </c>
    </row>
    <row r="12" spans="1:20" x14ac:dyDescent="0.25">
      <c r="A12" t="s">
        <v>10</v>
      </c>
      <c r="B12">
        <v>2013</v>
      </c>
      <c r="C12">
        <v>381</v>
      </c>
      <c r="D12">
        <v>291</v>
      </c>
      <c r="E12">
        <v>0.76377952755905509</v>
      </c>
      <c r="F12">
        <v>90</v>
      </c>
      <c r="G12">
        <v>0.23622047244094488</v>
      </c>
      <c r="H12">
        <v>252</v>
      </c>
      <c r="I12">
        <v>200</v>
      </c>
      <c r="J12">
        <v>0.79365079365079361</v>
      </c>
      <c r="K12">
        <v>52</v>
      </c>
      <c r="L12">
        <v>0.26</v>
      </c>
      <c r="M12">
        <v>80668.25574712643</v>
      </c>
      <c r="N12">
        <f>VLOOKUP(A12,Sheet2!A:H,2,FALSE)</f>
        <v>959</v>
      </c>
      <c r="O12">
        <f>VLOOKUP(A12,Sheet2!A:I,3,FALSE)</f>
        <v>145</v>
      </c>
      <c r="P12">
        <f>VLOOKUP(A12,Sheet2!A:I,4,FALSE)</f>
        <v>0.15119916579770595</v>
      </c>
      <c r="Q12">
        <f>VLOOKUP(A12,Sheet2!A:I,5,FALSE)</f>
        <v>743</v>
      </c>
      <c r="R12">
        <f>VLOOKUP(A12,Sheet2!A:I,6,FALSE)</f>
        <v>0.77476538060479672</v>
      </c>
      <c r="S12">
        <f>VLOOKUP(A12,Sheet2!A:I,7,FALSE)</f>
        <v>71</v>
      </c>
      <c r="T12">
        <f>VLOOKUP(A12,Sheet2!A:I,8,FALSE)</f>
        <v>7.40354535974974E-2</v>
      </c>
    </row>
    <row r="13" spans="1:20" x14ac:dyDescent="0.25">
      <c r="A13" t="s">
        <v>11</v>
      </c>
      <c r="B13">
        <v>2013</v>
      </c>
      <c r="C13">
        <v>526</v>
      </c>
      <c r="D13">
        <v>326</v>
      </c>
      <c r="E13">
        <v>0.61977186311787069</v>
      </c>
      <c r="F13">
        <v>200</v>
      </c>
      <c r="G13">
        <v>0.38022813688212925</v>
      </c>
      <c r="H13">
        <v>260</v>
      </c>
      <c r="I13">
        <v>212</v>
      </c>
      <c r="J13">
        <v>0.81538461538461537</v>
      </c>
      <c r="K13">
        <v>48</v>
      </c>
      <c r="L13">
        <v>0.22641509433962265</v>
      </c>
      <c r="M13">
        <v>66790.052493438314</v>
      </c>
      <c r="N13">
        <f>VLOOKUP(A13,Sheet2!A:H,2,FALSE)</f>
        <v>1079</v>
      </c>
      <c r="O13">
        <f>VLOOKUP(A13,Sheet2!A:I,3,FALSE)</f>
        <v>184</v>
      </c>
      <c r="P13">
        <f>VLOOKUP(A13,Sheet2!A:I,4,FALSE)</f>
        <v>0.1705282669138091</v>
      </c>
      <c r="Q13">
        <f>VLOOKUP(A13,Sheet2!A:I,5,FALSE)</f>
        <v>810</v>
      </c>
      <c r="R13">
        <f>VLOOKUP(A13,Sheet2!A:I,6,FALSE)</f>
        <v>0.75069508804448559</v>
      </c>
      <c r="S13">
        <f>VLOOKUP(A13,Sheet2!A:I,7,FALSE)</f>
        <v>85</v>
      </c>
      <c r="T13">
        <f>VLOOKUP(A13,Sheet2!A:I,8,FALSE)</f>
        <v>7.8776645041705284E-2</v>
      </c>
    </row>
    <row r="14" spans="1:20" x14ac:dyDescent="0.25">
      <c r="A14" t="s">
        <v>12</v>
      </c>
      <c r="B14">
        <v>2013</v>
      </c>
      <c r="C14">
        <v>646</v>
      </c>
      <c r="D14">
        <v>388</v>
      </c>
      <c r="E14">
        <v>0.60061919504643968</v>
      </c>
      <c r="F14">
        <v>258</v>
      </c>
      <c r="G14">
        <v>0.39938080495356038</v>
      </c>
      <c r="H14">
        <v>333</v>
      </c>
      <c r="I14">
        <v>267</v>
      </c>
      <c r="J14">
        <v>0.80180180180180183</v>
      </c>
      <c r="K14">
        <v>66</v>
      </c>
      <c r="L14">
        <v>0.24719101123595505</v>
      </c>
      <c r="M14">
        <v>56694.039832285118</v>
      </c>
      <c r="N14">
        <f>VLOOKUP(A14,Sheet2!A:H,2,FALSE)</f>
        <v>1337</v>
      </c>
      <c r="O14">
        <f>VLOOKUP(A14,Sheet2!A:I,3,FALSE)</f>
        <v>345</v>
      </c>
      <c r="P14">
        <f>VLOOKUP(A14,Sheet2!A:I,4,FALSE)</f>
        <v>0.25804038893044129</v>
      </c>
      <c r="Q14">
        <f>VLOOKUP(A14,Sheet2!A:I,5,FALSE)</f>
        <v>939</v>
      </c>
      <c r="R14">
        <f>VLOOKUP(A14,Sheet2!A:I,6,FALSE)</f>
        <v>0.70231862378459242</v>
      </c>
      <c r="S14">
        <f>VLOOKUP(A14,Sheet2!A:I,7,FALSE)</f>
        <v>53</v>
      </c>
      <c r="T14">
        <f>VLOOKUP(A14,Sheet2!A:I,8,FALSE)</f>
        <v>3.9640987284966345E-2</v>
      </c>
    </row>
    <row r="15" spans="1:20" x14ac:dyDescent="0.25">
      <c r="A15" t="s">
        <v>13</v>
      </c>
      <c r="B15">
        <v>2013</v>
      </c>
      <c r="C15">
        <v>438</v>
      </c>
      <c r="D15">
        <v>267</v>
      </c>
      <c r="E15">
        <v>0.6095890410958904</v>
      </c>
      <c r="F15">
        <v>171</v>
      </c>
      <c r="G15">
        <v>0.3904109589041096</v>
      </c>
      <c r="H15">
        <v>239</v>
      </c>
      <c r="I15">
        <v>175</v>
      </c>
      <c r="J15">
        <v>0.73221757322175729</v>
      </c>
      <c r="K15">
        <v>64</v>
      </c>
      <c r="L15">
        <v>0.36571428571428571</v>
      </c>
      <c r="M15">
        <v>57768.019283746558</v>
      </c>
      <c r="N15">
        <f>VLOOKUP(A15,Sheet2!A:H,2,FALSE)</f>
        <v>980</v>
      </c>
      <c r="O15">
        <f>VLOOKUP(A15,Sheet2!A:I,3,FALSE)</f>
        <v>324</v>
      </c>
      <c r="P15">
        <f>VLOOKUP(A15,Sheet2!A:I,4,FALSE)</f>
        <v>0.33061224489795921</v>
      </c>
      <c r="Q15">
        <f>VLOOKUP(A15,Sheet2!A:I,5,FALSE)</f>
        <v>606</v>
      </c>
      <c r="R15">
        <f>VLOOKUP(A15,Sheet2!A:I,6,FALSE)</f>
        <v>0.61836734693877549</v>
      </c>
      <c r="S15">
        <f>VLOOKUP(A15,Sheet2!A:I,7,FALSE)</f>
        <v>50</v>
      </c>
      <c r="T15">
        <f>VLOOKUP(A15,Sheet2!A:I,8,FALSE)</f>
        <v>5.1020408163265307E-2</v>
      </c>
    </row>
    <row r="16" spans="1:20" x14ac:dyDescent="0.25">
      <c r="A16" t="s">
        <v>14</v>
      </c>
      <c r="B16">
        <v>2013</v>
      </c>
      <c r="C16">
        <v>475</v>
      </c>
      <c r="D16">
        <v>256</v>
      </c>
      <c r="E16">
        <v>0.53894736842105262</v>
      </c>
      <c r="F16">
        <v>219</v>
      </c>
      <c r="G16">
        <v>0.46105263157894738</v>
      </c>
      <c r="H16">
        <v>342</v>
      </c>
      <c r="I16">
        <v>270</v>
      </c>
      <c r="J16">
        <v>0.78947368421052633</v>
      </c>
      <c r="K16">
        <v>72</v>
      </c>
      <c r="L16">
        <v>0.26666666666666666</v>
      </c>
      <c r="M16">
        <v>54109.580419580423</v>
      </c>
      <c r="N16">
        <f>VLOOKUP(A16,Sheet2!A:H,2,FALSE)</f>
        <v>1362</v>
      </c>
      <c r="O16">
        <f>VLOOKUP(A16,Sheet2!A:I,3,FALSE)</f>
        <v>701</v>
      </c>
      <c r="P16">
        <f>VLOOKUP(A16,Sheet2!A:I,4,FALSE)</f>
        <v>0.51468428781204112</v>
      </c>
      <c r="Q16">
        <f>VLOOKUP(A16,Sheet2!A:I,5,FALSE)</f>
        <v>510</v>
      </c>
      <c r="R16">
        <f>VLOOKUP(A16,Sheet2!A:I,6,FALSE)</f>
        <v>0.37444933920704848</v>
      </c>
      <c r="S16">
        <f>VLOOKUP(A16,Sheet2!A:I,7,FALSE)</f>
        <v>151</v>
      </c>
      <c r="T16">
        <f>VLOOKUP(A16,Sheet2!A:I,8,FALSE)</f>
        <v>0.11086637298091043</v>
      </c>
    </row>
    <row r="17" spans="1:20" x14ac:dyDescent="0.25">
      <c r="A17" t="s">
        <v>15</v>
      </c>
      <c r="B17">
        <v>2013</v>
      </c>
      <c r="C17">
        <v>738</v>
      </c>
      <c r="D17">
        <v>563</v>
      </c>
      <c r="E17">
        <v>0.76287262872628725</v>
      </c>
      <c r="F17">
        <v>175</v>
      </c>
      <c r="G17">
        <v>0.23712737127371275</v>
      </c>
      <c r="H17">
        <v>416</v>
      </c>
      <c r="I17">
        <v>345</v>
      </c>
      <c r="J17">
        <v>0.82932692307692313</v>
      </c>
      <c r="K17">
        <v>71</v>
      </c>
      <c r="L17">
        <v>0.20579710144927535</v>
      </c>
      <c r="M17">
        <v>54894.038897893028</v>
      </c>
      <c r="N17">
        <f>VLOOKUP(A17,Sheet2!A:H,2,FALSE)</f>
        <v>1466</v>
      </c>
      <c r="O17">
        <f>VLOOKUP(A17,Sheet2!A:I,3,FALSE)</f>
        <v>94</v>
      </c>
      <c r="P17">
        <f>VLOOKUP(A17,Sheet2!A:I,4,FALSE)</f>
        <v>6.4120054570259211E-2</v>
      </c>
      <c r="Q17">
        <f>VLOOKUP(A17,Sheet2!A:I,5,FALSE)</f>
        <v>1270</v>
      </c>
      <c r="R17">
        <f>VLOOKUP(A17,Sheet2!A:I,6,FALSE)</f>
        <v>0.86630286493860842</v>
      </c>
      <c r="S17">
        <f>VLOOKUP(A17,Sheet2!A:I,7,FALSE)</f>
        <v>102</v>
      </c>
      <c r="T17">
        <f>VLOOKUP(A17,Sheet2!A:I,8,FALSE)</f>
        <v>6.9577080491132329E-2</v>
      </c>
    </row>
    <row r="18" spans="1:20" x14ac:dyDescent="0.25">
      <c r="A18" t="s">
        <v>16</v>
      </c>
      <c r="B18">
        <v>2013</v>
      </c>
      <c r="C18">
        <v>558</v>
      </c>
      <c r="D18">
        <v>406</v>
      </c>
      <c r="E18">
        <v>0.72759856630824371</v>
      </c>
      <c r="F18">
        <v>152</v>
      </c>
      <c r="G18">
        <v>0.27240143369175629</v>
      </c>
      <c r="H18">
        <v>276</v>
      </c>
      <c r="I18">
        <v>192</v>
      </c>
      <c r="J18">
        <v>0.69565217391304346</v>
      </c>
      <c r="K18">
        <v>84</v>
      </c>
      <c r="L18">
        <v>0.4375</v>
      </c>
      <c r="M18">
        <v>61399.509355509355</v>
      </c>
      <c r="N18">
        <f>VLOOKUP(A18,Sheet2!A:H,2,FALSE)</f>
        <v>1142</v>
      </c>
      <c r="O18">
        <f>VLOOKUP(A18,Sheet2!A:I,3,FALSE)</f>
        <v>132</v>
      </c>
      <c r="P18">
        <f>VLOOKUP(A18,Sheet2!A:I,4,FALSE)</f>
        <v>0.11558669001751314</v>
      </c>
      <c r="Q18">
        <f>VLOOKUP(A18,Sheet2!A:I,5,FALSE)</f>
        <v>915</v>
      </c>
      <c r="R18">
        <f>VLOOKUP(A18,Sheet2!A:I,6,FALSE)</f>
        <v>0.80122591943957966</v>
      </c>
      <c r="S18">
        <f>VLOOKUP(A18,Sheet2!A:I,7,FALSE)</f>
        <v>95</v>
      </c>
      <c r="T18">
        <f>VLOOKUP(A18,Sheet2!A:I,8,FALSE)</f>
        <v>8.3187390542907177E-2</v>
      </c>
    </row>
    <row r="19" spans="1:20" x14ac:dyDescent="0.25">
      <c r="A19" t="s">
        <v>17</v>
      </c>
      <c r="B19">
        <v>2013</v>
      </c>
      <c r="C19">
        <v>444</v>
      </c>
      <c r="D19">
        <v>366</v>
      </c>
      <c r="E19">
        <v>0.82432432432432434</v>
      </c>
      <c r="F19">
        <v>78</v>
      </c>
      <c r="G19">
        <v>0.17567567567567569</v>
      </c>
      <c r="H19">
        <v>293</v>
      </c>
      <c r="I19">
        <v>231</v>
      </c>
      <c r="J19">
        <v>0.78839590443686003</v>
      </c>
      <c r="K19">
        <v>62</v>
      </c>
      <c r="L19">
        <v>0.26839826839826841</v>
      </c>
      <c r="M19">
        <v>77970.021844660194</v>
      </c>
      <c r="N19">
        <f>VLOOKUP(A19,Sheet2!A:H,2,FALSE)</f>
        <v>1058</v>
      </c>
      <c r="O19">
        <f>VLOOKUP(A19,Sheet2!A:I,3,FALSE)</f>
        <v>75</v>
      </c>
      <c r="P19">
        <f>VLOOKUP(A19,Sheet2!A:I,4,FALSE)</f>
        <v>7.0888468809073721E-2</v>
      </c>
      <c r="Q19">
        <f>VLOOKUP(A19,Sheet2!A:I,5,FALSE)</f>
        <v>877</v>
      </c>
      <c r="R19">
        <f>VLOOKUP(A19,Sheet2!A:I,6,FALSE)</f>
        <v>0.82892249527410211</v>
      </c>
      <c r="S19">
        <f>VLOOKUP(A19,Sheet2!A:I,7,FALSE)</f>
        <v>106</v>
      </c>
      <c r="T19">
        <f>VLOOKUP(A19,Sheet2!A:I,8,FALSE)</f>
        <v>0.1001890359168242</v>
      </c>
    </row>
    <row r="20" spans="1:20" x14ac:dyDescent="0.25">
      <c r="A20" t="s">
        <v>18</v>
      </c>
      <c r="B20">
        <v>2013</v>
      </c>
      <c r="C20">
        <v>401</v>
      </c>
      <c r="D20">
        <v>320</v>
      </c>
      <c r="E20">
        <v>0.79800498753117211</v>
      </c>
      <c r="F20">
        <v>81</v>
      </c>
      <c r="G20">
        <v>0.20199501246882792</v>
      </c>
      <c r="H20">
        <v>284</v>
      </c>
      <c r="I20">
        <v>231</v>
      </c>
      <c r="J20">
        <v>0.81338028169014087</v>
      </c>
      <c r="K20">
        <v>53</v>
      </c>
      <c r="L20">
        <v>0.22943722943722944</v>
      </c>
      <c r="M20">
        <v>84157.893229166672</v>
      </c>
      <c r="N20">
        <f>VLOOKUP(A20,Sheet2!A:H,2,FALSE)</f>
        <v>1023</v>
      </c>
      <c r="O20">
        <f>VLOOKUP(A20,Sheet2!A:I,3,FALSE)</f>
        <v>64</v>
      </c>
      <c r="P20">
        <f>VLOOKUP(A20,Sheet2!A:I,4,FALSE)</f>
        <v>6.2561094819159335E-2</v>
      </c>
      <c r="Q20">
        <f>VLOOKUP(A20,Sheet2!A:I,5,FALSE)</f>
        <v>808</v>
      </c>
      <c r="R20">
        <f>VLOOKUP(A20,Sheet2!A:I,6,FALSE)</f>
        <v>0.78983382209188657</v>
      </c>
      <c r="S20">
        <f>VLOOKUP(A20,Sheet2!A:I,7,FALSE)</f>
        <v>151</v>
      </c>
      <c r="T20">
        <f>VLOOKUP(A20,Sheet2!A:I,8,FALSE)</f>
        <v>0.14760508308895406</v>
      </c>
    </row>
    <row r="21" spans="1:20" x14ac:dyDescent="0.25">
      <c r="A21" t="s">
        <v>19</v>
      </c>
      <c r="B21">
        <v>2013</v>
      </c>
      <c r="C21">
        <v>472</v>
      </c>
      <c r="D21">
        <v>401</v>
      </c>
      <c r="E21">
        <v>0.84957627118644063</v>
      </c>
      <c r="F21">
        <v>71</v>
      </c>
      <c r="G21">
        <v>0.15042372881355931</v>
      </c>
      <c r="H21">
        <v>356</v>
      </c>
      <c r="I21">
        <v>313</v>
      </c>
      <c r="J21">
        <v>0.8792134831460674</v>
      </c>
      <c r="K21">
        <v>43</v>
      </c>
      <c r="L21">
        <v>0.13738019169329074</v>
      </c>
      <c r="M21">
        <v>81355.634920634926</v>
      </c>
      <c r="N21">
        <f>VLOOKUP(A21,Sheet2!A:H,2,FALSE)</f>
        <v>1282</v>
      </c>
      <c r="O21">
        <f>VLOOKUP(A21,Sheet2!A:I,3,FALSE)</f>
        <v>37</v>
      </c>
      <c r="P21">
        <f>VLOOKUP(A21,Sheet2!A:I,4,FALSE)</f>
        <v>2.8861154446177848E-2</v>
      </c>
      <c r="Q21">
        <f>VLOOKUP(A21,Sheet2!A:I,5,FALSE)</f>
        <v>1184</v>
      </c>
      <c r="R21">
        <f>VLOOKUP(A21,Sheet2!A:I,6,FALSE)</f>
        <v>0.92355694227769114</v>
      </c>
      <c r="S21">
        <f>VLOOKUP(A21,Sheet2!A:I,7,FALSE)</f>
        <v>61</v>
      </c>
      <c r="T21">
        <f>VLOOKUP(A21,Sheet2!A:I,8,FALSE)</f>
        <v>4.7581903276131043E-2</v>
      </c>
    </row>
    <row r="22" spans="1:20" x14ac:dyDescent="0.25">
      <c r="A22" t="s">
        <v>20</v>
      </c>
      <c r="B22">
        <v>2013</v>
      </c>
      <c r="C22">
        <v>636</v>
      </c>
      <c r="D22">
        <v>471</v>
      </c>
      <c r="E22">
        <v>0.74056603773584906</v>
      </c>
      <c r="F22">
        <v>165</v>
      </c>
      <c r="G22">
        <v>0.25943396226415094</v>
      </c>
      <c r="H22">
        <v>310</v>
      </c>
      <c r="I22">
        <v>250</v>
      </c>
      <c r="J22">
        <v>0.80645161290322576</v>
      </c>
      <c r="K22">
        <v>60</v>
      </c>
      <c r="L22">
        <v>0.24</v>
      </c>
      <c r="M22">
        <v>58286.865877712029</v>
      </c>
      <c r="N22">
        <f>VLOOKUP(A22,Sheet2!A:H,2,FALSE)</f>
        <v>1204</v>
      </c>
      <c r="O22">
        <f>VLOOKUP(A22,Sheet2!A:I,3,FALSE)</f>
        <v>83</v>
      </c>
      <c r="P22">
        <f>VLOOKUP(A22,Sheet2!A:I,4,FALSE)</f>
        <v>6.8936877076411954E-2</v>
      </c>
      <c r="Q22">
        <f>VLOOKUP(A22,Sheet2!A:I,5,FALSE)</f>
        <v>1048</v>
      </c>
      <c r="R22">
        <f>VLOOKUP(A22,Sheet2!A:I,6,FALSE)</f>
        <v>0.87043189368770768</v>
      </c>
      <c r="S22">
        <f>VLOOKUP(A22,Sheet2!A:I,7,FALSE)</f>
        <v>73</v>
      </c>
      <c r="T22">
        <f>VLOOKUP(A22,Sheet2!A:I,8,FALSE)</f>
        <v>6.06312292358804E-2</v>
      </c>
    </row>
    <row r="23" spans="1:20" x14ac:dyDescent="0.25">
      <c r="A23" t="s">
        <v>21</v>
      </c>
      <c r="B23">
        <v>2013</v>
      </c>
      <c r="C23">
        <v>770</v>
      </c>
      <c r="D23">
        <v>526</v>
      </c>
      <c r="E23">
        <v>0.68311688311688312</v>
      </c>
      <c r="F23">
        <v>244</v>
      </c>
      <c r="G23">
        <v>0.31688311688311688</v>
      </c>
      <c r="H23">
        <v>368</v>
      </c>
      <c r="I23">
        <v>275</v>
      </c>
      <c r="J23">
        <v>0.74728260869565222</v>
      </c>
      <c r="K23">
        <v>93</v>
      </c>
      <c r="L23">
        <v>0.33818181818181819</v>
      </c>
      <c r="M23">
        <v>55240.448096885812</v>
      </c>
      <c r="N23">
        <f>VLOOKUP(A23,Sheet2!A:H,2,FALSE)</f>
        <v>1444</v>
      </c>
      <c r="O23">
        <f>VLOOKUP(A23,Sheet2!A:I,3,FALSE)</f>
        <v>111</v>
      </c>
      <c r="P23">
        <f>VLOOKUP(A23,Sheet2!A:I,4,FALSE)</f>
        <v>7.6869806094182827E-2</v>
      </c>
      <c r="Q23">
        <f>VLOOKUP(A23,Sheet2!A:I,5,FALSE)</f>
        <v>1118</v>
      </c>
      <c r="R23">
        <f>VLOOKUP(A23,Sheet2!A:I,6,FALSE)</f>
        <v>0.77423822714681445</v>
      </c>
      <c r="S23">
        <f>VLOOKUP(A23,Sheet2!A:I,7,FALSE)</f>
        <v>215</v>
      </c>
      <c r="T23">
        <f>VLOOKUP(A23,Sheet2!A:I,8,FALSE)</f>
        <v>0.14889196675900276</v>
      </c>
    </row>
    <row r="24" spans="1:20" x14ac:dyDescent="0.25">
      <c r="A24" t="s">
        <v>22</v>
      </c>
      <c r="B24">
        <v>2013</v>
      </c>
      <c r="C24">
        <v>610</v>
      </c>
      <c r="D24">
        <v>447</v>
      </c>
      <c r="E24">
        <v>0.73278688524590163</v>
      </c>
      <c r="F24">
        <v>163</v>
      </c>
      <c r="G24">
        <v>0.26721311475409837</v>
      </c>
      <c r="H24">
        <v>315</v>
      </c>
      <c r="I24">
        <v>251</v>
      </c>
      <c r="J24">
        <v>0.79682539682539677</v>
      </c>
      <c r="K24">
        <v>64</v>
      </c>
      <c r="L24">
        <v>0.2549800796812749</v>
      </c>
      <c r="M24">
        <v>71083.856870229007</v>
      </c>
      <c r="N24">
        <f>VLOOKUP(A24,Sheet2!A:H,2,FALSE)</f>
        <v>1253</v>
      </c>
      <c r="O24">
        <f>VLOOKUP(A24,Sheet2!A:I,3,FALSE)</f>
        <v>103</v>
      </c>
      <c r="P24">
        <f>VLOOKUP(A24,Sheet2!A:I,4,FALSE)</f>
        <v>8.2202713487629683E-2</v>
      </c>
      <c r="Q24">
        <f>VLOOKUP(A24,Sheet2!A:I,5,FALSE)</f>
        <v>952</v>
      </c>
      <c r="R24">
        <f>VLOOKUP(A24,Sheet2!A:I,6,FALSE)</f>
        <v>0.75977653631284914</v>
      </c>
      <c r="S24">
        <f>VLOOKUP(A24,Sheet2!A:I,7,FALSE)</f>
        <v>198</v>
      </c>
      <c r="T24">
        <f>VLOOKUP(A24,Sheet2!A:I,8,FALSE)</f>
        <v>0.15802075019952114</v>
      </c>
    </row>
    <row r="25" spans="1:20" x14ac:dyDescent="0.25">
      <c r="A25" t="s">
        <v>23</v>
      </c>
      <c r="B25">
        <v>2013</v>
      </c>
      <c r="C25">
        <v>444</v>
      </c>
      <c r="D25">
        <v>348</v>
      </c>
      <c r="E25">
        <v>0.78378378378378377</v>
      </c>
      <c r="F25">
        <v>96</v>
      </c>
      <c r="G25">
        <v>0.21621621621621623</v>
      </c>
      <c r="H25">
        <v>305</v>
      </c>
      <c r="I25">
        <v>249</v>
      </c>
      <c r="J25">
        <v>0.81639344262295077</v>
      </c>
      <c r="K25">
        <v>56</v>
      </c>
      <c r="L25">
        <v>0.22489959839357429</v>
      </c>
      <c r="M25">
        <v>78470.378172588826</v>
      </c>
      <c r="N25">
        <f>VLOOKUP(A25,Sheet2!A:H,2,FALSE)</f>
        <v>1028</v>
      </c>
      <c r="O25">
        <f>VLOOKUP(A25,Sheet2!A:I,3,FALSE)</f>
        <v>80</v>
      </c>
      <c r="P25">
        <f>VLOOKUP(A25,Sheet2!A:I,4,FALSE)</f>
        <v>7.7821011673151752E-2</v>
      </c>
      <c r="Q25">
        <f>VLOOKUP(A25,Sheet2!A:I,5,FALSE)</f>
        <v>808</v>
      </c>
      <c r="R25">
        <f>VLOOKUP(A25,Sheet2!A:I,6,FALSE)</f>
        <v>0.78599221789883267</v>
      </c>
      <c r="S25">
        <f>VLOOKUP(A25,Sheet2!A:I,7,FALSE)</f>
        <v>140</v>
      </c>
      <c r="T25">
        <f>VLOOKUP(A25,Sheet2!A:I,8,FALSE)</f>
        <v>0.13618677042801555</v>
      </c>
    </row>
    <row r="26" spans="1:20" x14ac:dyDescent="0.25">
      <c r="A26" t="s">
        <v>24</v>
      </c>
      <c r="B26">
        <v>2013</v>
      </c>
      <c r="C26">
        <v>601</v>
      </c>
      <c r="D26">
        <v>400</v>
      </c>
      <c r="E26">
        <v>0.66555740432612309</v>
      </c>
      <c r="F26">
        <v>201</v>
      </c>
      <c r="G26">
        <v>0.33444259567387685</v>
      </c>
      <c r="H26">
        <v>266</v>
      </c>
      <c r="I26">
        <v>185</v>
      </c>
      <c r="J26">
        <v>0.69548872180451127</v>
      </c>
      <c r="K26">
        <v>81</v>
      </c>
      <c r="L26">
        <v>0.43783783783783786</v>
      </c>
      <c r="M26">
        <v>60895.420168067227</v>
      </c>
      <c r="N26">
        <f>VLOOKUP(A26,Sheet2!A:H,2,FALSE)</f>
        <v>1221</v>
      </c>
      <c r="O26">
        <f>VLOOKUP(A26,Sheet2!A:I,3,FALSE)</f>
        <v>106</v>
      </c>
      <c r="P26">
        <f>VLOOKUP(A26,Sheet2!A:I,4,FALSE)</f>
        <v>8.681408681408681E-2</v>
      </c>
      <c r="Q26">
        <f>VLOOKUP(A26,Sheet2!A:I,5,FALSE)</f>
        <v>812</v>
      </c>
      <c r="R26">
        <f>VLOOKUP(A26,Sheet2!A:I,6,FALSE)</f>
        <v>0.66502866502866498</v>
      </c>
      <c r="S26">
        <f>VLOOKUP(A26,Sheet2!A:I,7,FALSE)</f>
        <v>303</v>
      </c>
      <c r="T26">
        <f>VLOOKUP(A26,Sheet2!A:I,8,FALSE)</f>
        <v>0.24815724815724816</v>
      </c>
    </row>
    <row r="27" spans="1:20" x14ac:dyDescent="0.25">
      <c r="A27" t="s">
        <v>25</v>
      </c>
      <c r="B27">
        <v>2013</v>
      </c>
      <c r="C27">
        <v>502</v>
      </c>
      <c r="D27">
        <v>378</v>
      </c>
      <c r="E27">
        <v>0.75298804780876494</v>
      </c>
      <c r="F27">
        <v>124</v>
      </c>
      <c r="G27">
        <v>0.24701195219123506</v>
      </c>
      <c r="H27">
        <v>295</v>
      </c>
      <c r="I27">
        <v>250</v>
      </c>
      <c r="J27">
        <v>0.84745762711864403</v>
      </c>
      <c r="K27">
        <v>45</v>
      </c>
      <c r="L27">
        <v>0.18</v>
      </c>
      <c r="M27">
        <v>97065.909302325585</v>
      </c>
      <c r="N27">
        <f>VLOOKUP(A27,Sheet2!A:H,2,FALSE)</f>
        <v>1067</v>
      </c>
      <c r="O27">
        <f>VLOOKUP(A27,Sheet2!A:I,3,FALSE)</f>
        <v>49</v>
      </c>
      <c r="P27">
        <f>VLOOKUP(A27,Sheet2!A:I,4,FALSE)</f>
        <v>4.5923149015932523E-2</v>
      </c>
      <c r="Q27">
        <f>VLOOKUP(A27,Sheet2!A:I,5,FALSE)</f>
        <v>901</v>
      </c>
      <c r="R27">
        <f>VLOOKUP(A27,Sheet2!A:I,6,FALSE)</f>
        <v>0.84442361761949392</v>
      </c>
      <c r="S27">
        <f>VLOOKUP(A27,Sheet2!A:I,7,FALSE)</f>
        <v>117</v>
      </c>
      <c r="T27">
        <f>VLOOKUP(A27,Sheet2!A:I,8,FALSE)</f>
        <v>0.10965323336457357</v>
      </c>
    </row>
    <row r="28" spans="1:20" x14ac:dyDescent="0.25">
      <c r="A28" t="s">
        <v>26</v>
      </c>
      <c r="B28">
        <v>2013</v>
      </c>
      <c r="C28">
        <v>478</v>
      </c>
      <c r="D28">
        <v>279</v>
      </c>
      <c r="E28">
        <v>0.58368200836820083</v>
      </c>
      <c r="F28">
        <v>199</v>
      </c>
      <c r="G28">
        <v>0.41631799163179917</v>
      </c>
      <c r="H28">
        <v>250</v>
      </c>
      <c r="I28">
        <v>195</v>
      </c>
      <c r="J28">
        <v>0.78</v>
      </c>
      <c r="K28">
        <v>55</v>
      </c>
      <c r="L28">
        <v>0.28205128205128205</v>
      </c>
      <c r="M28">
        <v>69648.342391304352</v>
      </c>
      <c r="N28">
        <f>VLOOKUP(A28,Sheet2!A:H,2,FALSE)</f>
        <v>1037</v>
      </c>
      <c r="O28">
        <f>VLOOKUP(A28,Sheet2!A:I,3,FALSE)</f>
        <v>118</v>
      </c>
      <c r="P28">
        <f>VLOOKUP(A28,Sheet2!A:I,4,FALSE)</f>
        <v>0.11378977820636452</v>
      </c>
      <c r="Q28">
        <f>VLOOKUP(A28,Sheet2!A:I,5,FALSE)</f>
        <v>679</v>
      </c>
      <c r="R28">
        <f>VLOOKUP(A28,Sheet2!A:I,6,FALSE)</f>
        <v>0.65477338476374158</v>
      </c>
      <c r="S28">
        <f>VLOOKUP(A28,Sheet2!A:I,7,FALSE)</f>
        <v>240</v>
      </c>
      <c r="T28">
        <f>VLOOKUP(A28,Sheet2!A:I,8,FALSE)</f>
        <v>0.23143683702989393</v>
      </c>
    </row>
    <row r="29" spans="1:20" x14ac:dyDescent="0.25">
      <c r="A29" t="s">
        <v>27</v>
      </c>
      <c r="B29">
        <v>2013</v>
      </c>
      <c r="C29">
        <v>486</v>
      </c>
      <c r="D29">
        <v>319</v>
      </c>
      <c r="E29">
        <v>0.65637860082304522</v>
      </c>
      <c r="F29">
        <v>167</v>
      </c>
      <c r="G29">
        <v>0.34362139917695472</v>
      </c>
      <c r="H29">
        <v>281</v>
      </c>
      <c r="I29">
        <v>209</v>
      </c>
      <c r="J29">
        <v>0.74377224199288261</v>
      </c>
      <c r="K29">
        <v>72</v>
      </c>
      <c r="L29">
        <v>0.34449760765550241</v>
      </c>
      <c r="M29">
        <v>61879.140435835354</v>
      </c>
      <c r="N29">
        <f>VLOOKUP(A29,Sheet2!A:H,2,FALSE)</f>
        <v>1100</v>
      </c>
      <c r="O29">
        <f>VLOOKUP(A29,Sheet2!A:I,3,FALSE)</f>
        <v>141</v>
      </c>
      <c r="P29">
        <f>VLOOKUP(A29,Sheet2!A:I,4,FALSE)</f>
        <v>0.12818181818181817</v>
      </c>
      <c r="Q29">
        <f>VLOOKUP(A29,Sheet2!A:I,5,FALSE)</f>
        <v>657</v>
      </c>
      <c r="R29">
        <f>VLOOKUP(A29,Sheet2!A:I,6,FALSE)</f>
        <v>0.59727272727272729</v>
      </c>
      <c r="S29">
        <f>VLOOKUP(A29,Sheet2!A:I,7,FALSE)</f>
        <v>302</v>
      </c>
      <c r="T29">
        <f>VLOOKUP(A29,Sheet2!A:I,8,FALSE)</f>
        <v>0.27454545454545454</v>
      </c>
    </row>
    <row r="30" spans="1:20" x14ac:dyDescent="0.25">
      <c r="A30" t="s">
        <v>28</v>
      </c>
      <c r="B30">
        <v>2013</v>
      </c>
      <c r="C30">
        <v>741</v>
      </c>
      <c r="D30">
        <v>603</v>
      </c>
      <c r="E30">
        <v>0.81376518218623484</v>
      </c>
      <c r="F30">
        <v>138</v>
      </c>
      <c r="G30">
        <v>0.18623481781376519</v>
      </c>
      <c r="H30">
        <v>508</v>
      </c>
      <c r="I30">
        <v>411</v>
      </c>
      <c r="J30">
        <v>0.80905511811023623</v>
      </c>
      <c r="K30">
        <v>97</v>
      </c>
      <c r="L30">
        <v>0.23600973236009731</v>
      </c>
      <c r="M30">
        <v>86749.525352112672</v>
      </c>
      <c r="N30">
        <f>VLOOKUP(A30,Sheet2!A:H,2,FALSE)</f>
        <v>1839</v>
      </c>
      <c r="O30">
        <f>VLOOKUP(A30,Sheet2!A:I,3,FALSE)</f>
        <v>129</v>
      </c>
      <c r="P30">
        <f>VLOOKUP(A30,Sheet2!A:I,4,FALSE)</f>
        <v>7.01468189233279E-2</v>
      </c>
      <c r="Q30">
        <f>VLOOKUP(A30,Sheet2!A:I,5,FALSE)</f>
        <v>1356</v>
      </c>
      <c r="R30">
        <f>VLOOKUP(A30,Sheet2!A:I,6,FALSE)</f>
        <v>0.73735725938009788</v>
      </c>
      <c r="S30">
        <f>VLOOKUP(A30,Sheet2!A:I,7,FALSE)</f>
        <v>354</v>
      </c>
      <c r="T30">
        <f>VLOOKUP(A30,Sheet2!A:I,8,FALSE)</f>
        <v>0.19249592169657423</v>
      </c>
    </row>
    <row r="31" spans="1:20" x14ac:dyDescent="0.25">
      <c r="A31" t="s">
        <v>29</v>
      </c>
      <c r="B31">
        <v>2013</v>
      </c>
      <c r="C31">
        <v>460</v>
      </c>
      <c r="D31">
        <v>359</v>
      </c>
      <c r="E31">
        <v>0.7804347826086957</v>
      </c>
      <c r="F31">
        <v>101</v>
      </c>
      <c r="G31">
        <v>0.21956521739130436</v>
      </c>
      <c r="H31">
        <v>320</v>
      </c>
      <c r="I31">
        <v>254</v>
      </c>
      <c r="J31">
        <v>0.79374999999999996</v>
      </c>
      <c r="K31">
        <v>66</v>
      </c>
      <c r="L31">
        <v>0.25984251968503935</v>
      </c>
      <c r="M31">
        <v>85625.703529411767</v>
      </c>
      <c r="N31">
        <f>VLOOKUP(A31,Sheet2!A:H,2,FALSE)</f>
        <v>1125</v>
      </c>
      <c r="O31">
        <f>VLOOKUP(A31,Sheet2!A:I,3,FALSE)</f>
        <v>81</v>
      </c>
      <c r="P31">
        <f>VLOOKUP(A31,Sheet2!A:I,4,FALSE)</f>
        <v>7.1999999999999995E-2</v>
      </c>
      <c r="Q31">
        <f>VLOOKUP(A31,Sheet2!A:I,5,FALSE)</f>
        <v>838</v>
      </c>
      <c r="R31">
        <f>VLOOKUP(A31,Sheet2!A:I,6,FALSE)</f>
        <v>0.74488888888888893</v>
      </c>
      <c r="S31">
        <f>VLOOKUP(A31,Sheet2!A:I,7,FALSE)</f>
        <v>206</v>
      </c>
      <c r="T31">
        <f>VLOOKUP(A31,Sheet2!A:I,8,FALSE)</f>
        <v>0.18311111111111111</v>
      </c>
    </row>
    <row r="32" spans="1:20" x14ac:dyDescent="0.25">
      <c r="A32" t="s">
        <v>30</v>
      </c>
      <c r="B32">
        <v>2013</v>
      </c>
      <c r="C32">
        <v>414</v>
      </c>
      <c r="D32">
        <v>353</v>
      </c>
      <c r="E32">
        <v>0.85265700483091789</v>
      </c>
      <c r="F32">
        <v>61</v>
      </c>
      <c r="G32">
        <v>0.14734299516908211</v>
      </c>
      <c r="H32">
        <v>297</v>
      </c>
      <c r="I32">
        <v>239</v>
      </c>
      <c r="J32">
        <v>0.80471380471380471</v>
      </c>
      <c r="K32">
        <v>58</v>
      </c>
      <c r="L32">
        <v>0.24267782426778242</v>
      </c>
      <c r="M32">
        <v>75921.070680628269</v>
      </c>
      <c r="N32">
        <f>VLOOKUP(A32,Sheet2!A:H,2,FALSE)</f>
        <v>1038</v>
      </c>
      <c r="O32">
        <f>VLOOKUP(A32,Sheet2!A:I,3,FALSE)</f>
        <v>42</v>
      </c>
      <c r="P32">
        <f>VLOOKUP(A32,Sheet2!A:I,4,FALSE)</f>
        <v>4.046242774566474E-2</v>
      </c>
      <c r="Q32">
        <f>VLOOKUP(A32,Sheet2!A:I,5,FALSE)</f>
        <v>909</v>
      </c>
      <c r="R32">
        <f>VLOOKUP(A32,Sheet2!A:I,6,FALSE)</f>
        <v>0.87572254335260113</v>
      </c>
      <c r="S32">
        <f>VLOOKUP(A32,Sheet2!A:I,7,FALSE)</f>
        <v>87</v>
      </c>
      <c r="T32">
        <f>VLOOKUP(A32,Sheet2!A:I,8,FALSE)</f>
        <v>8.3815028901734104E-2</v>
      </c>
    </row>
    <row r="33" spans="1:20" x14ac:dyDescent="0.25">
      <c r="A33" t="s">
        <v>31</v>
      </c>
      <c r="B33">
        <v>2013</v>
      </c>
      <c r="C33">
        <v>633</v>
      </c>
      <c r="D33">
        <v>495</v>
      </c>
      <c r="E33">
        <v>0.78199052132701419</v>
      </c>
      <c r="F33">
        <v>138</v>
      </c>
      <c r="G33">
        <v>0.21800947867298578</v>
      </c>
      <c r="H33">
        <v>290</v>
      </c>
      <c r="I33">
        <v>249</v>
      </c>
      <c r="J33">
        <v>0.85862068965517246</v>
      </c>
      <c r="K33">
        <v>41</v>
      </c>
      <c r="L33">
        <v>0.1646586345381526</v>
      </c>
      <c r="M33">
        <v>100744.89643463497</v>
      </c>
      <c r="N33">
        <f>VLOOKUP(A33,Sheet2!A:H,2,FALSE)</f>
        <v>1286</v>
      </c>
      <c r="O33">
        <f>VLOOKUP(A33,Sheet2!A:I,3,FALSE)</f>
        <v>61</v>
      </c>
      <c r="P33">
        <f>VLOOKUP(A33,Sheet2!A:I,4,FALSE)</f>
        <v>4.7433903576982892E-2</v>
      </c>
      <c r="Q33">
        <f>VLOOKUP(A33,Sheet2!A:I,5,FALSE)</f>
        <v>1067</v>
      </c>
      <c r="R33">
        <f>VLOOKUP(A33,Sheet2!A:I,6,FALSE)</f>
        <v>0.8297045101088647</v>
      </c>
      <c r="S33">
        <f>VLOOKUP(A33,Sheet2!A:I,7,FALSE)</f>
        <v>158</v>
      </c>
      <c r="T33">
        <f>VLOOKUP(A33,Sheet2!A:I,8,FALSE)</f>
        <v>0.12286158631415241</v>
      </c>
    </row>
    <row r="34" spans="1:20" x14ac:dyDescent="0.25">
      <c r="A34" t="s">
        <v>32</v>
      </c>
      <c r="B34">
        <v>2013</v>
      </c>
      <c r="C34">
        <v>680</v>
      </c>
      <c r="D34">
        <v>381</v>
      </c>
      <c r="E34">
        <v>0.56029411764705883</v>
      </c>
      <c r="F34">
        <v>299</v>
      </c>
      <c r="G34">
        <v>0.43970588235294117</v>
      </c>
      <c r="H34">
        <v>266</v>
      </c>
      <c r="I34">
        <v>227</v>
      </c>
      <c r="J34">
        <v>0.85338345864661658</v>
      </c>
      <c r="K34">
        <v>39</v>
      </c>
      <c r="L34">
        <v>0.17180616740088106</v>
      </c>
      <c r="M34">
        <v>107146.45472837023</v>
      </c>
      <c r="N34">
        <f>VLOOKUP(A34,Sheet2!A:H,2,FALSE)</f>
        <v>1290</v>
      </c>
      <c r="O34">
        <f>VLOOKUP(A34,Sheet2!A:I,3,FALSE)</f>
        <v>53</v>
      </c>
      <c r="P34">
        <f>VLOOKUP(A34,Sheet2!A:I,4,FALSE)</f>
        <v>4.1085271317829457E-2</v>
      </c>
      <c r="Q34">
        <f>VLOOKUP(A34,Sheet2!A:I,5,FALSE)</f>
        <v>950</v>
      </c>
      <c r="R34">
        <f>VLOOKUP(A34,Sheet2!A:I,6,FALSE)</f>
        <v>0.73643410852713176</v>
      </c>
      <c r="S34">
        <f>VLOOKUP(A34,Sheet2!A:I,7,FALSE)</f>
        <v>287</v>
      </c>
      <c r="T34">
        <f>VLOOKUP(A34,Sheet2!A:I,8,FALSE)</f>
        <v>0.22248062015503875</v>
      </c>
    </row>
    <row r="35" spans="1:20" x14ac:dyDescent="0.25">
      <c r="A35" t="s">
        <v>33</v>
      </c>
      <c r="B35">
        <v>2013</v>
      </c>
      <c r="C35">
        <v>652</v>
      </c>
      <c r="D35">
        <v>427</v>
      </c>
      <c r="E35">
        <v>0.65490797546012269</v>
      </c>
      <c r="F35">
        <v>225</v>
      </c>
      <c r="G35">
        <v>0.34509202453987731</v>
      </c>
      <c r="H35">
        <v>169</v>
      </c>
      <c r="I35">
        <v>143</v>
      </c>
      <c r="J35">
        <v>0.84615384615384615</v>
      </c>
      <c r="K35">
        <v>26</v>
      </c>
      <c r="L35">
        <v>0.18181818181818182</v>
      </c>
      <c r="M35">
        <v>99110.402277039844</v>
      </c>
      <c r="N35">
        <f>VLOOKUP(A35,Sheet2!A:H,2,FALSE)</f>
        <v>970</v>
      </c>
      <c r="O35">
        <f>VLOOKUP(A35,Sheet2!A:I,3,FALSE)</f>
        <v>46</v>
      </c>
      <c r="P35">
        <f>VLOOKUP(A35,Sheet2!A:I,4,FALSE)</f>
        <v>4.7422680412371132E-2</v>
      </c>
      <c r="Q35">
        <f>VLOOKUP(A35,Sheet2!A:I,5,FALSE)</f>
        <v>717</v>
      </c>
      <c r="R35">
        <f>VLOOKUP(A35,Sheet2!A:I,6,FALSE)</f>
        <v>0.7391752577319588</v>
      </c>
      <c r="S35">
        <f>VLOOKUP(A35,Sheet2!A:I,7,FALSE)</f>
        <v>207</v>
      </c>
      <c r="T35">
        <f>VLOOKUP(A35,Sheet2!A:I,8,FALSE)</f>
        <v>0.21340206185567009</v>
      </c>
    </row>
    <row r="36" spans="1:20" x14ac:dyDescent="0.25">
      <c r="A36" t="s">
        <v>34</v>
      </c>
      <c r="B36">
        <v>2013</v>
      </c>
      <c r="C36">
        <v>502</v>
      </c>
      <c r="D36">
        <v>318</v>
      </c>
      <c r="E36">
        <v>0.63346613545816732</v>
      </c>
      <c r="F36">
        <v>184</v>
      </c>
      <c r="G36">
        <v>0.36653386454183268</v>
      </c>
      <c r="H36">
        <v>213</v>
      </c>
      <c r="I36">
        <v>160</v>
      </c>
      <c r="J36">
        <v>0.75117370892018775</v>
      </c>
      <c r="K36">
        <v>53</v>
      </c>
      <c r="L36">
        <v>0.33124999999999999</v>
      </c>
      <c r="M36">
        <v>113097.96305418719</v>
      </c>
      <c r="N36">
        <f>VLOOKUP(A36,Sheet2!A:H,2,FALSE)</f>
        <v>1018</v>
      </c>
      <c r="O36">
        <f>VLOOKUP(A36,Sheet2!A:I,3,FALSE)</f>
        <v>65</v>
      </c>
      <c r="P36">
        <f>VLOOKUP(A36,Sheet2!A:I,4,FALSE)</f>
        <v>6.3850687622789781E-2</v>
      </c>
      <c r="Q36">
        <f>VLOOKUP(A36,Sheet2!A:I,5,FALSE)</f>
        <v>648</v>
      </c>
      <c r="R36">
        <f>VLOOKUP(A36,Sheet2!A:I,6,FALSE)</f>
        <v>0.63654223968565815</v>
      </c>
      <c r="S36">
        <f>VLOOKUP(A36,Sheet2!A:I,7,FALSE)</f>
        <v>305</v>
      </c>
      <c r="T36">
        <f>VLOOKUP(A36,Sheet2!A:I,8,FALSE)</f>
        <v>0.29960707269155207</v>
      </c>
    </row>
    <row r="37" spans="1:20" x14ac:dyDescent="0.25">
      <c r="A37" t="s">
        <v>35</v>
      </c>
      <c r="B37">
        <v>2013</v>
      </c>
      <c r="C37">
        <v>585</v>
      </c>
      <c r="D37">
        <v>378</v>
      </c>
      <c r="E37">
        <v>0.64615384615384619</v>
      </c>
      <c r="F37">
        <v>207</v>
      </c>
      <c r="G37">
        <v>0.35384615384615387</v>
      </c>
      <c r="H37">
        <v>295</v>
      </c>
      <c r="I37">
        <v>220</v>
      </c>
      <c r="J37">
        <v>0.74576271186440679</v>
      </c>
      <c r="K37">
        <v>75</v>
      </c>
      <c r="L37">
        <v>0.34090909090909088</v>
      </c>
      <c r="M37">
        <v>78845.990439770554</v>
      </c>
      <c r="N37">
        <f>VLOOKUP(A37,Sheet2!A:H,2,FALSE)</f>
        <v>1232</v>
      </c>
      <c r="O37">
        <f>VLOOKUP(A37,Sheet2!A:I,3,FALSE)</f>
        <v>90</v>
      </c>
      <c r="P37">
        <f>VLOOKUP(A37,Sheet2!A:I,4,FALSE)</f>
        <v>7.3051948051948049E-2</v>
      </c>
      <c r="Q37">
        <f>VLOOKUP(A37,Sheet2!A:I,5,FALSE)</f>
        <v>697</v>
      </c>
      <c r="R37">
        <f>VLOOKUP(A37,Sheet2!A:I,6,FALSE)</f>
        <v>0.56574675324675328</v>
      </c>
      <c r="S37">
        <f>VLOOKUP(A37,Sheet2!A:I,7,FALSE)</f>
        <v>445</v>
      </c>
      <c r="T37">
        <f>VLOOKUP(A37,Sheet2!A:I,8,FALSE)</f>
        <v>0.36120129870129869</v>
      </c>
    </row>
    <row r="38" spans="1:20" x14ac:dyDescent="0.25">
      <c r="A38" t="s">
        <v>36</v>
      </c>
      <c r="B38">
        <v>2013</v>
      </c>
      <c r="C38">
        <v>499</v>
      </c>
      <c r="D38">
        <v>346</v>
      </c>
      <c r="E38">
        <v>0.69338677354709422</v>
      </c>
      <c r="F38">
        <v>153</v>
      </c>
      <c r="G38">
        <v>0.30661322645290578</v>
      </c>
      <c r="H38">
        <v>290</v>
      </c>
      <c r="I38">
        <v>241</v>
      </c>
      <c r="J38">
        <v>0.83103448275862069</v>
      </c>
      <c r="K38">
        <v>49</v>
      </c>
      <c r="L38">
        <v>0.2033195020746888</v>
      </c>
      <c r="M38">
        <v>91278.087155963309</v>
      </c>
      <c r="N38">
        <f>VLOOKUP(A38,Sheet2!A:H,2,FALSE)</f>
        <v>1108</v>
      </c>
      <c r="O38">
        <f>VLOOKUP(A38,Sheet2!A:I,3,FALSE)</f>
        <v>78</v>
      </c>
      <c r="P38">
        <f>VLOOKUP(A38,Sheet2!A:I,4,FALSE)</f>
        <v>7.0397111913357402E-2</v>
      </c>
      <c r="Q38">
        <f>VLOOKUP(A38,Sheet2!A:I,5,FALSE)</f>
        <v>805</v>
      </c>
      <c r="R38">
        <f>VLOOKUP(A38,Sheet2!A:I,6,FALSE)</f>
        <v>0.72653429602888087</v>
      </c>
      <c r="S38">
        <f>VLOOKUP(A38,Sheet2!A:I,7,FALSE)</f>
        <v>225</v>
      </c>
      <c r="T38">
        <f>VLOOKUP(A38,Sheet2!A:I,8,FALSE)</f>
        <v>0.20306859205776173</v>
      </c>
    </row>
    <row r="39" spans="1:20" x14ac:dyDescent="0.25">
      <c r="A39" t="s">
        <v>37</v>
      </c>
      <c r="B39">
        <v>2013</v>
      </c>
      <c r="C39">
        <v>570</v>
      </c>
      <c r="D39">
        <v>366</v>
      </c>
      <c r="E39">
        <v>0.64210526315789473</v>
      </c>
      <c r="F39">
        <v>204</v>
      </c>
      <c r="G39">
        <v>0.35789473684210527</v>
      </c>
      <c r="H39">
        <v>337</v>
      </c>
      <c r="I39">
        <v>285</v>
      </c>
      <c r="J39">
        <v>0.8456973293768546</v>
      </c>
      <c r="K39">
        <v>52</v>
      </c>
      <c r="L39">
        <v>0.18245614035087721</v>
      </c>
      <c r="M39">
        <v>119450.03488372093</v>
      </c>
      <c r="N39">
        <f>VLOOKUP(A39,Sheet2!A:H,2,FALSE)</f>
        <v>1259</v>
      </c>
      <c r="O39">
        <f>VLOOKUP(A39,Sheet2!A:I,3,FALSE)</f>
        <v>67</v>
      </c>
      <c r="P39">
        <f>VLOOKUP(A39,Sheet2!A:I,4,FALSE)</f>
        <v>5.3216838760921363E-2</v>
      </c>
      <c r="Q39">
        <f>VLOOKUP(A39,Sheet2!A:I,5,FALSE)</f>
        <v>889</v>
      </c>
      <c r="R39">
        <f>VLOOKUP(A39,Sheet2!A:I,6,FALSE)</f>
        <v>0.70611596505162832</v>
      </c>
      <c r="S39">
        <f>VLOOKUP(A39,Sheet2!A:I,7,FALSE)</f>
        <v>303</v>
      </c>
      <c r="T39">
        <f>VLOOKUP(A39,Sheet2!A:I,8,FALSE)</f>
        <v>0.24066719618745036</v>
      </c>
    </row>
    <row r="40" spans="1:20" x14ac:dyDescent="0.25">
      <c r="A40" t="s">
        <v>38</v>
      </c>
      <c r="B40">
        <v>2013</v>
      </c>
      <c r="C40">
        <v>635</v>
      </c>
      <c r="D40">
        <v>368</v>
      </c>
      <c r="E40">
        <v>0.5795275590551181</v>
      </c>
      <c r="F40">
        <v>267</v>
      </c>
      <c r="G40">
        <v>0.4204724409448819</v>
      </c>
      <c r="H40">
        <v>411</v>
      </c>
      <c r="I40">
        <v>367</v>
      </c>
      <c r="J40">
        <v>0.89294403892944041</v>
      </c>
      <c r="K40">
        <v>44</v>
      </c>
      <c r="L40">
        <v>0.11989100817438691</v>
      </c>
      <c r="M40">
        <v>144401.12695652174</v>
      </c>
      <c r="N40">
        <f>VLOOKUP(A40,Sheet2!A:H,2,FALSE)</f>
        <v>1519</v>
      </c>
      <c r="O40">
        <f>VLOOKUP(A40,Sheet2!A:I,3,FALSE)</f>
        <v>70</v>
      </c>
      <c r="P40">
        <f>VLOOKUP(A40,Sheet2!A:I,4,FALSE)</f>
        <v>4.6082949308755762E-2</v>
      </c>
      <c r="Q40">
        <f>VLOOKUP(A40,Sheet2!A:I,5,FALSE)</f>
        <v>989</v>
      </c>
      <c r="R40">
        <f>VLOOKUP(A40,Sheet2!A:I,6,FALSE)</f>
        <v>0.65108624094799206</v>
      </c>
      <c r="S40">
        <f>VLOOKUP(A40,Sheet2!A:I,7,FALSE)</f>
        <v>460</v>
      </c>
      <c r="T40">
        <f>VLOOKUP(A40,Sheet2!A:I,8,FALSE)</f>
        <v>0.30283080974325216</v>
      </c>
    </row>
    <row r="41" spans="1:20" x14ac:dyDescent="0.25">
      <c r="A41" t="s">
        <v>39</v>
      </c>
      <c r="B41">
        <v>2013</v>
      </c>
      <c r="C41">
        <v>503</v>
      </c>
      <c r="D41">
        <v>367</v>
      </c>
      <c r="E41">
        <v>0.72962226640159045</v>
      </c>
      <c r="F41">
        <v>136</v>
      </c>
      <c r="G41">
        <v>0.27037773359840955</v>
      </c>
      <c r="H41">
        <v>373</v>
      </c>
      <c r="I41">
        <v>332</v>
      </c>
      <c r="J41">
        <v>0.89008042895442363</v>
      </c>
      <c r="K41">
        <v>41</v>
      </c>
      <c r="L41">
        <v>0.12349397590361445</v>
      </c>
      <c r="M41">
        <v>157290.03958333333</v>
      </c>
      <c r="N41">
        <f>VLOOKUP(A41,Sheet2!A:H,2,FALSE)</f>
        <v>1335</v>
      </c>
      <c r="O41">
        <f>VLOOKUP(A41,Sheet2!A:I,3,FALSE)</f>
        <v>49</v>
      </c>
      <c r="P41">
        <f>VLOOKUP(A41,Sheet2!A:I,4,FALSE)</f>
        <v>3.6704119850187268E-2</v>
      </c>
      <c r="Q41">
        <f>VLOOKUP(A41,Sheet2!A:I,5,FALSE)</f>
        <v>953</v>
      </c>
      <c r="R41">
        <f>VLOOKUP(A41,Sheet2!A:I,6,FALSE)</f>
        <v>0.71385767790262167</v>
      </c>
      <c r="S41">
        <f>VLOOKUP(A41,Sheet2!A:I,7,FALSE)</f>
        <v>333</v>
      </c>
      <c r="T41">
        <f>VLOOKUP(A41,Sheet2!A:I,8,FALSE)</f>
        <v>0.24943820224719102</v>
      </c>
    </row>
    <row r="42" spans="1:20" x14ac:dyDescent="0.25">
      <c r="A42" t="s">
        <v>40</v>
      </c>
      <c r="B42">
        <v>2013</v>
      </c>
      <c r="C42">
        <v>474</v>
      </c>
      <c r="D42">
        <v>328</v>
      </c>
      <c r="E42">
        <v>0.69198312236286919</v>
      </c>
      <c r="F42">
        <v>146</v>
      </c>
      <c r="G42">
        <v>0.30801687763713081</v>
      </c>
      <c r="H42">
        <v>278</v>
      </c>
      <c r="I42">
        <v>201</v>
      </c>
      <c r="J42">
        <v>0.7230215827338129</v>
      </c>
      <c r="K42">
        <v>77</v>
      </c>
      <c r="L42">
        <v>0.38308457711442784</v>
      </c>
      <c r="M42">
        <v>87362.893518518526</v>
      </c>
      <c r="N42">
        <f>VLOOKUP(A42,Sheet2!A:H,2,FALSE)</f>
        <v>1089</v>
      </c>
      <c r="O42">
        <f>VLOOKUP(A42,Sheet2!A:I,3,FALSE)</f>
        <v>106</v>
      </c>
      <c r="P42">
        <f>VLOOKUP(A42,Sheet2!A:I,4,FALSE)</f>
        <v>9.7337006427915512E-2</v>
      </c>
      <c r="Q42">
        <f>VLOOKUP(A42,Sheet2!A:I,5,FALSE)</f>
        <v>614</v>
      </c>
      <c r="R42">
        <f>VLOOKUP(A42,Sheet2!A:I,6,FALSE)</f>
        <v>0.56382001836547291</v>
      </c>
      <c r="S42">
        <f>VLOOKUP(A42,Sheet2!A:I,7,FALSE)</f>
        <v>369</v>
      </c>
      <c r="T42">
        <f>VLOOKUP(A42,Sheet2!A:I,8,FALSE)</f>
        <v>0.33884297520661155</v>
      </c>
    </row>
    <row r="43" spans="1:20" x14ac:dyDescent="0.25">
      <c r="A43" t="s">
        <v>41</v>
      </c>
      <c r="B43">
        <v>2013</v>
      </c>
      <c r="C43">
        <v>519</v>
      </c>
      <c r="D43">
        <v>313</v>
      </c>
      <c r="E43">
        <v>0.60308285163776498</v>
      </c>
      <c r="F43">
        <v>206</v>
      </c>
      <c r="G43">
        <v>0.39691714836223507</v>
      </c>
      <c r="H43">
        <v>294</v>
      </c>
      <c r="I43">
        <v>206</v>
      </c>
      <c r="J43">
        <v>0.70068027210884354</v>
      </c>
      <c r="K43">
        <v>88</v>
      </c>
      <c r="L43">
        <v>0.42718446601941745</v>
      </c>
      <c r="M43">
        <v>70502.793926247294</v>
      </c>
      <c r="N43">
        <f>VLOOKUP(A43,Sheet2!A:H,2,FALSE)</f>
        <v>1203</v>
      </c>
      <c r="O43">
        <f>VLOOKUP(A43,Sheet2!A:I,3,FALSE)</f>
        <v>195</v>
      </c>
      <c r="P43">
        <f>VLOOKUP(A43,Sheet2!A:I,4,FALSE)</f>
        <v>0.16209476309226933</v>
      </c>
      <c r="Q43">
        <f>VLOOKUP(A43,Sheet2!A:I,5,FALSE)</f>
        <v>624</v>
      </c>
      <c r="R43">
        <f>VLOOKUP(A43,Sheet2!A:I,6,FALSE)</f>
        <v>0.51870324189526185</v>
      </c>
      <c r="S43">
        <f>VLOOKUP(A43,Sheet2!A:I,7,FALSE)</f>
        <v>384</v>
      </c>
      <c r="T43">
        <f>VLOOKUP(A43,Sheet2!A:I,8,FALSE)</f>
        <v>0.31920199501246882</v>
      </c>
    </row>
    <row r="44" spans="1:20" x14ac:dyDescent="0.25">
      <c r="A44" t="s">
        <v>42</v>
      </c>
      <c r="B44">
        <v>2013</v>
      </c>
      <c r="C44">
        <v>437</v>
      </c>
      <c r="D44">
        <v>290</v>
      </c>
      <c r="E44">
        <v>0.66361556064073224</v>
      </c>
      <c r="F44">
        <v>147</v>
      </c>
      <c r="G44">
        <v>0.33638443935926776</v>
      </c>
      <c r="H44">
        <v>245</v>
      </c>
      <c r="I44">
        <v>181</v>
      </c>
      <c r="J44">
        <v>0.73877551020408161</v>
      </c>
      <c r="K44">
        <v>64</v>
      </c>
      <c r="L44">
        <v>0.35359116022099446</v>
      </c>
      <c r="M44">
        <v>78447.175853018372</v>
      </c>
      <c r="N44">
        <f>VLOOKUP(A44,Sheet2!A:H,2,FALSE)</f>
        <v>980</v>
      </c>
      <c r="O44">
        <f>VLOOKUP(A44,Sheet2!A:I,3,FALSE)</f>
        <v>117</v>
      </c>
      <c r="P44">
        <f>VLOOKUP(A44,Sheet2!A:I,4,FALSE)</f>
        <v>0.11938775510204082</v>
      </c>
      <c r="Q44">
        <f>VLOOKUP(A44,Sheet2!A:I,5,FALSE)</f>
        <v>586</v>
      </c>
      <c r="R44">
        <f>VLOOKUP(A44,Sheet2!A:I,6,FALSE)</f>
        <v>0.59795918367346934</v>
      </c>
      <c r="S44">
        <f>VLOOKUP(A44,Sheet2!A:I,7,FALSE)</f>
        <v>277</v>
      </c>
      <c r="T44">
        <f>VLOOKUP(A44,Sheet2!A:I,8,FALSE)</f>
        <v>0.2826530612244898</v>
      </c>
    </row>
    <row r="45" spans="1:20" x14ac:dyDescent="0.25">
      <c r="A45" t="s">
        <v>43</v>
      </c>
      <c r="B45">
        <v>2013</v>
      </c>
      <c r="C45">
        <v>425</v>
      </c>
      <c r="D45">
        <v>273</v>
      </c>
      <c r="E45">
        <v>0.64235294117647057</v>
      </c>
      <c r="F45">
        <v>152</v>
      </c>
      <c r="G45">
        <v>0.35764705882352943</v>
      </c>
      <c r="H45">
        <v>246</v>
      </c>
      <c r="I45">
        <v>183</v>
      </c>
      <c r="J45">
        <v>0.74390243902439024</v>
      </c>
      <c r="K45">
        <v>63</v>
      </c>
      <c r="L45">
        <v>0.34426229508196721</v>
      </c>
      <c r="M45">
        <v>71430.794736842101</v>
      </c>
      <c r="N45">
        <f>VLOOKUP(A45,Sheet2!A:H,2,FALSE)</f>
        <v>998</v>
      </c>
      <c r="O45">
        <f>VLOOKUP(A45,Sheet2!A:I,3,FALSE)</f>
        <v>118</v>
      </c>
      <c r="P45">
        <f>VLOOKUP(A45,Sheet2!A:I,4,FALSE)</f>
        <v>0.11823647294589178</v>
      </c>
      <c r="Q45">
        <f>VLOOKUP(A45,Sheet2!A:I,5,FALSE)</f>
        <v>574</v>
      </c>
      <c r="R45">
        <f>VLOOKUP(A45,Sheet2!A:I,6,FALSE)</f>
        <v>0.57515030060120242</v>
      </c>
      <c r="S45">
        <f>VLOOKUP(A45,Sheet2!A:I,7,FALSE)</f>
        <v>306</v>
      </c>
      <c r="T45">
        <f>VLOOKUP(A45,Sheet2!A:I,8,FALSE)</f>
        <v>0.30661322645290578</v>
      </c>
    </row>
    <row r="46" spans="1:20" x14ac:dyDescent="0.25">
      <c r="A46" t="s">
        <v>44</v>
      </c>
      <c r="B46">
        <v>2013</v>
      </c>
      <c r="C46">
        <v>472</v>
      </c>
      <c r="D46">
        <v>343</v>
      </c>
      <c r="E46">
        <v>0.72669491525423724</v>
      </c>
      <c r="F46">
        <v>129</v>
      </c>
      <c r="G46">
        <v>0.27330508474576271</v>
      </c>
      <c r="H46">
        <v>300</v>
      </c>
      <c r="I46">
        <v>228</v>
      </c>
      <c r="J46">
        <v>0.76</v>
      </c>
      <c r="K46">
        <v>72</v>
      </c>
      <c r="L46">
        <v>0.31578947368421051</v>
      </c>
      <c r="M46">
        <v>71405.639534883725</v>
      </c>
      <c r="N46">
        <f>VLOOKUP(A46,Sheet2!A:H,2,FALSE)</f>
        <v>1165</v>
      </c>
      <c r="O46">
        <f>VLOOKUP(A46,Sheet2!A:I,3,FALSE)</f>
        <v>139</v>
      </c>
      <c r="P46">
        <f>VLOOKUP(A46,Sheet2!A:I,4,FALSE)</f>
        <v>0.11931330472103004</v>
      </c>
      <c r="Q46">
        <f>VLOOKUP(A46,Sheet2!A:I,5,FALSE)</f>
        <v>722</v>
      </c>
      <c r="R46">
        <f>VLOOKUP(A46,Sheet2!A:I,6,FALSE)</f>
        <v>0.61974248927038622</v>
      </c>
      <c r="S46">
        <f>VLOOKUP(A46,Sheet2!A:I,7,FALSE)</f>
        <v>304</v>
      </c>
      <c r="T46">
        <f>VLOOKUP(A46,Sheet2!A:I,8,FALSE)</f>
        <v>0.2609442060085837</v>
      </c>
    </row>
    <row r="47" spans="1:20" x14ac:dyDescent="0.25">
      <c r="A47" t="s">
        <v>45</v>
      </c>
      <c r="B47">
        <v>2013</v>
      </c>
      <c r="C47">
        <v>458</v>
      </c>
      <c r="D47">
        <v>389</v>
      </c>
      <c r="E47">
        <v>0.8493449781659389</v>
      </c>
      <c r="F47">
        <v>69</v>
      </c>
      <c r="G47">
        <v>0.15065502183406113</v>
      </c>
      <c r="H47">
        <v>342</v>
      </c>
      <c r="I47">
        <v>285</v>
      </c>
      <c r="J47">
        <v>0.83333333333333337</v>
      </c>
      <c r="K47">
        <v>57</v>
      </c>
      <c r="L47">
        <v>0.2</v>
      </c>
      <c r="M47">
        <v>99326.339407744876</v>
      </c>
      <c r="N47">
        <f>VLOOKUP(A47,Sheet2!A:H,2,FALSE)</f>
        <v>1241</v>
      </c>
      <c r="O47">
        <f>VLOOKUP(A47,Sheet2!A:I,3,FALSE)</f>
        <v>67</v>
      </c>
      <c r="P47">
        <f>VLOOKUP(A47,Sheet2!A:I,4,FALSE)</f>
        <v>5.3988718775181306E-2</v>
      </c>
      <c r="Q47">
        <f>VLOOKUP(A47,Sheet2!A:I,5,FALSE)</f>
        <v>1023</v>
      </c>
      <c r="R47">
        <f>VLOOKUP(A47,Sheet2!A:I,6,FALSE)</f>
        <v>0.82433521353746975</v>
      </c>
      <c r="S47">
        <f>VLOOKUP(A47,Sheet2!A:I,7,FALSE)</f>
        <v>151</v>
      </c>
      <c r="T47">
        <f>VLOOKUP(A47,Sheet2!A:I,8,FALSE)</f>
        <v>0.12167606768734891</v>
      </c>
    </row>
    <row r="48" spans="1:20" x14ac:dyDescent="0.25">
      <c r="A48" t="s">
        <v>46</v>
      </c>
      <c r="B48">
        <v>2013</v>
      </c>
      <c r="C48">
        <v>430</v>
      </c>
      <c r="D48">
        <v>320</v>
      </c>
      <c r="E48">
        <v>0.7441860465116279</v>
      </c>
      <c r="F48">
        <v>110</v>
      </c>
      <c r="G48">
        <v>0.2558139534883721</v>
      </c>
      <c r="H48">
        <v>301</v>
      </c>
      <c r="I48">
        <v>266</v>
      </c>
      <c r="J48">
        <v>0.88372093023255816</v>
      </c>
      <c r="K48">
        <v>35</v>
      </c>
      <c r="L48">
        <v>0.13157894736842105</v>
      </c>
      <c r="M48">
        <v>137468.47286821707</v>
      </c>
      <c r="N48">
        <f>VLOOKUP(A48,Sheet2!A:H,2,FALSE)</f>
        <v>1086</v>
      </c>
      <c r="O48">
        <f>VLOOKUP(A48,Sheet2!A:I,3,FALSE)</f>
        <v>38</v>
      </c>
      <c r="P48">
        <f>VLOOKUP(A48,Sheet2!A:I,4,FALSE)</f>
        <v>3.4990791896869246E-2</v>
      </c>
      <c r="Q48">
        <f>VLOOKUP(A48,Sheet2!A:I,5,FALSE)</f>
        <v>915</v>
      </c>
      <c r="R48">
        <f>VLOOKUP(A48,Sheet2!A:I,6,FALSE)</f>
        <v>0.84254143646408841</v>
      </c>
      <c r="S48">
        <f>VLOOKUP(A48,Sheet2!A:I,7,FALSE)</f>
        <v>133</v>
      </c>
      <c r="T48">
        <f>VLOOKUP(A48,Sheet2!A:I,8,FALSE)</f>
        <v>0.12246777163904236</v>
      </c>
    </row>
    <row r="49" spans="1:20" x14ac:dyDescent="0.25">
      <c r="A49" t="s">
        <v>47</v>
      </c>
      <c r="B49">
        <v>2013</v>
      </c>
      <c r="C49">
        <v>462</v>
      </c>
      <c r="D49">
        <v>332</v>
      </c>
      <c r="E49">
        <v>0.7186147186147186</v>
      </c>
      <c r="F49">
        <v>130</v>
      </c>
      <c r="G49">
        <v>0.2813852813852814</v>
      </c>
      <c r="H49">
        <v>274</v>
      </c>
      <c r="I49">
        <v>221</v>
      </c>
      <c r="J49">
        <v>0.80656934306569339</v>
      </c>
      <c r="K49">
        <v>53</v>
      </c>
      <c r="L49">
        <v>0.23981900452488689</v>
      </c>
      <c r="M49">
        <v>88423.303398058255</v>
      </c>
      <c r="N49">
        <f>VLOOKUP(A49,Sheet2!A:H,2,FALSE)</f>
        <v>1032</v>
      </c>
      <c r="O49">
        <f>VLOOKUP(A49,Sheet2!A:I,3,FALSE)</f>
        <v>91</v>
      </c>
      <c r="P49">
        <f>VLOOKUP(A49,Sheet2!A:I,4,FALSE)</f>
        <v>8.8178294573643415E-2</v>
      </c>
      <c r="Q49">
        <f>VLOOKUP(A49,Sheet2!A:I,5,FALSE)</f>
        <v>740</v>
      </c>
      <c r="R49">
        <f>VLOOKUP(A49,Sheet2!A:I,6,FALSE)</f>
        <v>0.71705426356589153</v>
      </c>
      <c r="S49">
        <f>VLOOKUP(A49,Sheet2!A:I,7,FALSE)</f>
        <v>201</v>
      </c>
      <c r="T49">
        <f>VLOOKUP(A49,Sheet2!A:I,8,FALSE)</f>
        <v>0.19476744186046513</v>
      </c>
    </row>
    <row r="50" spans="1:20" x14ac:dyDescent="0.25">
      <c r="A50" t="s">
        <v>48</v>
      </c>
      <c r="B50">
        <v>2013</v>
      </c>
      <c r="C50">
        <v>426</v>
      </c>
      <c r="D50">
        <v>291</v>
      </c>
      <c r="E50">
        <v>0.68309859154929575</v>
      </c>
      <c r="F50">
        <v>135</v>
      </c>
      <c r="G50">
        <v>0.31690140845070425</v>
      </c>
      <c r="H50">
        <v>259</v>
      </c>
      <c r="I50">
        <v>204</v>
      </c>
      <c r="J50">
        <v>0.78764478764478763</v>
      </c>
      <c r="K50">
        <v>55</v>
      </c>
      <c r="L50">
        <v>0.26960784313725489</v>
      </c>
      <c r="M50">
        <v>89740.711734693876</v>
      </c>
      <c r="N50">
        <f>VLOOKUP(A50,Sheet2!A:H,2,FALSE)</f>
        <v>1000</v>
      </c>
      <c r="O50">
        <f>VLOOKUP(A50,Sheet2!A:I,3,FALSE)</f>
        <v>48</v>
      </c>
      <c r="P50">
        <f>VLOOKUP(A50,Sheet2!A:I,4,FALSE)</f>
        <v>4.8000000000000001E-2</v>
      </c>
      <c r="Q50">
        <f>VLOOKUP(A50,Sheet2!A:I,5,FALSE)</f>
        <v>656</v>
      </c>
      <c r="R50">
        <f>VLOOKUP(A50,Sheet2!A:I,6,FALSE)</f>
        <v>0.65600000000000003</v>
      </c>
      <c r="S50">
        <f>VLOOKUP(A50,Sheet2!A:I,7,FALSE)</f>
        <v>296</v>
      </c>
      <c r="T50">
        <f>VLOOKUP(A50,Sheet2!A:I,8,FALSE)</f>
        <v>0.29599999999999999</v>
      </c>
    </row>
    <row r="51" spans="1:20" x14ac:dyDescent="0.25">
      <c r="A51" t="s">
        <v>49</v>
      </c>
      <c r="B51">
        <v>2013</v>
      </c>
      <c r="C51">
        <v>476</v>
      </c>
      <c r="D51">
        <v>326</v>
      </c>
      <c r="E51">
        <v>0.68487394957983194</v>
      </c>
      <c r="F51">
        <v>150</v>
      </c>
      <c r="G51">
        <v>0.31512605042016806</v>
      </c>
      <c r="H51">
        <v>236</v>
      </c>
      <c r="I51">
        <v>185</v>
      </c>
      <c r="J51">
        <v>0.78389830508474578</v>
      </c>
      <c r="K51">
        <v>51</v>
      </c>
      <c r="L51">
        <v>0.27567567567567569</v>
      </c>
      <c r="M51">
        <v>72472.506361323161</v>
      </c>
      <c r="N51">
        <f>VLOOKUP(A51,Sheet2!A:H,2,FALSE)</f>
        <v>970</v>
      </c>
      <c r="O51">
        <f>VLOOKUP(A51,Sheet2!A:I,3,FALSE)</f>
        <v>81</v>
      </c>
      <c r="P51">
        <f>VLOOKUP(A51,Sheet2!A:I,4,FALSE)</f>
        <v>8.3505154639175252E-2</v>
      </c>
      <c r="Q51">
        <f>VLOOKUP(A51,Sheet2!A:I,5,FALSE)</f>
        <v>739</v>
      </c>
      <c r="R51">
        <f>VLOOKUP(A51,Sheet2!A:I,6,FALSE)</f>
        <v>0.76185567010309274</v>
      </c>
      <c r="S51">
        <f>VLOOKUP(A51,Sheet2!A:I,7,FALSE)</f>
        <v>150</v>
      </c>
      <c r="T51">
        <f>VLOOKUP(A51,Sheet2!A:I,8,FALSE)</f>
        <v>0.15463917525773196</v>
      </c>
    </row>
    <row r="52" spans="1:20" x14ac:dyDescent="0.25">
      <c r="A52" t="s">
        <v>50</v>
      </c>
      <c r="B52">
        <v>2013</v>
      </c>
      <c r="C52">
        <v>431</v>
      </c>
      <c r="D52">
        <v>316</v>
      </c>
      <c r="E52">
        <v>0.73317865429234341</v>
      </c>
      <c r="F52">
        <v>115</v>
      </c>
      <c r="G52">
        <v>0.26682134570765659</v>
      </c>
      <c r="H52">
        <v>321</v>
      </c>
      <c r="I52">
        <v>274</v>
      </c>
      <c r="J52">
        <v>0.85358255451713394</v>
      </c>
      <c r="K52">
        <v>47</v>
      </c>
      <c r="L52">
        <v>0.17153284671532848</v>
      </c>
      <c r="M52">
        <v>114586.46782178218</v>
      </c>
      <c r="N52">
        <f>VLOOKUP(A52,Sheet2!A:H,2,FALSE)</f>
        <v>1162</v>
      </c>
      <c r="O52">
        <f>VLOOKUP(A52,Sheet2!A:I,3,FALSE)</f>
        <v>91</v>
      </c>
      <c r="P52">
        <f>VLOOKUP(A52,Sheet2!A:I,4,FALSE)</f>
        <v>7.8313253012048195E-2</v>
      </c>
      <c r="Q52">
        <f>VLOOKUP(A52,Sheet2!A:I,5,FALSE)</f>
        <v>861</v>
      </c>
      <c r="R52">
        <f>VLOOKUP(A52,Sheet2!A:I,6,FALSE)</f>
        <v>0.74096385542168675</v>
      </c>
      <c r="S52">
        <f>VLOOKUP(A52,Sheet2!A:I,7,FALSE)</f>
        <v>210</v>
      </c>
      <c r="T52">
        <f>VLOOKUP(A52,Sheet2!A:I,8,FALSE)</f>
        <v>0.18072289156626506</v>
      </c>
    </row>
    <row r="53" spans="1:20" x14ac:dyDescent="0.25">
      <c r="A53" t="s">
        <v>51</v>
      </c>
      <c r="B53">
        <v>2013</v>
      </c>
      <c r="C53">
        <v>574</v>
      </c>
      <c r="D53">
        <v>447</v>
      </c>
      <c r="E53">
        <v>0.77874564459930318</v>
      </c>
      <c r="F53">
        <v>127</v>
      </c>
      <c r="G53">
        <v>0.22125435540069685</v>
      </c>
      <c r="H53">
        <v>358</v>
      </c>
      <c r="I53">
        <v>290</v>
      </c>
      <c r="J53">
        <v>0.81005586592178769</v>
      </c>
      <c r="K53">
        <v>68</v>
      </c>
      <c r="L53">
        <v>0.23448275862068965</v>
      </c>
      <c r="M53">
        <v>83383.371428571423</v>
      </c>
      <c r="N53">
        <f>VLOOKUP(A53,Sheet2!A:H,2,FALSE)</f>
        <v>1319</v>
      </c>
      <c r="O53">
        <f>VLOOKUP(A53,Sheet2!A:I,3,FALSE)</f>
        <v>90</v>
      </c>
      <c r="P53">
        <f>VLOOKUP(A53,Sheet2!A:I,4,FALSE)</f>
        <v>6.8233510235026537E-2</v>
      </c>
      <c r="Q53">
        <f>VLOOKUP(A53,Sheet2!A:I,5,FALSE)</f>
        <v>1115</v>
      </c>
      <c r="R53">
        <f>VLOOKUP(A53,Sheet2!A:I,6,FALSE)</f>
        <v>0.8453373768006065</v>
      </c>
      <c r="S53">
        <f>VLOOKUP(A53,Sheet2!A:I,7,FALSE)</f>
        <v>114</v>
      </c>
      <c r="T53">
        <f>VLOOKUP(A53,Sheet2!A:I,8,FALSE)</f>
        <v>8.642911296436695E-2</v>
      </c>
    </row>
    <row r="54" spans="1:20" x14ac:dyDescent="0.25">
      <c r="A54" t="s">
        <v>52</v>
      </c>
      <c r="B54">
        <v>2013</v>
      </c>
      <c r="C54">
        <v>590</v>
      </c>
      <c r="D54">
        <v>481</v>
      </c>
      <c r="E54">
        <v>0.81525423728813562</v>
      </c>
      <c r="F54">
        <v>109</v>
      </c>
      <c r="G54">
        <v>0.18474576271186441</v>
      </c>
      <c r="H54">
        <v>385</v>
      </c>
      <c r="I54">
        <v>306</v>
      </c>
      <c r="J54">
        <v>0.79480519480519485</v>
      </c>
      <c r="K54">
        <v>79</v>
      </c>
      <c r="L54">
        <v>0.2581699346405229</v>
      </c>
      <c r="M54">
        <v>74683.099624060153</v>
      </c>
      <c r="N54">
        <f>VLOOKUP(A54,Sheet2!A:H,2,FALSE)</f>
        <v>1377</v>
      </c>
      <c r="O54">
        <f>VLOOKUP(A54,Sheet2!A:I,3,FALSE)</f>
        <v>91</v>
      </c>
      <c r="P54">
        <f>VLOOKUP(A54,Sheet2!A:I,4,FALSE)</f>
        <v>6.6085693536673928E-2</v>
      </c>
      <c r="Q54">
        <f>VLOOKUP(A54,Sheet2!A:I,5,FALSE)</f>
        <v>1151</v>
      </c>
      <c r="R54">
        <f>VLOOKUP(A54,Sheet2!A:I,6,FALSE)</f>
        <v>0.83587509077705158</v>
      </c>
      <c r="S54">
        <f>VLOOKUP(A54,Sheet2!A:I,7,FALSE)</f>
        <v>135</v>
      </c>
      <c r="T54">
        <f>VLOOKUP(A54,Sheet2!A:I,8,FALSE)</f>
        <v>9.8039215686274508E-2</v>
      </c>
    </row>
    <row r="55" spans="1:20" x14ac:dyDescent="0.25">
      <c r="A55" t="s">
        <v>53</v>
      </c>
      <c r="B55">
        <v>2013</v>
      </c>
      <c r="C55">
        <v>718</v>
      </c>
      <c r="D55">
        <v>572</v>
      </c>
      <c r="E55">
        <v>0.79665738161559885</v>
      </c>
      <c r="F55">
        <v>146</v>
      </c>
      <c r="G55">
        <v>0.20334261838440112</v>
      </c>
      <c r="H55">
        <v>437</v>
      </c>
      <c r="I55">
        <v>365</v>
      </c>
      <c r="J55">
        <v>0.83524027459954231</v>
      </c>
      <c r="K55">
        <v>72</v>
      </c>
      <c r="L55">
        <v>0.19726027397260273</v>
      </c>
      <c r="M55">
        <v>85997.512698412698</v>
      </c>
      <c r="N55">
        <f>VLOOKUP(A55,Sheet2!A:H,2,FALSE)</f>
        <v>1558</v>
      </c>
      <c r="O55">
        <f>VLOOKUP(A55,Sheet2!A:I,3,FALSE)</f>
        <v>64</v>
      </c>
      <c r="P55">
        <f>VLOOKUP(A55,Sheet2!A:I,4,FALSE)</f>
        <v>4.1078305519897301E-2</v>
      </c>
      <c r="Q55">
        <f>VLOOKUP(A55,Sheet2!A:I,5,FALSE)</f>
        <v>1222</v>
      </c>
      <c r="R55">
        <f>VLOOKUP(A55,Sheet2!A:I,6,FALSE)</f>
        <v>0.78433889602053919</v>
      </c>
      <c r="S55">
        <f>VLOOKUP(A55,Sheet2!A:I,7,FALSE)</f>
        <v>272</v>
      </c>
      <c r="T55">
        <f>VLOOKUP(A55,Sheet2!A:I,8,FALSE)</f>
        <v>0.17458279845956354</v>
      </c>
    </row>
    <row r="56" spans="1:20" x14ac:dyDescent="0.25">
      <c r="A56" t="s">
        <v>54</v>
      </c>
      <c r="B56">
        <v>2013</v>
      </c>
      <c r="C56">
        <v>574</v>
      </c>
      <c r="D56">
        <v>422</v>
      </c>
      <c r="E56">
        <v>0.73519163763066198</v>
      </c>
      <c r="F56">
        <v>152</v>
      </c>
      <c r="G56">
        <v>0.26480836236933797</v>
      </c>
      <c r="H56">
        <v>313</v>
      </c>
      <c r="I56">
        <v>246</v>
      </c>
      <c r="J56">
        <v>0.78594249201277955</v>
      </c>
      <c r="K56">
        <v>67</v>
      </c>
      <c r="L56">
        <v>0.27235772357723576</v>
      </c>
      <c r="M56">
        <v>72448.613733905586</v>
      </c>
      <c r="N56">
        <f>VLOOKUP(A56,Sheet2!A:H,2,FALSE)</f>
        <v>1205</v>
      </c>
      <c r="O56">
        <f>VLOOKUP(A56,Sheet2!A:I,3,FALSE)</f>
        <v>53</v>
      </c>
      <c r="P56">
        <f>VLOOKUP(A56,Sheet2!A:I,4,FALSE)</f>
        <v>4.3983402489626559E-2</v>
      </c>
      <c r="Q56">
        <f>VLOOKUP(A56,Sheet2!A:I,5,FALSE)</f>
        <v>978</v>
      </c>
      <c r="R56">
        <f>VLOOKUP(A56,Sheet2!A:I,6,FALSE)</f>
        <v>0.81161825726141079</v>
      </c>
      <c r="S56">
        <f>VLOOKUP(A56,Sheet2!A:I,7,FALSE)</f>
        <v>174</v>
      </c>
      <c r="T56">
        <f>VLOOKUP(A56,Sheet2!A:I,8,FALSE)</f>
        <v>0.14439834024896264</v>
      </c>
    </row>
    <row r="57" spans="1:20" x14ac:dyDescent="0.25">
      <c r="A57" t="s">
        <v>55</v>
      </c>
      <c r="B57">
        <v>2013</v>
      </c>
      <c r="C57">
        <v>620</v>
      </c>
      <c r="D57">
        <v>456</v>
      </c>
      <c r="E57">
        <v>0.73548387096774193</v>
      </c>
      <c r="F57">
        <v>164</v>
      </c>
      <c r="G57">
        <v>0.26451612903225807</v>
      </c>
      <c r="H57">
        <v>307</v>
      </c>
      <c r="I57">
        <v>233</v>
      </c>
      <c r="J57">
        <v>0.75895765472312704</v>
      </c>
      <c r="K57">
        <v>74</v>
      </c>
      <c r="L57">
        <v>0.31759656652360513</v>
      </c>
      <c r="M57">
        <v>57802.64529058116</v>
      </c>
      <c r="N57">
        <f>VLOOKUP(A57,Sheet2!A:H,2,FALSE)</f>
        <v>1105</v>
      </c>
      <c r="O57">
        <f>VLOOKUP(A57,Sheet2!A:I,3,FALSE)</f>
        <v>47</v>
      </c>
      <c r="P57">
        <f>VLOOKUP(A57,Sheet2!A:I,4,FALSE)</f>
        <v>4.2533936651583712E-2</v>
      </c>
      <c r="Q57">
        <f>VLOOKUP(A57,Sheet2!A:I,5,FALSE)</f>
        <v>891</v>
      </c>
      <c r="R57">
        <f>VLOOKUP(A57,Sheet2!A:I,6,FALSE)</f>
        <v>0.8063348416289593</v>
      </c>
      <c r="S57">
        <f>VLOOKUP(A57,Sheet2!A:I,7,FALSE)</f>
        <v>167</v>
      </c>
      <c r="T57">
        <f>VLOOKUP(A57,Sheet2!A:I,8,FALSE)</f>
        <v>0.151131221719457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sqref="A1:H1"/>
    </sheetView>
  </sheetViews>
  <sheetFormatPr defaultRowHeight="15" x14ac:dyDescent="0.25"/>
  <sheetData>
    <row r="1" spans="1:8" x14ac:dyDescent="0.25">
      <c r="A1" t="s">
        <v>56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</row>
    <row r="2" spans="1:8" x14ac:dyDescent="0.25">
      <c r="A2" t="s">
        <v>0</v>
      </c>
      <c r="B2">
        <v>1701</v>
      </c>
      <c r="C2">
        <v>120</v>
      </c>
      <c r="D2">
        <v>7.0546737213403876E-2</v>
      </c>
      <c r="E2">
        <v>1324</v>
      </c>
      <c r="F2">
        <v>0.77836566725455614</v>
      </c>
      <c r="G2">
        <v>257</v>
      </c>
      <c r="H2">
        <v>0.15108759553203999</v>
      </c>
    </row>
    <row r="3" spans="1:8" x14ac:dyDescent="0.25">
      <c r="A3" t="s">
        <v>1</v>
      </c>
      <c r="B3">
        <v>3460</v>
      </c>
      <c r="C3">
        <v>210</v>
      </c>
      <c r="D3">
        <v>6.0693641618497107E-2</v>
      </c>
      <c r="E3">
        <v>3000</v>
      </c>
      <c r="F3">
        <v>0.86705202312138729</v>
      </c>
      <c r="G3">
        <v>250</v>
      </c>
      <c r="H3">
        <v>7.2254335260115612E-2</v>
      </c>
    </row>
    <row r="4" spans="1:8" x14ac:dyDescent="0.25">
      <c r="A4" t="s">
        <v>2</v>
      </c>
      <c r="B4">
        <v>1039</v>
      </c>
      <c r="C4">
        <v>186</v>
      </c>
      <c r="D4">
        <v>0.17901828681424448</v>
      </c>
      <c r="E4">
        <v>808</v>
      </c>
      <c r="F4">
        <v>0.77767083734359965</v>
      </c>
      <c r="G4">
        <v>45</v>
      </c>
      <c r="H4">
        <v>4.331087584215592E-2</v>
      </c>
    </row>
    <row r="5" spans="1:8" x14ac:dyDescent="0.25">
      <c r="A5" t="s">
        <v>3</v>
      </c>
      <c r="B5">
        <v>1636</v>
      </c>
      <c r="C5">
        <v>124</v>
      </c>
      <c r="D5">
        <v>7.5794621026894868E-2</v>
      </c>
      <c r="E5">
        <v>1221</v>
      </c>
      <c r="F5">
        <v>0.74633251833740832</v>
      </c>
      <c r="G5">
        <v>291</v>
      </c>
      <c r="H5">
        <v>0.17787286063569682</v>
      </c>
    </row>
    <row r="6" spans="1:8" x14ac:dyDescent="0.25">
      <c r="A6" t="s">
        <v>4</v>
      </c>
      <c r="B6">
        <v>1165</v>
      </c>
      <c r="C6">
        <v>47</v>
      </c>
      <c r="D6">
        <v>4.034334763948498E-2</v>
      </c>
      <c r="E6">
        <v>1013</v>
      </c>
      <c r="F6">
        <v>0.8695278969957082</v>
      </c>
      <c r="G6">
        <v>105</v>
      </c>
      <c r="H6">
        <v>9.012875536480687E-2</v>
      </c>
    </row>
    <row r="7" spans="1:8" x14ac:dyDescent="0.25">
      <c r="A7" t="s">
        <v>5</v>
      </c>
      <c r="B7">
        <v>1212</v>
      </c>
      <c r="C7">
        <v>45</v>
      </c>
      <c r="D7">
        <v>3.7128712871287127E-2</v>
      </c>
      <c r="E7">
        <v>1045</v>
      </c>
      <c r="F7">
        <v>0.86221122112211224</v>
      </c>
      <c r="G7">
        <v>122</v>
      </c>
      <c r="H7">
        <v>0.10066006600660066</v>
      </c>
    </row>
    <row r="8" spans="1:8" x14ac:dyDescent="0.25">
      <c r="A8" t="s">
        <v>6</v>
      </c>
      <c r="B8">
        <v>1119</v>
      </c>
      <c r="C8">
        <v>50</v>
      </c>
      <c r="D8">
        <v>4.4682752457551385E-2</v>
      </c>
      <c r="E8">
        <v>978</v>
      </c>
      <c r="F8">
        <v>0.87399463806970512</v>
      </c>
      <c r="G8">
        <v>91</v>
      </c>
      <c r="H8">
        <v>8.1322609472743515E-2</v>
      </c>
    </row>
    <row r="9" spans="1:8" x14ac:dyDescent="0.25">
      <c r="A9" t="s">
        <v>7</v>
      </c>
      <c r="B9">
        <v>1076</v>
      </c>
      <c r="C9">
        <v>57</v>
      </c>
      <c r="D9">
        <v>5.2973977695167283E-2</v>
      </c>
      <c r="E9">
        <v>946</v>
      </c>
      <c r="F9">
        <v>0.879182156133829</v>
      </c>
      <c r="G9">
        <v>73</v>
      </c>
      <c r="H9">
        <v>6.7843866171003714E-2</v>
      </c>
    </row>
    <row r="10" spans="1:8" x14ac:dyDescent="0.25">
      <c r="A10" t="s">
        <v>8</v>
      </c>
      <c r="B10">
        <v>1683</v>
      </c>
      <c r="C10">
        <v>146</v>
      </c>
      <c r="D10">
        <v>8.6749851455733815E-2</v>
      </c>
      <c r="E10">
        <v>1423</v>
      </c>
      <c r="F10">
        <v>0.84551396316102201</v>
      </c>
      <c r="G10">
        <v>114</v>
      </c>
      <c r="H10">
        <v>6.7736185383244205E-2</v>
      </c>
    </row>
    <row r="11" spans="1:8" x14ac:dyDescent="0.25">
      <c r="A11" t="s">
        <v>9</v>
      </c>
      <c r="B11">
        <v>951</v>
      </c>
      <c r="C11">
        <v>271</v>
      </c>
      <c r="D11">
        <v>0.28496319663512093</v>
      </c>
      <c r="E11">
        <v>628</v>
      </c>
      <c r="F11">
        <v>0.66035751840168244</v>
      </c>
      <c r="G11">
        <v>52</v>
      </c>
      <c r="H11">
        <v>5.4679284963196635E-2</v>
      </c>
    </row>
    <row r="12" spans="1:8" x14ac:dyDescent="0.25">
      <c r="A12" t="s">
        <v>10</v>
      </c>
      <c r="B12">
        <v>959</v>
      </c>
      <c r="C12">
        <v>145</v>
      </c>
      <c r="D12">
        <v>0.15119916579770595</v>
      </c>
      <c r="E12">
        <v>743</v>
      </c>
      <c r="F12">
        <v>0.77476538060479672</v>
      </c>
      <c r="G12">
        <v>71</v>
      </c>
      <c r="H12">
        <v>7.40354535974974E-2</v>
      </c>
    </row>
    <row r="13" spans="1:8" x14ac:dyDescent="0.25">
      <c r="A13" t="s">
        <v>11</v>
      </c>
      <c r="B13">
        <v>1079</v>
      </c>
      <c r="C13">
        <v>184</v>
      </c>
      <c r="D13">
        <v>0.1705282669138091</v>
      </c>
      <c r="E13">
        <v>810</v>
      </c>
      <c r="F13">
        <v>0.75069508804448559</v>
      </c>
      <c r="G13">
        <v>85</v>
      </c>
      <c r="H13">
        <v>7.8776645041705284E-2</v>
      </c>
    </row>
    <row r="14" spans="1:8" x14ac:dyDescent="0.25">
      <c r="A14" t="s">
        <v>12</v>
      </c>
      <c r="B14">
        <v>1337</v>
      </c>
      <c r="C14">
        <v>345</v>
      </c>
      <c r="D14">
        <v>0.25804038893044129</v>
      </c>
      <c r="E14">
        <v>939</v>
      </c>
      <c r="F14">
        <v>0.70231862378459242</v>
      </c>
      <c r="G14">
        <v>53</v>
      </c>
      <c r="H14">
        <v>3.9640987284966345E-2</v>
      </c>
    </row>
    <row r="15" spans="1:8" x14ac:dyDescent="0.25">
      <c r="A15" t="s">
        <v>13</v>
      </c>
      <c r="B15">
        <v>980</v>
      </c>
      <c r="C15">
        <v>324</v>
      </c>
      <c r="D15">
        <v>0.33061224489795921</v>
      </c>
      <c r="E15">
        <v>606</v>
      </c>
      <c r="F15">
        <v>0.61836734693877549</v>
      </c>
      <c r="G15">
        <v>50</v>
      </c>
      <c r="H15">
        <v>5.1020408163265307E-2</v>
      </c>
    </row>
    <row r="16" spans="1:8" x14ac:dyDescent="0.25">
      <c r="A16" t="s">
        <v>14</v>
      </c>
      <c r="B16">
        <v>1362</v>
      </c>
      <c r="C16">
        <v>701</v>
      </c>
      <c r="D16">
        <v>0.51468428781204112</v>
      </c>
      <c r="E16">
        <v>510</v>
      </c>
      <c r="F16">
        <v>0.37444933920704848</v>
      </c>
      <c r="G16">
        <v>151</v>
      </c>
      <c r="H16">
        <v>0.11086637298091043</v>
      </c>
    </row>
    <row r="17" spans="1:8" x14ac:dyDescent="0.25">
      <c r="A17" t="s">
        <v>15</v>
      </c>
      <c r="B17">
        <v>1466</v>
      </c>
      <c r="C17">
        <v>94</v>
      </c>
      <c r="D17">
        <v>6.4120054570259211E-2</v>
      </c>
      <c r="E17">
        <v>1270</v>
      </c>
      <c r="F17">
        <v>0.86630286493860842</v>
      </c>
      <c r="G17">
        <v>102</v>
      </c>
      <c r="H17">
        <v>6.9577080491132329E-2</v>
      </c>
    </row>
    <row r="18" spans="1:8" x14ac:dyDescent="0.25">
      <c r="A18" t="s">
        <v>16</v>
      </c>
      <c r="B18">
        <v>1142</v>
      </c>
      <c r="C18">
        <v>132</v>
      </c>
      <c r="D18">
        <v>0.11558669001751314</v>
      </c>
      <c r="E18">
        <v>915</v>
      </c>
      <c r="F18">
        <v>0.80122591943957966</v>
      </c>
      <c r="G18">
        <v>95</v>
      </c>
      <c r="H18">
        <v>8.3187390542907177E-2</v>
      </c>
    </row>
    <row r="19" spans="1:8" x14ac:dyDescent="0.25">
      <c r="A19" t="s">
        <v>17</v>
      </c>
      <c r="B19">
        <v>1058</v>
      </c>
      <c r="C19">
        <v>75</v>
      </c>
      <c r="D19">
        <v>7.0888468809073721E-2</v>
      </c>
      <c r="E19">
        <v>877</v>
      </c>
      <c r="F19">
        <v>0.82892249527410211</v>
      </c>
      <c r="G19">
        <v>106</v>
      </c>
      <c r="H19">
        <v>0.1001890359168242</v>
      </c>
    </row>
    <row r="20" spans="1:8" x14ac:dyDescent="0.25">
      <c r="A20" t="s">
        <v>18</v>
      </c>
      <c r="B20">
        <v>1023</v>
      </c>
      <c r="C20">
        <v>64</v>
      </c>
      <c r="D20">
        <v>6.2561094819159335E-2</v>
      </c>
      <c r="E20">
        <v>808</v>
      </c>
      <c r="F20">
        <v>0.78983382209188657</v>
      </c>
      <c r="G20">
        <v>151</v>
      </c>
      <c r="H20">
        <v>0.14760508308895406</v>
      </c>
    </row>
    <row r="21" spans="1:8" x14ac:dyDescent="0.25">
      <c r="A21" t="s">
        <v>19</v>
      </c>
      <c r="B21">
        <v>1282</v>
      </c>
      <c r="C21">
        <v>37</v>
      </c>
      <c r="D21">
        <v>2.8861154446177848E-2</v>
      </c>
      <c r="E21">
        <v>1184</v>
      </c>
      <c r="F21">
        <v>0.92355694227769114</v>
      </c>
      <c r="G21">
        <v>61</v>
      </c>
      <c r="H21">
        <v>4.7581903276131043E-2</v>
      </c>
    </row>
    <row r="22" spans="1:8" x14ac:dyDescent="0.25">
      <c r="A22" t="s">
        <v>20</v>
      </c>
      <c r="B22">
        <v>1204</v>
      </c>
      <c r="C22">
        <v>83</v>
      </c>
      <c r="D22">
        <v>6.8936877076411954E-2</v>
      </c>
      <c r="E22">
        <v>1048</v>
      </c>
      <c r="F22">
        <v>0.87043189368770768</v>
      </c>
      <c r="G22">
        <v>73</v>
      </c>
      <c r="H22">
        <v>6.06312292358804E-2</v>
      </c>
    </row>
    <row r="23" spans="1:8" x14ac:dyDescent="0.25">
      <c r="A23" t="s">
        <v>21</v>
      </c>
      <c r="B23">
        <v>1444</v>
      </c>
      <c r="C23">
        <v>111</v>
      </c>
      <c r="D23">
        <v>7.6869806094182827E-2</v>
      </c>
      <c r="E23">
        <v>1118</v>
      </c>
      <c r="F23">
        <v>0.77423822714681445</v>
      </c>
      <c r="G23">
        <v>215</v>
      </c>
      <c r="H23">
        <v>0.14889196675900276</v>
      </c>
    </row>
    <row r="24" spans="1:8" x14ac:dyDescent="0.25">
      <c r="A24" t="s">
        <v>22</v>
      </c>
      <c r="B24">
        <v>1253</v>
      </c>
      <c r="C24">
        <v>103</v>
      </c>
      <c r="D24">
        <v>8.2202713487629683E-2</v>
      </c>
      <c r="E24">
        <v>952</v>
      </c>
      <c r="F24">
        <v>0.75977653631284914</v>
      </c>
      <c r="G24">
        <v>198</v>
      </c>
      <c r="H24">
        <v>0.15802075019952114</v>
      </c>
    </row>
    <row r="25" spans="1:8" x14ac:dyDescent="0.25">
      <c r="A25" t="s">
        <v>23</v>
      </c>
      <c r="B25">
        <v>1028</v>
      </c>
      <c r="C25">
        <v>80</v>
      </c>
      <c r="D25">
        <v>7.7821011673151752E-2</v>
      </c>
      <c r="E25">
        <v>808</v>
      </c>
      <c r="F25">
        <v>0.78599221789883267</v>
      </c>
      <c r="G25">
        <v>140</v>
      </c>
      <c r="H25">
        <v>0.13618677042801555</v>
      </c>
    </row>
    <row r="26" spans="1:8" x14ac:dyDescent="0.25">
      <c r="A26" t="s">
        <v>24</v>
      </c>
      <c r="B26">
        <v>1221</v>
      </c>
      <c r="C26">
        <v>106</v>
      </c>
      <c r="D26">
        <v>8.681408681408681E-2</v>
      </c>
      <c r="E26">
        <v>812</v>
      </c>
      <c r="F26">
        <v>0.66502866502866498</v>
      </c>
      <c r="G26">
        <v>303</v>
      </c>
      <c r="H26">
        <v>0.24815724815724816</v>
      </c>
    </row>
    <row r="27" spans="1:8" x14ac:dyDescent="0.25">
      <c r="A27" t="s">
        <v>25</v>
      </c>
      <c r="B27">
        <v>1067</v>
      </c>
      <c r="C27">
        <v>49</v>
      </c>
      <c r="D27">
        <v>4.5923149015932523E-2</v>
      </c>
      <c r="E27">
        <v>901</v>
      </c>
      <c r="F27">
        <v>0.84442361761949392</v>
      </c>
      <c r="G27">
        <v>117</v>
      </c>
      <c r="H27">
        <v>0.10965323336457357</v>
      </c>
    </row>
    <row r="28" spans="1:8" x14ac:dyDescent="0.25">
      <c r="A28" t="s">
        <v>26</v>
      </c>
      <c r="B28">
        <v>1037</v>
      </c>
      <c r="C28">
        <v>118</v>
      </c>
      <c r="D28">
        <v>0.11378977820636452</v>
      </c>
      <c r="E28">
        <v>679</v>
      </c>
      <c r="F28">
        <v>0.65477338476374158</v>
      </c>
      <c r="G28">
        <v>240</v>
      </c>
      <c r="H28">
        <v>0.23143683702989393</v>
      </c>
    </row>
    <row r="29" spans="1:8" x14ac:dyDescent="0.25">
      <c r="A29" t="s">
        <v>27</v>
      </c>
      <c r="B29">
        <v>1100</v>
      </c>
      <c r="C29">
        <v>141</v>
      </c>
      <c r="D29">
        <v>0.12818181818181817</v>
      </c>
      <c r="E29">
        <v>657</v>
      </c>
      <c r="F29">
        <v>0.59727272727272729</v>
      </c>
      <c r="G29">
        <v>302</v>
      </c>
      <c r="H29">
        <v>0.27454545454545454</v>
      </c>
    </row>
    <row r="30" spans="1:8" x14ac:dyDescent="0.25">
      <c r="A30" t="s">
        <v>28</v>
      </c>
      <c r="B30">
        <v>1839</v>
      </c>
      <c r="C30">
        <v>129</v>
      </c>
      <c r="D30">
        <v>7.01468189233279E-2</v>
      </c>
      <c r="E30">
        <v>1356</v>
      </c>
      <c r="F30">
        <v>0.73735725938009788</v>
      </c>
      <c r="G30">
        <v>354</v>
      </c>
      <c r="H30">
        <v>0.19249592169657423</v>
      </c>
    </row>
    <row r="31" spans="1:8" x14ac:dyDescent="0.25">
      <c r="A31" t="s">
        <v>29</v>
      </c>
      <c r="B31">
        <v>1125</v>
      </c>
      <c r="C31">
        <v>81</v>
      </c>
      <c r="D31">
        <v>7.1999999999999995E-2</v>
      </c>
      <c r="E31">
        <v>838</v>
      </c>
      <c r="F31">
        <v>0.74488888888888893</v>
      </c>
      <c r="G31">
        <v>206</v>
      </c>
      <c r="H31">
        <v>0.18311111111111111</v>
      </c>
    </row>
    <row r="32" spans="1:8" x14ac:dyDescent="0.25">
      <c r="A32" t="s">
        <v>30</v>
      </c>
      <c r="B32">
        <v>1038</v>
      </c>
      <c r="C32">
        <v>42</v>
      </c>
      <c r="D32">
        <v>4.046242774566474E-2</v>
      </c>
      <c r="E32">
        <v>909</v>
      </c>
      <c r="F32">
        <v>0.87572254335260113</v>
      </c>
      <c r="G32">
        <v>87</v>
      </c>
      <c r="H32">
        <v>8.3815028901734104E-2</v>
      </c>
    </row>
    <row r="33" spans="1:8" x14ac:dyDescent="0.25">
      <c r="A33" t="s">
        <v>31</v>
      </c>
      <c r="B33">
        <v>1286</v>
      </c>
      <c r="C33">
        <v>61</v>
      </c>
      <c r="D33">
        <v>4.7433903576982892E-2</v>
      </c>
      <c r="E33">
        <v>1067</v>
      </c>
      <c r="F33">
        <v>0.8297045101088647</v>
      </c>
      <c r="G33">
        <v>158</v>
      </c>
      <c r="H33">
        <v>0.12286158631415241</v>
      </c>
    </row>
    <row r="34" spans="1:8" x14ac:dyDescent="0.25">
      <c r="A34" t="s">
        <v>32</v>
      </c>
      <c r="B34">
        <v>1290</v>
      </c>
      <c r="C34">
        <v>53</v>
      </c>
      <c r="D34">
        <v>4.1085271317829457E-2</v>
      </c>
      <c r="E34">
        <v>950</v>
      </c>
      <c r="F34">
        <v>0.73643410852713176</v>
      </c>
      <c r="G34">
        <v>287</v>
      </c>
      <c r="H34">
        <v>0.22248062015503875</v>
      </c>
    </row>
    <row r="35" spans="1:8" x14ac:dyDescent="0.25">
      <c r="A35" t="s">
        <v>33</v>
      </c>
      <c r="B35">
        <v>970</v>
      </c>
      <c r="C35">
        <v>46</v>
      </c>
      <c r="D35">
        <v>4.7422680412371132E-2</v>
      </c>
      <c r="E35">
        <v>717</v>
      </c>
      <c r="F35">
        <v>0.7391752577319588</v>
      </c>
      <c r="G35">
        <v>207</v>
      </c>
      <c r="H35">
        <v>0.21340206185567009</v>
      </c>
    </row>
    <row r="36" spans="1:8" x14ac:dyDescent="0.25">
      <c r="A36" t="s">
        <v>34</v>
      </c>
      <c r="B36">
        <v>1018</v>
      </c>
      <c r="C36">
        <v>65</v>
      </c>
      <c r="D36">
        <v>6.3850687622789781E-2</v>
      </c>
      <c r="E36">
        <v>648</v>
      </c>
      <c r="F36">
        <v>0.63654223968565815</v>
      </c>
      <c r="G36">
        <v>305</v>
      </c>
      <c r="H36">
        <v>0.29960707269155207</v>
      </c>
    </row>
    <row r="37" spans="1:8" x14ac:dyDescent="0.25">
      <c r="A37" t="s">
        <v>35</v>
      </c>
      <c r="B37">
        <v>1232</v>
      </c>
      <c r="C37">
        <v>90</v>
      </c>
      <c r="D37">
        <v>7.3051948051948049E-2</v>
      </c>
      <c r="E37">
        <v>697</v>
      </c>
      <c r="F37">
        <v>0.56574675324675328</v>
      </c>
      <c r="G37">
        <v>445</v>
      </c>
      <c r="H37">
        <v>0.36120129870129869</v>
      </c>
    </row>
    <row r="38" spans="1:8" x14ac:dyDescent="0.25">
      <c r="A38" t="s">
        <v>36</v>
      </c>
      <c r="B38">
        <v>1108</v>
      </c>
      <c r="C38">
        <v>78</v>
      </c>
      <c r="D38">
        <v>7.0397111913357402E-2</v>
      </c>
      <c r="E38">
        <v>805</v>
      </c>
      <c r="F38">
        <v>0.72653429602888087</v>
      </c>
      <c r="G38">
        <v>225</v>
      </c>
      <c r="H38">
        <v>0.20306859205776173</v>
      </c>
    </row>
    <row r="39" spans="1:8" x14ac:dyDescent="0.25">
      <c r="A39" t="s">
        <v>37</v>
      </c>
      <c r="B39">
        <v>1259</v>
      </c>
      <c r="C39">
        <v>67</v>
      </c>
      <c r="D39">
        <v>5.3216838760921363E-2</v>
      </c>
      <c r="E39">
        <v>889</v>
      </c>
      <c r="F39">
        <v>0.70611596505162832</v>
      </c>
      <c r="G39">
        <v>303</v>
      </c>
      <c r="H39">
        <v>0.24066719618745036</v>
      </c>
    </row>
    <row r="40" spans="1:8" x14ac:dyDescent="0.25">
      <c r="A40" t="s">
        <v>38</v>
      </c>
      <c r="B40">
        <v>1519</v>
      </c>
      <c r="C40">
        <v>70</v>
      </c>
      <c r="D40">
        <v>4.6082949308755762E-2</v>
      </c>
      <c r="E40">
        <v>989</v>
      </c>
      <c r="F40">
        <v>0.65108624094799206</v>
      </c>
      <c r="G40">
        <v>460</v>
      </c>
      <c r="H40">
        <v>0.30283080974325216</v>
      </c>
    </row>
    <row r="41" spans="1:8" x14ac:dyDescent="0.25">
      <c r="A41" t="s">
        <v>39</v>
      </c>
      <c r="B41">
        <v>1335</v>
      </c>
      <c r="C41">
        <v>49</v>
      </c>
      <c r="D41">
        <v>3.6704119850187268E-2</v>
      </c>
      <c r="E41">
        <v>953</v>
      </c>
      <c r="F41">
        <v>0.71385767790262167</v>
      </c>
      <c r="G41">
        <v>333</v>
      </c>
      <c r="H41">
        <v>0.24943820224719102</v>
      </c>
    </row>
    <row r="42" spans="1:8" x14ac:dyDescent="0.25">
      <c r="A42" t="s">
        <v>40</v>
      </c>
      <c r="B42">
        <v>1089</v>
      </c>
      <c r="C42">
        <v>106</v>
      </c>
      <c r="D42">
        <v>9.7337006427915512E-2</v>
      </c>
      <c r="E42">
        <v>614</v>
      </c>
      <c r="F42">
        <v>0.56382001836547291</v>
      </c>
      <c r="G42">
        <v>369</v>
      </c>
      <c r="H42">
        <v>0.33884297520661155</v>
      </c>
    </row>
    <row r="43" spans="1:8" x14ac:dyDescent="0.25">
      <c r="A43" t="s">
        <v>41</v>
      </c>
      <c r="B43">
        <v>1203</v>
      </c>
      <c r="C43">
        <v>195</v>
      </c>
      <c r="D43">
        <v>0.16209476309226933</v>
      </c>
      <c r="E43">
        <v>624</v>
      </c>
      <c r="F43">
        <v>0.51870324189526185</v>
      </c>
      <c r="G43">
        <v>384</v>
      </c>
      <c r="H43">
        <v>0.31920199501246882</v>
      </c>
    </row>
    <row r="44" spans="1:8" x14ac:dyDescent="0.25">
      <c r="A44" t="s">
        <v>42</v>
      </c>
      <c r="B44">
        <v>980</v>
      </c>
      <c r="C44">
        <v>117</v>
      </c>
      <c r="D44">
        <v>0.11938775510204082</v>
      </c>
      <c r="E44">
        <v>586</v>
      </c>
      <c r="F44">
        <v>0.59795918367346934</v>
      </c>
      <c r="G44">
        <v>277</v>
      </c>
      <c r="H44">
        <v>0.2826530612244898</v>
      </c>
    </row>
    <row r="45" spans="1:8" x14ac:dyDescent="0.25">
      <c r="A45" t="s">
        <v>43</v>
      </c>
      <c r="B45">
        <v>998</v>
      </c>
      <c r="C45">
        <v>118</v>
      </c>
      <c r="D45">
        <v>0.11823647294589178</v>
      </c>
      <c r="E45">
        <v>574</v>
      </c>
      <c r="F45">
        <v>0.57515030060120242</v>
      </c>
      <c r="G45">
        <v>306</v>
      </c>
      <c r="H45">
        <v>0.30661322645290578</v>
      </c>
    </row>
    <row r="46" spans="1:8" x14ac:dyDescent="0.25">
      <c r="A46" t="s">
        <v>44</v>
      </c>
      <c r="B46">
        <v>1165</v>
      </c>
      <c r="C46">
        <v>139</v>
      </c>
      <c r="D46">
        <v>0.11931330472103004</v>
      </c>
      <c r="E46">
        <v>722</v>
      </c>
      <c r="F46">
        <v>0.61974248927038622</v>
      </c>
      <c r="G46">
        <v>304</v>
      </c>
      <c r="H46">
        <v>0.2609442060085837</v>
      </c>
    </row>
    <row r="47" spans="1:8" x14ac:dyDescent="0.25">
      <c r="A47" t="s">
        <v>45</v>
      </c>
      <c r="B47">
        <v>1241</v>
      </c>
      <c r="C47">
        <v>67</v>
      </c>
      <c r="D47">
        <v>5.3988718775181306E-2</v>
      </c>
      <c r="E47">
        <v>1023</v>
      </c>
      <c r="F47">
        <v>0.82433521353746975</v>
      </c>
      <c r="G47">
        <v>151</v>
      </c>
      <c r="H47">
        <v>0.12167606768734891</v>
      </c>
    </row>
    <row r="48" spans="1:8" x14ac:dyDescent="0.25">
      <c r="A48" t="s">
        <v>46</v>
      </c>
      <c r="B48">
        <v>1086</v>
      </c>
      <c r="C48">
        <v>38</v>
      </c>
      <c r="D48">
        <v>3.4990791896869246E-2</v>
      </c>
      <c r="E48">
        <v>915</v>
      </c>
      <c r="F48">
        <v>0.84254143646408841</v>
      </c>
      <c r="G48">
        <v>133</v>
      </c>
      <c r="H48">
        <v>0.12246777163904236</v>
      </c>
    </row>
    <row r="49" spans="1:8" x14ac:dyDescent="0.25">
      <c r="A49" t="s">
        <v>47</v>
      </c>
      <c r="B49">
        <v>1032</v>
      </c>
      <c r="C49">
        <v>91</v>
      </c>
      <c r="D49">
        <v>8.8178294573643415E-2</v>
      </c>
      <c r="E49">
        <v>740</v>
      </c>
      <c r="F49">
        <v>0.71705426356589153</v>
      </c>
      <c r="G49">
        <v>201</v>
      </c>
      <c r="H49">
        <v>0.19476744186046513</v>
      </c>
    </row>
    <row r="50" spans="1:8" x14ac:dyDescent="0.25">
      <c r="A50" t="s">
        <v>48</v>
      </c>
      <c r="B50">
        <v>1000</v>
      </c>
      <c r="C50">
        <v>48</v>
      </c>
      <c r="D50">
        <v>4.8000000000000001E-2</v>
      </c>
      <c r="E50">
        <v>656</v>
      </c>
      <c r="F50">
        <v>0.65600000000000003</v>
      </c>
      <c r="G50">
        <v>296</v>
      </c>
      <c r="H50">
        <v>0.29599999999999999</v>
      </c>
    </row>
    <row r="51" spans="1:8" x14ac:dyDescent="0.25">
      <c r="A51" t="s">
        <v>49</v>
      </c>
      <c r="B51">
        <v>970</v>
      </c>
      <c r="C51">
        <v>81</v>
      </c>
      <c r="D51">
        <v>8.3505154639175252E-2</v>
      </c>
      <c r="E51">
        <v>739</v>
      </c>
      <c r="F51">
        <v>0.76185567010309274</v>
      </c>
      <c r="G51">
        <v>150</v>
      </c>
      <c r="H51">
        <v>0.15463917525773196</v>
      </c>
    </row>
    <row r="52" spans="1:8" x14ac:dyDescent="0.25">
      <c r="A52" t="s">
        <v>50</v>
      </c>
      <c r="B52">
        <v>1162</v>
      </c>
      <c r="C52">
        <v>91</v>
      </c>
      <c r="D52">
        <v>7.8313253012048195E-2</v>
      </c>
      <c r="E52">
        <v>861</v>
      </c>
      <c r="F52">
        <v>0.74096385542168675</v>
      </c>
      <c r="G52">
        <v>210</v>
      </c>
      <c r="H52">
        <v>0.18072289156626506</v>
      </c>
    </row>
    <row r="53" spans="1:8" x14ac:dyDescent="0.25">
      <c r="A53" t="s">
        <v>51</v>
      </c>
      <c r="B53">
        <v>1319</v>
      </c>
      <c r="C53">
        <v>90</v>
      </c>
      <c r="D53">
        <v>6.8233510235026537E-2</v>
      </c>
      <c r="E53">
        <v>1115</v>
      </c>
      <c r="F53">
        <v>0.8453373768006065</v>
      </c>
      <c r="G53">
        <v>114</v>
      </c>
      <c r="H53">
        <v>8.642911296436695E-2</v>
      </c>
    </row>
    <row r="54" spans="1:8" x14ac:dyDescent="0.25">
      <c r="A54" t="s">
        <v>52</v>
      </c>
      <c r="B54">
        <v>1377</v>
      </c>
      <c r="C54">
        <v>91</v>
      </c>
      <c r="D54">
        <v>6.6085693536673928E-2</v>
      </c>
      <c r="E54">
        <v>1151</v>
      </c>
      <c r="F54">
        <v>0.83587509077705158</v>
      </c>
      <c r="G54">
        <v>135</v>
      </c>
      <c r="H54">
        <v>9.8039215686274508E-2</v>
      </c>
    </row>
    <row r="55" spans="1:8" x14ac:dyDescent="0.25">
      <c r="A55" t="s">
        <v>53</v>
      </c>
      <c r="B55">
        <v>1558</v>
      </c>
      <c r="C55">
        <v>64</v>
      </c>
      <c r="D55">
        <v>4.1078305519897301E-2</v>
      </c>
      <c r="E55">
        <v>1222</v>
      </c>
      <c r="F55">
        <v>0.78433889602053919</v>
      </c>
      <c r="G55">
        <v>272</v>
      </c>
      <c r="H55">
        <v>0.17458279845956354</v>
      </c>
    </row>
    <row r="56" spans="1:8" x14ac:dyDescent="0.25">
      <c r="A56" t="s">
        <v>54</v>
      </c>
      <c r="B56">
        <v>1205</v>
      </c>
      <c r="C56">
        <v>53</v>
      </c>
      <c r="D56">
        <v>4.3983402489626559E-2</v>
      </c>
      <c r="E56">
        <v>978</v>
      </c>
      <c r="F56">
        <v>0.81161825726141079</v>
      </c>
      <c r="G56">
        <v>174</v>
      </c>
      <c r="H56">
        <v>0.14439834024896264</v>
      </c>
    </row>
    <row r="57" spans="1:8" x14ac:dyDescent="0.25">
      <c r="A57" t="s">
        <v>55</v>
      </c>
      <c r="B57">
        <v>1105</v>
      </c>
      <c r="C57">
        <v>47</v>
      </c>
      <c r="D57">
        <v>4.2533936651583712E-2</v>
      </c>
      <c r="E57">
        <v>891</v>
      </c>
      <c r="F57">
        <v>0.8063348416289593</v>
      </c>
      <c r="G57">
        <v>167</v>
      </c>
      <c r="H57">
        <v>0.151131221719457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EWU</dc:creator>
  <cp:lastModifiedBy>EWU</cp:lastModifiedBy>
  <dcterms:created xsi:type="dcterms:W3CDTF">2017-08-02T18:09:56Z</dcterms:created>
  <dcterms:modified xsi:type="dcterms:W3CDTF">2017-08-02T18:21:49Z</dcterms:modified>
</cp:coreProperties>
</file>