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00" yWindow="270" windowWidth="7260" windowHeight="6600" activeTab="1"/>
  </bookViews>
  <sheets>
    <sheet name="Eastern State costs" sheetId="2" r:id="rId1"/>
    <sheet name="comparative cost data" sheetId="3" r:id="rId2"/>
  </sheets>
  <calcPr calcId="145621"/>
</workbook>
</file>

<file path=xl/calcChain.xml><?xml version="1.0" encoding="utf-8"?>
<calcChain xmlns="http://schemas.openxmlformats.org/spreadsheetml/2006/main">
  <c r="B56" i="2" l="1"/>
  <c r="B67" i="2"/>
  <c r="B34" i="2"/>
  <c r="B35" i="2"/>
  <c r="F4" i="3"/>
  <c r="E4" i="3"/>
  <c r="D4" i="3"/>
  <c r="F5" i="3"/>
</calcChain>
</file>

<file path=xl/sharedStrings.xml><?xml version="1.0" encoding="utf-8"?>
<sst xmlns="http://schemas.openxmlformats.org/spreadsheetml/2006/main" count="85" uniqueCount="76">
  <si>
    <t>levels</t>
  </si>
  <si>
    <t>cells per wing per level</t>
  </si>
  <si>
    <t>total cells</t>
  </si>
  <si>
    <t>several additional dungeon cells existed</t>
  </si>
  <si>
    <t>year</t>
  </si>
  <si>
    <t>erection, equipment, and repair of buildings</t>
  </si>
  <si>
    <t>subsistence cost, clothing, etc.</t>
  </si>
  <si>
    <t>income from prison industry</t>
  </si>
  <si>
    <t>deficit charged to counties</t>
  </si>
  <si>
    <t>source and notes</t>
  </si>
  <si>
    <t>costs and income:</t>
  </si>
  <si>
    <t>Id. notes that the table is "variable and incomplete."</t>
  </si>
  <si>
    <t>cost of site, including recording of deeds</t>
  </si>
  <si>
    <t>prison construction work</t>
  </si>
  <si>
    <t>Expenditures through Dec. 27, 1833</t>
  </si>
  <si>
    <t>furnishings</t>
  </si>
  <si>
    <t>By 1834</t>
  </si>
  <si>
    <t>funds expended</t>
  </si>
  <si>
    <t>cells constructed</t>
  </si>
  <si>
    <t>through 1838</t>
  </si>
  <si>
    <t>cost per cell</t>
  </si>
  <si>
    <t>cost per cell constructed</t>
  </si>
  <si>
    <t>cells</t>
  </si>
  <si>
    <t>Alternate figures</t>
  </si>
  <si>
    <t>cells:</t>
  </si>
  <si>
    <t>prisoners:</t>
  </si>
  <si>
    <t>New Jersey State Prison</t>
  </si>
  <si>
    <t>construction cost</t>
  </si>
  <si>
    <t>prison type</t>
  </si>
  <si>
    <t>separate</t>
  </si>
  <si>
    <t>began operation</t>
  </si>
  <si>
    <t>prison</t>
  </si>
  <si>
    <t>see "Eastern State costs" sheet</t>
  </si>
  <si>
    <t>congregate</t>
  </si>
  <si>
    <t>Barnes (1927) pp. 429-30</t>
  </si>
  <si>
    <t>Connecticut State Prison, Wethersfield</t>
  </si>
  <si>
    <t>Sing Sing Prison, NY</t>
  </si>
  <si>
    <t>Auburn State Prison, NY</t>
  </si>
  <si>
    <t>Eastern State Penitentiary, PA</t>
  </si>
  <si>
    <t>Johnson (1994) p. 109, n. 33</t>
  </si>
  <si>
    <t>1816 / 1819</t>
  </si>
  <si>
    <t>Barnes (1927): Evolution of Penology in Pennsylvania</t>
  </si>
  <si>
    <t>References:</t>
  </si>
  <si>
    <t>Teeters and Shearer (1957), The Prison at Philadelphia, pp. 73-4</t>
  </si>
  <si>
    <t>McElwee's Report, cited in id.</t>
  </si>
  <si>
    <t>Building Commissioners' books, cited in id.</t>
  </si>
  <si>
    <t>Barnes (1927), The Evolution of Penology in Pennsylvania (1927), p. 282</t>
  </si>
  <si>
    <t>Annual Report of Inspectors of Eastern State Penitentiary, 1878, p. 90</t>
  </si>
  <si>
    <t>Johnson (1994) p. 109, n. 33; Prison Discipline Soc. Boston, 2nd AR, p. 76</t>
  </si>
  <si>
    <t>Costs depend on the details and timespan of the calculation</t>
  </si>
  <si>
    <t>This figure is roughly comparable with that for New Jersey State Prison (see "compared to other prisons")</t>
  </si>
  <si>
    <t>Construction and operating cost of the Eastern State Penitentiary, 1821 to 1844</t>
  </si>
  <si>
    <t>radial construction of Eastern State Penitentiary</t>
  </si>
  <si>
    <t>total cells depended construction of double levels</t>
  </si>
  <si>
    <t>radial blocks</t>
  </si>
  <si>
    <t>Comparison of early U.S. prisons' construction costs</t>
  </si>
  <si>
    <t>Johnston (1994): Eastern State Penitentiary</t>
  </si>
  <si>
    <t>Johnston, Eastern State Penitentiary: Crucible of Good Intentions (1994) pp. 44, 82</t>
  </si>
  <si>
    <t>expected cost</t>
  </si>
  <si>
    <t>Crawford's estimates</t>
  </si>
  <si>
    <t>implied cost per cell</t>
  </si>
  <si>
    <t>Crawford (1835), Report on the Penitentiaries of the United States, p. 13</t>
  </si>
  <si>
    <t>Barnes (1927) pp. 90-1; Barnes (1918) p. 90, ft. 1</t>
  </si>
  <si>
    <t>Barnes (1918): A History of the Penal, Reformatory and Correctional Institutions of the State of New Jersey: Analytical and Documentary</t>
  </si>
  <si>
    <t>additions and corrections to deficit charged, salaries of officiers; columns for conveying convicts and bounty:</t>
  </si>
  <si>
    <t>Gray (1848), Prison Discipline in America, Ap. I, p. 185</t>
  </si>
  <si>
    <t>conveying convicts</t>
  </si>
  <si>
    <t>bounty to convicts</t>
  </si>
  <si>
    <t>salaries of officiers</t>
  </si>
  <si>
    <t>average number of prisoners</t>
  </si>
  <si>
    <t>prisoners on Dec. 31</t>
  </si>
  <si>
    <t>cells in prison</t>
  </si>
  <si>
    <t>http://books.google.com/books?id=3H5DAAAAIAAJ&amp;pg=PA185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</si>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</sst>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>
      <selection activeCell="F1" sqref="F1:F3"/>
    </sheetView>
  </sheetViews>
  <sheetFormatPr defaultRowHeight="12.75" x14ac:dyDescent="0.2"/>
  <cols>
    <col min="1" max="1" width="42.42578125" customWidth="1"/>
    <col min="2" max="2" width="10.5703125" customWidth="1"/>
    <col min="3" max="3" width="10.140625" bestFit="1" customWidth="1"/>
    <col min="5" max="7" width="12.140625" style="1" customWidth="1"/>
    <col min="8" max="11" width="10.7109375" style="1" customWidth="1"/>
    <col min="12" max="12" width="2.7109375" customWidth="1"/>
    <col min="13" max="13" width="91.7109375" customWidth="1"/>
  </cols>
  <sheetData>
    <row r="1" spans="1:13" x14ac:dyDescent="0.2">
      <c r="A1" t="s">
        <v>51</v>
      </c>
      <c r="F1" s="1" t="s">
        <v>73</v>
      </c>
    </row>
    <row r="2" spans="1:13" x14ac:dyDescent="0.2">
      <c r="F2" s="1" t="s">
        <v>74</v>
      </c>
    </row>
    <row r="3" spans="1:13" x14ac:dyDescent="0.2">
      <c r="F3" s="1" t="s">
        <v>75</v>
      </c>
    </row>
    <row r="4" spans="1:13" x14ac:dyDescent="0.2">
      <c r="C4" s="7"/>
      <c r="D4" s="7"/>
    </row>
    <row r="5" spans="1:13" s="5" customFormat="1" ht="51" x14ac:dyDescent="0.2">
      <c r="A5" s="4" t="s">
        <v>4</v>
      </c>
      <c r="B5" s="5" t="s">
        <v>71</v>
      </c>
      <c r="C5" s="5" t="s">
        <v>69</v>
      </c>
      <c r="D5" s="5" t="s">
        <v>70</v>
      </c>
      <c r="E5" s="6" t="s">
        <v>5</v>
      </c>
      <c r="F5" s="6" t="s">
        <v>68</v>
      </c>
      <c r="G5" s="6" t="s">
        <v>6</v>
      </c>
      <c r="H5" s="6" t="s">
        <v>66</v>
      </c>
      <c r="I5" s="6" t="s">
        <v>67</v>
      </c>
      <c r="J5" s="6" t="s">
        <v>7</v>
      </c>
      <c r="K5" s="6" t="s">
        <v>8</v>
      </c>
      <c r="M5" s="6" t="s">
        <v>9</v>
      </c>
    </row>
    <row r="6" spans="1:13" x14ac:dyDescent="0.2">
      <c r="A6">
        <v>1821</v>
      </c>
      <c r="E6" s="1">
        <v>100000</v>
      </c>
    </row>
    <row r="7" spans="1:13" x14ac:dyDescent="0.2">
      <c r="A7">
        <v>1822</v>
      </c>
      <c r="M7" t="s">
        <v>10</v>
      </c>
    </row>
    <row r="8" spans="1:13" x14ac:dyDescent="0.2">
      <c r="A8">
        <v>1823</v>
      </c>
      <c r="M8" t="s">
        <v>46</v>
      </c>
    </row>
    <row r="9" spans="1:13" x14ac:dyDescent="0.2">
      <c r="A9">
        <v>1824</v>
      </c>
      <c r="E9" s="1">
        <v>80000</v>
      </c>
      <c r="M9" t="s">
        <v>11</v>
      </c>
    </row>
    <row r="10" spans="1:13" x14ac:dyDescent="0.2">
      <c r="A10">
        <v>1825</v>
      </c>
      <c r="E10" s="1">
        <v>60000</v>
      </c>
    </row>
    <row r="11" spans="1:13" x14ac:dyDescent="0.2">
      <c r="A11">
        <v>1826</v>
      </c>
      <c r="E11" s="1">
        <v>89125</v>
      </c>
      <c r="M11" t="s">
        <v>64</v>
      </c>
    </row>
    <row r="12" spans="1:13" x14ac:dyDescent="0.2">
      <c r="A12">
        <v>1827</v>
      </c>
      <c r="M12" t="s">
        <v>65</v>
      </c>
    </row>
    <row r="13" spans="1:13" x14ac:dyDescent="0.2">
      <c r="A13">
        <v>1828</v>
      </c>
      <c r="E13" s="1">
        <v>4000</v>
      </c>
      <c r="H13" s="1">
        <v>672.19</v>
      </c>
      <c r="M13" t="s">
        <v>72</v>
      </c>
    </row>
    <row r="14" spans="1:13" x14ac:dyDescent="0.2">
      <c r="A14">
        <v>1829</v>
      </c>
      <c r="D14">
        <v>9</v>
      </c>
      <c r="E14" s="1">
        <v>5000</v>
      </c>
      <c r="F14" s="1">
        <v>1000</v>
      </c>
      <c r="H14" s="1">
        <v>411.27</v>
      </c>
    </row>
    <row r="15" spans="1:13" x14ac:dyDescent="0.2">
      <c r="A15">
        <v>1830</v>
      </c>
      <c r="D15">
        <v>54</v>
      </c>
      <c r="E15" s="1">
        <v>4000</v>
      </c>
      <c r="F15" s="1">
        <v>3784.5</v>
      </c>
      <c r="H15" s="1">
        <v>1159.1099999999999</v>
      </c>
      <c r="M15" t="s">
        <v>24</v>
      </c>
    </row>
    <row r="16" spans="1:13" x14ac:dyDescent="0.2">
      <c r="A16">
        <v>1831</v>
      </c>
      <c r="C16">
        <v>44</v>
      </c>
      <c r="D16">
        <v>87</v>
      </c>
      <c r="E16" s="1">
        <v>120000</v>
      </c>
      <c r="F16" s="1">
        <v>3746.53</v>
      </c>
      <c r="H16" s="1">
        <v>1177.96</v>
      </c>
      <c r="M16" t="s">
        <v>57</v>
      </c>
    </row>
    <row r="17" spans="1:13" x14ac:dyDescent="0.2">
      <c r="A17">
        <v>1832</v>
      </c>
      <c r="C17">
        <v>89</v>
      </c>
      <c r="D17">
        <v>97</v>
      </c>
      <c r="F17" s="1">
        <v>4045.43</v>
      </c>
      <c r="H17" s="1">
        <v>1144.05</v>
      </c>
    </row>
    <row r="18" spans="1:13" x14ac:dyDescent="0.2">
      <c r="A18">
        <v>1833</v>
      </c>
      <c r="C18">
        <v>122</v>
      </c>
      <c r="D18">
        <v>154</v>
      </c>
      <c r="E18" s="1">
        <v>130000</v>
      </c>
      <c r="F18" s="1">
        <v>4312.5</v>
      </c>
      <c r="H18" s="1">
        <v>1350.22</v>
      </c>
      <c r="M18" t="s">
        <v>25</v>
      </c>
    </row>
    <row r="19" spans="1:13" x14ac:dyDescent="0.2">
      <c r="A19">
        <v>1834</v>
      </c>
      <c r="B19">
        <v>311</v>
      </c>
      <c r="C19">
        <v>180</v>
      </c>
      <c r="D19">
        <v>218</v>
      </c>
      <c r="F19" s="1">
        <v>4379.91</v>
      </c>
      <c r="H19" s="1">
        <v>1686.57</v>
      </c>
      <c r="I19" s="1">
        <v>243</v>
      </c>
      <c r="M19" t="s">
        <v>47</v>
      </c>
    </row>
    <row r="20" spans="1:13" x14ac:dyDescent="0.2">
      <c r="A20">
        <v>1835</v>
      </c>
      <c r="B20">
        <v>400</v>
      </c>
      <c r="C20">
        <v>267</v>
      </c>
      <c r="D20">
        <v>344</v>
      </c>
      <c r="E20" s="1">
        <v>60000</v>
      </c>
      <c r="F20" s="1">
        <v>6796.18</v>
      </c>
      <c r="G20" s="1">
        <v>17529</v>
      </c>
      <c r="H20" s="1">
        <v>1612.99</v>
      </c>
      <c r="I20" s="1">
        <v>204</v>
      </c>
      <c r="J20" s="1">
        <v>12530</v>
      </c>
      <c r="K20" s="1">
        <v>4998</v>
      </c>
    </row>
    <row r="21" spans="1:13" x14ac:dyDescent="0.2">
      <c r="A21">
        <v>1836</v>
      </c>
      <c r="B21">
        <v>450</v>
      </c>
      <c r="C21">
        <v>360</v>
      </c>
      <c r="D21">
        <v>385</v>
      </c>
      <c r="E21" s="1">
        <v>25000</v>
      </c>
      <c r="F21" s="1">
        <v>10502.28</v>
      </c>
      <c r="H21" s="1">
        <v>1627.82</v>
      </c>
      <c r="I21" s="1">
        <v>226</v>
      </c>
      <c r="K21" s="1">
        <v>9476</v>
      </c>
    </row>
    <row r="22" spans="1:13" x14ac:dyDescent="0.2">
      <c r="A22">
        <v>1837</v>
      </c>
      <c r="B22">
        <v>450</v>
      </c>
      <c r="C22">
        <v>385</v>
      </c>
      <c r="D22">
        <v>387</v>
      </c>
      <c r="F22" s="1">
        <v>12998.75</v>
      </c>
      <c r="H22" s="1">
        <v>809.37</v>
      </c>
      <c r="I22" s="1">
        <v>564</v>
      </c>
      <c r="K22" s="1">
        <v>9564</v>
      </c>
    </row>
    <row r="23" spans="1:13" x14ac:dyDescent="0.2">
      <c r="A23">
        <v>1838</v>
      </c>
      <c r="B23">
        <v>450</v>
      </c>
      <c r="C23">
        <v>401</v>
      </c>
      <c r="D23">
        <v>417</v>
      </c>
      <c r="E23" s="1">
        <v>10000</v>
      </c>
      <c r="F23" s="1">
        <v>13993</v>
      </c>
      <c r="H23" s="1">
        <v>1496.84</v>
      </c>
      <c r="I23" s="1">
        <v>375</v>
      </c>
      <c r="K23" s="1">
        <v>14043</v>
      </c>
    </row>
    <row r="24" spans="1:13" x14ac:dyDescent="0.2">
      <c r="A24">
        <v>1839</v>
      </c>
      <c r="B24">
        <v>450</v>
      </c>
      <c r="C24">
        <v>418</v>
      </c>
      <c r="D24">
        <v>434</v>
      </c>
      <c r="F24" s="1">
        <v>18044.759999999998</v>
      </c>
      <c r="H24" s="1">
        <v>688.94</v>
      </c>
      <c r="I24" s="1">
        <v>332</v>
      </c>
      <c r="K24" s="1">
        <v>14623</v>
      </c>
    </row>
    <row r="25" spans="1:13" x14ac:dyDescent="0.2">
      <c r="A25">
        <v>1840</v>
      </c>
      <c r="B25">
        <v>450</v>
      </c>
      <c r="C25">
        <v>405</v>
      </c>
      <c r="D25">
        <v>376</v>
      </c>
      <c r="F25" s="1">
        <v>14694.24</v>
      </c>
      <c r="H25" s="1">
        <v>619.73</v>
      </c>
      <c r="I25" s="1">
        <v>449</v>
      </c>
      <c r="K25" s="1">
        <v>16730</v>
      </c>
    </row>
    <row r="26" spans="1:13" x14ac:dyDescent="0.2">
      <c r="A26">
        <v>1841</v>
      </c>
      <c r="B26">
        <v>450</v>
      </c>
      <c r="C26">
        <v>347</v>
      </c>
      <c r="D26">
        <v>335</v>
      </c>
      <c r="F26" s="1">
        <v>15599.58</v>
      </c>
      <c r="H26" s="1">
        <v>1155.49</v>
      </c>
      <c r="I26" s="1">
        <v>405</v>
      </c>
      <c r="K26" s="1">
        <v>17860</v>
      </c>
    </row>
    <row r="27" spans="1:13" x14ac:dyDescent="0.2">
      <c r="A27">
        <v>1842</v>
      </c>
      <c r="B27">
        <v>450</v>
      </c>
      <c r="C27">
        <v>342</v>
      </c>
      <c r="D27">
        <v>331</v>
      </c>
      <c r="F27" s="1">
        <v>14100</v>
      </c>
      <c r="H27" s="1">
        <v>908.62</v>
      </c>
      <c r="I27" s="1">
        <v>406</v>
      </c>
      <c r="K27" s="1">
        <v>11027</v>
      </c>
    </row>
    <row r="28" spans="1:13" x14ac:dyDescent="0.2">
      <c r="A28">
        <v>1843</v>
      </c>
      <c r="B28">
        <v>450</v>
      </c>
      <c r="C28">
        <v>334</v>
      </c>
      <c r="D28">
        <v>359</v>
      </c>
      <c r="F28" s="1">
        <v>7872.48</v>
      </c>
      <c r="I28" s="1">
        <v>332</v>
      </c>
      <c r="K28" s="1">
        <v>7318</v>
      </c>
    </row>
    <row r="29" spans="1:13" x14ac:dyDescent="0.2">
      <c r="A29">
        <v>1844</v>
      </c>
      <c r="B29">
        <v>450</v>
      </c>
      <c r="C29">
        <v>360</v>
      </c>
      <c r="D29">
        <v>340</v>
      </c>
      <c r="F29" s="1">
        <v>8000</v>
      </c>
      <c r="G29" s="1">
        <v>18180</v>
      </c>
      <c r="H29" s="1">
        <v>381.11</v>
      </c>
      <c r="J29" s="1">
        <v>17468</v>
      </c>
      <c r="K29" s="1">
        <v>8638.01</v>
      </c>
    </row>
    <row r="30" spans="1:13" x14ac:dyDescent="0.2">
      <c r="A30">
        <v>1845</v>
      </c>
      <c r="F30" s="1">
        <v>8000</v>
      </c>
      <c r="I30" s="1">
        <v>692</v>
      </c>
      <c r="K30" s="1">
        <v>4229</v>
      </c>
    </row>
    <row r="33" spans="1:13" x14ac:dyDescent="0.2">
      <c r="A33" t="s">
        <v>19</v>
      </c>
    </row>
    <row r="34" spans="1:13" x14ac:dyDescent="0.2">
      <c r="A34" t="s">
        <v>5</v>
      </c>
      <c r="B34" s="1">
        <f>SUM(E6:E23)</f>
        <v>687125</v>
      </c>
      <c r="M34" t="s">
        <v>49</v>
      </c>
    </row>
    <row r="35" spans="1:13" x14ac:dyDescent="0.2">
      <c r="A35" t="s">
        <v>21</v>
      </c>
      <c r="B35" s="1">
        <f>B34/B23</f>
        <v>1526.9444444444443</v>
      </c>
      <c r="M35" t="s">
        <v>50</v>
      </c>
    </row>
    <row r="36" spans="1:13" x14ac:dyDescent="0.2">
      <c r="B36" s="1"/>
    </row>
    <row r="37" spans="1:13" x14ac:dyDescent="0.2">
      <c r="B37" s="1"/>
    </row>
    <row r="38" spans="1:13" x14ac:dyDescent="0.2">
      <c r="A38" t="s">
        <v>23</v>
      </c>
      <c r="B38" s="1"/>
      <c r="M38" t="s">
        <v>43</v>
      </c>
    </row>
    <row r="40" spans="1:13" x14ac:dyDescent="0.2">
      <c r="A40" t="s">
        <v>14</v>
      </c>
    </row>
    <row r="41" spans="1:13" x14ac:dyDescent="0.2">
      <c r="A41" t="s">
        <v>12</v>
      </c>
      <c r="B41" s="1">
        <v>13115.52</v>
      </c>
      <c r="M41" t="s">
        <v>45</v>
      </c>
    </row>
    <row r="42" spans="1:13" x14ac:dyDescent="0.2">
      <c r="A42" t="s">
        <v>13</v>
      </c>
      <c r="B42" s="1">
        <v>334447.19</v>
      </c>
    </row>
    <row r="43" spans="1:13" x14ac:dyDescent="0.2">
      <c r="A43" t="s">
        <v>15</v>
      </c>
      <c r="B43" s="1">
        <v>1528.86</v>
      </c>
    </row>
    <row r="46" spans="1:13" x14ac:dyDescent="0.2">
      <c r="A46" t="s">
        <v>16</v>
      </c>
      <c r="M46" t="s">
        <v>44</v>
      </c>
    </row>
    <row r="47" spans="1:13" x14ac:dyDescent="0.2">
      <c r="A47" t="s">
        <v>17</v>
      </c>
      <c r="B47" s="1">
        <v>772600</v>
      </c>
    </row>
    <row r="48" spans="1:13" x14ac:dyDescent="0.2">
      <c r="A48" t="s">
        <v>18</v>
      </c>
      <c r="B48">
        <v>311</v>
      </c>
    </row>
    <row r="52" spans="1:13" x14ac:dyDescent="0.2">
      <c r="A52" t="s">
        <v>59</v>
      </c>
    </row>
    <row r="54" spans="1:13" x14ac:dyDescent="0.2">
      <c r="A54" t="s">
        <v>58</v>
      </c>
      <c r="B54" s="1">
        <v>550000</v>
      </c>
      <c r="M54" t="s">
        <v>61</v>
      </c>
    </row>
    <row r="55" spans="1:13" x14ac:dyDescent="0.2">
      <c r="A55" t="s">
        <v>22</v>
      </c>
      <c r="B55">
        <v>586</v>
      </c>
    </row>
    <row r="56" spans="1:13" x14ac:dyDescent="0.2">
      <c r="A56" t="s">
        <v>60</v>
      </c>
      <c r="B56" s="1">
        <f>B54/B55</f>
        <v>938.5665529010239</v>
      </c>
    </row>
    <row r="61" spans="1:13" x14ac:dyDescent="0.2">
      <c r="A61" t="s">
        <v>52</v>
      </c>
    </row>
    <row r="63" spans="1:13" x14ac:dyDescent="0.2">
      <c r="A63" s="2" t="s">
        <v>54</v>
      </c>
      <c r="B63" t="s">
        <v>0</v>
      </c>
      <c r="C63" t="s">
        <v>1</v>
      </c>
    </row>
    <row r="64" spans="1:13" x14ac:dyDescent="0.2">
      <c r="A64">
        <v>3</v>
      </c>
      <c r="B64">
        <v>1</v>
      </c>
      <c r="C64">
        <v>36</v>
      </c>
    </row>
    <row r="65" spans="1:3" x14ac:dyDescent="0.2">
      <c r="A65">
        <v>4</v>
      </c>
      <c r="B65">
        <v>2</v>
      </c>
      <c r="C65">
        <v>36</v>
      </c>
    </row>
    <row r="67" spans="1:3" x14ac:dyDescent="0.2">
      <c r="A67" t="s">
        <v>2</v>
      </c>
      <c r="B67">
        <f>A64*B64*C64+A65*B65*C65</f>
        <v>396</v>
      </c>
    </row>
    <row r="68" spans="1:3" x14ac:dyDescent="0.2">
      <c r="A68" t="s">
        <v>3</v>
      </c>
    </row>
    <row r="70" spans="1:3" x14ac:dyDescent="0.2">
      <c r="A70" t="s">
        <v>53</v>
      </c>
    </row>
  </sheetData>
  <mergeCells count="1">
    <mergeCell ref="C4:D4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C17" sqref="C17"/>
    </sheetView>
  </sheetViews>
  <sheetFormatPr defaultRowHeight="12.75" x14ac:dyDescent="0.2"/>
  <cols>
    <col min="1" max="1" width="26" customWidth="1"/>
    <col min="2" max="2" width="15.5703125" customWidth="1"/>
    <col min="3" max="3" width="13.42578125" customWidth="1"/>
    <col min="7" max="7" width="4.140625" customWidth="1"/>
    <col min="8" max="8" width="64.28515625" customWidth="1"/>
  </cols>
  <sheetData>
    <row r="1" spans="1:8" x14ac:dyDescent="0.2">
      <c r="A1" t="s">
        <v>55</v>
      </c>
    </row>
    <row r="3" spans="1:8" x14ac:dyDescent="0.2">
      <c r="A3" t="s">
        <v>31</v>
      </c>
      <c r="B3" t="s">
        <v>30</v>
      </c>
      <c r="C3" t="s">
        <v>28</v>
      </c>
      <c r="D3" t="s">
        <v>27</v>
      </c>
      <c r="E3" t="s">
        <v>22</v>
      </c>
      <c r="F3" t="s">
        <v>20</v>
      </c>
      <c r="H3" t="s">
        <v>9</v>
      </c>
    </row>
    <row r="4" spans="1:8" x14ac:dyDescent="0.2">
      <c r="A4" t="s">
        <v>38</v>
      </c>
      <c r="B4" s="2">
        <v>1829</v>
      </c>
      <c r="C4" t="s">
        <v>29</v>
      </c>
      <c r="D4" s="1">
        <f>'Eastern State costs'!B34</f>
        <v>687125</v>
      </c>
      <c r="E4" s="3">
        <f>'Eastern State costs'!B23</f>
        <v>450</v>
      </c>
      <c r="F4" s="1">
        <f>'Eastern State costs'!B35</f>
        <v>1526.9444444444443</v>
      </c>
      <c r="H4" t="s">
        <v>32</v>
      </c>
    </row>
    <row r="5" spans="1:8" x14ac:dyDescent="0.2">
      <c r="A5" t="s">
        <v>26</v>
      </c>
      <c r="B5" s="2">
        <v>1836</v>
      </c>
      <c r="C5" t="s">
        <v>29</v>
      </c>
      <c r="D5" s="1">
        <v>179429</v>
      </c>
      <c r="E5" s="3">
        <v>191</v>
      </c>
      <c r="F5" s="1">
        <f>D5/E5</f>
        <v>939.41884816753929</v>
      </c>
      <c r="H5" t="s">
        <v>62</v>
      </c>
    </row>
    <row r="6" spans="1:8" x14ac:dyDescent="0.2">
      <c r="A6" t="s">
        <v>37</v>
      </c>
      <c r="B6" s="2" t="s">
        <v>40</v>
      </c>
      <c r="C6" t="s">
        <v>33</v>
      </c>
      <c r="D6" s="3"/>
      <c r="E6" s="3">
        <v>550</v>
      </c>
      <c r="F6" s="1">
        <v>220</v>
      </c>
      <c r="H6" t="s">
        <v>34</v>
      </c>
    </row>
    <row r="7" spans="1:8" x14ac:dyDescent="0.2">
      <c r="A7" t="s">
        <v>35</v>
      </c>
      <c r="B7" s="2">
        <v>1828</v>
      </c>
      <c r="C7" t="s">
        <v>33</v>
      </c>
      <c r="D7" s="3"/>
      <c r="E7" s="3">
        <v>136</v>
      </c>
      <c r="F7" s="1">
        <v>151</v>
      </c>
      <c r="H7" t="s">
        <v>48</v>
      </c>
    </row>
    <row r="8" spans="1:8" x14ac:dyDescent="0.2">
      <c r="A8" t="s">
        <v>36</v>
      </c>
      <c r="B8" s="2">
        <v>1826</v>
      </c>
      <c r="C8" t="s">
        <v>33</v>
      </c>
      <c r="F8" s="1">
        <v>200</v>
      </c>
      <c r="H8" t="s">
        <v>39</v>
      </c>
    </row>
    <row r="10" spans="1:8" x14ac:dyDescent="0.2">
      <c r="H10" t="s">
        <v>42</v>
      </c>
    </row>
    <row r="11" spans="1:8" x14ac:dyDescent="0.2">
      <c r="H11" t="s">
        <v>41</v>
      </c>
    </row>
    <row r="12" spans="1:8" x14ac:dyDescent="0.2">
      <c r="H12" t="s">
        <v>56</v>
      </c>
    </row>
    <row r="13" spans="1:8" x14ac:dyDescent="0.2">
      <c r="H13" t="s">
        <v>63</v>
      </c>
    </row>
    <row r="16" spans="1:8" x14ac:dyDescent="0.2">
      <c r="H16" t="s">
        <v>73</v>
      </c>
    </row>
    <row r="17" spans="8:8" x14ac:dyDescent="0.2">
      <c r="H17" t="s">
        <v>74</v>
      </c>
    </row>
    <row r="18" spans="8:8" x14ac:dyDescent="0.2">
      <c r="H18" t="s">
        <v>75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Eastern State costs</vt:lpstr>
      <vt:lpstr>comparative cost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2014-10-19T21:29:02Z</dcterms:created>
  <dcterms:modified xsi:type="dcterms:W3CDTF">2014-10-19T21:29:12Z</dcterms:modified>
</cp:coreProperties>
</file>