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45" windowWidth="13275" windowHeight="7425"/>
  </bookViews>
  <sheets>
    <sheet name="summary" sheetId="1" r:id="rId1"/>
    <sheet name="man of feeling tears" sheetId="2" r:id="rId2"/>
  </sheets>
  <calcPr calcId="145621"/>
</workbook>
</file>

<file path=xl/calcChain.xml><?xml version="1.0" encoding="utf-8"?>
<calcChain xmlns="http://schemas.openxmlformats.org/spreadsheetml/2006/main">
  <c r="B78" i="1" l="1"/>
  <c r="F58" i="1"/>
  <c r="E27" i="1"/>
  <c r="E28" i="1"/>
  <c r="E29" i="1"/>
  <c r="E43" i="1"/>
  <c r="B79" i="1"/>
  <c r="B7" i="1"/>
  <c r="E31" i="1"/>
  <c r="E32" i="1"/>
  <c r="E33" i="1"/>
  <c r="E34" i="1"/>
  <c r="B80" i="1"/>
  <c r="B8" i="1"/>
  <c r="E36" i="1"/>
  <c r="E37" i="1"/>
  <c r="B81" i="1"/>
  <c r="B9" i="1"/>
  <c r="E39" i="1"/>
  <c r="E40" i="1"/>
  <c r="E41" i="1"/>
  <c r="B82" i="1"/>
  <c r="B10" i="1"/>
  <c r="E21" i="1"/>
  <c r="E22" i="1"/>
  <c r="E23" i="1"/>
  <c r="E24" i="1"/>
  <c r="E25" i="1"/>
  <c r="B6" i="1"/>
  <c r="C49" i="1"/>
  <c r="D49" i="1"/>
  <c r="B49" i="1"/>
  <c r="C48" i="1"/>
  <c r="D48" i="1"/>
  <c r="B48" i="1"/>
  <c r="C46" i="1"/>
  <c r="D46" i="1"/>
  <c r="B46" i="1"/>
  <c r="C47" i="1"/>
  <c r="D47" i="1"/>
  <c r="B47" i="1"/>
  <c r="C45" i="1"/>
  <c r="D45" i="1"/>
  <c r="B45" i="1"/>
  <c r="E47" i="1"/>
  <c r="C8" i="1"/>
  <c r="F25" i="1"/>
  <c r="E48" i="1"/>
  <c r="C9" i="1"/>
  <c r="D9" i="1"/>
  <c r="E46" i="1"/>
  <c r="C7" i="1"/>
  <c r="D7" i="1"/>
  <c r="D8" i="1"/>
  <c r="E45" i="1"/>
  <c r="C6" i="1"/>
  <c r="D6" i="1"/>
  <c r="E49" i="1"/>
  <c r="C10" i="1"/>
  <c r="D10" i="1"/>
</calcChain>
</file>

<file path=xl/sharedStrings.xml><?xml version="1.0" encoding="utf-8"?>
<sst xmlns="http://schemas.openxmlformats.org/spreadsheetml/2006/main" count="124" uniqueCount="97">
  <si>
    <t>tear</t>
  </si>
  <si>
    <t>tears</t>
  </si>
  <si>
    <t>weep</t>
  </si>
  <si>
    <t>weeping</t>
  </si>
  <si>
    <t>wept</t>
  </si>
  <si>
    <t>Frankenstein, 1818</t>
  </si>
  <si>
    <t>Man of Feeling</t>
  </si>
  <si>
    <t>total</t>
  </si>
  <si>
    <t>total words</t>
  </si>
  <si>
    <t xml:space="preserve"> Odds but should have wept .</t>
  </si>
  <si>
    <t>Tear, given, " cordial drop " repeated</t>
  </si>
  <si>
    <t>„ like Cestus of Cythorea .</t>
  </si>
  <si>
    <t>„ one on a check .</t>
  </si>
  <si>
    <t>I will not wcop  .</t>
  </si>
  <si>
    <t>Tears add energy to henediction</t>
  </si>
  <si>
    <t>,, tribute of some</t>
  </si>
  <si>
    <t>„ blessings on</t>
  </si>
  <si>
    <t>I would weep too .</t>
  </si>
  <si>
    <t>Not an unmoistened eye</t>
  </si>
  <si>
    <t>Do you weep again ? .</t>
  </si>
  <si>
    <t>Hand bathed with tears</t>
  </si>
  <si>
    <t>Tears, burst into</t>
  </si>
  <si>
    <t>„ sobbing and shedding</t>
  </si>
  <si>
    <t>,, burst into</t>
  </si>
  <si>
    <t>,, virtue in these</t>
  </si>
  <si>
    <t>„ he wept at the recollection of her</t>
  </si>
  <si>
    <t>,, glister of new-washed</t>
  </si>
  <si>
    <t>Sweet girl (here she wept)</t>
  </si>
  <si>
    <t>I could only weep</t>
  </si>
  <si>
    <t>Tears, saw his .</t>
  </si>
  <si>
    <t>., burst into</t>
  </si>
  <si>
    <t>„ wrung from the heart</t>
  </si>
  <si>
    <t>„ feet bathed with</t>
  </si>
  <si>
    <t>Tears, mingled, i.e., his with hers . . . .100</t>
  </si>
  <si>
    <t>„ voice lost in 108</t>
  </si>
  <si>
    <t>Eye met with a tear . . . . . . 103</t>
  </si>
  <si>
    <t>Tear stood in eye 127</t>
  </si>
  <si>
    <t>Tears, face bathed with 130</t>
  </si>
  <si>
    <t>Dropped one tear, no more 131</t>
  </si>
  <si>
    <t>Tears, press-gang could scarce keep from . . .136</t>
  </si>
  <si>
    <t>Big drops wetted gray heard 137</t>
  </si>
  <si>
    <t>Tears, shower of 138</t>
  </si>
  <si>
    <t>„ scarce forced—blubbered like a boy . .139</t>
  </si>
  <si>
    <t>Moistened eye 141</t>
  </si>
  <si>
    <t>Tears choked utterance 144</t>
  </si>
  <si>
    <t>I have wept many a timo 144</t>
  </si>
  <si>
    <t>Girl wept, brother sobbed 145</t>
  </si>
  <si>
    <t>'Harley kissed off her tears as they flowed, and wept</t>
  </si>
  <si>
    <t>between every kiss 145</t>
  </si>
  <si>
    <t>Tears flowing down cheeks 148</t>
  </si>
  <si>
    <t>„ gushed afresh 148</t>
  </si>
  <si>
    <t>Beamy moisture . . . . . . .154</t>
  </si>
  <si>
    <t>A tear dropped 165</t>
  </si>
  <si>
    <t>Tear in her eye, tho sick man kissed it off in its</t>
  </si>
  <si>
    <t>bud, smiling through the dimness of his own . 176</t>
  </si>
  <si>
    <t>Hand wet by tear just fallen 185</t>
  </si>
  <si>
    <t>Tears flowing without control 187</t>
  </si>
  <si>
    <t xml:space="preserve">Cheek wiped (at the end of the last chapter) . .189 </t>
  </si>
  <si>
    <t>lid</t>
  </si>
  <si>
    <t>tremble</t>
  </si>
  <si>
    <t>delight</t>
  </si>
  <si>
    <t>horror</t>
  </si>
  <si>
    <t>terror</t>
  </si>
  <si>
    <t>joy</t>
  </si>
  <si>
    <t>happy</t>
  </si>
  <si>
    <t>anguish</t>
  </si>
  <si>
    <t>smile</t>
  </si>
  <si>
    <t>kiss</t>
  </si>
  <si>
    <t>laugh/laughter</t>
  </si>
  <si>
    <t>shudder</t>
  </si>
  <si>
    <t>frown</t>
  </si>
  <si>
    <t>word form</t>
  </si>
  <si>
    <t>volume</t>
  </si>
  <si>
    <t>tear/weep rate</t>
  </si>
  <si>
    <t>smile/delight rate</t>
  </si>
  <si>
    <t>tremble/frown rate</t>
  </si>
  <si>
    <t>joy/happy</t>
  </si>
  <si>
    <t>anguish/terror</t>
  </si>
  <si>
    <t>tear, weep</t>
  </si>
  <si>
    <t>tremble, shudder, frown</t>
  </si>
  <si>
    <t>smile, kiss, laugh, laughter, delight</t>
  </si>
  <si>
    <t>anguish, horror, terror</t>
  </si>
  <si>
    <t>joy, happy</t>
  </si>
  <si>
    <t>Frankenstein</t>
  </si>
  <si>
    <t>Frankstein / Man of Feeling</t>
  </si>
  <si>
    <t>references</t>
  </si>
  <si>
    <t>uderlying data</t>
  </si>
  <si>
    <t>unedited text</t>
  </si>
  <si>
    <t>Reference category counts include all grammatically related word forms.</t>
  </si>
  <si>
    <t>notes</t>
  </si>
  <si>
    <t>words per thousand words in text</t>
  </si>
  <si>
    <t>Text ratio is percent difference.</t>
  </si>
  <si>
    <t>Repository:</t>
  </si>
  <si>
    <t>http://acrosswalls.org/datasets/</t>
  </si>
  <si>
    <t>Version: 1.0</t>
  </si>
  <si>
    <t>Evocations of tears in the Man of Feeling</t>
  </si>
  <si>
    <t>Evocations of emotions in Man of Feeling (1771) and Frankenstein (1818)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</si>
</sst>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sqref="A1:E1"/>
    </sheetView>
  </sheetViews>
  <sheetFormatPr defaultRowHeight="12.75" x14ac:dyDescent="0.2"/>
  <cols>
    <col min="1" max="1" width="32.140625" customWidth="1"/>
    <col min="2" max="4" width="13.28515625" customWidth="1"/>
    <col min="7" max="7" width="2.85546875" customWidth="1"/>
    <col min="8" max="8" width="62.28515625" customWidth="1"/>
  </cols>
  <sheetData>
    <row r="1" spans="1:8" x14ac:dyDescent="0.2">
      <c r="A1" s="10" t="s">
        <v>96</v>
      </c>
      <c r="B1" s="11"/>
      <c r="C1" s="11"/>
      <c r="D1" s="11"/>
      <c r="E1" s="11"/>
      <c r="H1" t="s">
        <v>92</v>
      </c>
    </row>
    <row r="2" spans="1:8" x14ac:dyDescent="0.2">
      <c r="H2" t="s">
        <v>93</v>
      </c>
    </row>
    <row r="3" spans="1:8" x14ac:dyDescent="0.2">
      <c r="H3" t="s">
        <v>94</v>
      </c>
    </row>
    <row r="4" spans="1:8" ht="24.75" customHeight="1" x14ac:dyDescent="0.2">
      <c r="B4" s="12" t="s">
        <v>90</v>
      </c>
      <c r="C4" s="12"/>
    </row>
    <row r="5" spans="1:8" ht="25.5" x14ac:dyDescent="0.2">
      <c r="A5" t="s">
        <v>85</v>
      </c>
      <c r="B5" s="5" t="s">
        <v>6</v>
      </c>
      <c r="C5" s="5" t="s">
        <v>83</v>
      </c>
      <c r="D5" s="6" t="s">
        <v>84</v>
      </c>
      <c r="H5" t="s">
        <v>89</v>
      </c>
    </row>
    <row r="6" spans="1:8" x14ac:dyDescent="0.2">
      <c r="A6" t="s">
        <v>78</v>
      </c>
      <c r="B6" s="7">
        <f>B78</f>
        <v>1.3339140850438287</v>
      </c>
      <c r="C6" s="8">
        <f>E45</f>
        <v>0.87653393438517402</v>
      </c>
      <c r="D6" s="4">
        <f>C6/B6-1</f>
        <v>-0.34288576437336771</v>
      </c>
      <c r="H6" t="s">
        <v>88</v>
      </c>
    </row>
    <row r="7" spans="1:8" x14ac:dyDescent="0.2">
      <c r="A7" t="s">
        <v>79</v>
      </c>
      <c r="B7" s="7">
        <f>B79</f>
        <v>5.4445472858931782E-2</v>
      </c>
      <c r="C7" s="8">
        <f>E46</f>
        <v>0.51478977098811807</v>
      </c>
      <c r="D7" s="4">
        <f>C7/B7-1</f>
        <v>8.4551437237387645</v>
      </c>
    </row>
    <row r="8" spans="1:8" x14ac:dyDescent="0.2">
      <c r="A8" t="s">
        <v>80</v>
      </c>
      <c r="B8" s="7">
        <f>B80</f>
        <v>1.1978004028964993</v>
      </c>
      <c r="C8" s="8">
        <f>E47</f>
        <v>1.2661045718896959</v>
      </c>
      <c r="D8" s="4">
        <f>C8/B8-1</f>
        <v>5.7024666904456511E-2</v>
      </c>
      <c r="H8" t="s">
        <v>91</v>
      </c>
    </row>
    <row r="9" spans="1:8" x14ac:dyDescent="0.2">
      <c r="A9" t="s">
        <v>82</v>
      </c>
      <c r="B9" s="7">
        <f>B81</f>
        <v>0.54445472858931776</v>
      </c>
      <c r="C9" s="8">
        <f>E48</f>
        <v>1.3774104683195592</v>
      </c>
      <c r="D9" s="4">
        <f>C9/B9-1</f>
        <v>1.5298898071625344</v>
      </c>
    </row>
    <row r="10" spans="1:8" x14ac:dyDescent="0.2">
      <c r="A10" t="s">
        <v>81</v>
      </c>
      <c r="B10" s="7">
        <f>B82</f>
        <v>0.245004627865193</v>
      </c>
      <c r="C10" s="8">
        <f>E49</f>
        <v>1.1269722013523666</v>
      </c>
      <c r="D10" s="4">
        <f>C10/B10-1</f>
        <v>3.5997996493864264</v>
      </c>
    </row>
    <row r="14" spans="1:8" x14ac:dyDescent="0.2">
      <c r="A14" t="s">
        <v>86</v>
      </c>
    </row>
    <row r="17" spans="1:6" x14ac:dyDescent="0.2">
      <c r="A17" t="s">
        <v>5</v>
      </c>
    </row>
    <row r="18" spans="1:6" x14ac:dyDescent="0.2">
      <c r="B18" s="9" t="s">
        <v>72</v>
      </c>
      <c r="C18" s="9"/>
      <c r="D18" s="9"/>
    </row>
    <row r="19" spans="1:6" x14ac:dyDescent="0.2">
      <c r="A19" t="s">
        <v>71</v>
      </c>
      <c r="B19">
        <v>1</v>
      </c>
      <c r="C19">
        <v>2</v>
      </c>
      <c r="D19">
        <v>3</v>
      </c>
      <c r="E19" t="s">
        <v>7</v>
      </c>
    </row>
    <row r="21" spans="1:6" x14ac:dyDescent="0.2">
      <c r="A21" t="s">
        <v>0</v>
      </c>
      <c r="B21">
        <v>1</v>
      </c>
      <c r="C21">
        <v>0</v>
      </c>
      <c r="D21">
        <v>0</v>
      </c>
      <c r="E21">
        <f>SUM(B21:D21)</f>
        <v>1</v>
      </c>
    </row>
    <row r="22" spans="1:6" x14ac:dyDescent="0.2">
      <c r="A22" t="s">
        <v>1</v>
      </c>
      <c r="B22">
        <v>10</v>
      </c>
      <c r="C22">
        <v>11</v>
      </c>
      <c r="D22">
        <v>10</v>
      </c>
      <c r="E22">
        <f t="shared" ref="E22:E43" si="0">SUM(B22:D22)</f>
        <v>31</v>
      </c>
    </row>
    <row r="23" spans="1:6" x14ac:dyDescent="0.2">
      <c r="A23" t="s">
        <v>2</v>
      </c>
      <c r="B23">
        <v>5</v>
      </c>
      <c r="C23">
        <v>2</v>
      </c>
      <c r="D23">
        <v>2</v>
      </c>
      <c r="E23">
        <f t="shared" si="0"/>
        <v>9</v>
      </c>
    </row>
    <row r="24" spans="1:6" x14ac:dyDescent="0.2">
      <c r="A24" t="s">
        <v>3</v>
      </c>
      <c r="B24">
        <v>3</v>
      </c>
      <c r="C24">
        <v>0</v>
      </c>
      <c r="D24">
        <v>0</v>
      </c>
      <c r="E24">
        <f t="shared" si="0"/>
        <v>3</v>
      </c>
    </row>
    <row r="25" spans="1:6" x14ac:dyDescent="0.2">
      <c r="A25" t="s">
        <v>4</v>
      </c>
      <c r="B25">
        <v>7</v>
      </c>
      <c r="C25">
        <v>5</v>
      </c>
      <c r="D25">
        <v>7</v>
      </c>
      <c r="E25">
        <f t="shared" si="0"/>
        <v>19</v>
      </c>
      <c r="F25">
        <f>SUM(E21:E25)</f>
        <v>63</v>
      </c>
    </row>
    <row r="27" spans="1:6" x14ac:dyDescent="0.2">
      <c r="A27" t="s">
        <v>59</v>
      </c>
      <c r="B27">
        <v>8</v>
      </c>
      <c r="C27">
        <v>4</v>
      </c>
      <c r="D27">
        <v>11</v>
      </c>
      <c r="E27">
        <f>SUM(B27:D27)</f>
        <v>23</v>
      </c>
    </row>
    <row r="28" spans="1:6" x14ac:dyDescent="0.2">
      <c r="A28" t="s">
        <v>69</v>
      </c>
      <c r="B28">
        <v>1</v>
      </c>
      <c r="C28">
        <v>2</v>
      </c>
      <c r="D28">
        <v>9</v>
      </c>
      <c r="E28">
        <f>SUM(B28:D28)</f>
        <v>12</v>
      </c>
    </row>
    <row r="29" spans="1:6" x14ac:dyDescent="0.2">
      <c r="A29" t="s">
        <v>70</v>
      </c>
      <c r="B29">
        <v>1</v>
      </c>
      <c r="C29">
        <v>0</v>
      </c>
      <c r="D29">
        <v>1</v>
      </c>
      <c r="E29">
        <f>SUM(B29:D29)</f>
        <v>2</v>
      </c>
    </row>
    <row r="31" spans="1:6" x14ac:dyDescent="0.2">
      <c r="A31" t="s">
        <v>66</v>
      </c>
      <c r="B31">
        <v>12</v>
      </c>
      <c r="C31">
        <v>11</v>
      </c>
      <c r="D31">
        <v>5</v>
      </c>
      <c r="E31">
        <f t="shared" si="0"/>
        <v>28</v>
      </c>
    </row>
    <row r="32" spans="1:6" x14ac:dyDescent="0.2">
      <c r="A32" t="s">
        <v>67</v>
      </c>
      <c r="B32">
        <v>1</v>
      </c>
      <c r="C32">
        <v>4</v>
      </c>
      <c r="D32">
        <v>1</v>
      </c>
      <c r="E32">
        <f t="shared" si="0"/>
        <v>6</v>
      </c>
    </row>
    <row r="33" spans="1:5" x14ac:dyDescent="0.2">
      <c r="A33" t="s">
        <v>68</v>
      </c>
      <c r="B33">
        <v>5</v>
      </c>
      <c r="C33">
        <v>2</v>
      </c>
      <c r="D33">
        <v>4</v>
      </c>
      <c r="E33">
        <f t="shared" si="0"/>
        <v>11</v>
      </c>
    </row>
    <row r="34" spans="1:5" x14ac:dyDescent="0.2">
      <c r="A34" t="s">
        <v>60</v>
      </c>
      <c r="B34">
        <v>17</v>
      </c>
      <c r="C34">
        <v>18</v>
      </c>
      <c r="D34">
        <v>11</v>
      </c>
      <c r="E34">
        <f t="shared" si="0"/>
        <v>46</v>
      </c>
    </row>
    <row r="36" spans="1:5" x14ac:dyDescent="0.2">
      <c r="A36" t="s">
        <v>63</v>
      </c>
      <c r="B36">
        <v>16</v>
      </c>
      <c r="C36">
        <v>16</v>
      </c>
      <c r="D36">
        <v>12</v>
      </c>
      <c r="E36">
        <f>SUM(B36:D36)</f>
        <v>44</v>
      </c>
    </row>
    <row r="37" spans="1:5" x14ac:dyDescent="0.2">
      <c r="A37" t="s">
        <v>64</v>
      </c>
      <c r="B37">
        <v>23</v>
      </c>
      <c r="C37">
        <v>16</v>
      </c>
      <c r="D37">
        <v>16</v>
      </c>
      <c r="E37">
        <f>SUM(B37:D37)</f>
        <v>55</v>
      </c>
    </row>
    <row r="39" spans="1:5" x14ac:dyDescent="0.2">
      <c r="A39" t="s">
        <v>65</v>
      </c>
      <c r="B39">
        <v>8</v>
      </c>
      <c r="C39">
        <v>6</v>
      </c>
      <c r="D39">
        <v>12</v>
      </c>
      <c r="E39">
        <f t="shared" si="0"/>
        <v>26</v>
      </c>
    </row>
    <row r="40" spans="1:5" x14ac:dyDescent="0.2">
      <c r="A40" t="s">
        <v>61</v>
      </c>
      <c r="B40">
        <v>14</v>
      </c>
      <c r="C40">
        <v>14</v>
      </c>
      <c r="D40">
        <v>20</v>
      </c>
      <c r="E40">
        <f t="shared" si="0"/>
        <v>48</v>
      </c>
    </row>
    <row r="41" spans="1:5" x14ac:dyDescent="0.2">
      <c r="A41" t="s">
        <v>62</v>
      </c>
      <c r="B41">
        <v>0</v>
      </c>
      <c r="C41">
        <v>1</v>
      </c>
      <c r="D41">
        <v>6</v>
      </c>
      <c r="E41">
        <f t="shared" si="0"/>
        <v>7</v>
      </c>
    </row>
    <row r="43" spans="1:5" x14ac:dyDescent="0.2">
      <c r="A43" t="s">
        <v>8</v>
      </c>
      <c r="B43">
        <v>24260</v>
      </c>
      <c r="C43">
        <v>21254</v>
      </c>
      <c r="D43">
        <v>26360</v>
      </c>
      <c r="E43">
        <f t="shared" si="0"/>
        <v>71874</v>
      </c>
    </row>
    <row r="45" spans="1:5" x14ac:dyDescent="0.2">
      <c r="A45" t="s">
        <v>73</v>
      </c>
      <c r="B45" s="2">
        <f>SUM(B21:B25)*1000/B43</f>
        <v>1.0717230008244023</v>
      </c>
      <c r="C45" s="2">
        <f>SUM(C21:C25)*1000/C43</f>
        <v>0.84689940717041501</v>
      </c>
      <c r="D45" s="2">
        <f>SUM(D21:D25)*1000/D43</f>
        <v>0.72078907435508344</v>
      </c>
      <c r="E45" s="2">
        <f>SUM(E21:E25)*1000/E43</f>
        <v>0.87653393438517402</v>
      </c>
    </row>
    <row r="46" spans="1:5" x14ac:dyDescent="0.2">
      <c r="A46" t="s">
        <v>75</v>
      </c>
      <c r="B46" s="2">
        <f>SUM(B27:B29)*1000/B43</f>
        <v>0.41220115416323166</v>
      </c>
      <c r="C46" s="2">
        <f>SUM(C27:C29)*1000/C43</f>
        <v>0.28229980239013835</v>
      </c>
      <c r="D46" s="2">
        <f>SUM(D27:D29)*1000/D43</f>
        <v>0.79666160849772383</v>
      </c>
      <c r="E46" s="2">
        <f>SUM(E27:E29)*1000/E43</f>
        <v>0.51478977098811807</v>
      </c>
    </row>
    <row r="47" spans="1:5" x14ac:dyDescent="0.2">
      <c r="A47" t="s">
        <v>74</v>
      </c>
      <c r="B47" s="2">
        <f>SUM(B31:B34)*1000/B43</f>
        <v>1.4427040395713109</v>
      </c>
      <c r="C47" s="2">
        <f>SUM(C31:C34)*1000/C43</f>
        <v>1.6467488472758069</v>
      </c>
      <c r="D47" s="2">
        <f>SUM(D31:D34)*1000/D43</f>
        <v>0.79666160849772383</v>
      </c>
      <c r="E47" s="2">
        <f>SUM(E31:E34)*1000/E43</f>
        <v>1.2661045718896959</v>
      </c>
    </row>
    <row r="48" spans="1:5" x14ac:dyDescent="0.2">
      <c r="A48" t="s">
        <v>76</v>
      </c>
      <c r="B48" s="2">
        <f>(B36+B37)*1000/B43</f>
        <v>1.6075845012366035</v>
      </c>
      <c r="C48" s="2">
        <f>(C36+C37)*1000/C43</f>
        <v>1.5055989460807377</v>
      </c>
      <c r="D48" s="2">
        <f>(D36+D37)*1000/D43</f>
        <v>1.062215477996965</v>
      </c>
      <c r="E48" s="2">
        <f>(E36+E37)*1000/E43</f>
        <v>1.3774104683195592</v>
      </c>
    </row>
    <row r="49" spans="1:6" x14ac:dyDescent="0.2">
      <c r="A49" t="s">
        <v>77</v>
      </c>
      <c r="B49" s="3">
        <f>SUM(B39:B41)*1000/B43</f>
        <v>0.90684253915910962</v>
      </c>
      <c r="C49" s="3">
        <f>SUM(C39:C41)*1000/C43</f>
        <v>0.9880493083654841</v>
      </c>
      <c r="D49" s="3">
        <f>SUM(D39:D41)*1000/D43</f>
        <v>1.4415781487101669</v>
      </c>
      <c r="E49" s="3">
        <f>SUM(E39:E41)*1000/E43</f>
        <v>1.1269722013523666</v>
      </c>
    </row>
    <row r="50" spans="1:6" x14ac:dyDescent="0.2">
      <c r="B50" s="2"/>
      <c r="C50" s="2"/>
      <c r="D50" s="2"/>
      <c r="E50" s="2"/>
    </row>
    <row r="52" spans="1:6" x14ac:dyDescent="0.2">
      <c r="A52" t="s">
        <v>6</v>
      </c>
    </row>
    <row r="54" spans="1:6" x14ac:dyDescent="0.2">
      <c r="A54" t="s">
        <v>0</v>
      </c>
      <c r="B54">
        <v>10</v>
      </c>
      <c r="F54" s="1"/>
    </row>
    <row r="55" spans="1:6" x14ac:dyDescent="0.2">
      <c r="A55" t="s">
        <v>1</v>
      </c>
      <c r="B55">
        <v>24</v>
      </c>
    </row>
    <row r="56" spans="1:6" x14ac:dyDescent="0.2">
      <c r="A56" t="s">
        <v>2</v>
      </c>
      <c r="B56">
        <v>7</v>
      </c>
    </row>
    <row r="57" spans="1:6" x14ac:dyDescent="0.2">
      <c r="A57" t="s">
        <v>3</v>
      </c>
      <c r="B57">
        <v>0</v>
      </c>
    </row>
    <row r="58" spans="1:6" x14ac:dyDescent="0.2">
      <c r="A58" t="s">
        <v>4</v>
      </c>
      <c r="B58">
        <v>8</v>
      </c>
      <c r="F58">
        <f>SUM(B54:B58)</f>
        <v>49</v>
      </c>
    </row>
    <row r="60" spans="1:6" x14ac:dyDescent="0.2">
      <c r="A60" t="s">
        <v>59</v>
      </c>
      <c r="B60">
        <v>2</v>
      </c>
    </row>
    <row r="61" spans="1:6" x14ac:dyDescent="0.2">
      <c r="A61" t="s">
        <v>69</v>
      </c>
      <c r="B61">
        <v>0</v>
      </c>
    </row>
    <row r="62" spans="1:6" x14ac:dyDescent="0.2">
      <c r="A62" t="s">
        <v>70</v>
      </c>
      <c r="B62">
        <v>0</v>
      </c>
    </row>
    <row r="64" spans="1:6" x14ac:dyDescent="0.2">
      <c r="A64" t="s">
        <v>66</v>
      </c>
      <c r="B64">
        <v>21</v>
      </c>
    </row>
    <row r="65" spans="1:2" x14ac:dyDescent="0.2">
      <c r="A65" t="s">
        <v>67</v>
      </c>
      <c r="B65">
        <v>7</v>
      </c>
    </row>
    <row r="66" spans="1:2" x14ac:dyDescent="0.2">
      <c r="A66" t="s">
        <v>68</v>
      </c>
      <c r="B66">
        <v>6</v>
      </c>
    </row>
    <row r="67" spans="1:2" x14ac:dyDescent="0.2">
      <c r="A67" t="s">
        <v>60</v>
      </c>
      <c r="B67">
        <v>10</v>
      </c>
    </row>
    <row r="69" spans="1:2" x14ac:dyDescent="0.2">
      <c r="A69" t="s">
        <v>63</v>
      </c>
      <c r="B69">
        <v>7</v>
      </c>
    </row>
    <row r="70" spans="1:2" x14ac:dyDescent="0.2">
      <c r="A70" t="s">
        <v>64</v>
      </c>
      <c r="B70">
        <v>13</v>
      </c>
    </row>
    <row r="72" spans="1:2" x14ac:dyDescent="0.2">
      <c r="A72" t="s">
        <v>65</v>
      </c>
      <c r="B72">
        <v>2</v>
      </c>
    </row>
    <row r="73" spans="1:2" x14ac:dyDescent="0.2">
      <c r="A73" t="s">
        <v>61</v>
      </c>
      <c r="B73">
        <v>3</v>
      </c>
    </row>
    <row r="74" spans="1:2" x14ac:dyDescent="0.2">
      <c r="A74" t="s">
        <v>62</v>
      </c>
      <c r="B74">
        <v>4</v>
      </c>
    </row>
    <row r="76" spans="1:2" x14ac:dyDescent="0.2">
      <c r="A76" t="s">
        <v>8</v>
      </c>
      <c r="B76">
        <v>36734</v>
      </c>
    </row>
    <row r="78" spans="1:2" x14ac:dyDescent="0.2">
      <c r="A78" t="s">
        <v>73</v>
      </c>
      <c r="B78" s="3">
        <f>SUM(B54:B58)*1000/B76</f>
        <v>1.3339140850438287</v>
      </c>
    </row>
    <row r="79" spans="1:2" x14ac:dyDescent="0.2">
      <c r="A79" t="s">
        <v>75</v>
      </c>
      <c r="B79" s="3">
        <f>SUM(B60:B62)*1000/B76</f>
        <v>5.4445472858931782E-2</v>
      </c>
    </row>
    <row r="80" spans="1:2" x14ac:dyDescent="0.2">
      <c r="A80" t="s">
        <v>74</v>
      </c>
      <c r="B80" s="3">
        <f>SUM(B64:B67)*1000/B76</f>
        <v>1.1978004028964993</v>
      </c>
    </row>
    <row r="81" spans="1:5" x14ac:dyDescent="0.2">
      <c r="A81" t="s">
        <v>76</v>
      </c>
      <c r="B81" s="2">
        <f>(B69+B70)*1000/B76</f>
        <v>0.54445472858931776</v>
      </c>
      <c r="C81" s="2"/>
      <c r="D81" s="2"/>
      <c r="E81" s="2"/>
    </row>
    <row r="82" spans="1:5" x14ac:dyDescent="0.2">
      <c r="A82" t="s">
        <v>77</v>
      </c>
      <c r="B82" s="3">
        <f>SUM(B72:B74)*1000/B76</f>
        <v>0.245004627865193</v>
      </c>
    </row>
  </sheetData>
  <mergeCells count="3">
    <mergeCell ref="B18:D18"/>
    <mergeCell ref="A1:E1"/>
    <mergeCell ref="B4:C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B1"/>
    </sheetView>
  </sheetViews>
  <sheetFormatPr defaultRowHeight="12.75" x14ac:dyDescent="0.2"/>
  <cols>
    <col min="2" max="3" width="50.7109375" customWidth="1"/>
  </cols>
  <sheetData>
    <row r="1" spans="1:3" x14ac:dyDescent="0.2">
      <c r="A1" s="10" t="s">
        <v>95</v>
      </c>
      <c r="B1" s="10"/>
      <c r="C1" t="s">
        <v>92</v>
      </c>
    </row>
    <row r="2" spans="1:3" x14ac:dyDescent="0.2">
      <c r="A2" t="s">
        <v>58</v>
      </c>
      <c r="B2" t="s">
        <v>87</v>
      </c>
      <c r="C2" t="s">
        <v>93</v>
      </c>
    </row>
    <row r="3" spans="1:3" x14ac:dyDescent="0.2">
      <c r="A3">
        <v>1</v>
      </c>
      <c r="B3" t="s">
        <v>9</v>
      </c>
      <c r="C3" t="s">
        <v>94</v>
      </c>
    </row>
    <row r="4" spans="1:3" x14ac:dyDescent="0.2">
      <c r="A4">
        <v>28</v>
      </c>
      <c r="B4" t="s">
        <v>23</v>
      </c>
    </row>
    <row r="5" spans="1:3" x14ac:dyDescent="0.2">
      <c r="A5">
        <v>34</v>
      </c>
      <c r="B5" t="s">
        <v>26</v>
      </c>
    </row>
    <row r="6" spans="1:3" x14ac:dyDescent="0.2">
      <c r="A6">
        <v>12</v>
      </c>
      <c r="B6" t="s">
        <v>15</v>
      </c>
    </row>
    <row r="7" spans="1:3" x14ac:dyDescent="0.2">
      <c r="A7">
        <v>30</v>
      </c>
      <c r="B7" t="s">
        <v>24</v>
      </c>
    </row>
    <row r="8" spans="1:3" x14ac:dyDescent="0.2">
      <c r="A8">
        <v>42</v>
      </c>
      <c r="B8" t="s">
        <v>30</v>
      </c>
    </row>
    <row r="9" spans="1:3" x14ac:dyDescent="0.2">
      <c r="A9">
        <v>14</v>
      </c>
      <c r="B9" t="s">
        <v>16</v>
      </c>
    </row>
    <row r="10" spans="1:3" x14ac:dyDescent="0.2">
      <c r="A10">
        <v>46</v>
      </c>
      <c r="B10" t="s">
        <v>32</v>
      </c>
    </row>
    <row r="11" spans="1:3" x14ac:dyDescent="0.2">
      <c r="A11">
        <v>82</v>
      </c>
      <c r="B11" t="s">
        <v>50</v>
      </c>
    </row>
    <row r="12" spans="1:3" x14ac:dyDescent="0.2">
      <c r="A12">
        <v>32</v>
      </c>
      <c r="B12" t="s">
        <v>25</v>
      </c>
    </row>
    <row r="13" spans="1:3" x14ac:dyDescent="0.2">
      <c r="A13">
        <v>4</v>
      </c>
      <c r="B13" t="s">
        <v>11</v>
      </c>
    </row>
    <row r="14" spans="1:3" x14ac:dyDescent="0.2">
      <c r="A14">
        <v>6</v>
      </c>
      <c r="B14" t="s">
        <v>12</v>
      </c>
    </row>
    <row r="15" spans="1:3" x14ac:dyDescent="0.2">
      <c r="A15">
        <v>66</v>
      </c>
      <c r="B15" t="s">
        <v>42</v>
      </c>
    </row>
    <row r="16" spans="1:3" x14ac:dyDescent="0.2">
      <c r="A16">
        <v>26</v>
      </c>
      <c r="B16" t="s">
        <v>22</v>
      </c>
    </row>
    <row r="17" spans="1:2" x14ac:dyDescent="0.2">
      <c r="A17">
        <v>50</v>
      </c>
      <c r="B17" t="s">
        <v>34</v>
      </c>
    </row>
    <row r="18" spans="1:2" x14ac:dyDescent="0.2">
      <c r="A18">
        <v>44</v>
      </c>
      <c r="B18" t="s">
        <v>31</v>
      </c>
    </row>
    <row r="19" spans="1:2" x14ac:dyDescent="0.2">
      <c r="A19">
        <v>86</v>
      </c>
      <c r="B19" t="s">
        <v>52</v>
      </c>
    </row>
    <row r="20" spans="1:2" x14ac:dyDescent="0.2">
      <c r="A20">
        <v>84</v>
      </c>
      <c r="B20" t="s">
        <v>51</v>
      </c>
    </row>
    <row r="21" spans="1:2" x14ac:dyDescent="0.2">
      <c r="A21">
        <v>78</v>
      </c>
      <c r="B21" t="s">
        <v>48</v>
      </c>
    </row>
    <row r="22" spans="1:2" x14ac:dyDescent="0.2">
      <c r="A22">
        <v>62</v>
      </c>
      <c r="B22" t="s">
        <v>40</v>
      </c>
    </row>
    <row r="23" spans="1:2" x14ac:dyDescent="0.2">
      <c r="A23">
        <v>90</v>
      </c>
      <c r="B23" t="s">
        <v>54</v>
      </c>
    </row>
    <row r="24" spans="1:2" x14ac:dyDescent="0.2">
      <c r="A24">
        <v>96</v>
      </c>
      <c r="B24" t="s">
        <v>57</v>
      </c>
    </row>
    <row r="25" spans="1:2" x14ac:dyDescent="0.2">
      <c r="A25">
        <v>20</v>
      </c>
      <c r="B25" t="s">
        <v>19</v>
      </c>
    </row>
    <row r="26" spans="1:2" x14ac:dyDescent="0.2">
      <c r="A26">
        <v>58</v>
      </c>
      <c r="B26" t="s">
        <v>38</v>
      </c>
    </row>
    <row r="27" spans="1:2" x14ac:dyDescent="0.2">
      <c r="A27">
        <v>52</v>
      </c>
      <c r="B27" t="s">
        <v>35</v>
      </c>
    </row>
    <row r="28" spans="1:2" x14ac:dyDescent="0.2">
      <c r="A28">
        <v>74</v>
      </c>
      <c r="B28" t="s">
        <v>46</v>
      </c>
    </row>
    <row r="29" spans="1:2" x14ac:dyDescent="0.2">
      <c r="A29">
        <v>22</v>
      </c>
      <c r="B29" t="s">
        <v>20</v>
      </c>
    </row>
    <row r="30" spans="1:2" x14ac:dyDescent="0.2">
      <c r="A30">
        <v>92</v>
      </c>
      <c r="B30" t="s">
        <v>55</v>
      </c>
    </row>
    <row r="31" spans="1:2" x14ac:dyDescent="0.2">
      <c r="A31">
        <v>76</v>
      </c>
      <c r="B31" t="s">
        <v>47</v>
      </c>
    </row>
    <row r="32" spans="1:2" x14ac:dyDescent="0.2">
      <c r="A32">
        <v>38</v>
      </c>
      <c r="B32" t="s">
        <v>28</v>
      </c>
    </row>
    <row r="33" spans="1:2" x14ac:dyDescent="0.2">
      <c r="A33">
        <v>72</v>
      </c>
      <c r="B33" t="s">
        <v>45</v>
      </c>
    </row>
    <row r="34" spans="1:2" x14ac:dyDescent="0.2">
      <c r="A34">
        <v>8</v>
      </c>
      <c r="B34" t="s">
        <v>13</v>
      </c>
    </row>
    <row r="35" spans="1:2" x14ac:dyDescent="0.2">
      <c r="A35">
        <v>16</v>
      </c>
      <c r="B35" t="s">
        <v>17</v>
      </c>
    </row>
    <row r="36" spans="1:2" x14ac:dyDescent="0.2">
      <c r="A36">
        <v>68</v>
      </c>
      <c r="B36" t="s">
        <v>43</v>
      </c>
    </row>
    <row r="37" spans="1:2" x14ac:dyDescent="0.2">
      <c r="A37">
        <v>18</v>
      </c>
      <c r="B37" t="s">
        <v>18</v>
      </c>
    </row>
    <row r="38" spans="1:2" x14ac:dyDescent="0.2">
      <c r="A38">
        <v>36</v>
      </c>
      <c r="B38" t="s">
        <v>27</v>
      </c>
    </row>
    <row r="39" spans="1:2" x14ac:dyDescent="0.2">
      <c r="A39">
        <v>88</v>
      </c>
      <c r="B39" t="s">
        <v>53</v>
      </c>
    </row>
    <row r="40" spans="1:2" x14ac:dyDescent="0.2">
      <c r="A40">
        <v>54</v>
      </c>
      <c r="B40" t="s">
        <v>36</v>
      </c>
    </row>
    <row r="41" spans="1:2" x14ac:dyDescent="0.2">
      <c r="A41">
        <v>2</v>
      </c>
      <c r="B41" t="s">
        <v>10</v>
      </c>
    </row>
    <row r="42" spans="1:2" x14ac:dyDescent="0.2">
      <c r="A42">
        <v>10</v>
      </c>
      <c r="B42" t="s">
        <v>14</v>
      </c>
    </row>
    <row r="43" spans="1:2" x14ac:dyDescent="0.2">
      <c r="A43">
        <v>70</v>
      </c>
      <c r="B43" t="s">
        <v>44</v>
      </c>
    </row>
    <row r="44" spans="1:2" x14ac:dyDescent="0.2">
      <c r="A44">
        <v>80</v>
      </c>
      <c r="B44" t="s">
        <v>49</v>
      </c>
    </row>
    <row r="45" spans="1:2" x14ac:dyDescent="0.2">
      <c r="A45">
        <v>94</v>
      </c>
      <c r="B45" t="s">
        <v>56</v>
      </c>
    </row>
    <row r="46" spans="1:2" x14ac:dyDescent="0.2">
      <c r="A46">
        <v>24</v>
      </c>
      <c r="B46" t="s">
        <v>21</v>
      </c>
    </row>
    <row r="47" spans="1:2" x14ac:dyDescent="0.2">
      <c r="A47">
        <v>56</v>
      </c>
      <c r="B47" t="s">
        <v>37</v>
      </c>
    </row>
    <row r="48" spans="1:2" x14ac:dyDescent="0.2">
      <c r="A48">
        <v>48</v>
      </c>
      <c r="B48" t="s">
        <v>33</v>
      </c>
    </row>
    <row r="49" spans="1:2" x14ac:dyDescent="0.2">
      <c r="A49">
        <v>60</v>
      </c>
      <c r="B49" t="s">
        <v>39</v>
      </c>
    </row>
    <row r="50" spans="1:2" x14ac:dyDescent="0.2">
      <c r="A50">
        <v>40</v>
      </c>
      <c r="B50" t="s">
        <v>29</v>
      </c>
    </row>
    <row r="51" spans="1:2" x14ac:dyDescent="0.2">
      <c r="A51">
        <v>64</v>
      </c>
      <c r="B51" t="s">
        <v>41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man of feeling tears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2014-10-19T21:34:10Z</dcterms:created>
  <dcterms:modified xsi:type="dcterms:W3CDTF">2014-10-19T21:34:17Z</dcterms:modified>
</cp:coreProperties>
</file>