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120" yWindow="135" windowWidth="16275" windowHeight="8955" tabRatio="790"/>
  </bookViews>
  <sheets>
    <sheet name="summary 1875-1938" sheetId="11" r:id="rId1"/>
    <sheet name="comparison 1875" sheetId="7" r:id="rId2"/>
    <sheet name="1875 estimate" sheetId="2" r:id="rId3"/>
    <sheet name="1938 library summary" sheetId="13" r:id="rId4"/>
    <sheet name="Prison Library Dataset" sheetId="1" r:id="rId5"/>
    <sheet name="PLD description" sheetId="3" r:id="rId6"/>
    <sheet name="founding years" sheetId="14" r:id="rId7"/>
    <sheet name="reading ability" sheetId="15" r:id="rId8"/>
    <sheet name="additional data" sheetId="8" r:id="rId9"/>
    <sheet name="1896-1903 data" sheetId="20" r:id="rId10"/>
    <sheet name="1908 data" sheetId="18" r:id="rId11"/>
    <sheet name="1913 data" sheetId="17" r:id="rId12"/>
    <sheet name="1938 data" sheetId="16" r:id="rId13"/>
    <sheet name="England &amp; Wales 1910" sheetId="19" r:id="rId14"/>
  </sheets>
  <definedNames>
    <definedName name="list1">#REF!</definedName>
  </definedNames>
  <calcPr calcId="145621"/>
</workbook>
</file>

<file path=xl/calcChain.xml><?xml version="1.0" encoding="utf-8"?>
<calcChain xmlns="http://schemas.openxmlformats.org/spreadsheetml/2006/main">
  <c r="C46" i="8" l="1"/>
  <c r="G50" i="8"/>
  <c r="D71" i="8"/>
  <c r="C71" i="8"/>
  <c r="D65" i="8"/>
  <c r="C65" i="8"/>
  <c r="C38" i="8"/>
  <c r="K5" i="17" l="1"/>
  <c r="C32" i="8"/>
  <c r="C33" i="8" s="1"/>
  <c r="D30" i="8"/>
  <c r="D29" i="8"/>
  <c r="D28" i="8"/>
  <c r="D27" i="8"/>
  <c r="D26" i="8"/>
  <c r="D25" i="8"/>
  <c r="D24" i="8"/>
  <c r="D23" i="8"/>
  <c r="J13" i="11" l="1"/>
  <c r="E13" i="11"/>
  <c r="D13" i="11"/>
  <c r="D75" i="19"/>
  <c r="E75" i="19"/>
  <c r="C75" i="19"/>
  <c r="E72" i="19"/>
  <c r="E73" i="19" s="1"/>
  <c r="D72" i="19"/>
  <c r="D73" i="19" s="1"/>
  <c r="C72" i="19"/>
  <c r="F70" i="19"/>
  <c r="F69" i="19"/>
  <c r="F68" i="19"/>
  <c r="F67" i="19"/>
  <c r="F66" i="19"/>
  <c r="F65" i="19"/>
  <c r="F64" i="19"/>
  <c r="F63" i="19"/>
  <c r="F62" i="19"/>
  <c r="F61" i="19"/>
  <c r="F60" i="19"/>
  <c r="F59" i="19"/>
  <c r="F58" i="19"/>
  <c r="F57" i="19"/>
  <c r="F56" i="19"/>
  <c r="F55" i="19"/>
  <c r="F54" i="19"/>
  <c r="F53" i="19"/>
  <c r="F52" i="19"/>
  <c r="F51" i="19"/>
  <c r="F50" i="19"/>
  <c r="F49" i="19"/>
  <c r="F48" i="19"/>
  <c r="F47" i="19"/>
  <c r="F46" i="19"/>
  <c r="F45" i="19"/>
  <c r="F44" i="19"/>
  <c r="F43" i="19"/>
  <c r="F42" i="19"/>
  <c r="F41" i="19"/>
  <c r="F40" i="19"/>
  <c r="F39" i="19"/>
  <c r="F38" i="19"/>
  <c r="F37" i="19"/>
  <c r="F36" i="19"/>
  <c r="F35" i="19"/>
  <c r="F34" i="19"/>
  <c r="F33" i="19"/>
  <c r="F32" i="19"/>
  <c r="F31" i="19"/>
  <c r="F30" i="19"/>
  <c r="F29" i="19"/>
  <c r="F28" i="19"/>
  <c r="F27" i="19"/>
  <c r="F26" i="19"/>
  <c r="F25" i="19"/>
  <c r="F24" i="19"/>
  <c r="F23" i="19"/>
  <c r="F22" i="19"/>
  <c r="F21" i="19"/>
  <c r="F20" i="19"/>
  <c r="F19" i="19"/>
  <c r="F18" i="19"/>
  <c r="F17" i="19"/>
  <c r="F16" i="19"/>
  <c r="F15" i="19"/>
  <c r="F14" i="19"/>
  <c r="F13" i="19"/>
  <c r="F12" i="19"/>
  <c r="F11" i="19"/>
  <c r="F10" i="19"/>
  <c r="F9" i="19"/>
  <c r="F8" i="19"/>
  <c r="F7" i="19"/>
  <c r="F6" i="19"/>
  <c r="F5" i="19"/>
  <c r="F72" i="19" s="1"/>
  <c r="K13" i="17" l="1"/>
  <c r="K12" i="17"/>
  <c r="K11" i="17"/>
  <c r="K10" i="17"/>
  <c r="K9" i="17"/>
  <c r="K8" i="17"/>
  <c r="K7" i="17"/>
  <c r="K6" i="17"/>
  <c r="O151" i="16"/>
  <c r="O150" i="16"/>
  <c r="O149" i="16"/>
  <c r="O148" i="16"/>
  <c r="O147" i="16"/>
  <c r="O146" i="16"/>
  <c r="O145" i="16"/>
  <c r="O144" i="16"/>
  <c r="O143" i="16"/>
  <c r="O142" i="16"/>
  <c r="O141" i="16"/>
  <c r="O140" i="16"/>
  <c r="O139" i="16"/>
  <c r="O138" i="16"/>
  <c r="O137" i="16"/>
  <c r="O132" i="16"/>
  <c r="O129" i="16"/>
  <c r="O128" i="16"/>
  <c r="O126" i="16"/>
  <c r="O125" i="16"/>
  <c r="O122" i="16"/>
  <c r="O120" i="16"/>
  <c r="O119" i="16"/>
  <c r="O118" i="16"/>
  <c r="O117" i="16"/>
  <c r="O116" i="16"/>
  <c r="O115" i="16"/>
  <c r="O114" i="16"/>
  <c r="O113" i="16"/>
  <c r="O112" i="16"/>
  <c r="O110" i="16"/>
  <c r="O109" i="16"/>
  <c r="O108" i="16"/>
  <c r="O106" i="16"/>
  <c r="O104" i="16"/>
  <c r="O103" i="16"/>
  <c r="O101" i="16"/>
  <c r="O99" i="16"/>
  <c r="O98" i="16"/>
  <c r="O97" i="16"/>
  <c r="O96" i="16"/>
  <c r="O95" i="16"/>
  <c r="O94" i="16"/>
  <c r="O93" i="16"/>
  <c r="O89" i="16"/>
  <c r="O87" i="16"/>
  <c r="O86" i="16"/>
  <c r="O85" i="16"/>
  <c r="O84" i="16"/>
  <c r="O83" i="16"/>
  <c r="O82" i="16"/>
  <c r="O81" i="16"/>
  <c r="O80" i="16"/>
  <c r="O79" i="16"/>
  <c r="O77" i="16"/>
  <c r="O76" i="16"/>
  <c r="O75" i="16"/>
  <c r="O74" i="16"/>
  <c r="O73" i="16"/>
  <c r="O72" i="16"/>
  <c r="O69" i="16"/>
  <c r="O68" i="16"/>
  <c r="O66" i="16"/>
  <c r="O65" i="16"/>
  <c r="O64" i="16"/>
  <c r="O63" i="16"/>
  <c r="O61" i="16"/>
  <c r="O60" i="16"/>
  <c r="O59" i="16"/>
  <c r="O57" i="16"/>
  <c r="O54" i="16"/>
  <c r="O51" i="16"/>
  <c r="O50" i="16"/>
  <c r="O49" i="16"/>
  <c r="O46" i="16"/>
  <c r="O44" i="16"/>
  <c r="O43" i="16"/>
  <c r="O39" i="16"/>
  <c r="O36" i="16"/>
  <c r="O35" i="16"/>
  <c r="O34" i="16"/>
  <c r="O32" i="16"/>
  <c r="O31" i="16"/>
  <c r="O30" i="16"/>
  <c r="O25" i="16"/>
  <c r="O22" i="16"/>
  <c r="O20" i="16"/>
  <c r="O16" i="16"/>
  <c r="O14" i="16"/>
  <c r="O12" i="16"/>
  <c r="O9" i="16"/>
  <c r="O8" i="16"/>
  <c r="E50" i="15" l="1"/>
  <c r="D50" i="15"/>
  <c r="E51" i="15" s="1"/>
  <c r="I6" i="13" l="1"/>
  <c r="I7" i="13"/>
  <c r="I8" i="13"/>
  <c r="I10" i="13"/>
  <c r="I5" i="13"/>
  <c r="H9" i="11" l="1"/>
  <c r="H10" i="13"/>
  <c r="B10" i="13"/>
  <c r="B32" i="13"/>
  <c r="B30" i="13"/>
  <c r="B29" i="13"/>
  <c r="B31" i="13"/>
  <c r="I6" i="11"/>
  <c r="I7" i="11"/>
  <c r="I8" i="11"/>
  <c r="I5" i="11"/>
  <c r="J6" i="11"/>
  <c r="J7" i="11"/>
  <c r="J8" i="11"/>
  <c r="J5" i="11"/>
  <c r="C5" i="13"/>
  <c r="D5" i="13"/>
  <c r="E5" i="13"/>
  <c r="C6" i="13"/>
  <c r="F6" i="13" s="1"/>
  <c r="D6" i="13"/>
  <c r="E6" i="13"/>
  <c r="C7" i="13"/>
  <c r="D7" i="13"/>
  <c r="E7" i="13"/>
  <c r="G7" i="13" s="1"/>
  <c r="C8" i="13"/>
  <c r="D8" i="13"/>
  <c r="E8" i="13"/>
  <c r="G8" i="13" s="1"/>
  <c r="B8" i="13"/>
  <c r="B7" i="13"/>
  <c r="B6" i="13"/>
  <c r="B5" i="13"/>
  <c r="G6" i="11"/>
  <c r="G7" i="11"/>
  <c r="G8" i="11"/>
  <c r="G5" i="11"/>
  <c r="G6" i="13" l="1"/>
  <c r="F7" i="13"/>
  <c r="B9" i="11"/>
  <c r="G5" i="13"/>
  <c r="F8" i="13"/>
  <c r="D10" i="13"/>
  <c r="F10" i="13" s="1"/>
  <c r="F5" i="13"/>
  <c r="C10" i="13"/>
  <c r="B25" i="13"/>
  <c r="C9" i="11" s="1"/>
  <c r="E10" i="13"/>
  <c r="C4" i="8"/>
  <c r="C11" i="13" l="1"/>
  <c r="D9" i="11" s="1"/>
  <c r="D11" i="13"/>
  <c r="E9" i="11" s="1"/>
  <c r="J9" i="11" s="1"/>
  <c r="E11" i="13"/>
  <c r="F9" i="11" s="1"/>
  <c r="G9" i="11" s="1"/>
  <c r="I9" i="11" s="1"/>
  <c r="G10" i="13"/>
  <c r="E142" i="8"/>
  <c r="D142" i="8"/>
  <c r="C144" i="8" s="1"/>
  <c r="C142" i="8"/>
  <c r="F141" i="8"/>
  <c r="F140" i="8"/>
  <c r="F139" i="8"/>
  <c r="C127" i="8"/>
  <c r="D106" i="8"/>
  <c r="C106" i="8"/>
  <c r="D105" i="8"/>
  <c r="C105" i="8"/>
  <c r="G8" i="8"/>
  <c r="F142" i="8" l="1"/>
  <c r="E83" i="8"/>
  <c r="F83" i="8"/>
  <c r="G83" i="8"/>
  <c r="H83" i="8"/>
  <c r="G84" i="8"/>
  <c r="H84" i="8"/>
  <c r="C85" i="8"/>
  <c r="G85" i="8" s="1"/>
  <c r="E86" i="8"/>
  <c r="G86" i="8" s="1"/>
  <c r="H86" i="8"/>
  <c r="G87" i="8"/>
  <c r="H87" i="8"/>
  <c r="G88" i="8"/>
  <c r="H88" i="8"/>
  <c r="H89" i="8"/>
  <c r="C91" i="8"/>
  <c r="E91" i="8" l="1"/>
  <c r="H85" i="8"/>
  <c r="G91" i="8"/>
  <c r="F12" i="8"/>
  <c r="D12" i="8"/>
  <c r="C12" i="8"/>
  <c r="E11" i="8"/>
  <c r="G11" i="8" s="1"/>
  <c r="E10" i="8"/>
  <c r="G9" i="8"/>
  <c r="C4" i="7"/>
  <c r="B4" i="7"/>
  <c r="C14" i="7"/>
  <c r="B11" i="7"/>
  <c r="B14" i="7" s="1"/>
  <c r="E12" i="8" l="1"/>
  <c r="G10" i="8"/>
  <c r="G12" i="8"/>
  <c r="D4" i="7"/>
  <c r="B5" i="7"/>
  <c r="D5" i="7" s="1"/>
  <c r="K64" i="2"/>
  <c r="Q64" i="2"/>
</calcChain>
</file>

<file path=xl/sharedStrings.xml><?xml version="1.0" encoding="utf-8"?>
<sst xmlns="http://schemas.openxmlformats.org/spreadsheetml/2006/main" count="14967" uniqueCount="1233">
  <si>
    <t>source</t>
  </si>
  <si>
    <t>year</t>
  </si>
  <si>
    <t>state</t>
  </si>
  <si>
    <t>city</t>
  </si>
  <si>
    <t>type</t>
  </si>
  <si>
    <t>fic</t>
  </si>
  <si>
    <t>name</t>
  </si>
  <si>
    <t>lib-founded</t>
  </si>
  <si>
    <t>males</t>
  </si>
  <si>
    <t>females</t>
  </si>
  <si>
    <t>inmates</t>
  </si>
  <si>
    <t>volumes</t>
  </si>
  <si>
    <t>circulation</t>
  </si>
  <si>
    <t>Davies Project</t>
  </si>
  <si>
    <t>Kansas</t>
  </si>
  <si>
    <t>Lansing</t>
  </si>
  <si>
    <t>sp</t>
  </si>
  <si>
    <t>State Penitentiary</t>
  </si>
  <si>
    <t>Iowa</t>
  </si>
  <si>
    <t>Anamosa</t>
  </si>
  <si>
    <t>Anamosa Penitentiary Library</t>
  </si>
  <si>
    <t>Michigan</t>
  </si>
  <si>
    <t>Detroit</t>
  </si>
  <si>
    <t>hc-w</t>
  </si>
  <si>
    <t>House of Correction</t>
  </si>
  <si>
    <t>Davies Project (see also PLUS 6795)</t>
  </si>
  <si>
    <t>Illinois</t>
  </si>
  <si>
    <t>Pontiac</t>
  </si>
  <si>
    <t>juv</t>
  </si>
  <si>
    <t>State Reform School (converted to reformatory in 1891)</t>
  </si>
  <si>
    <t>Tennessee</t>
  </si>
  <si>
    <t>Nashville</t>
  </si>
  <si>
    <t>Massachusetts</t>
  </si>
  <si>
    <t>Boston</t>
  </si>
  <si>
    <t>House of Industry (Deer Island)</t>
  </si>
  <si>
    <t>Maine</t>
  </si>
  <si>
    <t>Portland</t>
  </si>
  <si>
    <t>State Reform School Boys' Library</t>
  </si>
  <si>
    <t>Hallowell</t>
  </si>
  <si>
    <t>Industrial School for Girls</t>
  </si>
  <si>
    <t>California</t>
  </si>
  <si>
    <t>San Quentin</t>
  </si>
  <si>
    <t>State Prison</t>
  </si>
  <si>
    <t>Connecticut</t>
  </si>
  <si>
    <t>Middletown</t>
  </si>
  <si>
    <t>State Industrial School for Girls</t>
  </si>
  <si>
    <t>West Meridan</t>
  </si>
  <si>
    <t>State Reform School</t>
  </si>
  <si>
    <t>Wethersfield</t>
  </si>
  <si>
    <t>Davies Project; Bureau of Education (1876) pp. 228-9.</t>
  </si>
  <si>
    <t>Florida</t>
  </si>
  <si>
    <t>Chattahoochee</t>
  </si>
  <si>
    <t>Alton</t>
  </si>
  <si>
    <t>State Penitentiary (opened in 1833; closed in 1860)</t>
  </si>
  <si>
    <t>Joliet</t>
  </si>
  <si>
    <t>State Penitentiary (north)</t>
  </si>
  <si>
    <t>Indiana</t>
  </si>
  <si>
    <t>Jeffersonville</t>
  </si>
  <si>
    <t>State Prison, (South), Clarksville</t>
  </si>
  <si>
    <t>Michigan City</t>
  </si>
  <si>
    <t>State Prison (North)</t>
  </si>
  <si>
    <t>Eldora</t>
  </si>
  <si>
    <t>Fort Madison</t>
  </si>
  <si>
    <t>Leavenworth</t>
  </si>
  <si>
    <t>Kentucky</t>
  </si>
  <si>
    <t>Frankfort</t>
  </si>
  <si>
    <t>Census, 1880 Table CXIX, pp. 489-90</t>
  </si>
  <si>
    <t>Barnstable</t>
  </si>
  <si>
    <t>Barnstable County House of Correction</t>
  </si>
  <si>
    <t>Pittsfield</t>
  </si>
  <si>
    <t>Berkshire County House of Correction</t>
  </si>
  <si>
    <t>Greenfield</t>
  </si>
  <si>
    <t>Franklin County House of Correction</t>
  </si>
  <si>
    <t>Springfield</t>
  </si>
  <si>
    <t>Hampden County House of Correction</t>
  </si>
  <si>
    <t>Northampton</t>
  </si>
  <si>
    <t>Hampshire County House of Correction</t>
  </si>
  <si>
    <t>Cambridge</t>
  </si>
  <si>
    <t>Middlesex County House of Correction</t>
  </si>
  <si>
    <t>Dedham</t>
  </si>
  <si>
    <t>Norfolk County House of Correction</t>
  </si>
  <si>
    <t>Plymouth</t>
  </si>
  <si>
    <t>Plymouth County House of Correction</t>
  </si>
  <si>
    <t>Vermont</t>
  </si>
  <si>
    <t>Rutland</t>
  </si>
  <si>
    <t>State Prison Workhouse</t>
  </si>
  <si>
    <t>Census, 1880, Table CXVIII, pp. 485-8</t>
  </si>
  <si>
    <t>Alabama</t>
  </si>
  <si>
    <t>Wetumpka</t>
  </si>
  <si>
    <t>Arizona</t>
  </si>
  <si>
    <t>Yuma</t>
  </si>
  <si>
    <t>Arkansas</t>
  </si>
  <si>
    <t>Little Rock</t>
  </si>
  <si>
    <t>Colorado</t>
  </si>
  <si>
    <t>Canon City</t>
  </si>
  <si>
    <t>Idaho</t>
  </si>
  <si>
    <t>Boise</t>
  </si>
  <si>
    <t>Territorial Prison</t>
  </si>
  <si>
    <t>Cape Elizabeth</t>
  </si>
  <si>
    <t>Maryland</t>
  </si>
  <si>
    <t>Baltimore</t>
  </si>
  <si>
    <t>Census 1910, Bulletin 121, Table 1</t>
  </si>
  <si>
    <t>Folsom</t>
  </si>
  <si>
    <t>State Prison at Folsom, Represa</t>
  </si>
  <si>
    <t>House of Reformation for Juvenile Offenders</t>
  </si>
  <si>
    <t>Charlestown</t>
  </si>
  <si>
    <t>Bridgewater</t>
  </si>
  <si>
    <t>State Workhouse</t>
  </si>
  <si>
    <t>Fitchburg</t>
  </si>
  <si>
    <t>House of Corrections</t>
  </si>
  <si>
    <t>Ipswich</t>
  </si>
  <si>
    <t>Lancaster</t>
  </si>
  <si>
    <t>State Industrial School</t>
  </si>
  <si>
    <t>Lawrence</t>
  </si>
  <si>
    <t>Essex House of Corrections</t>
  </si>
  <si>
    <t>Industrial School</t>
  </si>
  <si>
    <t>Lowell</t>
  </si>
  <si>
    <t>Reform School</t>
  </si>
  <si>
    <t>New Bedford</t>
  </si>
  <si>
    <t>Bristol House of Correction</t>
  </si>
  <si>
    <t>Westboro</t>
  </si>
  <si>
    <t>Worcester</t>
  </si>
  <si>
    <t>Jackson</t>
  </si>
  <si>
    <t>Davies Project, inc. PLUS 6800 (combined entries)</t>
  </si>
  <si>
    <t>State Reform School (600 vols in 1858)</t>
  </si>
  <si>
    <t>Minnesota</t>
  </si>
  <si>
    <t>St. Paul</t>
  </si>
  <si>
    <t>Stillwater</t>
  </si>
  <si>
    <t>Mississippi</t>
  </si>
  <si>
    <t>Missouri</t>
  </si>
  <si>
    <t>Jefferson City</t>
  </si>
  <si>
    <t>State Penitentiary (in 1858, 630 vols)</t>
  </si>
  <si>
    <t>St. Louis</t>
  </si>
  <si>
    <t>jail</t>
  </si>
  <si>
    <t>St. Louis County Jail</t>
  </si>
  <si>
    <t>Nevada</t>
  </si>
  <si>
    <t>Carson City</t>
  </si>
  <si>
    <t>New Hampshire</t>
  </si>
  <si>
    <t>Concord</t>
  </si>
  <si>
    <t>Manchester</t>
  </si>
  <si>
    <t>New Jersey</t>
  </si>
  <si>
    <t>Elizabeth</t>
  </si>
  <si>
    <t>cp</t>
  </si>
  <si>
    <t>Union County Prison</t>
  </si>
  <si>
    <t>Buena Vista</t>
  </si>
  <si>
    <t>State Reformatory</t>
  </si>
  <si>
    <t>Census, Prisoners, 1940, Table 68, pp. 82-5</t>
  </si>
  <si>
    <t>Intermediate Reformatory for Young Men</t>
  </si>
  <si>
    <t>Virginia</t>
  </si>
  <si>
    <t>Occoquan</t>
  </si>
  <si>
    <t>Women's Division, D.C. Workhouse</t>
  </si>
  <si>
    <t>Prison System</t>
  </si>
  <si>
    <t>State Prison, Raiford</t>
  </si>
  <si>
    <t>Pewee Valley</t>
  </si>
  <si>
    <t>Women's Prison</t>
  </si>
  <si>
    <t>Gould</t>
  </si>
  <si>
    <t>Wyoming</t>
  </si>
  <si>
    <t>Worland</t>
  </si>
  <si>
    <t>Wyoming Industrial Institute</t>
  </si>
  <si>
    <t>Florence</t>
  </si>
  <si>
    <t>Alcatraz</t>
  </si>
  <si>
    <t>fed</t>
  </si>
  <si>
    <t>U.S. Penitentiary</t>
  </si>
  <si>
    <t>Tehachapi</t>
  </si>
  <si>
    <t>Institute for Women</t>
  </si>
  <si>
    <t>Cheshire</t>
  </si>
  <si>
    <t>Reformatory</t>
  </si>
  <si>
    <t>East Lyme</t>
  </si>
  <si>
    <t>State Farm for Women at Niantic</t>
  </si>
  <si>
    <t>Delaware</t>
  </si>
  <si>
    <t>Wilmington</t>
  </si>
  <si>
    <t>New Castle County Workhouse</t>
  </si>
  <si>
    <t>Chicago</t>
  </si>
  <si>
    <t>Menard</t>
  </si>
  <si>
    <t>State Penitentiary (south), Chester</t>
  </si>
  <si>
    <t>Indianapolis</t>
  </si>
  <si>
    <t>Reformatory Institution for Women and Girls</t>
  </si>
  <si>
    <t>State Prison, (South)</t>
  </si>
  <si>
    <t>Louisiana</t>
  </si>
  <si>
    <t>Baton Rouge</t>
  </si>
  <si>
    <t>Thomaston</t>
  </si>
  <si>
    <t>Deer Island House of Industry and House of Reformation for Juveniles</t>
  </si>
  <si>
    <t>Suffolk County House of Correction</t>
  </si>
  <si>
    <t>Trenton</t>
  </si>
  <si>
    <t>New York</t>
  </si>
  <si>
    <t>Auburn</t>
  </si>
  <si>
    <t>Brooklyn</t>
  </si>
  <si>
    <t>Kings County Penitentiary</t>
  </si>
  <si>
    <t>Buffalo</t>
  </si>
  <si>
    <t>Erie County Penitentiary</t>
  </si>
  <si>
    <t>Dannemora</t>
  </si>
  <si>
    <t>Clinton Prison</t>
  </si>
  <si>
    <t>Rochester</t>
  </si>
  <si>
    <t>Monroe County Penitentiary</t>
  </si>
  <si>
    <t>Ossining</t>
  </si>
  <si>
    <t>State Prison, Sing Sing</t>
  </si>
  <si>
    <t>Syracuse</t>
  </si>
  <si>
    <t>Onondaga County Penitentiary</t>
  </si>
  <si>
    <t>North Carolina</t>
  </si>
  <si>
    <t>Raleigh</t>
  </si>
  <si>
    <t>Davies Project; Wines and Dwight (1867) p. 299</t>
  </si>
  <si>
    <t>Ohio</t>
  </si>
  <si>
    <t>Columbus</t>
  </si>
  <si>
    <t>Lewis Centre</t>
  </si>
  <si>
    <t>State Girls' Industrial Home</t>
  </si>
  <si>
    <t>Oregon</t>
  </si>
  <si>
    <t>Salem</t>
  </si>
  <si>
    <t>Pennsylvania</t>
  </si>
  <si>
    <t>Pittsburgh</t>
  </si>
  <si>
    <t>State Penitentiary (western), Allegheny</t>
  </si>
  <si>
    <t>Philadelphia</t>
  </si>
  <si>
    <t>State Penitentiary (eastern)</t>
  </si>
  <si>
    <t>County Prison</t>
  </si>
  <si>
    <t>Rhode Island</t>
  </si>
  <si>
    <t>Providence</t>
  </si>
  <si>
    <t>Providence Reform School</t>
  </si>
  <si>
    <t>Vergennes</t>
  </si>
  <si>
    <t>Vermont Reform School</t>
  </si>
  <si>
    <t>Windsor</t>
  </si>
  <si>
    <t>Richmond</t>
  </si>
  <si>
    <t>West Virginia</t>
  </si>
  <si>
    <t>Moundsville</t>
  </si>
  <si>
    <t>Wisconsin</t>
  </si>
  <si>
    <t>Waukesha</t>
  </si>
  <si>
    <t>Industrial School for Boys</t>
  </si>
  <si>
    <t>Waupun</t>
  </si>
  <si>
    <t>Framingham</t>
  </si>
  <si>
    <t>Reformatory Prison for Women, Sherborn</t>
  </si>
  <si>
    <t>Warnerville</t>
  </si>
  <si>
    <t>Ionia</t>
  </si>
  <si>
    <t>House of Correction and Reformatory (adults)</t>
  </si>
  <si>
    <t>Montana</t>
  </si>
  <si>
    <t>Deer Lodge</t>
  </si>
  <si>
    <t>Nebraska</t>
  </si>
  <si>
    <t>Lincoln</t>
  </si>
  <si>
    <t>Albany</t>
  </si>
  <si>
    <t>County Penitentiary</t>
  </si>
  <si>
    <t>New Castle County Workhouse, Wilmington</t>
  </si>
  <si>
    <t>Elmira</t>
  </si>
  <si>
    <t>Reformatory (adults)</t>
  </si>
  <si>
    <t>Cinncinnati</t>
  </si>
  <si>
    <t>Workhouse</t>
  </si>
  <si>
    <t>Hoboken</t>
  </si>
  <si>
    <t>Allegheny County Workhouse, Claremont</t>
  </si>
  <si>
    <t>Howard</t>
  </si>
  <si>
    <t>Rhode Island Workhouse, Providence</t>
  </si>
  <si>
    <t>State Prison at Cranston Print Works, P.O. Howard</t>
  </si>
  <si>
    <t>South Carolina</t>
  </si>
  <si>
    <t>Columbia</t>
  </si>
  <si>
    <t>Texas</t>
  </si>
  <si>
    <t>Huntsville</t>
  </si>
  <si>
    <t>Utah</t>
  </si>
  <si>
    <t>Salt Lake City</t>
  </si>
  <si>
    <t>Washington</t>
  </si>
  <si>
    <t>McNeil Island</t>
  </si>
  <si>
    <t>Olympia</t>
  </si>
  <si>
    <t>Laramie City</t>
  </si>
  <si>
    <t>Caldwell</t>
  </si>
  <si>
    <t>Essex County Penitentiary</t>
  </si>
  <si>
    <t>Jersey City</t>
  </si>
  <si>
    <t>Hudson County Penitentiary (Snake Hill)</t>
  </si>
  <si>
    <t>New York City</t>
  </si>
  <si>
    <t>County Penitentiary, Blackwell's Island</t>
  </si>
  <si>
    <t>County Penitentiary, branch at Randall's Island</t>
  </si>
  <si>
    <t>Bureau of Education (1884-5), Table XVI</t>
  </si>
  <si>
    <t>Penitentiary</t>
  </si>
  <si>
    <t>Allegheny County Workhouse,</t>
  </si>
  <si>
    <t>Bureau of Education (1876) pp. 228-9</t>
  </si>
  <si>
    <t>City Prison</t>
  </si>
  <si>
    <t>Georgia</t>
  </si>
  <si>
    <t>Atlanta</t>
  </si>
  <si>
    <t>Georgia State Penitentiary</t>
  </si>
  <si>
    <t>Bureau of Education (1876), p. 220, quoting Dix</t>
  </si>
  <si>
    <t>Harrisburg</t>
  </si>
  <si>
    <t>Ludlow</t>
  </si>
  <si>
    <t>Street Jail</t>
  </si>
  <si>
    <t>New York County Jail, Gilbert Library</t>
  </si>
  <si>
    <t>House of Detention</t>
  </si>
  <si>
    <t>State Prison, Cranston (Providence record founding date 1852)</t>
  </si>
  <si>
    <t>Bashore (2003) p. 240</t>
  </si>
  <si>
    <t>Census, 1890, Tables 10,11,28,29, pp. 18-24, 116-7</t>
  </si>
  <si>
    <t>State Prison, The Walls</t>
  </si>
  <si>
    <t>Territorial Prison (US. Penitentiary)</t>
  </si>
  <si>
    <t>Chester</t>
  </si>
  <si>
    <t>Milledgeville</t>
  </si>
  <si>
    <t>Georgia State Reformatory</t>
  </si>
  <si>
    <t>State Penitentiary, Walls</t>
  </si>
  <si>
    <t>Suffolk County House of Correction (South Boston)</t>
  </si>
  <si>
    <t>House of Correction and House of Industry (Deer Island)</t>
  </si>
  <si>
    <t>Office of Education (1931)</t>
  </si>
  <si>
    <t>Pendleton</t>
  </si>
  <si>
    <t>St. Cloud</t>
  </si>
  <si>
    <t>Eastern State Penitentiary</t>
  </si>
  <si>
    <t>Old State Penitentiary</t>
  </si>
  <si>
    <t>Monroe</t>
  </si>
  <si>
    <t>Sing Sing Prison</t>
  </si>
  <si>
    <t>Bedford Hills</t>
  </si>
  <si>
    <t>State Reformatory for Women</t>
  </si>
  <si>
    <t>Hutchinson</t>
  </si>
  <si>
    <t>State Industrial Reformatory</t>
  </si>
  <si>
    <t>United States Penitentiary</t>
  </si>
  <si>
    <t>Men's Reformatory</t>
  </si>
  <si>
    <t>State Penitentiary, Huntsville</t>
  </si>
  <si>
    <t>Oklahoma</t>
  </si>
  <si>
    <t>McAlester</t>
  </si>
  <si>
    <t>Reformatory for Women</t>
  </si>
  <si>
    <t>South Dakota</t>
  </si>
  <si>
    <t>Sioux Falls</t>
  </si>
  <si>
    <t>Southern Illinois Penitentiary</t>
  </si>
  <si>
    <t>Census, Prisoners, 1935, Table 3, pp. 4-6</t>
  </si>
  <si>
    <t>Montgomery</t>
  </si>
  <si>
    <t>Fed. Camp #8, Maxell Fd.</t>
  </si>
  <si>
    <t>Reformatory prison for women</t>
  </si>
  <si>
    <t>State reformatory</t>
  </si>
  <si>
    <t>State Penitentiary, Hyersville</t>
  </si>
  <si>
    <t>Workhouse, Blackwells Island</t>
  </si>
  <si>
    <t>New York Penitentiary</t>
  </si>
  <si>
    <t>Allegheny County Workhouse</t>
  </si>
  <si>
    <t>Huntingdon</t>
  </si>
  <si>
    <t>Industrial Reformatory</t>
  </si>
  <si>
    <t>House of Correction, Employment, and Reformation</t>
  </si>
  <si>
    <t>Workhouse and House of Correction</t>
  </si>
  <si>
    <t>State Prison, Howard</t>
  </si>
  <si>
    <t>Pratt</t>
  </si>
  <si>
    <t>Mines</t>
  </si>
  <si>
    <t>leasees</t>
  </si>
  <si>
    <t>Bailey, West, Crawford, Williams, and Dutton</t>
  </si>
  <si>
    <t>camps and mines</t>
  </si>
  <si>
    <t>Eddyville</t>
  </si>
  <si>
    <t>branch penitentiary</t>
  </si>
  <si>
    <t>camps</t>
  </si>
  <si>
    <t>camps and plantations</t>
  </si>
  <si>
    <t>New Mexico</t>
  </si>
  <si>
    <t>Santa Fe</t>
  </si>
  <si>
    <t>Hudson</t>
  </si>
  <si>
    <t>House of Refuge for Women</t>
  </si>
  <si>
    <t>Prison Association of NY (1875), 29th Annual Report, pp. 93-5</t>
  </si>
  <si>
    <t>south</t>
  </si>
  <si>
    <t>north</t>
  </si>
  <si>
    <t>North Dakota</t>
  </si>
  <si>
    <t>Bismark</t>
  </si>
  <si>
    <t>Coal Creek</t>
  </si>
  <si>
    <t>Branch Penitentiary</t>
  </si>
  <si>
    <t>Inman</t>
  </si>
  <si>
    <t>Oliver Springs</t>
  </si>
  <si>
    <t>Tracy City</t>
  </si>
  <si>
    <t>Rusk</t>
  </si>
  <si>
    <t>Walla Walla</t>
  </si>
  <si>
    <t>Tucson</t>
  </si>
  <si>
    <t>Federal Prison Camp No. 10</t>
  </si>
  <si>
    <t>State Farm, Raiford</t>
  </si>
  <si>
    <t>Kooskia</t>
  </si>
  <si>
    <t>Federal Camp #11</t>
  </si>
  <si>
    <t>Dwight</t>
  </si>
  <si>
    <t>Rockwell City</t>
  </si>
  <si>
    <t>Women's Reformatory</t>
  </si>
  <si>
    <t>Kings County</t>
  </si>
  <si>
    <t>Erie County</t>
  </si>
  <si>
    <t>Clinton</t>
  </si>
  <si>
    <t>State Penitentiary, Boise City</t>
  </si>
  <si>
    <t>Chicago House of Correction</t>
  </si>
  <si>
    <t>Cook County Jail (John L Whitman Moral Improvement Assoc. Lib.)</t>
  </si>
  <si>
    <t>Monroe County</t>
  </si>
  <si>
    <t>Onondaga County</t>
  </si>
  <si>
    <t>Western Penitentiary</t>
  </si>
  <si>
    <t>Eastern Penitentiary</t>
  </si>
  <si>
    <t>Southern Illinois Penitentiary, Menard</t>
  </si>
  <si>
    <t>Womans Prison</t>
  </si>
  <si>
    <t>State industrial reformatory</t>
  </si>
  <si>
    <t>New Castle</t>
  </si>
  <si>
    <t>Prison Reform Congress (1874), 3rd, Transactions, pp. 375-89, 415-18</t>
  </si>
  <si>
    <t>Women's prison, Sing Sing</t>
  </si>
  <si>
    <t>Alleghany County Workhouse</t>
  </si>
  <si>
    <t>Rhode Island Workhouse</t>
  </si>
  <si>
    <t>counties ex. Boston</t>
  </si>
  <si>
    <t>multiple houses</t>
  </si>
  <si>
    <t>Census, 1904, Table 3, pp. 68-87</t>
  </si>
  <si>
    <t>Suffolk County House of Correction, Boston</t>
  </si>
  <si>
    <t>Chillicothe</t>
  </si>
  <si>
    <t>Alderson</t>
  </si>
  <si>
    <t>Fort Leavenworth</t>
  </si>
  <si>
    <t>army</t>
  </si>
  <si>
    <t>Governor's Island</t>
  </si>
  <si>
    <t>Mare Island</t>
  </si>
  <si>
    <t>navy</t>
  </si>
  <si>
    <t>Portsmouth</t>
  </si>
  <si>
    <t>Parris Island</t>
  </si>
  <si>
    <t>inc. women's</t>
  </si>
  <si>
    <t>women's prison</t>
  </si>
  <si>
    <t>inc women</t>
  </si>
  <si>
    <t>Women's</t>
  </si>
  <si>
    <t>Skowhagen</t>
  </si>
  <si>
    <t>South Windham</t>
  </si>
  <si>
    <t>Jessups</t>
  </si>
  <si>
    <t>Marquette</t>
  </si>
  <si>
    <t>Shakopee</t>
  </si>
  <si>
    <t>State Farm</t>
  </si>
  <si>
    <t>State Prison, Boston</t>
  </si>
  <si>
    <t>State Reformatory (adults), Concord Junction</t>
  </si>
  <si>
    <t>Reformatory Prison for Women</t>
  </si>
  <si>
    <t>State house of correction and branch of state prison in upper peninsula</t>
  </si>
  <si>
    <t>St. Louis City Workhouse</t>
  </si>
  <si>
    <t>State Penitentiary, Lancaster</t>
  </si>
  <si>
    <t>State Prison (total of male and female)</t>
  </si>
  <si>
    <t>Union County Jail</t>
  </si>
  <si>
    <t>Hudson County Penitentiary, Secausus</t>
  </si>
  <si>
    <t>Bureau of Education (1871), Table XXIV, pp. 692-95</t>
  </si>
  <si>
    <t>Rahway</t>
  </si>
  <si>
    <t>Napanoch</t>
  </si>
  <si>
    <t>Eastern New York Reformatory</t>
  </si>
  <si>
    <t>Western House of Refuge for Women, Albion</t>
  </si>
  <si>
    <t>Branch Workhouse, Harts Island</t>
  </si>
  <si>
    <t>Milwaukee</t>
  </si>
  <si>
    <t>Territorial Prison, Boise City</t>
  </si>
  <si>
    <t>United States prison</t>
  </si>
  <si>
    <t>Suffolk jail and House of Correction (Deer Island)</t>
  </si>
  <si>
    <t>Sing Sing State Prison</t>
  </si>
  <si>
    <t>State Industrial Farm for Women</t>
  </si>
  <si>
    <t>Lexington</t>
  </si>
  <si>
    <t>U.S. Narcotic Farm</t>
  </si>
  <si>
    <t>Norfolk</t>
  </si>
  <si>
    <t>State Prison Colony</t>
  </si>
  <si>
    <t>Mass. Reformatory, West Concord</t>
  </si>
  <si>
    <t>Detroit House of Corrections, Plymouth</t>
  </si>
  <si>
    <t>State House of Correction and Branch Prison</t>
  </si>
  <si>
    <t>U.S. Hospital for Defective Delinquents</t>
  </si>
  <si>
    <t>Onondaga County Penitentiary, Jamesville</t>
  </si>
  <si>
    <t>Penitentiary, Grove</t>
  </si>
  <si>
    <t>Mansfield</t>
  </si>
  <si>
    <t>State Penitentiary (western), Allegheny, Allegheny</t>
  </si>
  <si>
    <t>Allegheny County Workhouse and Inebriate Asylum</t>
  </si>
  <si>
    <t>Holmesburg</t>
  </si>
  <si>
    <t>Philadelphia County Convict Depatment</t>
  </si>
  <si>
    <t>Rhode Island Workhouse and House of Correction</t>
  </si>
  <si>
    <t>State Prison, Sugarhouse</t>
  </si>
  <si>
    <t>Vermont House of Corrections</t>
  </si>
  <si>
    <t>State Penitentiary (inc state prisoners on State Road Forces)</t>
  </si>
  <si>
    <t>Green Bay</t>
  </si>
  <si>
    <t>State reformatory (adults)</t>
  </si>
  <si>
    <t>Milwaukee County House of Correction</t>
  </si>
  <si>
    <t>Convict Bureau, Montgomery</t>
  </si>
  <si>
    <t>Prison System, Tallahassee</t>
  </si>
  <si>
    <t>New York City Reformatory</t>
  </si>
  <si>
    <t>Cleveland</t>
  </si>
  <si>
    <t>Holmesberg</t>
  </si>
  <si>
    <t>Philadelphia County House of Correction</t>
  </si>
  <si>
    <t>Petros</t>
  </si>
  <si>
    <t>Branch State Prison, Nashville, Brushy Mount</t>
  </si>
  <si>
    <t>St. Louis workhouse</t>
  </si>
  <si>
    <t>New York county workhouse</t>
  </si>
  <si>
    <t>Reformatory for Men</t>
  </si>
  <si>
    <t>York</t>
  </si>
  <si>
    <t>Annandale</t>
  </si>
  <si>
    <t>State Reformatory for Women, Clinton Farms</t>
  </si>
  <si>
    <t>Attica</t>
  </si>
  <si>
    <t>Westfield State Farm (reformatory)</t>
  </si>
  <si>
    <t>Westfield State Farm (prison)</t>
  </si>
  <si>
    <t>Comstock</t>
  </si>
  <si>
    <t>Great Meadow, Fort Ann</t>
  </si>
  <si>
    <t>Wallkill</t>
  </si>
  <si>
    <t>U.S. Industrial Reformatory</t>
  </si>
  <si>
    <t>London</t>
  </si>
  <si>
    <t>London Prison Farm</t>
  </si>
  <si>
    <t>Marysville</t>
  </si>
  <si>
    <t>Ohio Reformatory for Women</t>
  </si>
  <si>
    <t>El Reno</t>
  </si>
  <si>
    <t xml:space="preserve">U.S. S.W. Reformatory </t>
  </si>
  <si>
    <t>Granite</t>
  </si>
  <si>
    <t>Penn. Industrial School</t>
  </si>
  <si>
    <t>Lewisburg</t>
  </si>
  <si>
    <t>U.S. N.E. Penitentiary</t>
  </si>
  <si>
    <t>Muncy</t>
  </si>
  <si>
    <t>State Industrial Home for Women</t>
  </si>
  <si>
    <t>Western Penitentiary, Allegheny</t>
  </si>
  <si>
    <t>State Reformatory for Men</t>
  </si>
  <si>
    <t>Brushy Mountain State Prison</t>
  </si>
  <si>
    <t>State Prison and House of Correction for Men</t>
  </si>
  <si>
    <t>Lorton</t>
  </si>
  <si>
    <t>D.C. Reformatory</t>
  </si>
  <si>
    <t>Petersburg</t>
  </si>
  <si>
    <t>Federal Reformatory Camp</t>
  </si>
  <si>
    <t>DuPont</t>
  </si>
  <si>
    <t>Federal Prison Camp #5</t>
  </si>
  <si>
    <t>Federal Industrial Institution for Women</t>
  </si>
  <si>
    <t>Taycheeda</t>
  </si>
  <si>
    <t>Industrial Home for Women</t>
  </si>
  <si>
    <t>Prison for Women</t>
  </si>
  <si>
    <t>Rawlins</t>
  </si>
  <si>
    <t>U.S. Penitentiary, Annex</t>
  </si>
  <si>
    <t>Tucker</t>
  </si>
  <si>
    <t>Bureau of Education (1870), Table XIX, pp. 549-57</t>
  </si>
  <si>
    <t>Office of Education (1909)</t>
  </si>
  <si>
    <t>Southern Illinois State Penitentiary</t>
  </si>
  <si>
    <t>Philadelphia County Prison</t>
  </si>
  <si>
    <t>Office of Education (1915)</t>
  </si>
  <si>
    <t>State Reformatory (adults)</t>
  </si>
  <si>
    <t>New York County Penitentiary, Blackwells Island</t>
  </si>
  <si>
    <t>Penitentiary (eastern)</t>
  </si>
  <si>
    <t>County Prison (10'th and Reed St.)</t>
  </si>
  <si>
    <t>house of industry (Deer Island)</t>
  </si>
  <si>
    <t>house of correction</t>
  </si>
  <si>
    <t>house of correction and jail</t>
  </si>
  <si>
    <t>hc</t>
  </si>
  <si>
    <t>Ludow St. jail (Gilbert library)</t>
  </si>
  <si>
    <t>House of Detention, 203 Mulberry St.</t>
  </si>
  <si>
    <t>Five points house of industry</t>
  </si>
  <si>
    <t>Public Charities and Correction, City Prison, Third Ave.</t>
  </si>
  <si>
    <t>south, Chester</t>
  </si>
  <si>
    <t>Curtis (1918) pp. 24, 26</t>
  </si>
  <si>
    <t>prison</t>
  </si>
  <si>
    <t>Industrial Reformatory (adult)</t>
  </si>
  <si>
    <t>State workhouse and house of correction</t>
  </si>
  <si>
    <t>State Reformatory (opened 1892)</t>
  </si>
  <si>
    <t>Raiford</t>
  </si>
  <si>
    <t>State farm</t>
  </si>
  <si>
    <t>Western House of Refuge for Women, Albion (reformatory)</t>
  </si>
  <si>
    <t>Office of Education (1897)</t>
  </si>
  <si>
    <t>Office of Education (1904)</t>
  </si>
  <si>
    <t>Reformatory prison for women, South Framingham</t>
  </si>
  <si>
    <t>State House of Correction and Reformatory (adults)</t>
  </si>
  <si>
    <t>State Prison (Upper Pennisula Branch)</t>
  </si>
  <si>
    <t>State Penitentiary, Lancaster County</t>
  </si>
  <si>
    <t>New York County Workhouse, Blackwells Island</t>
  </si>
  <si>
    <t>Western Penitentiary, Allegheny, Allegheny</t>
  </si>
  <si>
    <t>Bellefonte</t>
  </si>
  <si>
    <t>Rockview Branch.</t>
  </si>
  <si>
    <t>combined</t>
  </si>
  <si>
    <t>?hb-table</t>
  </si>
  <si>
    <t>State reformatory (adults) (opened 1896)</t>
  </si>
  <si>
    <t>Allegheny County workhouse</t>
  </si>
  <si>
    <t>Industrial Reformatory (adults)</t>
  </si>
  <si>
    <t>Office of Education (1901)</t>
  </si>
  <si>
    <t>State Reformatory (adults) (became adult reformatory in 1897)</t>
  </si>
  <si>
    <t>prison, Clinton</t>
  </si>
  <si>
    <t>Represa prison</t>
  </si>
  <si>
    <t>reformatory</t>
  </si>
  <si>
    <t>State workhouse</t>
  </si>
  <si>
    <t>state reformatory</t>
  </si>
  <si>
    <t>state house of correction and reformatory</t>
  </si>
  <si>
    <t>Gilbert Library, Nobesville</t>
  </si>
  <si>
    <t>Western State Prison</t>
  </si>
  <si>
    <t>reformatory / women</t>
  </si>
  <si>
    <t>reformatory (prob. prison; reformatory built in 1937)</t>
  </si>
  <si>
    <t>Eastern State</t>
  </si>
  <si>
    <t>House of Refuge (Harlem, station L)</t>
  </si>
  <si>
    <t>House of Correction  (station M)</t>
  </si>
  <si>
    <t>State Farm For Women</t>
  </si>
  <si>
    <t xml:space="preserve">Kentucky </t>
  </si>
  <si>
    <t>Prison Farm</t>
  </si>
  <si>
    <t>Institution for Defective Delinquents</t>
  </si>
  <si>
    <t>State Reformatory for Women, Bedford Hills</t>
  </si>
  <si>
    <t>New Castle County Workhouse/State Prison/City Jail</t>
  </si>
  <si>
    <t>Great Meadow Prison</t>
  </si>
  <si>
    <t>Reformatory, West Concord</t>
  </si>
  <si>
    <t xml:space="preserve">Walla Walla </t>
  </si>
  <si>
    <t>Industrial Institution for Women</t>
  </si>
  <si>
    <t>United States Industrial Reformatory</t>
  </si>
  <si>
    <t>Kilby Prison</t>
  </si>
  <si>
    <t>state camps</t>
  </si>
  <si>
    <t>road camps</t>
  </si>
  <si>
    <t>New State Penitentiary</t>
  </si>
  <si>
    <t>Prison System, Parchman</t>
  </si>
  <si>
    <t>State Prison for Women</t>
  </si>
  <si>
    <t>Rockview Branch</t>
  </si>
  <si>
    <t>State Prison and Providence County Jail, Howard</t>
  </si>
  <si>
    <t>Brushy Mountain Penitentiary</t>
  </si>
  <si>
    <t>State System</t>
  </si>
  <si>
    <t>Falkoff (1942)</t>
  </si>
  <si>
    <t>State Prison / and House of Corrections Men (38)</t>
  </si>
  <si>
    <t>Stateville</t>
  </si>
  <si>
    <t>New State Penitentiary, Crest Hill</t>
  </si>
  <si>
    <t>Weldon</t>
  </si>
  <si>
    <t>Eastern State Farm</t>
  </si>
  <si>
    <t>Milwaukee House of Corrections</t>
  </si>
  <si>
    <t>New Castle County Workhouse, Greenbank</t>
  </si>
  <si>
    <t>Bordentown</t>
  </si>
  <si>
    <t>State Prison Farm</t>
  </si>
  <si>
    <t>State Prison for Women, State Farm, Westfield</t>
  </si>
  <si>
    <t>Brazoria</t>
  </si>
  <si>
    <t>Clemens State Farm</t>
  </si>
  <si>
    <t>Woodbourne</t>
  </si>
  <si>
    <t>Institute for Deaf Delinquents</t>
  </si>
  <si>
    <t>Rockview Branch / Western Penitentiary</t>
  </si>
  <si>
    <t>Breathedsville</t>
  </si>
  <si>
    <t>Penal Farm</t>
  </si>
  <si>
    <t>State Training School, Albion</t>
  </si>
  <si>
    <t>State Reformatory / Penitentiary (38)</t>
  </si>
  <si>
    <t>Sugarland</t>
  </si>
  <si>
    <t>Prison System of Houston</t>
  </si>
  <si>
    <t>Goochland</t>
  </si>
  <si>
    <t>State Industrial Farm - Women, opened 1931</t>
  </si>
  <si>
    <t>State Prison and House of Corrections Women</t>
  </si>
  <si>
    <t>Greencastle</t>
  </si>
  <si>
    <t>La Grange</t>
  </si>
  <si>
    <t>Parchman</t>
  </si>
  <si>
    <t>DC</t>
  </si>
  <si>
    <t>D.C.</t>
  </si>
  <si>
    <t>Jail</t>
  </si>
  <si>
    <t>U.S. Annex</t>
  </si>
  <si>
    <t>Milan</t>
  </si>
  <si>
    <t>cus</t>
  </si>
  <si>
    <t>U.S. Detention Farm</t>
  </si>
  <si>
    <t>La Tuna</t>
  </si>
  <si>
    <t>U.S. Detention Facility</t>
  </si>
  <si>
    <t>New Orleans</t>
  </si>
  <si>
    <t>U.S. Detention Headquarters</t>
  </si>
  <si>
    <t>U.S. Naval Prison</t>
  </si>
  <si>
    <t>U.S. Discipinary Barracks, Atlantic Branch</t>
  </si>
  <si>
    <t>Census, Prisoners, 1938, Table 49, pp. 80-4</t>
  </si>
  <si>
    <t>State Penitentiary, Carson City</t>
  </si>
  <si>
    <t>prison camp</t>
  </si>
  <si>
    <t>State Penitentiary (north) (apparently inc. new penitentiary at Stateville)</t>
  </si>
  <si>
    <t>Industrial Farm for Women</t>
  </si>
  <si>
    <t>reformatory for women</t>
  </si>
  <si>
    <t>reformatory for men</t>
  </si>
  <si>
    <t>House of Correction, Plymouth</t>
  </si>
  <si>
    <t>State Prison of Southern Michigan</t>
  </si>
  <si>
    <t>State House of Correction and Branch Prisno</t>
  </si>
  <si>
    <t>Prison farm</t>
  </si>
  <si>
    <t>Western State Penitentiary</t>
  </si>
  <si>
    <t>Pennsylvania Industrial School</t>
  </si>
  <si>
    <t>Prison System, Huntsville</t>
  </si>
  <si>
    <t>U.S. Penitentiary, Steilacoom</t>
  </si>
  <si>
    <t>Medical Center for Federal Prisoners</t>
  </si>
  <si>
    <t>Public Health Service Hospital</t>
  </si>
  <si>
    <t>Fort Worth</t>
  </si>
  <si>
    <t>Terre Haute</t>
  </si>
  <si>
    <t>Seagoville</t>
  </si>
  <si>
    <t>Mill Point</t>
  </si>
  <si>
    <t>Prison Camp</t>
  </si>
  <si>
    <t>San Pedro</t>
  </si>
  <si>
    <t>Correctional Institution, Terminal Island</t>
  </si>
  <si>
    <t>Englewood</t>
  </si>
  <si>
    <t>Correctional Institution</t>
  </si>
  <si>
    <t>Danbury</t>
  </si>
  <si>
    <t>Tallahassee</t>
  </si>
  <si>
    <t>Ashland</t>
  </si>
  <si>
    <t>Sandstone</t>
  </si>
  <si>
    <t>Texarkana</t>
  </si>
  <si>
    <t>Federal Detention Headquarters</t>
  </si>
  <si>
    <t>West Coxsackie</t>
  </si>
  <si>
    <t>State Vocational Institution</t>
  </si>
  <si>
    <t>Institution for Male Defective Delinquents</t>
  </si>
  <si>
    <t>Women's prison</t>
  </si>
  <si>
    <t>Fort Pillow</t>
  </si>
  <si>
    <t>Fort Pillow State Farm</t>
  </si>
  <si>
    <t>Atmore</t>
  </si>
  <si>
    <t>Atmore State Prison</t>
  </si>
  <si>
    <t>Speigner</t>
  </si>
  <si>
    <t>Draper Prison</t>
  </si>
  <si>
    <t>Birmingham</t>
  </si>
  <si>
    <t>Ketona Prison</t>
  </si>
  <si>
    <t>Number Four Prison</t>
  </si>
  <si>
    <t>Wetumpka Prison</t>
  </si>
  <si>
    <t>prison camps</t>
  </si>
  <si>
    <t>Alexander</t>
  </si>
  <si>
    <t>Angola</t>
  </si>
  <si>
    <t>Census, Prisoners, 1928, Table 22, pp. 33-9</t>
  </si>
  <si>
    <t>State Penitentiary, Little Rock</t>
  </si>
  <si>
    <t>Women's Industrial Farm</t>
  </si>
  <si>
    <t>Reformatory for women</t>
  </si>
  <si>
    <t>Mass. Reformatory, Concord Junction</t>
  </si>
  <si>
    <t>State Prison, Huntsville</t>
  </si>
  <si>
    <t>fed-outside</t>
  </si>
  <si>
    <t>sp-outside</t>
  </si>
  <si>
    <t>Jacksonville</t>
  </si>
  <si>
    <t>State Farm for Women</t>
  </si>
  <si>
    <t>Great Meadows State Prison</t>
  </si>
  <si>
    <t>v70</t>
  </si>
  <si>
    <t>v73</t>
  </si>
  <si>
    <t>v74</t>
  </si>
  <si>
    <t>lib not yet founded</t>
  </si>
  <si>
    <t>v84/2</t>
  </si>
  <si>
    <t>opened 1877</t>
  </si>
  <si>
    <t>opened 1878</t>
  </si>
  <si>
    <t>reformatory opened 1876</t>
  </si>
  <si>
    <t>assume included in fic 1</t>
  </si>
  <si>
    <t>assuming in fic-1</t>
  </si>
  <si>
    <t>total</t>
  </si>
  <si>
    <t>Data sources</t>
  </si>
  <si>
    <t xml:space="preserve">Source </t>
  </si>
  <si>
    <t xml:space="preserve">Year </t>
  </si>
  <si>
    <t xml:space="preserve">State </t>
  </si>
  <si>
    <t xml:space="preserve">City </t>
  </si>
  <si>
    <t xml:space="preserve">Type </t>
  </si>
  <si>
    <t xml:space="preserve">Fic </t>
  </si>
  <si>
    <t xml:space="preserve">Name </t>
  </si>
  <si>
    <t xml:space="preserve">Lib-founded </t>
  </si>
  <si>
    <t xml:space="preserve">Males </t>
  </si>
  <si>
    <t xml:space="preserve">Females </t>
  </si>
  <si>
    <t xml:space="preserve">Inmates </t>
  </si>
  <si>
    <t xml:space="preserve">Volumes </t>
  </si>
  <si>
    <t xml:space="preserve">Circulation </t>
  </si>
  <si>
    <t>data source for record</t>
  </si>
  <si>
    <t>year to which data refer</t>
  </si>
  <si>
    <t>state in which prison is located</t>
  </si>
  <si>
    <t>city in which prison is located</t>
  </si>
  <si>
    <t>type of prison (see table below)</t>
  </si>
  <si>
    <t>the descriptive name for the facility in the source. Descriptions “state prison” or “penitentiary” are considered to be identical, and often are not entered. This field occasionally includes additional information about the facility.</t>
  </si>
  <si>
    <t>the year the prison library was founded, according to the source</t>
  </si>
  <si>
    <t>total number of males in the prison</t>
  </si>
  <si>
    <t>total number of females in the prison</t>
  </si>
  <si>
    <t>total number of inmates (prisoners) in the prison; sum of males and females where those are provided.</t>
  </si>
  <si>
    <t>total number of volumes (books and bound periodicals) in the prison library</t>
  </si>
  <si>
    <t>field</t>
  </si>
  <si>
    <t>description</t>
  </si>
  <si>
    <t>state prison</t>
  </si>
  <si>
    <t>house of correction or workhouse</t>
  </si>
  <si>
    <t>federal prison</t>
  </si>
  <si>
    <t>county prison</t>
  </si>
  <si>
    <t>state prison, in custody outside institution</t>
  </si>
  <si>
    <t>army prison</t>
  </si>
  <si>
    <t>navy prison</t>
  </si>
  <si>
    <t>institution for juveniles (reform school)</t>
  </si>
  <si>
    <t>federal prison, in custody outside of institution</t>
  </si>
  <si>
    <t>federal custodial prison (customs and citizenship-related detention)</t>
  </si>
  <si>
    <t>Prison Library Dataset field descriptions</t>
  </si>
  <si>
    <t>records</t>
  </si>
  <si>
    <t>type descripiton</t>
  </si>
  <si>
    <t>facility identification code (distinguishes different facilities of the same type in the same state and city)</t>
  </si>
  <si>
    <t>Type field token descriptions</t>
  </si>
  <si>
    <t>sources and notes</t>
  </si>
  <si>
    <t>inter i73-80</t>
  </si>
  <si>
    <t>inter i74-80</t>
  </si>
  <si>
    <t>i73</t>
  </si>
  <si>
    <t>i74</t>
  </si>
  <si>
    <t>i80/1.3 (growth i74-80 where both not null)</t>
  </si>
  <si>
    <t>inmates and volumes from PLD</t>
  </si>
  <si>
    <t>augmented est. inmates 1875</t>
  </si>
  <si>
    <t>aug. est. volumes 1875</t>
  </si>
  <si>
    <t>inmates and volumes in 1875 augmented with interpolations</t>
  </si>
  <si>
    <t>Garrett (1929), App. II, pp. 1025-7</t>
  </si>
  <si>
    <t>Garrett (1929) text entry</t>
  </si>
  <si>
    <t>user share</t>
  </si>
  <si>
    <t>Inmates and library books in state, territorial, and federal prisons in 1875</t>
  </si>
  <si>
    <t>Bashore, Melvin L. (2003). "Behind Adobe Walls and Iron Bars: The Utah Territorial Penitentiary Library." Libraries &amp; Culture vol. 38(3): 236-49.</t>
  </si>
  <si>
    <t>Project, Davies. (2004). "Site ALB1876: Database of American Libraries before 1876 " Based upon data cards compiled Haynes McMullen. "Item ALB1876: Database of American Libraries before 1876 "ALB1876: Database of American Libraries before 1876 available at  http://www.princeton.edu/~davpro/databases/index.html.</t>
  </si>
  <si>
    <t>Garrett, Paul W. and Austin H. MacCormick (1929). Handbook of American Prisons and Reformatories 1929. New York, NY, National Society of Penal Information, Inc.</t>
  </si>
  <si>
    <t>Curtis, Florence Rising (1918). The libraries of the American state and national institutions for defectives, dependents, and delinquents. Minneapolis,.</t>
  </si>
  <si>
    <t>Within year and source, the identifier for a specific facility is the combination of state, city, type, and fic.</t>
  </si>
  <si>
    <t>Collating facilities across years and sources hasn't been fully completed.  Considerable inconsistencies exist across different sources.</t>
  </si>
  <si>
    <t>state prison, Stillwater, MN</t>
  </si>
  <si>
    <t>state reformatory, St. Cloud</t>
  </si>
  <si>
    <t>books</t>
  </si>
  <si>
    <t>circ/inmate</t>
  </si>
  <si>
    <t>prisoners</t>
  </si>
  <si>
    <t>under 5</t>
  </si>
  <si>
    <t>outside of prisons</t>
  </si>
  <si>
    <t>adults</t>
  </si>
  <si>
    <t>ages 5-17, inclusive</t>
  </si>
  <si>
    <t>ages 5-10</t>
  </si>
  <si>
    <t>ages 10-17</t>
  </si>
  <si>
    <t>Census data on overall U.S. population</t>
  </si>
  <si>
    <t xml:space="preserve">in prison excludes persons in state reformatories and workhouses  </t>
  </si>
  <si>
    <t>library books</t>
  </si>
  <si>
    <t>outside of prisons, library books includes all books in libraries not</t>
  </si>
  <si>
    <t>personal owned, e.g. includes "academy and school" libraries</t>
  </si>
  <si>
    <t>U.S. Bureau of Education (1876). Public Libraries in the United States of America; Their History, Condition, and Management. Washington, GPO.</t>
  </si>
  <si>
    <t>See classified table of public libraries in 1875, Ch. XXXVII (pdf page 846) in:</t>
  </si>
  <si>
    <t>broad "public" definition</t>
  </si>
  <si>
    <t>"public libraries"</t>
  </si>
  <si>
    <t>"social libraries"</t>
  </si>
  <si>
    <t>public library book holdings</t>
  </si>
  <si>
    <t>books / adult</t>
  </si>
  <si>
    <t>Prison</t>
  </si>
  <si>
    <t>yearly circ</t>
  </si>
  <si>
    <t>circ per user</t>
  </si>
  <si>
    <t>Alleghany, PA (Western State Penitentiary)</t>
  </si>
  <si>
    <t>Philadelphia, PA (Eastern State Penitentiary)</t>
  </si>
  <si>
    <t>Leavenworth, KS (State Penitentiary)</t>
  </si>
  <si>
    <t>Joliet, IL (State Penitentiary)</t>
  </si>
  <si>
    <t>Overall aggregate</t>
  </si>
  <si>
    <t xml:space="preserve">For the Illinois State Penitentiary at Joliet, the warden reported, “we issue constantly from 1,050 to 1,150 volumes.”  </t>
  </si>
  <si>
    <t xml:space="preserve">The yearly circulation figure comes from an estimate of 1,100 volumes circulated every two weeks.  </t>
  </si>
  <si>
    <t>New York House of Refuge, Randalls Island</t>
  </si>
  <si>
    <t>Bedford Reformatory for Women</t>
  </si>
  <si>
    <t>Napanoch Reformatory</t>
  </si>
  <si>
    <t>Sing Sing</t>
  </si>
  <si>
    <t>Elmira Reformatory</t>
  </si>
  <si>
    <t>vpi</t>
  </si>
  <si>
    <t>cpi</t>
  </si>
  <si>
    <t>users</t>
  </si>
  <si>
    <t>from New York Libraries, v.3 (Feb. 1913) pp. 242-3</t>
  </si>
  <si>
    <t>Public Libraries in the United States, 1876, p. 224</t>
  </si>
  <si>
    <t>New York prison libraries c. 1912</t>
  </si>
  <si>
    <t>Iowa penitentiaries, c. 1905</t>
  </si>
  <si>
    <t>Ft. Madison</t>
  </si>
  <si>
    <t>Bulletin of the Iowa Board of Control, vol. 7 (1905)</t>
  </si>
  <si>
    <t>% fiction volumes</t>
  </si>
  <si>
    <t>Johnson Brigham, "Libraries in State Institutions," pp. 336, 340</t>
  </si>
  <si>
    <t>Sing Sing, c. 1910: fiction books account for about 70% of book circulation</t>
  </si>
  <si>
    <t>"Libraries in Penal Institutions of New York State," Library Journal, Dec. 1911, p. 635</t>
  </si>
  <si>
    <t># of prisons</t>
  </si>
  <si>
    <t>circ per vol</t>
  </si>
  <si>
    <t>circ per inmate</t>
  </si>
  <si>
    <t>circ per reader</t>
  </si>
  <si>
    <t>readers/inmates</t>
  </si>
  <si>
    <t>vols/inmate</t>
  </si>
  <si>
    <t>"aid from library workers"</t>
  </si>
  <si>
    <t>no</t>
  </si>
  <si>
    <t>yes</t>
  </si>
  <si>
    <t>prisons without prison library</t>
  </si>
  <si>
    <t>average library size (volumes)</t>
  </si>
  <si>
    <t>Survey c. 1915 (by Curtis)</t>
  </si>
  <si>
    <t>Prison libraries</t>
  </si>
  <si>
    <t>"reformatories for young and first-time offenders"</t>
  </si>
  <si>
    <t>average inmate population</t>
  </si>
  <si>
    <t>share of library users (across 30 libraries)</t>
  </si>
  <si>
    <t>share of library users (across 17 libraries)</t>
  </si>
  <si>
    <t>Curtis, Florence Rising (1916). "A survey of Institutional libraries in the United States." The Library Journal vol. (July): 475-478.</t>
  </si>
  <si>
    <t>From p. 477 in</t>
  </si>
  <si>
    <t>Prison libraries in the early 1870s</t>
  </si>
  <si>
    <t>place</t>
  </si>
  <si>
    <t>vols added</t>
  </si>
  <si>
    <t>librarian</t>
  </si>
  <si>
    <t>H.W. McKean, Secretary</t>
  </si>
  <si>
    <t xml:space="preserve"> </t>
  </si>
  <si>
    <t>A. Drahms, chaplain</t>
  </si>
  <si>
    <t>L.J. Hall,  chaplain</t>
  </si>
  <si>
    <t>State REformatory</t>
  </si>
  <si>
    <t>I. Mallory</t>
  </si>
  <si>
    <t>C.W. Woods</t>
  </si>
  <si>
    <t>A.H. Currie, chaplain</t>
  </si>
  <si>
    <t>W.C. Gunn, chaplain</t>
  </si>
  <si>
    <t>C.A. Plumer, chaplain</t>
  </si>
  <si>
    <t>John F. Weyler, warden</t>
  </si>
  <si>
    <t>J.W.F. Barnes, chaplain</t>
  </si>
  <si>
    <t>Joseph F. Scott, superintendent</t>
  </si>
  <si>
    <t>Jno. C. Whiten, master</t>
  </si>
  <si>
    <t>South Framingham</t>
  </si>
  <si>
    <t>Ellen Johnson, superintendent</t>
  </si>
  <si>
    <t>Joseph Nicholson, superintendent</t>
  </si>
  <si>
    <t>Geo. Dysinger, superintendent</t>
  </si>
  <si>
    <t>C.F. Hammond</t>
  </si>
  <si>
    <t>Z.R. Brockway, general superintendent</t>
  </si>
  <si>
    <t>Louis D. Pilsbury</t>
  </si>
  <si>
    <t>E.F. Mead</t>
  </si>
  <si>
    <t>C.L. Wenget</t>
  </si>
  <si>
    <t>Rev. I Kirkpatrick</t>
  </si>
  <si>
    <t>P.Q. Mathewell, jr.</t>
  </si>
  <si>
    <t>Nelson Viall, warden</t>
  </si>
  <si>
    <t>N.E. Philips,warden</t>
  </si>
  <si>
    <t>W.G. Bancroft</t>
  </si>
  <si>
    <t>pub, society, school libs  over 1000 vols in 1903</t>
  </si>
  <si>
    <t>Rev. A. Drahms</t>
  </si>
  <si>
    <t>Albert Garvin</t>
  </si>
  <si>
    <t>John L Whitman Moral Improvement Assoc. Lib. of Cook Co. Jail</t>
  </si>
  <si>
    <t>S.W. Thornton</t>
  </si>
  <si>
    <t>Geo. Butterworth</t>
  </si>
  <si>
    <t>J.V. Clark</t>
  </si>
  <si>
    <t>A.H. Jessup</t>
  </si>
  <si>
    <t>F.J. Leavitt</t>
  </si>
  <si>
    <t>C.A. Plumer</t>
  </si>
  <si>
    <t>George W. O'Donnell</t>
  </si>
  <si>
    <t>J.W.F. Barnes</t>
  </si>
  <si>
    <t>H.H. Thompson</t>
  </si>
  <si>
    <t>R. Holzhey</t>
  </si>
  <si>
    <t>Chas. S. Bronden</t>
  </si>
  <si>
    <t>Cordello Herrick</t>
  </si>
  <si>
    <t>A.E. Upham</t>
  </si>
  <si>
    <t>Columbus (for 1900)</t>
  </si>
  <si>
    <t>D.J. Starr</t>
  </si>
  <si>
    <t>Allegheny (1900)</t>
  </si>
  <si>
    <t>J.H. Likens</t>
  </si>
  <si>
    <t>A.G. Wilcox</t>
  </si>
  <si>
    <t>O.T. Swenson</t>
  </si>
  <si>
    <t>W.T. McDonald</t>
  </si>
  <si>
    <t>ln</t>
  </si>
  <si>
    <t>borrowers cards</t>
  </si>
  <si>
    <t>vols added 1913</t>
  </si>
  <si>
    <t>Thomas G. Matlack</t>
  </si>
  <si>
    <t>O.H. Clark</t>
  </si>
  <si>
    <t>F.L. Mallory</t>
  </si>
  <si>
    <t>C.E. Endicott, Superintendent</t>
  </si>
  <si>
    <t>Harry L. Henderson, chaplain</t>
  </si>
  <si>
    <t>E.G. Beyer, chaplain</t>
  </si>
  <si>
    <t>A.H. Jessup, chaplain</t>
  </si>
  <si>
    <t>miss</t>
  </si>
  <si>
    <t>R.A. Hoffman</t>
  </si>
  <si>
    <t>Lew G. WAllace, chaplain</t>
  </si>
  <si>
    <t>Boston (Deer Island)</t>
  </si>
  <si>
    <t>James R. Gerrish</t>
  </si>
  <si>
    <t>Boston (south</t>
  </si>
  <si>
    <t>Suffolk HOuse of Correction</t>
  </si>
  <si>
    <t>Concord Junction / Warnerville</t>
  </si>
  <si>
    <t>Frances A. Morton, superintendent</t>
  </si>
  <si>
    <t>State Reformatory Prison for Women</t>
  </si>
  <si>
    <t>H.N. Thompson</t>
  </si>
  <si>
    <t>Thomas Hellier, clerk</t>
  </si>
  <si>
    <t>Wm. G. Pike</t>
  </si>
  <si>
    <t>Chas. BRonden</t>
  </si>
  <si>
    <t>Rev. G.C. Maddock</t>
  </si>
  <si>
    <t>Cordello Herrick, chaplain</t>
  </si>
  <si>
    <t>A.E. Upham, director</t>
  </si>
  <si>
    <t>John T. Murtha, warden</t>
  </si>
  <si>
    <t>New York City (Harlem, station L)</t>
  </si>
  <si>
    <t>House of Refuge</t>
  </si>
  <si>
    <t>F. Helbing</t>
  </si>
  <si>
    <t>New York City (Blackwells Island)</t>
  </si>
  <si>
    <t>John M. Fox, warden</t>
  </si>
  <si>
    <t>Rev. Geo. Sanderson, chaplain</t>
  </si>
  <si>
    <t>J. D. Starr</t>
  </si>
  <si>
    <t>S.J. McRoberts, clerk</t>
  </si>
  <si>
    <t>Penitentiary (western)</t>
  </si>
  <si>
    <t>Rev. J.L. Milligan, chaplain</t>
  </si>
  <si>
    <t>T.B. Patton</t>
  </si>
  <si>
    <t>J.W. Storey</t>
  </si>
  <si>
    <t>Philadelphia (station M)</t>
  </si>
  <si>
    <t xml:space="preserve"> House of Correction</t>
  </si>
  <si>
    <t>Philadelphia (10'th and Reed St.)</t>
  </si>
  <si>
    <t>P.Q. Matthewell, jr. , superintendent</t>
  </si>
  <si>
    <t>Frank Viall, clerk</t>
  </si>
  <si>
    <t>L.S. Tyler, clerk</t>
  </si>
  <si>
    <t>S.H. Morgan</t>
  </si>
  <si>
    <t>Geo H. Colgrove, assistant librarian</t>
  </si>
  <si>
    <t>"books issued" = circulation</t>
  </si>
  <si>
    <t>U.S. Office of Education (1915). Public, Society, and School Libraries. Washington, Govt. print. off.</t>
  </si>
  <si>
    <t>U.S. Office of education (1897). Public, society, and school libraries, in the United States, with library statistics and legislation of the various states. Washington,, GPO.</t>
  </si>
  <si>
    <t>and subsequent issues</t>
  </si>
  <si>
    <t>Prison libaries, 1896-1903</t>
  </si>
  <si>
    <t>for narrower, more integrated dataset, see sheet "Prison Library Dataset"</t>
  </si>
  <si>
    <t>U.S. Bureau of Education (1870), Annual Report of the Commissioner of Education</t>
  </si>
  <si>
    <t>Similarly, 1871, 1872,  and 1884-5</t>
  </si>
  <si>
    <t>Similarly 1901, 1904</t>
  </si>
  <si>
    <t>U.S. Office of Education (1909). Statistics of public, society, and school libraries having 5,000 volumes and over in 1908. Washington, GPO.</t>
  </si>
  <si>
    <t>Similary 1915, 1926</t>
  </si>
  <si>
    <t>Census: decennial national censuses, and BJS federal and state prisoner series</t>
  </si>
  <si>
    <t>Falkoff, Barbara and American Library Association (1942). 1938 survey of state and federal prison libraries. Questionnaire prepared and circulated in 1938 by Institution Libraries Committee of American.</t>
  </si>
  <si>
    <t>citations and notes</t>
  </si>
  <si>
    <t>For discussion of Falcoff data, see</t>
  </si>
  <si>
    <t>Souter, S. H. (1941). Results of a Prison Library Survey. 71st Annual Congress of the American Prison Association.</t>
  </si>
  <si>
    <t>Federal Prison libraries, 1937</t>
  </si>
  <si>
    <t>total book volumes</t>
  </si>
  <si>
    <t>book circulation, exclusive of magazines</t>
  </si>
  <si>
    <t>total circulation</t>
  </si>
  <si>
    <t>over 900,000</t>
  </si>
  <si>
    <t>share of inmate using library</t>
  </si>
  <si>
    <t>books borrowed/library user/year</t>
  </si>
  <si>
    <t>p. 11 in U.S. Dept. of Justice, Federal Offenders: 1937-38, Report of the Director of the Bureau of Prisons, GPO.</t>
  </si>
  <si>
    <t>circulation/reader/year</t>
  </si>
  <si>
    <t>85-90 books</t>
  </si>
  <si>
    <t>p. 11 in U.S. Bureau of Prisons, Annual Report, 1940</t>
  </si>
  <si>
    <t>average daily population</t>
  </si>
  <si>
    <t>p. 283, Table B, Federal Offenders: 1940</t>
  </si>
  <si>
    <t>books / prisoner</t>
  </si>
  <si>
    <t>"average inmate of a Federal penal institution reads</t>
  </si>
  <si>
    <t xml:space="preserve">five to ten times as many books as does the average citizen </t>
  </si>
  <si>
    <t>p. 9 in BOP, Annual Report 1939</t>
  </si>
  <si>
    <t>who uses the public library"</t>
  </si>
  <si>
    <t>library users/inmates</t>
  </si>
  <si>
    <t>book circulation</t>
  </si>
  <si>
    <t>nonfiction circ</t>
  </si>
  <si>
    <t>Minnesota prisons in 1937</t>
  </si>
  <si>
    <t>books / inmate</t>
  </si>
  <si>
    <t>p. 162 in Minnesota Library Notes and News 12 (1938)</t>
  </si>
  <si>
    <t>Prison libraries compared to public libraries: book holdings per adult in 1875</t>
  </si>
  <si>
    <t>in state prisons</t>
  </si>
  <si>
    <t>books / user / year</t>
  </si>
  <si>
    <t>Sing Sing, 1863, book borrowing</t>
  </si>
  <si>
    <t>prisons</t>
  </si>
  <si>
    <t>coverage</t>
  </si>
  <si>
    <t>ave prisoners</t>
  </si>
  <si>
    <t>ave volumes</t>
  </si>
  <si>
    <t>ave circ</t>
  </si>
  <si>
    <t>volumes / prisoner</t>
  </si>
  <si>
    <t>Prisoner libraries holdings and circulation, 1875-1938</t>
  </si>
  <si>
    <t>(figures calculated for prison libraries reporting volume and circulation data)</t>
  </si>
  <si>
    <t xml:space="preserve">calculated from the Prison Library Dataset and </t>
  </si>
  <si>
    <t>data on the "additional data" sheet (1875)</t>
  </si>
  <si>
    <t>coverage is population of prisoner in reporting libraries</t>
  </si>
  <si>
    <t>relative to total prisoner population in state and federal prisons in that year</t>
  </si>
  <si>
    <t>circulation per prisoner</t>
  </si>
  <si>
    <t>CountOfname</t>
  </si>
  <si>
    <t>SumOfinmates</t>
  </si>
  <si>
    <t>SumOfvolumes</t>
  </si>
  <si>
    <t>SumOfcirculation</t>
  </si>
  <si>
    <t>state prison libraries</t>
  </si>
  <si>
    <t>federal ordinary prison libraries</t>
  </si>
  <si>
    <t>federal special prison libraries</t>
  </si>
  <si>
    <t>libraries</t>
  </si>
  <si>
    <t>volumes / inmate</t>
  </si>
  <si>
    <t>circulation / inmate</t>
  </si>
  <si>
    <t>prison libraries in houses of correction</t>
  </si>
  <si>
    <t>Tabulated from prison library dataset</t>
  </si>
  <si>
    <t>Falkoff source, 1938</t>
  </si>
  <si>
    <t>Limited to records with positve values for inmates, volumes, and circulation</t>
  </si>
  <si>
    <t>Falkoff's survey of prison libraries in the U.S. in 1938</t>
  </si>
  <si>
    <t>all federal and state prison libraries</t>
  </si>
  <si>
    <t>federal and state prisoners in 1938</t>
  </si>
  <si>
    <t>BJS statistics (sentenced prisoners)</t>
  </si>
  <si>
    <t>survey coverage</t>
  </si>
  <si>
    <t>averages per prison</t>
  </si>
  <si>
    <t>users / inmate</t>
  </si>
  <si>
    <t>Underlying 1938 prison library records</t>
  </si>
  <si>
    <t>circulation / user</t>
  </si>
  <si>
    <t>prison name</t>
  </si>
  <si>
    <t>library founded</t>
  </si>
  <si>
    <t>Founding years of state prison libraries</t>
  </si>
  <si>
    <t>tabulated from the Prison Library Dataset</t>
  </si>
  <si>
    <t>founded year taken to be earliest reported founding year</t>
  </si>
  <si>
    <t>institutions grouped by state and city</t>
  </si>
  <si>
    <t>or earliest year for which volumes exist in prison library in that state and city</t>
  </si>
  <si>
    <t>for some prison libraries.</t>
  </si>
  <si>
    <t>earliest prison library</t>
  </si>
  <si>
    <t>Earliest founding years by state</t>
  </si>
  <si>
    <t>(earliest founding years by state are below the state/city tabulation)</t>
  </si>
  <si>
    <t>Data not included in the Prison Library Dataset indicates earlier founding years</t>
  </si>
  <si>
    <t>interpolated from</t>
  </si>
  <si>
    <t>RI, NY</t>
  </si>
  <si>
    <t>NY</t>
  </si>
  <si>
    <t>PA</t>
  </si>
  <si>
    <t>IN</t>
  </si>
  <si>
    <t>NE</t>
  </si>
  <si>
    <t>FL</t>
  </si>
  <si>
    <t>KY</t>
  </si>
  <si>
    <t>MS</t>
  </si>
  <si>
    <t>share poor readers</t>
  </si>
  <si>
    <t>share poor readers = "percentage of prisoners who were unable to read, and  of those who read with difficulty on their admission -- prisoners, therefore, who were virtually illiterate."</t>
  </si>
  <si>
    <t>interpolated from = state abbreviations in this column indicates that the share of poor readers was given in the source and was interpolated from the figures for the given states</t>
  </si>
  <si>
    <t>pp. 375-382 in National Prison Reform Congress (1874). Transactions of the Third Congress. St. Louis</t>
  </si>
  <si>
    <t>Reading ability of prisoners in U.S. state prisons, 1873</t>
  </si>
  <si>
    <t>primary source:</t>
  </si>
  <si>
    <t>lid38</t>
  </si>
  <si>
    <t>lid-hb</t>
  </si>
  <si>
    <t>class</t>
  </si>
  <si>
    <t>worn out</t>
  </si>
  <si>
    <t>Fed. Camp #8</t>
  </si>
  <si>
    <t>Maxwell Fd.</t>
  </si>
  <si>
    <t>Lorton, VA</t>
  </si>
  <si>
    <t>Wilmington / Greenbank (38)</t>
  </si>
  <si>
    <t>federal</t>
  </si>
  <si>
    <t>fed army</t>
  </si>
  <si>
    <t>Ft. Leavenworth</t>
  </si>
  <si>
    <t>Frankfort / La Grange</t>
  </si>
  <si>
    <t>system</t>
  </si>
  <si>
    <t>Skowhegan</t>
  </si>
  <si>
    <t>Charleston</t>
  </si>
  <si>
    <t>West Concord</t>
  </si>
  <si>
    <t>Detroit House of Corrections</t>
  </si>
  <si>
    <t>New Jersay</t>
  </si>
  <si>
    <t>Rathway</t>
  </si>
  <si>
    <t>State Training School</t>
  </si>
  <si>
    <t>Albion</t>
  </si>
  <si>
    <t>Westfield State Farm</t>
  </si>
  <si>
    <t>State Prison and Providence County Jail</t>
  </si>
  <si>
    <t>LaTuna</t>
  </si>
  <si>
    <t>Industrial Farm - Women</t>
  </si>
  <si>
    <t>Goodland</t>
  </si>
  <si>
    <t>Federal Refuge Camp</t>
  </si>
  <si>
    <t>Rawlings</t>
  </si>
  <si>
    <t>Governors Island</t>
  </si>
  <si>
    <t>lid</t>
  </si>
  <si>
    <t>inmates e1913</t>
  </si>
  <si>
    <t>issued for juv use</t>
  </si>
  <si>
    <t>vols 1913</t>
  </si>
  <si>
    <t>issued for home use 1913</t>
  </si>
  <si>
    <t>Prison libraries in 1913</t>
  </si>
  <si>
    <t>source:</t>
  </si>
  <si>
    <t>data for volumes and circulation are in "Prison Library Dataset" sheet</t>
  </si>
  <si>
    <t>Prison libraries in 1938</t>
  </si>
  <si>
    <t>data from:</t>
  </si>
  <si>
    <t>location</t>
  </si>
  <si>
    <t>date founded</t>
  </si>
  <si>
    <t>bound vols</t>
  </si>
  <si>
    <t>unbound pamphlets</t>
  </si>
  <si>
    <t>circ-adult</t>
  </si>
  <si>
    <t>circ-juv</t>
  </si>
  <si>
    <t>Albert J. Steelman, Ph.D.</t>
  </si>
  <si>
    <t>W. N. Rutledge, Chaplain</t>
  </si>
  <si>
    <t>George Butterworth</t>
  </si>
  <si>
    <t>State Prison Library</t>
  </si>
  <si>
    <t>J. D. McBrian</t>
  </si>
  <si>
    <t>John F. Wryler</t>
  </si>
  <si>
    <t>W. R. Painter</t>
  </si>
  <si>
    <t>A. E. Upham</t>
  </si>
  <si>
    <t>David J. Starr</t>
  </si>
  <si>
    <t>D. R. Imbrie</t>
  </si>
  <si>
    <t>George W. Hankinson</t>
  </si>
  <si>
    <t>P.H. Brower</t>
  </si>
  <si>
    <t>Andrew J. Wilcox, Warden</t>
  </si>
  <si>
    <t>Prison libraries in U.S. Board of Education Library Statistics, 1908</t>
  </si>
  <si>
    <t>(selected fields standardized and included in PLD sheet)</t>
  </si>
  <si>
    <t>inmate daily ave. pop</t>
  </si>
  <si>
    <t>Newcastle</t>
  </si>
  <si>
    <t>Liverpool</t>
  </si>
  <si>
    <t>Durham</t>
  </si>
  <si>
    <t>Derby</t>
  </si>
  <si>
    <t>Holloway (C.E.)</t>
  </si>
  <si>
    <t>Wakefield</t>
  </si>
  <si>
    <t>Preston</t>
  </si>
  <si>
    <t>Wandsworth</t>
  </si>
  <si>
    <t>Leeds</t>
  </si>
  <si>
    <t>Cardiff</t>
  </si>
  <si>
    <t>Pentonville</t>
  </si>
  <si>
    <t>Winchester</t>
  </si>
  <si>
    <t>Hull</t>
  </si>
  <si>
    <t>Nottingham</t>
  </si>
  <si>
    <t>Maidstone (local)</t>
  </si>
  <si>
    <t>Stafford</t>
  </si>
  <si>
    <t>Brixton</t>
  </si>
  <si>
    <t>Usk</t>
  </si>
  <si>
    <t>Shrewsbury</t>
  </si>
  <si>
    <t>Warwick</t>
  </si>
  <si>
    <t>Swansea</t>
  </si>
  <si>
    <t>Norwich</t>
  </si>
  <si>
    <t>Canterbury</t>
  </si>
  <si>
    <t>Northamton</t>
  </si>
  <si>
    <t>Shepton Mallet</t>
  </si>
  <si>
    <t>Porland</t>
  </si>
  <si>
    <t>Lewes</t>
  </si>
  <si>
    <t>Leicester</t>
  </si>
  <si>
    <t>Aylesbury S.I.R.</t>
  </si>
  <si>
    <t>Bristol</t>
  </si>
  <si>
    <t>Holloway (R.C.)</t>
  </si>
  <si>
    <t>Gloucester</t>
  </si>
  <si>
    <t>Chelmsford</t>
  </si>
  <si>
    <t>Dartmoor</t>
  </si>
  <si>
    <t>Carlisle</t>
  </si>
  <si>
    <t>Wormwood Scrubs</t>
  </si>
  <si>
    <t>Knutsford</t>
  </si>
  <si>
    <t>Reading</t>
  </si>
  <si>
    <t>St. Albans</t>
  </si>
  <si>
    <t>Oxford</t>
  </si>
  <si>
    <t>Dorchester</t>
  </si>
  <si>
    <t>Northallerton</t>
  </si>
  <si>
    <t>Ruthin</t>
  </si>
  <si>
    <t>Exeter</t>
  </si>
  <si>
    <t>Bodmin</t>
  </si>
  <si>
    <t>Carmarthen</t>
  </si>
  <si>
    <t>Aylesbury</t>
  </si>
  <si>
    <t>Dervizes</t>
  </si>
  <si>
    <t>Maidstone (convict)</t>
  </si>
  <si>
    <t>Bedford</t>
  </si>
  <si>
    <t>Brecon</t>
  </si>
  <si>
    <t>Borstal</t>
  </si>
  <si>
    <t>Hereford</t>
  </si>
  <si>
    <t>Parkhurst</t>
  </si>
  <si>
    <t>Carnavon</t>
  </si>
  <si>
    <t>Aylesbury B.I.</t>
  </si>
  <si>
    <t>Lincoln B.I.</t>
  </si>
  <si>
    <t>Prison libraries in England and Wales, 1910</t>
  </si>
  <si>
    <t xml:space="preserve">From p. 32, Appendix II of </t>
  </si>
  <si>
    <t>Prison Library Committee, Report of the Departmental Committee</t>
  </si>
  <si>
    <t>on the Supply of Books to the Prisoners in H.M. Prisons and to the Inmates</t>
  </si>
  <si>
    <t>of H.M. Borstal Institutions</t>
  </si>
  <si>
    <t>London: 1911, Cd. 5589</t>
  </si>
  <si>
    <t>Under appointment from Home Secretary Winston Churchill</t>
  </si>
  <si>
    <t>Comparison: England and Wales in 1910</t>
  </si>
  <si>
    <t>totals</t>
  </si>
  <si>
    <t>books/prisoner</t>
  </si>
  <si>
    <t>per prison</t>
  </si>
  <si>
    <t>see sheet: England &amp; Wales, 1910</t>
  </si>
  <si>
    <t>inmates-c1890</t>
  </si>
  <si>
    <t>inmates-c1904</t>
  </si>
  <si>
    <t>inmates-e</t>
  </si>
  <si>
    <t>founded</t>
  </si>
  <si>
    <t>phamphlets</t>
  </si>
  <si>
    <t>pamp added</t>
  </si>
  <si>
    <t xml:space="preserve">State Penitentiary </t>
  </si>
  <si>
    <t>State reformatory (juveniles)</t>
  </si>
  <si>
    <t>South Boston / Deer Island</t>
  </si>
  <si>
    <t>circulation-all</t>
  </si>
  <si>
    <t>Western Penitentiary, Allegheny, PA, 1873</t>
  </si>
  <si>
    <t>Library book circulation</t>
  </si>
  <si>
    <t>book type</t>
  </si>
  <si>
    <t>novels and romances</t>
  </si>
  <si>
    <t>histories</t>
  </si>
  <si>
    <t>travels and poems</t>
  </si>
  <si>
    <t>magazines</t>
  </si>
  <si>
    <t>religious and scientific works</t>
  </si>
  <si>
    <t>biographies</t>
  </si>
  <si>
    <t>German</t>
  </si>
  <si>
    <t>miscellaneous</t>
  </si>
  <si>
    <t>books in library</t>
  </si>
  <si>
    <t>circ. share</t>
  </si>
  <si>
    <t>Rev. L.J. Hall, chaplain</t>
  </si>
  <si>
    <t>John F. Weyler</t>
  </si>
  <si>
    <t>Boston (south)</t>
  </si>
  <si>
    <t>Suffolk House of Correction</t>
  </si>
  <si>
    <t>John C. Whiton</t>
  </si>
  <si>
    <t>John L. McDonald, superintendent</t>
  </si>
  <si>
    <t>Geo. Dysinger</t>
  </si>
  <si>
    <t>Allegheny</t>
  </si>
  <si>
    <t>State Penitentiary (western)</t>
  </si>
  <si>
    <t>Rev. T. Kirkpatrick</t>
  </si>
  <si>
    <t>In 1896 for Indiana, Michigan City; Maryland, Baltimore; and Nebraska, Lancaster, no circulation shown; figure here is "book use within library"</t>
  </si>
  <si>
    <t>textbooks</t>
  </si>
  <si>
    <t>circulation of fiction</t>
  </si>
  <si>
    <t>circulation of non-fiction'</t>
  </si>
  <si>
    <t>Census 1938 inmates</t>
  </si>
  <si>
    <t>circulation per inmate</t>
  </si>
  <si>
    <t>Eastern State Penitentiary, PA</t>
  </si>
  <si>
    <t>ave. books borrowed per month c. 1878</t>
  </si>
  <si>
    <t>ave. books borrowed per month c. 1896</t>
  </si>
  <si>
    <t>Annual Report of Prison Inspectors, no. 49, for 1878, p. 125</t>
  </si>
  <si>
    <t>Id., for 1896, p. 154</t>
  </si>
  <si>
    <t>Dec. 31, 1893</t>
  </si>
  <si>
    <t>Dec. 31, 1894</t>
  </si>
  <si>
    <t>volumes in library</t>
  </si>
  <si>
    <t>titles in library</t>
  </si>
  <si>
    <t>religious</t>
  </si>
  <si>
    <t>history</t>
  </si>
  <si>
    <t>biograpy</t>
  </si>
  <si>
    <t>science and educational</t>
  </si>
  <si>
    <t>poetry</t>
  </si>
  <si>
    <t>fiction</t>
  </si>
  <si>
    <t>travels</t>
  </si>
  <si>
    <t>encyclopaedias</t>
  </si>
  <si>
    <t>misc. government reports</t>
  </si>
  <si>
    <t>vols</t>
  </si>
  <si>
    <t>titles</t>
  </si>
  <si>
    <t>total English</t>
  </si>
  <si>
    <t>Fench</t>
  </si>
  <si>
    <t>Spanish</t>
  </si>
  <si>
    <t>Latin</t>
  </si>
  <si>
    <t>by book classification on Dec. 31, 1894</t>
  </si>
  <si>
    <t>books issued (borrowed) during year</t>
  </si>
  <si>
    <t>total all books</t>
  </si>
  <si>
    <t>ave. prisoner population during year</t>
  </si>
  <si>
    <t>prisoners on Jan. 1, 1895</t>
  </si>
  <si>
    <t>white</t>
  </si>
  <si>
    <t>colored</t>
  </si>
  <si>
    <t>circ. per prisoner per month</t>
  </si>
  <si>
    <t>Annual Report of Prison Inspectors, no. 65 (1895) p. 177</t>
  </si>
  <si>
    <t>http://books.google.com/books?id=jyYrAAAAYAAJ&amp;pg=PA177</t>
  </si>
  <si>
    <t>yearly circulation per user</t>
  </si>
  <si>
    <t>Additional data on prison library book holdings and circulation</t>
  </si>
  <si>
    <t>Repository:</t>
  </si>
  <si>
    <t>http://acrosswalls.org/datasets/</t>
  </si>
  <si>
    <t>Version: 1.0</t>
  </si>
  <si>
    <t>total number of volumes lent for prisoners’ use outside the prison library during the year</t>
  </si>
  <si>
    <t>books of secular instruction</t>
  </si>
  <si>
    <t>books (excluding secular / moral instruction, devotional, school books)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</si>
</sst>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
    <numFmt numFmtId="165" formatCode="0.0%"/>
    <numFmt numFmtId="166" formatCode="_(* #,##0_);_(* \(#,##0\);_(* &quot;-&quot;??_);_(@_)"/>
  </numFmts>
  <fonts count="6" x14ac:knownFonts="1">
    <font>
      <sz val="11"/>
      <color theme="1"/>
      <name val="Calibri"/>
      <family val="2"/>
      <scheme val="minor"/>
    </font>
    <font>
      <sz val="11"/>
      <color theme="1"/>
      <name val="Calibri"/>
      <family val="2"/>
      <scheme val="minor"/>
    </font>
    <font>
      <sz val="10"/>
      <name val="Arial"/>
      <family val="2"/>
    </font>
    <font>
      <sz val="10"/>
      <name val="MS Sans Serif"/>
      <family val="2"/>
    </font>
    <font>
      <sz val="10"/>
      <name val="Arial"/>
      <family val="2"/>
    </font>
    <font>
      <sz val="11"/>
      <name val="Calibri"/>
      <family val="2"/>
      <scheme val="minor"/>
    </font>
  </fonts>
  <fills count="2">
    <fill>
      <patternFill patternType="none"/>
    </fill>
    <fill>
      <patternFill patternType="gray125"/>
    </fill>
  </fills>
  <borders count="1">
    <border>
      <left/>
      <right/>
      <top/>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xf numFmtId="0" fontId="3" fillId="0" borderId="0"/>
  </cellStyleXfs>
  <cellXfs count="47">
    <xf numFmtId="0" fontId="0" fillId="0" borderId="0" xfId="0"/>
    <xf numFmtId="1" fontId="0" fillId="0" borderId="0" xfId="0" applyNumberFormat="1"/>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3" fontId="0" fillId="0" borderId="0" xfId="0" applyNumberFormat="1"/>
    <xf numFmtId="3" fontId="4" fillId="0" borderId="0" xfId="0" applyNumberFormat="1" applyFont="1"/>
    <xf numFmtId="164" fontId="0" fillId="0" borderId="0" xfId="0" applyNumberFormat="1"/>
    <xf numFmtId="9" fontId="0" fillId="0" borderId="0" xfId="0" applyNumberFormat="1"/>
    <xf numFmtId="165" fontId="0" fillId="0" borderId="0" xfId="2" applyNumberFormat="1" applyFont="1"/>
    <xf numFmtId="166" fontId="0" fillId="0" borderId="0" xfId="1" applyNumberFormat="1" applyFont="1"/>
    <xf numFmtId="0" fontId="5" fillId="0" borderId="0" xfId="0" applyFont="1"/>
    <xf numFmtId="3" fontId="5" fillId="0" borderId="0" xfId="0" applyNumberFormat="1" applyFont="1"/>
    <xf numFmtId="9" fontId="5" fillId="0" borderId="0" xfId="0" applyNumberFormat="1" applyFont="1"/>
    <xf numFmtId="1" fontId="5" fillId="0" borderId="0" xfId="0" applyNumberFormat="1" applyFont="1"/>
    <xf numFmtId="0" fontId="5" fillId="0" borderId="0" xfId="4" applyFont="1"/>
    <xf numFmtId="3" fontId="5" fillId="0" borderId="0" xfId="4" applyNumberFormat="1" applyFont="1"/>
    <xf numFmtId="0" fontId="5" fillId="0" borderId="0" xfId="3" applyFont="1"/>
    <xf numFmtId="3" fontId="5" fillId="0" borderId="0" xfId="3" applyNumberFormat="1" applyFont="1"/>
    <xf numFmtId="164" fontId="5" fillId="0" borderId="0" xfId="3" applyNumberFormat="1" applyFont="1"/>
    <xf numFmtId="9" fontId="5" fillId="0" borderId="0" xfId="2" applyFont="1"/>
    <xf numFmtId="0" fontId="5" fillId="0" borderId="0" xfId="3" applyFont="1" applyFill="1"/>
    <xf numFmtId="0" fontId="0" fillId="0" borderId="0" xfId="0" applyAlignment="1">
      <alignment horizontal="right" wrapText="1"/>
    </xf>
    <xf numFmtId="3" fontId="0" fillId="0" borderId="0" xfId="0" applyNumberFormat="1" applyAlignment="1">
      <alignment horizontal="center" wrapText="1"/>
    </xf>
    <xf numFmtId="0" fontId="0" fillId="0" borderId="0" xfId="0" applyAlignment="1">
      <alignment horizontal="center" wrapText="1"/>
    </xf>
    <xf numFmtId="3" fontId="0" fillId="0" borderId="0" xfId="0" applyNumberFormat="1" applyAlignment="1">
      <alignment horizontal="center"/>
    </xf>
    <xf numFmtId="9" fontId="0" fillId="0" borderId="0" xfId="0" applyNumberFormat="1" applyAlignment="1">
      <alignment horizontal="center"/>
    </xf>
    <xf numFmtId="1" fontId="0" fillId="0" borderId="0" xfId="0" applyNumberFormat="1" applyAlignment="1">
      <alignment horizontal="center"/>
    </xf>
    <xf numFmtId="164" fontId="0" fillId="0" borderId="0" xfId="0" applyNumberFormat="1" applyAlignment="1">
      <alignment horizontal="center"/>
    </xf>
    <xf numFmtId="9" fontId="0" fillId="0" borderId="0" xfId="2" applyFont="1"/>
    <xf numFmtId="166" fontId="0" fillId="0" borderId="0" xfId="0" applyNumberFormat="1"/>
    <xf numFmtId="0" fontId="0" fillId="0" borderId="0" xfId="0" quotePrefix="1" applyNumberFormat="1"/>
    <xf numFmtId="0" fontId="0" fillId="0" borderId="0" xfId="0" applyNumberFormat="1"/>
    <xf numFmtId="0" fontId="0" fillId="0" borderId="0" xfId="0" applyNumberFormat="1" applyFont="1"/>
    <xf numFmtId="0" fontId="3" fillId="0" borderId="0" xfId="0" applyFont="1"/>
    <xf numFmtId="0" fontId="0" fillId="0" borderId="0" xfId="0" applyAlignment="1">
      <alignment horizontal="center"/>
    </xf>
    <xf numFmtId="0" fontId="2" fillId="0" borderId="0" xfId="3"/>
    <xf numFmtId="3" fontId="2" fillId="0" borderId="0" xfId="3" applyNumberFormat="1"/>
    <xf numFmtId="9" fontId="0" fillId="0" borderId="0" xfId="2" applyFont="1" applyAlignment="1">
      <alignment horizontal="center"/>
    </xf>
    <xf numFmtId="165" fontId="0" fillId="0" borderId="0" xfId="0" applyNumberFormat="1"/>
    <xf numFmtId="0" fontId="0" fillId="0" borderId="0" xfId="0" applyAlignment="1">
      <alignment horizontal="center"/>
    </xf>
    <xf numFmtId="0" fontId="0" fillId="0" borderId="0" xfId="0" applyAlignment="1">
      <alignment horizontal="left"/>
    </xf>
    <xf numFmtId="0" fontId="0" fillId="0" borderId="0" xfId="0" applyAlignment="1"/>
    <xf numFmtId="2" fontId="0" fillId="0" borderId="0" xfId="0" applyNumberFormat="1" applyAlignment="1">
      <alignment horizontal="center"/>
    </xf>
    <xf numFmtId="0" fontId="0" fillId="0" borderId="0" xfId="0" applyAlignment="1">
      <alignment horizontal="left"/>
    </xf>
    <xf numFmtId="0" fontId="0" fillId="0" borderId="0" xfId="0" applyAlignment="1">
      <alignment horizontal="center"/>
    </xf>
    <xf numFmtId="0" fontId="2" fillId="0" borderId="0" xfId="3" applyAlignment="1">
      <alignment horizontal="left"/>
    </xf>
  </cellXfs>
  <cellStyles count="5">
    <cellStyle name="Comma" xfId="1" builtinId="3"/>
    <cellStyle name="Normal" xfId="0" builtinId="0"/>
    <cellStyle name="Normal 2" xfId="3"/>
    <cellStyle name="Normal_d1875" xfId="4"/>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tabSelected="1" workbookViewId="0">
      <selection sqref="A1:E1"/>
    </sheetView>
  </sheetViews>
  <sheetFormatPr defaultRowHeight="15" x14ac:dyDescent="0.25"/>
  <cols>
    <col min="4" max="4" width="11.5703125" customWidth="1"/>
    <col min="5" max="10" width="11.7109375" customWidth="1"/>
    <col min="11" max="11" width="3.42578125" customWidth="1"/>
    <col min="12" max="12" width="70.42578125" customWidth="1"/>
  </cols>
  <sheetData>
    <row r="1" spans="1:12" x14ac:dyDescent="0.25">
      <c r="A1" s="44" t="s">
        <v>965</v>
      </c>
      <c r="B1" s="44"/>
      <c r="C1" s="44"/>
      <c r="D1" s="44"/>
      <c r="E1" s="44"/>
      <c r="L1" t="s">
        <v>1227</v>
      </c>
    </row>
    <row r="2" spans="1:12" x14ac:dyDescent="0.25">
      <c r="A2" s="44" t="s">
        <v>966</v>
      </c>
      <c r="B2" s="44"/>
      <c r="C2" s="44"/>
      <c r="D2" s="44"/>
      <c r="E2" s="44"/>
      <c r="F2" s="44"/>
      <c r="G2" s="44"/>
      <c r="L2" t="s">
        <v>1228</v>
      </c>
    </row>
    <row r="3" spans="1:12" x14ac:dyDescent="0.25">
      <c r="L3" t="s">
        <v>1229</v>
      </c>
    </row>
    <row r="4" spans="1:12" ht="46.5" customHeight="1" x14ac:dyDescent="0.25">
      <c r="A4" s="22" t="s">
        <v>1</v>
      </c>
      <c r="B4" s="23" t="s">
        <v>959</v>
      </c>
      <c r="C4" s="24" t="s">
        <v>960</v>
      </c>
      <c r="D4" s="24" t="s">
        <v>961</v>
      </c>
      <c r="E4" s="24" t="s">
        <v>962</v>
      </c>
      <c r="F4" s="24" t="s">
        <v>963</v>
      </c>
      <c r="G4" s="24" t="s">
        <v>971</v>
      </c>
      <c r="H4" s="24" t="s">
        <v>733</v>
      </c>
      <c r="I4" s="24" t="s">
        <v>1225</v>
      </c>
      <c r="J4" s="24" t="s">
        <v>964</v>
      </c>
    </row>
    <row r="5" spans="1:12" x14ac:dyDescent="0.25">
      <c r="A5">
        <v>1875</v>
      </c>
      <c r="B5" s="25">
        <v>4</v>
      </c>
      <c r="C5" s="26">
        <v>0.13535046333276718</v>
      </c>
      <c r="D5" s="25">
        <v>733.25</v>
      </c>
      <c r="E5" s="25">
        <v>4458.25</v>
      </c>
      <c r="F5" s="25">
        <v>24604.5</v>
      </c>
      <c r="G5" s="25">
        <f>F5/D5</f>
        <v>33.555404023184451</v>
      </c>
      <c r="H5" s="26">
        <v>0.80001363791339908</v>
      </c>
      <c r="I5" s="27">
        <f>G5/H5</f>
        <v>41.943540001022832</v>
      </c>
      <c r="J5" s="28">
        <f>E5/D5</f>
        <v>6.0801227412205936</v>
      </c>
      <c r="L5" t="s">
        <v>967</v>
      </c>
    </row>
    <row r="6" spans="1:12" x14ac:dyDescent="0.25">
      <c r="A6">
        <v>1900</v>
      </c>
      <c r="B6" s="25">
        <v>28</v>
      </c>
      <c r="C6" s="26">
        <v>0.45186665226626344</v>
      </c>
      <c r="D6" s="25">
        <v>852.4245746518875</v>
      </c>
      <c r="E6" s="25">
        <v>5321.8985714285718</v>
      </c>
      <c r="F6" s="25">
        <v>24275.059285714287</v>
      </c>
      <c r="G6" s="25">
        <f t="shared" ref="G6:G8" si="0">F6/D6</f>
        <v>28.477662432042997</v>
      </c>
      <c r="H6" s="26">
        <v>0.70453316819522327</v>
      </c>
      <c r="I6" s="27">
        <f t="shared" ref="I6:I9" si="1">G6/H6</f>
        <v>40.420612850624451</v>
      </c>
      <c r="J6" s="28">
        <f t="shared" ref="J6:J9" si="2">E6/D6</f>
        <v>6.2432486459015157</v>
      </c>
      <c r="L6" t="s">
        <v>968</v>
      </c>
    </row>
    <row r="7" spans="1:12" x14ac:dyDescent="0.25">
      <c r="A7">
        <v>1915</v>
      </c>
      <c r="B7" s="25">
        <v>34</v>
      </c>
      <c r="C7" s="26">
        <v>0.41658252736741419</v>
      </c>
      <c r="D7" s="25">
        <v>922.26470588235293</v>
      </c>
      <c r="E7" s="25">
        <v>5432.8823529411766</v>
      </c>
      <c r="F7" s="25">
        <v>47315.558823529413</v>
      </c>
      <c r="G7" s="25">
        <f t="shared" si="0"/>
        <v>51.303664253595691</v>
      </c>
      <c r="H7" s="26">
        <v>0.6298509204909285</v>
      </c>
      <c r="I7" s="27">
        <f t="shared" si="1"/>
        <v>81.453662421589812</v>
      </c>
      <c r="J7" s="28">
        <f t="shared" si="2"/>
        <v>5.8908058806646046</v>
      </c>
    </row>
    <row r="8" spans="1:12" x14ac:dyDescent="0.25">
      <c r="A8">
        <v>1928</v>
      </c>
      <c r="B8" s="25">
        <v>60</v>
      </c>
      <c r="C8" s="26">
        <v>0.68458028101357027</v>
      </c>
      <c r="D8" s="25">
        <v>1330.1333333333334</v>
      </c>
      <c r="E8" s="25">
        <v>6917.833333333333</v>
      </c>
      <c r="F8" s="25">
        <v>37819</v>
      </c>
      <c r="G8" s="25">
        <f t="shared" si="0"/>
        <v>28.432487971130712</v>
      </c>
      <c r="H8" s="26">
        <v>0.620959066985587</v>
      </c>
      <c r="I8" s="27">
        <f t="shared" si="1"/>
        <v>45.788022887168268</v>
      </c>
      <c r="J8" s="28">
        <f t="shared" si="2"/>
        <v>5.2008570569366475</v>
      </c>
      <c r="L8" t="s">
        <v>969</v>
      </c>
    </row>
    <row r="9" spans="1:12" x14ac:dyDescent="0.25">
      <c r="A9">
        <v>1938</v>
      </c>
      <c r="B9" s="25">
        <f>'1938 library summary'!B10</f>
        <v>89</v>
      </c>
      <c r="C9" s="26">
        <f>'1938 library summary'!B25</f>
        <v>0.64926225161431206</v>
      </c>
      <c r="D9" s="25">
        <f>'1938 library summary'!C11</f>
        <v>1169.2921348314608</v>
      </c>
      <c r="E9" s="25">
        <f>'1938 library summary'!D11</f>
        <v>6319.2584269662921</v>
      </c>
      <c r="F9" s="25">
        <f>'1938 library summary'!E11</f>
        <v>36553.730337078654</v>
      </c>
      <c r="G9" s="25">
        <f>F9/D9</f>
        <v>31.261418124861866</v>
      </c>
      <c r="H9" s="26">
        <f>'1938 library summary'!H10</f>
        <v>0.67731962122031364</v>
      </c>
      <c r="I9" s="27">
        <f t="shared" si="1"/>
        <v>46.154602857272572</v>
      </c>
      <c r="J9" s="28">
        <f t="shared" si="2"/>
        <v>5.4043452775615703</v>
      </c>
      <c r="L9" t="s">
        <v>970</v>
      </c>
    </row>
    <row r="12" spans="1:12" x14ac:dyDescent="0.25">
      <c r="A12" t="s">
        <v>1147</v>
      </c>
    </row>
    <row r="13" spans="1:12" x14ac:dyDescent="0.25">
      <c r="A13">
        <v>1910</v>
      </c>
      <c r="B13" s="35">
        <v>66</v>
      </c>
      <c r="C13" s="38">
        <v>1</v>
      </c>
      <c r="D13" s="27">
        <f>'England &amp; Wales 1910'!C75</f>
        <v>333.60606060606062</v>
      </c>
      <c r="E13" s="27">
        <f>'England &amp; Wales 1910'!D75+'England &amp; Wales 1910'!E75</f>
        <v>868.34848484848487</v>
      </c>
      <c r="F13" s="35"/>
      <c r="G13" s="35"/>
      <c r="H13" s="35"/>
      <c r="I13" s="35"/>
      <c r="J13" s="28">
        <f>'England &amp; Wales 1910'!F72</f>
        <v>2.6556451612903222</v>
      </c>
      <c r="L13" t="s">
        <v>1151</v>
      </c>
    </row>
  </sheetData>
  <mergeCells count="2">
    <mergeCell ref="A1:E1"/>
    <mergeCell ref="A2:G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3"/>
  <sheetViews>
    <sheetView topLeftCell="B1" workbookViewId="0">
      <selection sqref="A1:C1"/>
    </sheetView>
  </sheetViews>
  <sheetFormatPr defaultRowHeight="15" x14ac:dyDescent="0.25"/>
  <cols>
    <col min="3" max="3" width="18.28515625" customWidth="1"/>
    <col min="4" max="4" width="30.42578125" customWidth="1"/>
    <col min="14" max="14" width="38.42578125" customWidth="1"/>
    <col min="15" max="15" width="3" customWidth="1"/>
    <col min="16" max="16" width="83.85546875" customWidth="1"/>
  </cols>
  <sheetData>
    <row r="1" spans="1:16" x14ac:dyDescent="0.25">
      <c r="A1" s="44" t="s">
        <v>919</v>
      </c>
      <c r="B1" s="44"/>
      <c r="C1" s="44"/>
      <c r="D1" t="s">
        <v>1227</v>
      </c>
    </row>
    <row r="2" spans="1:16" x14ac:dyDescent="0.25">
      <c r="A2" s="41"/>
      <c r="B2" s="41"/>
      <c r="C2" s="41"/>
      <c r="D2" t="s">
        <v>1228</v>
      </c>
    </row>
    <row r="3" spans="1:16" x14ac:dyDescent="0.25">
      <c r="D3" t="s">
        <v>1229</v>
      </c>
    </row>
    <row r="4" spans="1:16" x14ac:dyDescent="0.25">
      <c r="A4" t="s">
        <v>1</v>
      </c>
      <c r="B4" t="s">
        <v>2</v>
      </c>
      <c r="C4" t="s">
        <v>812</v>
      </c>
      <c r="D4" t="s">
        <v>6</v>
      </c>
      <c r="E4" t="s">
        <v>1152</v>
      </c>
      <c r="F4" t="s">
        <v>1153</v>
      </c>
      <c r="G4" t="s">
        <v>1154</v>
      </c>
      <c r="H4" t="s">
        <v>1155</v>
      </c>
      <c r="I4" t="s">
        <v>11</v>
      </c>
      <c r="J4" t="s">
        <v>813</v>
      </c>
      <c r="K4" t="s">
        <v>1156</v>
      </c>
      <c r="L4" t="s">
        <v>1157</v>
      </c>
      <c r="M4" t="s">
        <v>1161</v>
      </c>
      <c r="N4" t="s">
        <v>814</v>
      </c>
    </row>
    <row r="5" spans="1:16" x14ac:dyDescent="0.25">
      <c r="A5">
        <v>1896</v>
      </c>
      <c r="B5" t="s">
        <v>89</v>
      </c>
      <c r="C5" t="s">
        <v>90</v>
      </c>
      <c r="D5" t="s">
        <v>42</v>
      </c>
      <c r="E5">
        <v>144</v>
      </c>
      <c r="F5">
        <v>294</v>
      </c>
      <c r="G5">
        <v>205.75713839378696</v>
      </c>
      <c r="H5">
        <v>1888</v>
      </c>
      <c r="I5">
        <v>2781</v>
      </c>
      <c r="J5">
        <v>40</v>
      </c>
      <c r="K5">
        <v>250</v>
      </c>
      <c r="L5">
        <v>75</v>
      </c>
      <c r="N5" t="s">
        <v>815</v>
      </c>
      <c r="P5" t="s">
        <v>843</v>
      </c>
    </row>
    <row r="6" spans="1:16" x14ac:dyDescent="0.25">
      <c r="A6">
        <v>1896</v>
      </c>
      <c r="B6" t="s">
        <v>40</v>
      </c>
      <c r="C6" t="s">
        <v>41</v>
      </c>
      <c r="D6" t="s">
        <v>42</v>
      </c>
      <c r="E6">
        <v>1389</v>
      </c>
      <c r="F6">
        <v>1476</v>
      </c>
      <c r="G6">
        <v>1431.8393764665086</v>
      </c>
      <c r="I6">
        <v>4000</v>
      </c>
      <c r="J6">
        <v>1300</v>
      </c>
      <c r="K6" t="s">
        <v>816</v>
      </c>
      <c r="L6">
        <v>2255</v>
      </c>
      <c r="M6">
        <v>25000</v>
      </c>
      <c r="N6" t="s">
        <v>817</v>
      </c>
      <c r="P6" t="s">
        <v>915</v>
      </c>
    </row>
    <row r="7" spans="1:16" x14ac:dyDescent="0.25">
      <c r="A7">
        <v>1896</v>
      </c>
      <c r="B7" t="s">
        <v>93</v>
      </c>
      <c r="C7" t="s">
        <v>94</v>
      </c>
      <c r="D7" t="s">
        <v>1158</v>
      </c>
      <c r="E7">
        <v>526</v>
      </c>
      <c r="F7">
        <v>721</v>
      </c>
      <c r="G7">
        <v>615.82952186461478</v>
      </c>
      <c r="I7">
        <v>3043</v>
      </c>
      <c r="J7">
        <v>324</v>
      </c>
      <c r="M7">
        <v>24960</v>
      </c>
      <c r="N7" t="s">
        <v>818</v>
      </c>
    </row>
    <row r="8" spans="1:16" x14ac:dyDescent="0.25">
      <c r="A8">
        <v>1896</v>
      </c>
      <c r="B8" t="s">
        <v>43</v>
      </c>
      <c r="C8" t="s">
        <v>48</v>
      </c>
      <c r="D8" t="s">
        <v>42</v>
      </c>
      <c r="E8">
        <v>340</v>
      </c>
      <c r="F8">
        <v>474</v>
      </c>
      <c r="G8">
        <v>401.44738135900201</v>
      </c>
      <c r="H8" t="s">
        <v>816</v>
      </c>
      <c r="I8">
        <v>2800</v>
      </c>
      <c r="P8" t="s">
        <v>917</v>
      </c>
    </row>
    <row r="9" spans="1:16" x14ac:dyDescent="0.25">
      <c r="A9">
        <v>1896</v>
      </c>
      <c r="B9" t="s">
        <v>26</v>
      </c>
      <c r="C9" t="s">
        <v>173</v>
      </c>
      <c r="D9" t="s">
        <v>174</v>
      </c>
      <c r="E9">
        <v>671</v>
      </c>
      <c r="F9">
        <v>999</v>
      </c>
      <c r="G9">
        <v>818.73622125810459</v>
      </c>
      <c r="I9">
        <v>3700</v>
      </c>
      <c r="P9" t="s">
        <v>918</v>
      </c>
    </row>
    <row r="10" spans="1:16" x14ac:dyDescent="0.25">
      <c r="A10">
        <v>1896</v>
      </c>
      <c r="B10" t="s">
        <v>26</v>
      </c>
      <c r="C10" t="s">
        <v>27</v>
      </c>
      <c r="D10" t="s">
        <v>1159</v>
      </c>
      <c r="E10">
        <v>383</v>
      </c>
      <c r="F10">
        <v>1062</v>
      </c>
      <c r="G10">
        <v>637.76641492007093</v>
      </c>
      <c r="H10">
        <v>1875</v>
      </c>
      <c r="I10">
        <v>1100</v>
      </c>
      <c r="J10">
        <v>200</v>
      </c>
      <c r="K10">
        <v>30</v>
      </c>
      <c r="N10" t="s">
        <v>820</v>
      </c>
    </row>
    <row r="11" spans="1:16" x14ac:dyDescent="0.25">
      <c r="A11">
        <v>1896</v>
      </c>
      <c r="B11" t="s">
        <v>56</v>
      </c>
      <c r="C11" t="s">
        <v>59</v>
      </c>
      <c r="D11" t="s">
        <v>60</v>
      </c>
      <c r="E11">
        <v>756</v>
      </c>
      <c r="F11">
        <v>792</v>
      </c>
      <c r="G11">
        <v>773.79066936736842</v>
      </c>
      <c r="I11">
        <v>3000</v>
      </c>
      <c r="K11">
        <v>900</v>
      </c>
      <c r="M11">
        <v>20000</v>
      </c>
      <c r="N11" t="s">
        <v>822</v>
      </c>
      <c r="P11" t="s">
        <v>920</v>
      </c>
    </row>
    <row r="12" spans="1:16" x14ac:dyDescent="0.25">
      <c r="A12">
        <v>1896</v>
      </c>
      <c r="B12" t="s">
        <v>56</v>
      </c>
      <c r="C12" t="s">
        <v>57</v>
      </c>
      <c r="D12" t="s">
        <v>495</v>
      </c>
      <c r="E12">
        <v>590</v>
      </c>
      <c r="F12">
        <v>1000</v>
      </c>
      <c r="G12">
        <v>768.11457478686077</v>
      </c>
      <c r="H12">
        <v>1862</v>
      </c>
      <c r="I12">
        <v>3057</v>
      </c>
      <c r="K12">
        <v>76</v>
      </c>
      <c r="N12" t="s">
        <v>821</v>
      </c>
    </row>
    <row r="13" spans="1:16" x14ac:dyDescent="0.25">
      <c r="A13">
        <v>1896</v>
      </c>
      <c r="B13" t="s">
        <v>18</v>
      </c>
      <c r="C13" t="s">
        <v>62</v>
      </c>
      <c r="D13" t="s">
        <v>1158</v>
      </c>
      <c r="E13">
        <v>413</v>
      </c>
      <c r="F13">
        <v>493</v>
      </c>
      <c r="G13">
        <v>451.23053974659121</v>
      </c>
      <c r="H13">
        <v>1866</v>
      </c>
      <c r="I13">
        <v>8000</v>
      </c>
      <c r="L13">
        <v>100</v>
      </c>
      <c r="M13">
        <v>12000</v>
      </c>
      <c r="N13" t="s">
        <v>823</v>
      </c>
      <c r="P13" t="s">
        <v>1185</v>
      </c>
    </row>
    <row r="14" spans="1:16" x14ac:dyDescent="0.25">
      <c r="A14">
        <v>1896</v>
      </c>
      <c r="B14" t="s">
        <v>64</v>
      </c>
      <c r="C14" t="s">
        <v>65</v>
      </c>
      <c r="D14" t="s">
        <v>265</v>
      </c>
      <c r="E14">
        <v>800</v>
      </c>
      <c r="F14">
        <v>1331</v>
      </c>
      <c r="G14">
        <v>1031.8914671611544</v>
      </c>
      <c r="I14">
        <v>2000</v>
      </c>
      <c r="J14">
        <v>100</v>
      </c>
    </row>
    <row r="15" spans="1:16" x14ac:dyDescent="0.25">
      <c r="A15">
        <v>1896</v>
      </c>
      <c r="B15" t="s">
        <v>35</v>
      </c>
      <c r="C15" t="s">
        <v>180</v>
      </c>
      <c r="D15" t="s">
        <v>42</v>
      </c>
      <c r="E15">
        <v>170</v>
      </c>
      <c r="F15">
        <v>183</v>
      </c>
      <c r="G15">
        <v>176.38027100557477</v>
      </c>
      <c r="H15">
        <v>1832</v>
      </c>
      <c r="I15">
        <v>300</v>
      </c>
      <c r="K15">
        <v>129</v>
      </c>
      <c r="N15" t="s">
        <v>824</v>
      </c>
    </row>
    <row r="16" spans="1:16" x14ac:dyDescent="0.25">
      <c r="A16">
        <v>1896</v>
      </c>
      <c r="B16" t="s">
        <v>99</v>
      </c>
      <c r="C16" t="s">
        <v>100</v>
      </c>
      <c r="D16" t="s">
        <v>265</v>
      </c>
      <c r="E16">
        <v>690</v>
      </c>
      <c r="F16">
        <v>1009</v>
      </c>
      <c r="G16">
        <v>834.39199420895693</v>
      </c>
      <c r="H16">
        <v>1837</v>
      </c>
      <c r="I16">
        <v>4000</v>
      </c>
      <c r="J16">
        <v>300</v>
      </c>
      <c r="K16">
        <v>500</v>
      </c>
      <c r="L16">
        <v>250</v>
      </c>
      <c r="M16">
        <v>20000</v>
      </c>
      <c r="N16" t="s">
        <v>825</v>
      </c>
    </row>
    <row r="17" spans="1:14" x14ac:dyDescent="0.25">
      <c r="A17">
        <v>1896</v>
      </c>
      <c r="B17" t="s">
        <v>32</v>
      </c>
      <c r="C17" t="s">
        <v>105</v>
      </c>
      <c r="D17" t="s">
        <v>42</v>
      </c>
      <c r="E17">
        <v>601</v>
      </c>
      <c r="F17">
        <v>855</v>
      </c>
      <c r="G17">
        <v>716.83680151063675</v>
      </c>
      <c r="H17">
        <v>1805</v>
      </c>
      <c r="I17">
        <v>6800</v>
      </c>
      <c r="J17">
        <v>400</v>
      </c>
      <c r="M17">
        <v>31177</v>
      </c>
      <c r="N17" t="s">
        <v>826</v>
      </c>
    </row>
    <row r="18" spans="1:14" x14ac:dyDescent="0.25">
      <c r="A18">
        <v>1896</v>
      </c>
      <c r="B18" t="s">
        <v>32</v>
      </c>
      <c r="C18" t="s">
        <v>884</v>
      </c>
      <c r="D18" t="s">
        <v>495</v>
      </c>
      <c r="E18">
        <v>712</v>
      </c>
      <c r="F18">
        <v>927</v>
      </c>
      <c r="G18">
        <v>812.4186113082344</v>
      </c>
      <c r="H18">
        <v>1884</v>
      </c>
      <c r="I18">
        <v>3500</v>
      </c>
      <c r="M18">
        <v>52000</v>
      </c>
      <c r="N18" t="s">
        <v>827</v>
      </c>
    </row>
    <row r="19" spans="1:14" x14ac:dyDescent="0.25">
      <c r="A19">
        <v>1896</v>
      </c>
      <c r="B19" t="s">
        <v>32</v>
      </c>
      <c r="C19" t="s">
        <v>829</v>
      </c>
      <c r="D19" t="s">
        <v>886</v>
      </c>
      <c r="E19">
        <v>217</v>
      </c>
      <c r="F19">
        <v>176</v>
      </c>
      <c r="G19">
        <v>195.42773600489772</v>
      </c>
      <c r="H19">
        <v>1878</v>
      </c>
      <c r="I19">
        <v>1500</v>
      </c>
      <c r="N19" t="s">
        <v>830</v>
      </c>
    </row>
    <row r="20" spans="1:14" x14ac:dyDescent="0.25">
      <c r="A20">
        <v>1896</v>
      </c>
      <c r="B20" t="s">
        <v>32</v>
      </c>
      <c r="C20" t="s">
        <v>1160</v>
      </c>
      <c r="D20" t="s">
        <v>182</v>
      </c>
      <c r="E20">
        <v>923</v>
      </c>
      <c r="F20">
        <v>1387</v>
      </c>
      <c r="G20">
        <v>1131.4596767008536</v>
      </c>
      <c r="H20">
        <v>1850</v>
      </c>
      <c r="I20">
        <v>3000</v>
      </c>
      <c r="J20">
        <v>1500</v>
      </c>
      <c r="N20" t="s">
        <v>828</v>
      </c>
    </row>
    <row r="21" spans="1:14" x14ac:dyDescent="0.25">
      <c r="A21">
        <v>1896</v>
      </c>
      <c r="B21" t="s">
        <v>21</v>
      </c>
      <c r="C21" t="s">
        <v>22</v>
      </c>
      <c r="D21" t="s">
        <v>24</v>
      </c>
      <c r="E21">
        <v>404</v>
      </c>
      <c r="F21">
        <v>255</v>
      </c>
      <c r="G21">
        <v>320.96728805284818</v>
      </c>
      <c r="H21">
        <v>1861</v>
      </c>
      <c r="I21">
        <v>3300</v>
      </c>
      <c r="N21" t="s">
        <v>831</v>
      </c>
    </row>
    <row r="22" spans="1:14" x14ac:dyDescent="0.25">
      <c r="A22">
        <v>1896</v>
      </c>
      <c r="B22" t="s">
        <v>21</v>
      </c>
      <c r="C22" t="s">
        <v>229</v>
      </c>
      <c r="D22" t="s">
        <v>519</v>
      </c>
      <c r="E22">
        <v>370</v>
      </c>
      <c r="F22">
        <v>449</v>
      </c>
      <c r="G22">
        <v>407.59048075243368</v>
      </c>
      <c r="H22">
        <v>1873</v>
      </c>
      <c r="I22">
        <v>2000</v>
      </c>
      <c r="J22">
        <v>500</v>
      </c>
      <c r="K22">
        <v>800</v>
      </c>
      <c r="L22">
        <v>200</v>
      </c>
      <c r="N22" t="s">
        <v>832</v>
      </c>
    </row>
    <row r="23" spans="1:14" x14ac:dyDescent="0.25">
      <c r="A23">
        <v>1896</v>
      </c>
      <c r="B23" t="s">
        <v>125</v>
      </c>
      <c r="C23" t="s">
        <v>291</v>
      </c>
      <c r="D23" t="s">
        <v>495</v>
      </c>
      <c r="E23">
        <v>113</v>
      </c>
      <c r="F23">
        <v>285</v>
      </c>
      <c r="G23">
        <v>179.45751586378321</v>
      </c>
      <c r="H23" t="s">
        <v>816</v>
      </c>
      <c r="I23">
        <v>1681</v>
      </c>
    </row>
    <row r="24" spans="1:14" x14ac:dyDescent="0.25">
      <c r="A24">
        <v>1896</v>
      </c>
      <c r="B24" t="s">
        <v>233</v>
      </c>
      <c r="C24" t="s">
        <v>111</v>
      </c>
      <c r="D24" t="s">
        <v>1158</v>
      </c>
      <c r="E24">
        <v>391</v>
      </c>
      <c r="F24">
        <v>327</v>
      </c>
      <c r="G24">
        <v>357.57097197619385</v>
      </c>
      <c r="H24">
        <v>1876</v>
      </c>
      <c r="I24">
        <v>2000</v>
      </c>
      <c r="J24">
        <v>87</v>
      </c>
      <c r="K24">
        <v>1000</v>
      </c>
      <c r="L24">
        <v>500</v>
      </c>
      <c r="M24">
        <v>12207</v>
      </c>
      <c r="N24" t="s">
        <v>833</v>
      </c>
    </row>
    <row r="25" spans="1:14" x14ac:dyDescent="0.25">
      <c r="A25">
        <v>1896</v>
      </c>
      <c r="B25" t="s">
        <v>140</v>
      </c>
      <c r="C25" t="s">
        <v>183</v>
      </c>
      <c r="D25" t="s">
        <v>42</v>
      </c>
      <c r="E25">
        <v>1144</v>
      </c>
      <c r="F25">
        <v>1183</v>
      </c>
      <c r="G25">
        <v>1163.336580702249</v>
      </c>
      <c r="H25">
        <v>1836</v>
      </c>
      <c r="I25">
        <v>9000</v>
      </c>
      <c r="M25">
        <v>8000</v>
      </c>
    </row>
    <row r="26" spans="1:14" x14ac:dyDescent="0.25">
      <c r="A26">
        <v>1896</v>
      </c>
      <c r="B26" t="s">
        <v>184</v>
      </c>
      <c r="C26" t="s">
        <v>261</v>
      </c>
      <c r="D26" t="s">
        <v>496</v>
      </c>
      <c r="E26">
        <v>1005</v>
      </c>
      <c r="F26">
        <v>634</v>
      </c>
      <c r="G26">
        <v>798.22929036712253</v>
      </c>
      <c r="I26">
        <v>1500</v>
      </c>
      <c r="K26">
        <v>300</v>
      </c>
      <c r="N26" t="s">
        <v>835</v>
      </c>
    </row>
    <row r="27" spans="1:14" x14ac:dyDescent="0.25">
      <c r="A27">
        <v>1896</v>
      </c>
      <c r="B27" t="s">
        <v>184</v>
      </c>
      <c r="C27" t="s">
        <v>261</v>
      </c>
      <c r="D27" t="s">
        <v>522</v>
      </c>
      <c r="E27">
        <v>695</v>
      </c>
      <c r="F27">
        <v>1167</v>
      </c>
      <c r="G27">
        <v>900.59147231139161</v>
      </c>
      <c r="H27">
        <v>1876</v>
      </c>
      <c r="I27">
        <v>1363</v>
      </c>
      <c r="J27">
        <v>300</v>
      </c>
      <c r="K27">
        <v>1310</v>
      </c>
      <c r="L27">
        <v>500</v>
      </c>
      <c r="M27">
        <v>1000</v>
      </c>
      <c r="N27" t="s">
        <v>836</v>
      </c>
    </row>
    <row r="28" spans="1:14" x14ac:dyDescent="0.25">
      <c r="A28">
        <v>1896</v>
      </c>
      <c r="B28" t="s">
        <v>184</v>
      </c>
      <c r="C28" t="s">
        <v>238</v>
      </c>
      <c r="D28" t="s">
        <v>438</v>
      </c>
      <c r="E28">
        <v>1123</v>
      </c>
      <c r="F28">
        <v>1338</v>
      </c>
      <c r="G28">
        <v>1225.7952520710789</v>
      </c>
      <c r="H28">
        <v>1876</v>
      </c>
      <c r="I28">
        <v>4177</v>
      </c>
      <c r="J28">
        <v>450</v>
      </c>
      <c r="N28" t="s">
        <v>834</v>
      </c>
    </row>
    <row r="29" spans="1:14" x14ac:dyDescent="0.25">
      <c r="A29">
        <v>1896</v>
      </c>
      <c r="B29" t="s">
        <v>201</v>
      </c>
      <c r="C29" t="s">
        <v>202</v>
      </c>
      <c r="D29" t="s">
        <v>1158</v>
      </c>
      <c r="E29">
        <v>1652</v>
      </c>
      <c r="F29">
        <v>1628</v>
      </c>
      <c r="G29">
        <v>1639.9560969733307</v>
      </c>
      <c r="H29">
        <v>1817</v>
      </c>
      <c r="I29">
        <v>4000</v>
      </c>
      <c r="J29">
        <v>350</v>
      </c>
      <c r="K29">
        <v>2000</v>
      </c>
      <c r="L29">
        <v>400</v>
      </c>
      <c r="N29" t="s">
        <v>837</v>
      </c>
    </row>
    <row r="30" spans="1:14" x14ac:dyDescent="0.25">
      <c r="A30">
        <v>1896</v>
      </c>
      <c r="B30" t="s">
        <v>207</v>
      </c>
      <c r="C30" t="s">
        <v>431</v>
      </c>
      <c r="D30" t="s">
        <v>212</v>
      </c>
      <c r="E30">
        <v>599</v>
      </c>
      <c r="F30">
        <v>521</v>
      </c>
      <c r="G30">
        <v>558.64031361870047</v>
      </c>
      <c r="H30">
        <v>1888</v>
      </c>
      <c r="I30">
        <v>1352</v>
      </c>
      <c r="J30">
        <v>208</v>
      </c>
      <c r="K30">
        <v>100</v>
      </c>
      <c r="M30">
        <v>6420</v>
      </c>
      <c r="N30" t="s">
        <v>838</v>
      </c>
    </row>
    <row r="31" spans="1:14" x14ac:dyDescent="0.25">
      <c r="A31">
        <v>1896</v>
      </c>
      <c r="B31" t="s">
        <v>207</v>
      </c>
      <c r="C31" t="s">
        <v>210</v>
      </c>
      <c r="D31" t="s">
        <v>24</v>
      </c>
      <c r="E31">
        <v>926</v>
      </c>
      <c r="F31">
        <v>842</v>
      </c>
      <c r="G31">
        <v>883.00169875261281</v>
      </c>
      <c r="H31">
        <v>1835</v>
      </c>
      <c r="I31">
        <v>1500</v>
      </c>
      <c r="J31">
        <v>150</v>
      </c>
      <c r="N31" t="s">
        <v>839</v>
      </c>
    </row>
    <row r="32" spans="1:14" x14ac:dyDescent="0.25">
      <c r="A32">
        <v>1896</v>
      </c>
      <c r="B32" t="s">
        <v>213</v>
      </c>
      <c r="C32" t="s">
        <v>244</v>
      </c>
      <c r="D32" t="s">
        <v>42</v>
      </c>
      <c r="E32">
        <v>122</v>
      </c>
      <c r="F32">
        <v>182</v>
      </c>
      <c r="G32">
        <v>149.01006677402705</v>
      </c>
      <c r="I32">
        <v>2000</v>
      </c>
      <c r="L32">
        <v>500</v>
      </c>
      <c r="N32" t="s">
        <v>840</v>
      </c>
    </row>
    <row r="33" spans="1:14" x14ac:dyDescent="0.25">
      <c r="A33">
        <v>1896</v>
      </c>
      <c r="B33" t="s">
        <v>306</v>
      </c>
      <c r="C33" t="s">
        <v>307</v>
      </c>
      <c r="D33" t="s">
        <v>265</v>
      </c>
      <c r="E33">
        <v>97</v>
      </c>
      <c r="F33">
        <v>196</v>
      </c>
      <c r="G33">
        <v>137.88400922514546</v>
      </c>
      <c r="H33" t="s">
        <v>816</v>
      </c>
      <c r="I33">
        <v>1570</v>
      </c>
      <c r="M33">
        <v>5593</v>
      </c>
      <c r="N33" t="s">
        <v>841</v>
      </c>
    </row>
    <row r="34" spans="1:14" x14ac:dyDescent="0.25">
      <c r="A34">
        <v>1896</v>
      </c>
      <c r="B34" t="s">
        <v>222</v>
      </c>
      <c r="C34" t="s">
        <v>225</v>
      </c>
      <c r="D34" t="s">
        <v>1158</v>
      </c>
      <c r="E34">
        <v>530</v>
      </c>
      <c r="F34">
        <v>620</v>
      </c>
      <c r="G34">
        <v>573.23642591866053</v>
      </c>
      <c r="H34">
        <v>1871</v>
      </c>
      <c r="I34">
        <v>1200</v>
      </c>
      <c r="J34">
        <v>500</v>
      </c>
      <c r="M34">
        <v>23400</v>
      </c>
      <c r="N34" t="s">
        <v>842</v>
      </c>
    </row>
    <row r="35" spans="1:14" x14ac:dyDescent="0.25">
      <c r="A35">
        <v>1900</v>
      </c>
      <c r="B35" t="s">
        <v>89</v>
      </c>
      <c r="C35" t="s">
        <v>90</v>
      </c>
      <c r="D35" t="s">
        <v>42</v>
      </c>
      <c r="I35">
        <v>1934</v>
      </c>
      <c r="K35">
        <v>1390</v>
      </c>
    </row>
    <row r="36" spans="1:14" x14ac:dyDescent="0.25">
      <c r="A36">
        <v>1900</v>
      </c>
      <c r="B36" t="s">
        <v>40</v>
      </c>
      <c r="C36" t="s">
        <v>41</v>
      </c>
      <c r="D36" t="s">
        <v>42</v>
      </c>
      <c r="I36">
        <v>4000</v>
      </c>
      <c r="J36">
        <v>500</v>
      </c>
      <c r="M36">
        <v>24000</v>
      </c>
      <c r="N36" t="s">
        <v>817</v>
      </c>
    </row>
    <row r="37" spans="1:14" x14ac:dyDescent="0.25">
      <c r="A37">
        <v>1900</v>
      </c>
      <c r="B37" t="s">
        <v>43</v>
      </c>
      <c r="C37" t="s">
        <v>48</v>
      </c>
      <c r="D37" t="s">
        <v>42</v>
      </c>
      <c r="I37">
        <v>3000</v>
      </c>
      <c r="M37">
        <v>23000</v>
      </c>
      <c r="N37" t="s">
        <v>1175</v>
      </c>
    </row>
    <row r="38" spans="1:14" x14ac:dyDescent="0.25">
      <c r="A38">
        <v>1900</v>
      </c>
      <c r="B38" t="s">
        <v>26</v>
      </c>
      <c r="C38" t="s">
        <v>54</v>
      </c>
      <c r="D38" t="s">
        <v>55</v>
      </c>
      <c r="I38">
        <v>15000</v>
      </c>
      <c r="J38">
        <v>1000</v>
      </c>
      <c r="N38" t="s">
        <v>870</v>
      </c>
    </row>
    <row r="39" spans="1:14" x14ac:dyDescent="0.25">
      <c r="A39">
        <v>1900</v>
      </c>
      <c r="B39" t="s">
        <v>26</v>
      </c>
      <c r="C39" t="s">
        <v>173</v>
      </c>
      <c r="D39" t="s">
        <v>174</v>
      </c>
      <c r="I39">
        <v>3500</v>
      </c>
      <c r="M39">
        <v>6000</v>
      </c>
      <c r="N39" t="s">
        <v>871</v>
      </c>
    </row>
    <row r="40" spans="1:14" x14ac:dyDescent="0.25">
      <c r="A40">
        <v>1900</v>
      </c>
      <c r="B40" t="s">
        <v>26</v>
      </c>
      <c r="C40" t="s">
        <v>27</v>
      </c>
      <c r="D40" t="s">
        <v>145</v>
      </c>
      <c r="H40">
        <v>1875</v>
      </c>
      <c r="I40">
        <v>6273</v>
      </c>
      <c r="J40">
        <v>284</v>
      </c>
      <c r="N40" t="s">
        <v>872</v>
      </c>
    </row>
    <row r="41" spans="1:14" x14ac:dyDescent="0.25">
      <c r="A41">
        <v>1900</v>
      </c>
      <c r="B41" t="s">
        <v>56</v>
      </c>
      <c r="C41" t="s">
        <v>57</v>
      </c>
      <c r="D41" t="s">
        <v>495</v>
      </c>
      <c r="I41">
        <v>3000</v>
      </c>
      <c r="J41">
        <v>700</v>
      </c>
      <c r="N41" t="s">
        <v>873</v>
      </c>
    </row>
    <row r="42" spans="1:14" x14ac:dyDescent="0.25">
      <c r="A42">
        <v>1900</v>
      </c>
      <c r="B42" t="s">
        <v>56</v>
      </c>
      <c r="C42" t="s">
        <v>59</v>
      </c>
      <c r="D42" t="s">
        <v>60</v>
      </c>
      <c r="I42">
        <v>2000</v>
      </c>
      <c r="J42">
        <v>600</v>
      </c>
      <c r="K42">
        <v>500</v>
      </c>
      <c r="M42">
        <v>31200</v>
      </c>
      <c r="N42" t="s">
        <v>874</v>
      </c>
    </row>
    <row r="43" spans="1:14" x14ac:dyDescent="0.25">
      <c r="A43">
        <v>1900</v>
      </c>
      <c r="B43" t="s">
        <v>18</v>
      </c>
      <c r="C43" t="s">
        <v>19</v>
      </c>
      <c r="D43" t="s">
        <v>17</v>
      </c>
      <c r="I43">
        <v>4300</v>
      </c>
      <c r="J43">
        <v>573</v>
      </c>
      <c r="K43">
        <v>0</v>
      </c>
      <c r="M43">
        <v>29000</v>
      </c>
      <c r="N43" t="s">
        <v>875</v>
      </c>
    </row>
    <row r="44" spans="1:14" x14ac:dyDescent="0.25">
      <c r="A44">
        <v>1900</v>
      </c>
      <c r="B44" t="s">
        <v>18</v>
      </c>
      <c r="C44" t="s">
        <v>62</v>
      </c>
      <c r="D44" t="s">
        <v>17</v>
      </c>
      <c r="I44">
        <v>8047</v>
      </c>
      <c r="N44" t="s">
        <v>876</v>
      </c>
    </row>
    <row r="45" spans="1:14" x14ac:dyDescent="0.25">
      <c r="A45">
        <v>1900</v>
      </c>
      <c r="B45" t="s">
        <v>14</v>
      </c>
      <c r="C45" t="s">
        <v>15</v>
      </c>
      <c r="D45" t="s">
        <v>17</v>
      </c>
      <c r="H45">
        <v>1868</v>
      </c>
      <c r="I45">
        <v>5135</v>
      </c>
      <c r="J45">
        <v>100</v>
      </c>
      <c r="K45">
        <v>100</v>
      </c>
      <c r="M45">
        <v>48408</v>
      </c>
      <c r="N45" t="s">
        <v>878</v>
      </c>
    </row>
    <row r="46" spans="1:14" x14ac:dyDescent="0.25">
      <c r="A46">
        <v>1900</v>
      </c>
      <c r="B46" t="s">
        <v>64</v>
      </c>
      <c r="C46" t="s">
        <v>65</v>
      </c>
      <c r="D46" t="s">
        <v>17</v>
      </c>
      <c r="I46">
        <v>4500</v>
      </c>
      <c r="J46">
        <v>100</v>
      </c>
      <c r="K46">
        <v>500</v>
      </c>
      <c r="N46" t="s">
        <v>879</v>
      </c>
    </row>
    <row r="47" spans="1:14" x14ac:dyDescent="0.25">
      <c r="A47">
        <v>1900</v>
      </c>
      <c r="B47" t="s">
        <v>35</v>
      </c>
      <c r="C47" t="s">
        <v>180</v>
      </c>
      <c r="D47" t="s">
        <v>42</v>
      </c>
      <c r="I47">
        <v>1954</v>
      </c>
      <c r="J47">
        <v>100</v>
      </c>
      <c r="K47">
        <v>0</v>
      </c>
    </row>
    <row r="48" spans="1:14" x14ac:dyDescent="0.25">
      <c r="A48">
        <v>1900</v>
      </c>
      <c r="B48" t="s">
        <v>99</v>
      </c>
      <c r="C48" t="s">
        <v>100</v>
      </c>
      <c r="D48" t="s">
        <v>17</v>
      </c>
      <c r="I48">
        <v>3000</v>
      </c>
      <c r="J48">
        <v>500</v>
      </c>
      <c r="K48">
        <v>1500</v>
      </c>
      <c r="N48" t="s">
        <v>1176</v>
      </c>
    </row>
    <row r="49" spans="1:14" x14ac:dyDescent="0.25">
      <c r="A49">
        <v>1900</v>
      </c>
      <c r="B49" t="s">
        <v>32</v>
      </c>
      <c r="C49" t="s">
        <v>880</v>
      </c>
      <c r="D49" t="s">
        <v>24</v>
      </c>
      <c r="H49">
        <v>1898</v>
      </c>
      <c r="I49">
        <v>4442</v>
      </c>
      <c r="M49">
        <v>21238</v>
      </c>
      <c r="N49" t="s">
        <v>881</v>
      </c>
    </row>
    <row r="50" spans="1:14" x14ac:dyDescent="0.25">
      <c r="A50">
        <v>1900</v>
      </c>
      <c r="B50" t="s">
        <v>32</v>
      </c>
      <c r="C50" t="s">
        <v>105</v>
      </c>
      <c r="D50" t="s">
        <v>42</v>
      </c>
      <c r="I50">
        <v>7600</v>
      </c>
      <c r="M50">
        <v>47000</v>
      </c>
    </row>
    <row r="51" spans="1:14" x14ac:dyDescent="0.25">
      <c r="A51">
        <v>1900</v>
      </c>
      <c r="B51" t="s">
        <v>32</v>
      </c>
      <c r="C51" t="s">
        <v>1177</v>
      </c>
      <c r="D51" t="s">
        <v>1178</v>
      </c>
      <c r="I51">
        <v>2000</v>
      </c>
      <c r="J51">
        <v>299</v>
      </c>
      <c r="K51">
        <v>100</v>
      </c>
      <c r="N51" t="s">
        <v>1179</v>
      </c>
    </row>
    <row r="52" spans="1:14" x14ac:dyDescent="0.25">
      <c r="A52">
        <v>1900</v>
      </c>
      <c r="B52" t="s">
        <v>32</v>
      </c>
      <c r="C52" t="s">
        <v>884</v>
      </c>
      <c r="D52" t="s">
        <v>495</v>
      </c>
      <c r="I52">
        <v>3500</v>
      </c>
      <c r="N52" t="s">
        <v>827</v>
      </c>
    </row>
    <row r="53" spans="1:14" x14ac:dyDescent="0.25">
      <c r="A53">
        <v>1900</v>
      </c>
      <c r="B53" t="s">
        <v>32</v>
      </c>
      <c r="C53" t="s">
        <v>829</v>
      </c>
      <c r="D53" t="s">
        <v>399</v>
      </c>
      <c r="I53">
        <v>1500</v>
      </c>
      <c r="N53" t="s">
        <v>885</v>
      </c>
    </row>
    <row r="54" spans="1:14" x14ac:dyDescent="0.25">
      <c r="A54">
        <v>1900</v>
      </c>
      <c r="B54" t="s">
        <v>21</v>
      </c>
      <c r="C54" t="s">
        <v>22</v>
      </c>
      <c r="D54" t="s">
        <v>24</v>
      </c>
      <c r="I54">
        <v>1200</v>
      </c>
      <c r="J54">
        <v>250</v>
      </c>
      <c r="N54" t="s">
        <v>1180</v>
      </c>
    </row>
    <row r="55" spans="1:14" x14ac:dyDescent="0.25">
      <c r="A55">
        <v>1900</v>
      </c>
      <c r="B55" t="s">
        <v>21</v>
      </c>
      <c r="C55" t="s">
        <v>229</v>
      </c>
      <c r="D55" t="s">
        <v>519</v>
      </c>
      <c r="I55">
        <v>2040</v>
      </c>
      <c r="J55">
        <v>436</v>
      </c>
      <c r="N55" t="s">
        <v>1181</v>
      </c>
    </row>
    <row r="56" spans="1:14" x14ac:dyDescent="0.25">
      <c r="A56">
        <v>1900</v>
      </c>
      <c r="B56" t="s">
        <v>21</v>
      </c>
      <c r="C56" t="s">
        <v>122</v>
      </c>
      <c r="D56" t="s">
        <v>42</v>
      </c>
      <c r="I56">
        <v>3500</v>
      </c>
      <c r="J56">
        <v>465</v>
      </c>
      <c r="N56" t="s">
        <v>887</v>
      </c>
    </row>
    <row r="57" spans="1:14" x14ac:dyDescent="0.25">
      <c r="A57">
        <v>1900</v>
      </c>
      <c r="B57" t="s">
        <v>125</v>
      </c>
      <c r="C57" t="s">
        <v>291</v>
      </c>
      <c r="D57" t="s">
        <v>495</v>
      </c>
      <c r="I57">
        <v>1500</v>
      </c>
      <c r="N57" t="s">
        <v>888</v>
      </c>
    </row>
    <row r="58" spans="1:14" x14ac:dyDescent="0.25">
      <c r="A58">
        <v>1900</v>
      </c>
      <c r="B58" t="s">
        <v>125</v>
      </c>
      <c r="C58" t="s">
        <v>127</v>
      </c>
      <c r="D58" t="s">
        <v>42</v>
      </c>
    </row>
    <row r="59" spans="1:14" x14ac:dyDescent="0.25">
      <c r="A59">
        <v>1900</v>
      </c>
      <c r="B59" t="s">
        <v>129</v>
      </c>
      <c r="C59" t="s">
        <v>130</v>
      </c>
      <c r="D59" t="s">
        <v>17</v>
      </c>
      <c r="I59">
        <v>5288</v>
      </c>
      <c r="J59">
        <v>1800</v>
      </c>
      <c r="K59">
        <v>1500</v>
      </c>
      <c r="N59" t="s">
        <v>889</v>
      </c>
    </row>
    <row r="60" spans="1:14" x14ac:dyDescent="0.25">
      <c r="A60">
        <v>1900</v>
      </c>
      <c r="B60" t="s">
        <v>233</v>
      </c>
      <c r="C60" t="s">
        <v>111</v>
      </c>
      <c r="D60" t="s">
        <v>17</v>
      </c>
      <c r="I60">
        <v>3500</v>
      </c>
      <c r="J60">
        <v>100</v>
      </c>
      <c r="K60">
        <v>15000</v>
      </c>
      <c r="N60" t="s">
        <v>890</v>
      </c>
    </row>
    <row r="61" spans="1:14" x14ac:dyDescent="0.25">
      <c r="A61">
        <v>1900</v>
      </c>
      <c r="B61" t="s">
        <v>140</v>
      </c>
      <c r="C61" t="s">
        <v>183</v>
      </c>
      <c r="D61" t="s">
        <v>42</v>
      </c>
      <c r="I61">
        <v>3166</v>
      </c>
      <c r="J61">
        <v>24</v>
      </c>
      <c r="M61">
        <v>52000</v>
      </c>
      <c r="N61" t="s">
        <v>891</v>
      </c>
    </row>
    <row r="62" spans="1:14" x14ac:dyDescent="0.25">
      <c r="A62">
        <v>1900</v>
      </c>
      <c r="B62" t="s">
        <v>184</v>
      </c>
      <c r="C62" t="s">
        <v>185</v>
      </c>
      <c r="D62" t="s">
        <v>42</v>
      </c>
      <c r="I62">
        <v>5000</v>
      </c>
      <c r="J62">
        <v>500</v>
      </c>
      <c r="N62" t="s">
        <v>892</v>
      </c>
    </row>
    <row r="63" spans="1:14" x14ac:dyDescent="0.25">
      <c r="A63">
        <v>1900</v>
      </c>
      <c r="B63" t="s">
        <v>184</v>
      </c>
      <c r="C63" t="s">
        <v>238</v>
      </c>
      <c r="D63" t="s">
        <v>438</v>
      </c>
      <c r="I63">
        <v>4000</v>
      </c>
      <c r="J63">
        <v>250</v>
      </c>
      <c r="M63">
        <v>7000</v>
      </c>
      <c r="N63" t="s">
        <v>893</v>
      </c>
    </row>
    <row r="64" spans="1:14" x14ac:dyDescent="0.25">
      <c r="A64">
        <v>1900</v>
      </c>
      <c r="B64" t="s">
        <v>184</v>
      </c>
      <c r="C64" t="s">
        <v>261</v>
      </c>
      <c r="D64" t="s">
        <v>496</v>
      </c>
      <c r="I64">
        <v>3000</v>
      </c>
      <c r="K64">
        <v>500</v>
      </c>
      <c r="M64">
        <v>24000</v>
      </c>
      <c r="N64" t="s">
        <v>894</v>
      </c>
    </row>
    <row r="65" spans="1:14" x14ac:dyDescent="0.25">
      <c r="A65">
        <v>1900</v>
      </c>
      <c r="B65" t="s">
        <v>184</v>
      </c>
      <c r="C65" t="s">
        <v>895</v>
      </c>
      <c r="D65" t="s">
        <v>896</v>
      </c>
      <c r="H65">
        <v>1825</v>
      </c>
      <c r="I65">
        <v>2200</v>
      </c>
      <c r="J65">
        <v>200</v>
      </c>
      <c r="N65" t="s">
        <v>897</v>
      </c>
    </row>
    <row r="66" spans="1:14" x14ac:dyDescent="0.25">
      <c r="A66">
        <v>1900</v>
      </c>
      <c r="B66" t="s">
        <v>184</v>
      </c>
      <c r="C66" t="s">
        <v>898</v>
      </c>
      <c r="D66" t="s">
        <v>241</v>
      </c>
      <c r="H66">
        <v>1876</v>
      </c>
      <c r="I66">
        <v>1007</v>
      </c>
      <c r="K66">
        <v>600</v>
      </c>
      <c r="N66" t="s">
        <v>899</v>
      </c>
    </row>
    <row r="67" spans="1:14" x14ac:dyDescent="0.25">
      <c r="A67">
        <v>1900</v>
      </c>
      <c r="B67" t="s">
        <v>184</v>
      </c>
      <c r="C67" t="s">
        <v>777</v>
      </c>
      <c r="D67" t="s">
        <v>42</v>
      </c>
      <c r="I67">
        <v>7800</v>
      </c>
      <c r="N67" t="s">
        <v>900</v>
      </c>
    </row>
    <row r="68" spans="1:14" x14ac:dyDescent="0.25">
      <c r="A68">
        <v>1900</v>
      </c>
      <c r="B68" t="s">
        <v>201</v>
      </c>
      <c r="C68" t="s">
        <v>202</v>
      </c>
      <c r="D68" t="s">
        <v>17</v>
      </c>
      <c r="H68">
        <v>1867</v>
      </c>
      <c r="I68">
        <v>4000</v>
      </c>
      <c r="J68">
        <v>300</v>
      </c>
      <c r="K68">
        <v>500</v>
      </c>
      <c r="M68">
        <v>60000</v>
      </c>
      <c r="N68" t="s">
        <v>901</v>
      </c>
    </row>
    <row r="69" spans="1:14" x14ac:dyDescent="0.25">
      <c r="A69">
        <v>1900</v>
      </c>
      <c r="B69" t="s">
        <v>207</v>
      </c>
      <c r="C69" t="s">
        <v>242</v>
      </c>
      <c r="D69" t="s">
        <v>317</v>
      </c>
      <c r="H69">
        <v>1870</v>
      </c>
      <c r="I69">
        <v>3000</v>
      </c>
      <c r="J69">
        <v>330</v>
      </c>
      <c r="K69">
        <v>1500</v>
      </c>
      <c r="N69" t="s">
        <v>902</v>
      </c>
    </row>
    <row r="70" spans="1:14" x14ac:dyDescent="0.25">
      <c r="A70">
        <v>1900</v>
      </c>
      <c r="B70" t="s">
        <v>207</v>
      </c>
      <c r="C70" t="s">
        <v>1182</v>
      </c>
      <c r="D70" t="s">
        <v>1183</v>
      </c>
      <c r="H70">
        <v>1826</v>
      </c>
      <c r="I70">
        <v>9986</v>
      </c>
      <c r="J70">
        <v>300</v>
      </c>
      <c r="M70">
        <v>38000</v>
      </c>
      <c r="N70" t="s">
        <v>904</v>
      </c>
    </row>
    <row r="71" spans="1:14" x14ac:dyDescent="0.25">
      <c r="A71">
        <v>1900</v>
      </c>
      <c r="B71" t="s">
        <v>207</v>
      </c>
      <c r="C71" t="s">
        <v>318</v>
      </c>
      <c r="D71" t="s">
        <v>530</v>
      </c>
      <c r="I71">
        <v>3000</v>
      </c>
      <c r="J71">
        <v>100</v>
      </c>
      <c r="K71">
        <v>50</v>
      </c>
      <c r="N71" t="s">
        <v>905</v>
      </c>
    </row>
    <row r="72" spans="1:14" x14ac:dyDescent="0.25">
      <c r="A72">
        <v>1900</v>
      </c>
      <c r="B72" t="s">
        <v>207</v>
      </c>
      <c r="C72" t="s">
        <v>210</v>
      </c>
      <c r="D72" t="s">
        <v>211</v>
      </c>
      <c r="I72">
        <v>12000</v>
      </c>
      <c r="J72">
        <v>700</v>
      </c>
      <c r="M72">
        <v>8000</v>
      </c>
      <c r="N72" t="s">
        <v>906</v>
      </c>
    </row>
    <row r="73" spans="1:14" x14ac:dyDescent="0.25">
      <c r="A73">
        <v>1900</v>
      </c>
      <c r="B73" t="s">
        <v>207</v>
      </c>
      <c r="C73" t="s">
        <v>907</v>
      </c>
      <c r="D73" t="s">
        <v>24</v>
      </c>
      <c r="H73">
        <v>1888</v>
      </c>
      <c r="I73">
        <v>1666</v>
      </c>
      <c r="J73">
        <v>155</v>
      </c>
      <c r="K73">
        <v>150</v>
      </c>
      <c r="M73">
        <v>5751</v>
      </c>
      <c r="N73" t="s">
        <v>1184</v>
      </c>
    </row>
    <row r="74" spans="1:14" x14ac:dyDescent="0.25">
      <c r="A74">
        <v>1900</v>
      </c>
      <c r="B74" t="s">
        <v>207</v>
      </c>
      <c r="C74" t="s">
        <v>909</v>
      </c>
      <c r="D74" t="s">
        <v>212</v>
      </c>
      <c r="I74">
        <v>5000</v>
      </c>
      <c r="J74">
        <v>500</v>
      </c>
      <c r="N74" t="s">
        <v>910</v>
      </c>
    </row>
    <row r="75" spans="1:14" x14ac:dyDescent="0.25">
      <c r="A75">
        <v>1900</v>
      </c>
      <c r="B75" t="s">
        <v>213</v>
      </c>
      <c r="C75" t="s">
        <v>244</v>
      </c>
      <c r="D75" t="s">
        <v>42</v>
      </c>
      <c r="I75">
        <v>2000</v>
      </c>
      <c r="N75" t="s">
        <v>911</v>
      </c>
    </row>
    <row r="76" spans="1:14" x14ac:dyDescent="0.25">
      <c r="A76">
        <v>1900</v>
      </c>
      <c r="B76" t="s">
        <v>306</v>
      </c>
      <c r="C76" t="s">
        <v>307</v>
      </c>
      <c r="D76" t="s">
        <v>17</v>
      </c>
      <c r="I76">
        <v>2600</v>
      </c>
      <c r="J76">
        <v>100</v>
      </c>
      <c r="M76">
        <v>4800</v>
      </c>
      <c r="N76" t="s">
        <v>912</v>
      </c>
    </row>
    <row r="77" spans="1:14" x14ac:dyDescent="0.25">
      <c r="A77">
        <v>1900</v>
      </c>
      <c r="B77" t="s">
        <v>249</v>
      </c>
      <c r="C77" t="s">
        <v>250</v>
      </c>
      <c r="D77" t="s">
        <v>17</v>
      </c>
      <c r="I77">
        <v>3000</v>
      </c>
      <c r="J77">
        <v>100</v>
      </c>
      <c r="K77">
        <v>500</v>
      </c>
      <c r="N77" t="s">
        <v>913</v>
      </c>
    </row>
    <row r="78" spans="1:14" x14ac:dyDescent="0.25">
      <c r="A78">
        <v>1900</v>
      </c>
      <c r="B78" t="s">
        <v>222</v>
      </c>
      <c r="C78" t="s">
        <v>225</v>
      </c>
      <c r="D78" t="s">
        <v>17</v>
      </c>
      <c r="I78">
        <v>2222</v>
      </c>
      <c r="J78">
        <v>610</v>
      </c>
      <c r="K78">
        <v>500</v>
      </c>
      <c r="N78" t="s">
        <v>914</v>
      </c>
    </row>
    <row r="79" spans="1:14" x14ac:dyDescent="0.25">
      <c r="A79">
        <v>1903</v>
      </c>
      <c r="B79" t="s">
        <v>40</v>
      </c>
      <c r="C79" t="s">
        <v>41</v>
      </c>
      <c r="D79" t="s">
        <v>42</v>
      </c>
      <c r="F79">
        <v>1476</v>
      </c>
      <c r="G79">
        <v>1476</v>
      </c>
      <c r="I79">
        <v>4000</v>
      </c>
      <c r="J79">
        <v>300</v>
      </c>
      <c r="N79" t="s">
        <v>844</v>
      </c>
    </row>
    <row r="80" spans="1:14" x14ac:dyDescent="0.25">
      <c r="A80">
        <v>1903</v>
      </c>
      <c r="B80" t="s">
        <v>93</v>
      </c>
      <c r="C80" t="s">
        <v>94</v>
      </c>
      <c r="D80" t="s">
        <v>1158</v>
      </c>
      <c r="F80">
        <v>721</v>
      </c>
      <c r="G80">
        <v>721</v>
      </c>
      <c r="I80">
        <v>3200</v>
      </c>
      <c r="J80">
        <v>150</v>
      </c>
      <c r="K80">
        <v>200</v>
      </c>
      <c r="M80">
        <v>24960</v>
      </c>
    </row>
    <row r="81" spans="1:14" x14ac:dyDescent="0.25">
      <c r="A81">
        <v>1903</v>
      </c>
      <c r="B81" t="s">
        <v>43</v>
      </c>
      <c r="C81" t="s">
        <v>48</v>
      </c>
      <c r="D81" t="s">
        <v>42</v>
      </c>
      <c r="F81">
        <v>474</v>
      </c>
      <c r="G81">
        <v>474</v>
      </c>
      <c r="I81">
        <v>4300</v>
      </c>
      <c r="J81">
        <v>300</v>
      </c>
      <c r="M81">
        <v>25000</v>
      </c>
      <c r="N81" t="s">
        <v>845</v>
      </c>
    </row>
    <row r="82" spans="1:14" x14ac:dyDescent="0.25">
      <c r="A82">
        <v>1903</v>
      </c>
      <c r="B82" t="s">
        <v>26</v>
      </c>
      <c r="C82" t="s">
        <v>172</v>
      </c>
      <c r="D82" t="s">
        <v>846</v>
      </c>
      <c r="F82">
        <v>75</v>
      </c>
      <c r="G82">
        <v>75</v>
      </c>
      <c r="I82">
        <v>1500</v>
      </c>
    </row>
    <row r="83" spans="1:14" x14ac:dyDescent="0.25">
      <c r="A83">
        <v>1903</v>
      </c>
      <c r="B83" t="s">
        <v>26</v>
      </c>
      <c r="C83" t="s">
        <v>54</v>
      </c>
      <c r="D83" t="s">
        <v>55</v>
      </c>
      <c r="F83">
        <v>1420</v>
      </c>
      <c r="G83">
        <v>1420</v>
      </c>
      <c r="I83">
        <v>15000</v>
      </c>
      <c r="J83">
        <v>2000</v>
      </c>
      <c r="M83">
        <v>50000</v>
      </c>
      <c r="N83" t="s">
        <v>847</v>
      </c>
    </row>
    <row r="84" spans="1:14" x14ac:dyDescent="0.25">
      <c r="A84">
        <v>1903</v>
      </c>
      <c r="B84" t="s">
        <v>26</v>
      </c>
      <c r="C84" t="s">
        <v>173</v>
      </c>
      <c r="D84" t="s">
        <v>174</v>
      </c>
      <c r="F84">
        <v>999</v>
      </c>
      <c r="G84">
        <v>999</v>
      </c>
      <c r="H84">
        <v>1880</v>
      </c>
      <c r="I84">
        <v>4510</v>
      </c>
      <c r="J84">
        <v>200</v>
      </c>
      <c r="M84">
        <v>26575</v>
      </c>
    </row>
    <row r="85" spans="1:14" x14ac:dyDescent="0.25">
      <c r="A85">
        <v>1903</v>
      </c>
      <c r="B85" t="s">
        <v>26</v>
      </c>
      <c r="C85" t="s">
        <v>27</v>
      </c>
      <c r="D85" t="s">
        <v>1159</v>
      </c>
      <c r="F85">
        <v>1062</v>
      </c>
      <c r="G85">
        <v>1062</v>
      </c>
      <c r="H85">
        <v>1875</v>
      </c>
      <c r="I85">
        <v>10520</v>
      </c>
      <c r="J85">
        <v>620</v>
      </c>
      <c r="K85">
        <v>1450</v>
      </c>
      <c r="M85">
        <v>57733</v>
      </c>
      <c r="N85" t="s">
        <v>848</v>
      </c>
    </row>
    <row r="86" spans="1:14" x14ac:dyDescent="0.25">
      <c r="A86">
        <v>1903</v>
      </c>
      <c r="B86" t="s">
        <v>56</v>
      </c>
      <c r="C86" t="s">
        <v>59</v>
      </c>
      <c r="D86" t="s">
        <v>60</v>
      </c>
      <c r="F86">
        <v>792</v>
      </c>
      <c r="G86">
        <v>792</v>
      </c>
      <c r="I86">
        <v>2500</v>
      </c>
      <c r="J86">
        <v>500</v>
      </c>
      <c r="M86">
        <v>25000</v>
      </c>
    </row>
    <row r="87" spans="1:14" x14ac:dyDescent="0.25">
      <c r="A87">
        <v>1903</v>
      </c>
      <c r="B87" t="s">
        <v>56</v>
      </c>
      <c r="C87" t="s">
        <v>57</v>
      </c>
      <c r="D87" t="s">
        <v>495</v>
      </c>
      <c r="F87">
        <v>1000</v>
      </c>
      <c r="G87">
        <v>1000</v>
      </c>
      <c r="I87">
        <v>3000</v>
      </c>
      <c r="M87">
        <v>28000</v>
      </c>
      <c r="N87" t="s">
        <v>849</v>
      </c>
    </row>
    <row r="88" spans="1:14" x14ac:dyDescent="0.25">
      <c r="A88">
        <v>1903</v>
      </c>
      <c r="B88" t="s">
        <v>18</v>
      </c>
      <c r="C88" t="s">
        <v>19</v>
      </c>
      <c r="D88" t="s">
        <v>1158</v>
      </c>
      <c r="F88">
        <v>367</v>
      </c>
      <c r="G88">
        <v>367</v>
      </c>
      <c r="H88">
        <v>1898</v>
      </c>
      <c r="I88">
        <v>6695</v>
      </c>
      <c r="J88">
        <v>678</v>
      </c>
      <c r="M88">
        <v>20965</v>
      </c>
    </row>
    <row r="89" spans="1:14" x14ac:dyDescent="0.25">
      <c r="A89">
        <v>1903</v>
      </c>
      <c r="B89" t="s">
        <v>18</v>
      </c>
      <c r="C89" t="s">
        <v>62</v>
      </c>
      <c r="D89" t="s">
        <v>1158</v>
      </c>
      <c r="F89">
        <v>493</v>
      </c>
      <c r="G89">
        <v>493</v>
      </c>
      <c r="I89">
        <v>7000</v>
      </c>
      <c r="J89">
        <v>1100</v>
      </c>
      <c r="N89" t="s">
        <v>850</v>
      </c>
    </row>
    <row r="90" spans="1:14" x14ac:dyDescent="0.25">
      <c r="A90">
        <v>1903</v>
      </c>
      <c r="B90" t="s">
        <v>14</v>
      </c>
      <c r="C90" t="s">
        <v>15</v>
      </c>
      <c r="D90" t="s">
        <v>1158</v>
      </c>
      <c r="F90">
        <v>1180</v>
      </c>
      <c r="G90">
        <v>1180</v>
      </c>
      <c r="H90">
        <v>1876</v>
      </c>
      <c r="I90">
        <v>6600</v>
      </c>
      <c r="M90">
        <v>40000</v>
      </c>
    </row>
    <row r="91" spans="1:14" x14ac:dyDescent="0.25">
      <c r="A91">
        <v>1903</v>
      </c>
      <c r="B91" t="s">
        <v>14</v>
      </c>
      <c r="C91" t="s">
        <v>380</v>
      </c>
      <c r="D91" t="s">
        <v>162</v>
      </c>
      <c r="F91">
        <v>1130</v>
      </c>
      <c r="G91">
        <v>1130</v>
      </c>
      <c r="I91">
        <v>7134</v>
      </c>
      <c r="J91">
        <v>569</v>
      </c>
      <c r="M91">
        <v>12870</v>
      </c>
      <c r="N91" t="s">
        <v>851</v>
      </c>
    </row>
    <row r="92" spans="1:14" x14ac:dyDescent="0.25">
      <c r="A92">
        <v>1903</v>
      </c>
      <c r="B92" t="s">
        <v>35</v>
      </c>
      <c r="C92" t="s">
        <v>180</v>
      </c>
      <c r="D92" t="s">
        <v>42</v>
      </c>
      <c r="F92">
        <v>183</v>
      </c>
      <c r="G92">
        <v>183</v>
      </c>
      <c r="H92">
        <v>1824</v>
      </c>
      <c r="I92">
        <v>2050</v>
      </c>
      <c r="K92">
        <v>321</v>
      </c>
      <c r="N92" t="s">
        <v>852</v>
      </c>
    </row>
    <row r="93" spans="1:14" x14ac:dyDescent="0.25">
      <c r="A93">
        <v>1903</v>
      </c>
      <c r="B93" t="s">
        <v>99</v>
      </c>
      <c r="C93" t="s">
        <v>100</v>
      </c>
      <c r="D93" t="s">
        <v>265</v>
      </c>
      <c r="F93">
        <v>1009</v>
      </c>
      <c r="G93">
        <v>1009</v>
      </c>
      <c r="H93">
        <v>1840</v>
      </c>
      <c r="I93">
        <v>4200</v>
      </c>
      <c r="J93">
        <v>900</v>
      </c>
    </row>
    <row r="94" spans="1:14" x14ac:dyDescent="0.25">
      <c r="A94">
        <v>1903</v>
      </c>
      <c r="B94" t="s">
        <v>32</v>
      </c>
      <c r="C94" t="s">
        <v>829</v>
      </c>
      <c r="D94" t="s">
        <v>399</v>
      </c>
      <c r="F94">
        <v>176</v>
      </c>
      <c r="G94">
        <v>176</v>
      </c>
      <c r="H94">
        <v>1878</v>
      </c>
      <c r="I94">
        <v>1450</v>
      </c>
    </row>
    <row r="95" spans="1:14" x14ac:dyDescent="0.25">
      <c r="A95">
        <v>1903</v>
      </c>
      <c r="B95" t="s">
        <v>32</v>
      </c>
      <c r="C95" t="s">
        <v>105</v>
      </c>
      <c r="D95" t="s">
        <v>42</v>
      </c>
      <c r="F95">
        <v>855</v>
      </c>
      <c r="G95">
        <v>855</v>
      </c>
      <c r="H95">
        <v>1805</v>
      </c>
      <c r="I95">
        <v>7238</v>
      </c>
      <c r="J95">
        <v>417</v>
      </c>
      <c r="K95">
        <v>200</v>
      </c>
      <c r="M95">
        <v>37775</v>
      </c>
      <c r="N95" t="s">
        <v>854</v>
      </c>
    </row>
    <row r="96" spans="1:14" x14ac:dyDescent="0.25">
      <c r="A96">
        <v>1903</v>
      </c>
      <c r="B96" t="s">
        <v>32</v>
      </c>
      <c r="C96" t="s">
        <v>884</v>
      </c>
      <c r="D96" t="s">
        <v>495</v>
      </c>
      <c r="F96">
        <v>927</v>
      </c>
      <c r="G96">
        <v>927</v>
      </c>
      <c r="I96">
        <v>3926</v>
      </c>
    </row>
    <row r="97" spans="1:14" x14ac:dyDescent="0.25">
      <c r="A97">
        <v>1903</v>
      </c>
      <c r="B97" t="s">
        <v>32</v>
      </c>
      <c r="C97" t="s">
        <v>1160</v>
      </c>
      <c r="D97" t="s">
        <v>182</v>
      </c>
      <c r="F97">
        <v>1387</v>
      </c>
      <c r="G97">
        <v>1387</v>
      </c>
      <c r="H97">
        <v>1897</v>
      </c>
      <c r="I97">
        <v>5461</v>
      </c>
      <c r="N97" t="s">
        <v>853</v>
      </c>
    </row>
    <row r="98" spans="1:14" x14ac:dyDescent="0.25">
      <c r="A98">
        <v>1903</v>
      </c>
      <c r="B98" t="s">
        <v>21</v>
      </c>
      <c r="C98" t="s">
        <v>22</v>
      </c>
      <c r="D98" t="s">
        <v>24</v>
      </c>
      <c r="F98">
        <v>255</v>
      </c>
      <c r="G98">
        <v>255</v>
      </c>
      <c r="H98">
        <v>1861</v>
      </c>
      <c r="I98">
        <v>1200</v>
      </c>
      <c r="J98">
        <v>200</v>
      </c>
      <c r="K98">
        <v>100</v>
      </c>
    </row>
    <row r="99" spans="1:14" x14ac:dyDescent="0.25">
      <c r="A99">
        <v>1903</v>
      </c>
      <c r="B99" t="s">
        <v>21</v>
      </c>
      <c r="C99" t="s">
        <v>229</v>
      </c>
      <c r="D99" t="s">
        <v>519</v>
      </c>
      <c r="F99">
        <v>449</v>
      </c>
      <c r="G99">
        <v>449</v>
      </c>
      <c r="H99">
        <v>1880</v>
      </c>
      <c r="I99">
        <v>2100</v>
      </c>
      <c r="J99">
        <v>300</v>
      </c>
    </row>
    <row r="100" spans="1:14" x14ac:dyDescent="0.25">
      <c r="A100">
        <v>1903</v>
      </c>
      <c r="B100" t="s">
        <v>21</v>
      </c>
      <c r="C100" t="s">
        <v>122</v>
      </c>
      <c r="D100" t="s">
        <v>42</v>
      </c>
      <c r="F100">
        <v>683</v>
      </c>
      <c r="G100">
        <v>683</v>
      </c>
      <c r="H100">
        <v>1886</v>
      </c>
      <c r="I100">
        <v>3500</v>
      </c>
      <c r="M100">
        <v>15600</v>
      </c>
      <c r="N100" t="s">
        <v>855</v>
      </c>
    </row>
    <row r="101" spans="1:14" x14ac:dyDescent="0.25">
      <c r="A101">
        <v>1903</v>
      </c>
      <c r="B101" t="s">
        <v>21</v>
      </c>
      <c r="C101" t="s">
        <v>394</v>
      </c>
      <c r="D101" t="s">
        <v>520</v>
      </c>
      <c r="F101">
        <v>266</v>
      </c>
      <c r="G101">
        <v>266</v>
      </c>
      <c r="I101">
        <v>2400</v>
      </c>
      <c r="J101">
        <v>300</v>
      </c>
      <c r="K101">
        <v>1000</v>
      </c>
      <c r="M101">
        <v>2400</v>
      </c>
      <c r="N101" t="s">
        <v>856</v>
      </c>
    </row>
    <row r="102" spans="1:14" x14ac:dyDescent="0.25">
      <c r="A102">
        <v>1903</v>
      </c>
      <c r="B102" t="s">
        <v>125</v>
      </c>
      <c r="C102" t="s">
        <v>291</v>
      </c>
      <c r="D102" t="s">
        <v>495</v>
      </c>
      <c r="F102">
        <v>285</v>
      </c>
      <c r="G102">
        <v>285</v>
      </c>
      <c r="H102">
        <v>1887</v>
      </c>
      <c r="I102">
        <v>1600</v>
      </c>
      <c r="J102">
        <v>100</v>
      </c>
    </row>
    <row r="103" spans="1:14" x14ac:dyDescent="0.25">
      <c r="A103">
        <v>1903</v>
      </c>
      <c r="B103" t="s">
        <v>129</v>
      </c>
      <c r="C103" t="s">
        <v>130</v>
      </c>
      <c r="D103" t="s">
        <v>1158</v>
      </c>
      <c r="F103">
        <v>2163</v>
      </c>
      <c r="G103">
        <v>2163</v>
      </c>
      <c r="H103">
        <v>1862</v>
      </c>
      <c r="I103">
        <v>10000</v>
      </c>
      <c r="J103">
        <v>500</v>
      </c>
      <c r="M103">
        <v>1200</v>
      </c>
    </row>
    <row r="104" spans="1:14" x14ac:dyDescent="0.25">
      <c r="A104">
        <v>1903</v>
      </c>
      <c r="B104" t="s">
        <v>231</v>
      </c>
      <c r="C104" t="s">
        <v>232</v>
      </c>
      <c r="D104" t="s">
        <v>42</v>
      </c>
      <c r="F104">
        <v>444</v>
      </c>
      <c r="G104">
        <v>444</v>
      </c>
      <c r="H104">
        <v>1901</v>
      </c>
      <c r="I104">
        <v>3000</v>
      </c>
      <c r="M104">
        <v>26000</v>
      </c>
    </row>
    <row r="105" spans="1:14" x14ac:dyDescent="0.25">
      <c r="A105">
        <v>1903</v>
      </c>
      <c r="B105" t="s">
        <v>233</v>
      </c>
      <c r="C105" t="s">
        <v>111</v>
      </c>
      <c r="D105" t="s">
        <v>1158</v>
      </c>
      <c r="F105">
        <v>327</v>
      </c>
      <c r="G105">
        <v>327</v>
      </c>
      <c r="H105">
        <v>1903</v>
      </c>
      <c r="I105">
        <v>1100</v>
      </c>
      <c r="J105">
        <v>700</v>
      </c>
      <c r="K105">
        <v>300</v>
      </c>
      <c r="M105">
        <v>4650</v>
      </c>
      <c r="N105" t="s">
        <v>857</v>
      </c>
    </row>
    <row r="106" spans="1:14" x14ac:dyDescent="0.25">
      <c r="A106">
        <v>1903</v>
      </c>
      <c r="B106" t="s">
        <v>140</v>
      </c>
      <c r="C106" t="s">
        <v>183</v>
      </c>
      <c r="D106" t="s">
        <v>42</v>
      </c>
      <c r="F106">
        <v>1183</v>
      </c>
      <c r="G106">
        <v>1183</v>
      </c>
      <c r="H106">
        <v>1836</v>
      </c>
      <c r="I106">
        <v>3500</v>
      </c>
      <c r="J106">
        <v>300</v>
      </c>
    </row>
    <row r="107" spans="1:14" x14ac:dyDescent="0.25">
      <c r="A107">
        <v>1903</v>
      </c>
      <c r="B107" t="s">
        <v>184</v>
      </c>
      <c r="C107" t="s">
        <v>261</v>
      </c>
      <c r="D107" t="s">
        <v>496</v>
      </c>
      <c r="F107">
        <v>634</v>
      </c>
      <c r="G107">
        <v>634</v>
      </c>
      <c r="H107">
        <v>1868</v>
      </c>
      <c r="I107">
        <v>2500</v>
      </c>
      <c r="J107">
        <v>800</v>
      </c>
    </row>
    <row r="108" spans="1:14" x14ac:dyDescent="0.25">
      <c r="A108">
        <v>1903</v>
      </c>
      <c r="B108" t="s">
        <v>184</v>
      </c>
      <c r="C108" t="s">
        <v>185</v>
      </c>
      <c r="D108" t="s">
        <v>42</v>
      </c>
      <c r="F108">
        <v>1245</v>
      </c>
      <c r="G108">
        <v>1245</v>
      </c>
      <c r="H108">
        <v>1841</v>
      </c>
      <c r="I108">
        <v>5000</v>
      </c>
      <c r="J108">
        <v>337</v>
      </c>
      <c r="N108" t="s">
        <v>858</v>
      </c>
    </row>
    <row r="109" spans="1:14" x14ac:dyDescent="0.25">
      <c r="A109">
        <v>1903</v>
      </c>
      <c r="B109" t="s">
        <v>184</v>
      </c>
      <c r="C109" t="s">
        <v>777</v>
      </c>
      <c r="D109" t="s">
        <v>42</v>
      </c>
      <c r="F109">
        <v>1229</v>
      </c>
      <c r="G109">
        <v>1229</v>
      </c>
      <c r="H109">
        <v>1842</v>
      </c>
      <c r="I109">
        <v>8511</v>
      </c>
      <c r="J109">
        <v>537</v>
      </c>
      <c r="M109">
        <v>44572</v>
      </c>
    </row>
    <row r="110" spans="1:14" x14ac:dyDescent="0.25">
      <c r="A110">
        <v>1903</v>
      </c>
      <c r="B110" t="s">
        <v>184</v>
      </c>
      <c r="C110" t="s">
        <v>238</v>
      </c>
      <c r="D110" t="s">
        <v>438</v>
      </c>
      <c r="F110">
        <v>1338</v>
      </c>
      <c r="G110">
        <v>1338</v>
      </c>
      <c r="I110">
        <v>5000</v>
      </c>
      <c r="J110">
        <v>300</v>
      </c>
      <c r="M110">
        <v>78000</v>
      </c>
      <c r="N110" t="s">
        <v>859</v>
      </c>
    </row>
    <row r="111" spans="1:14" x14ac:dyDescent="0.25">
      <c r="A111">
        <v>1903</v>
      </c>
      <c r="B111" t="s">
        <v>201</v>
      </c>
      <c r="C111" t="s">
        <v>202</v>
      </c>
      <c r="D111" t="s">
        <v>1158</v>
      </c>
      <c r="F111">
        <v>1628</v>
      </c>
      <c r="G111">
        <v>1628</v>
      </c>
      <c r="H111">
        <v>1840</v>
      </c>
      <c r="I111">
        <v>6000</v>
      </c>
      <c r="J111">
        <v>300</v>
      </c>
      <c r="M111">
        <v>34000</v>
      </c>
      <c r="N111" t="s">
        <v>861</v>
      </c>
    </row>
    <row r="112" spans="1:14" x14ac:dyDescent="0.25">
      <c r="A112">
        <v>1903</v>
      </c>
      <c r="B112" t="s">
        <v>201</v>
      </c>
      <c r="C112" t="s">
        <v>860</v>
      </c>
      <c r="D112" t="s">
        <v>1158</v>
      </c>
      <c r="F112">
        <v>1628</v>
      </c>
      <c r="G112">
        <v>1628</v>
      </c>
      <c r="H112">
        <v>1867</v>
      </c>
      <c r="I112">
        <v>4000</v>
      </c>
      <c r="J112">
        <v>300</v>
      </c>
      <c r="K112">
        <v>500</v>
      </c>
      <c r="M112">
        <v>60000</v>
      </c>
    </row>
    <row r="113" spans="1:14" x14ac:dyDescent="0.25">
      <c r="A113">
        <v>1903</v>
      </c>
      <c r="B113" t="s">
        <v>201</v>
      </c>
      <c r="C113" t="s">
        <v>428</v>
      </c>
      <c r="D113" t="s">
        <v>438</v>
      </c>
      <c r="F113">
        <v>720</v>
      </c>
      <c r="G113">
        <v>720</v>
      </c>
      <c r="I113">
        <v>1200</v>
      </c>
    </row>
    <row r="114" spans="1:14" x14ac:dyDescent="0.25">
      <c r="A114">
        <v>1903</v>
      </c>
      <c r="B114" t="s">
        <v>207</v>
      </c>
      <c r="C114" t="s">
        <v>242</v>
      </c>
      <c r="D114" t="s">
        <v>529</v>
      </c>
      <c r="F114">
        <v>454</v>
      </c>
      <c r="G114">
        <v>454</v>
      </c>
      <c r="H114">
        <v>1870</v>
      </c>
      <c r="I114">
        <v>4467</v>
      </c>
      <c r="J114">
        <v>500</v>
      </c>
      <c r="M114">
        <v>17220</v>
      </c>
    </row>
    <row r="115" spans="1:14" x14ac:dyDescent="0.25">
      <c r="A115">
        <v>1903</v>
      </c>
      <c r="B115" t="s">
        <v>207</v>
      </c>
      <c r="C115" t="s">
        <v>210</v>
      </c>
      <c r="D115" t="s">
        <v>212</v>
      </c>
      <c r="F115">
        <v>521</v>
      </c>
      <c r="G115">
        <v>521</v>
      </c>
      <c r="I115">
        <v>5000</v>
      </c>
      <c r="J115">
        <v>500</v>
      </c>
    </row>
    <row r="116" spans="1:14" x14ac:dyDescent="0.25">
      <c r="A116">
        <v>1903</v>
      </c>
      <c r="B116" t="s">
        <v>207</v>
      </c>
      <c r="C116" t="s">
        <v>210</v>
      </c>
      <c r="D116" t="s">
        <v>24</v>
      </c>
      <c r="F116">
        <v>842</v>
      </c>
      <c r="G116">
        <v>842</v>
      </c>
      <c r="H116">
        <v>1888</v>
      </c>
      <c r="I116">
        <v>1809</v>
      </c>
      <c r="K116">
        <v>150</v>
      </c>
      <c r="M116">
        <v>6383</v>
      </c>
    </row>
    <row r="117" spans="1:14" x14ac:dyDescent="0.25">
      <c r="A117">
        <v>1903</v>
      </c>
      <c r="B117" t="s">
        <v>207</v>
      </c>
      <c r="C117" t="s">
        <v>318</v>
      </c>
      <c r="D117" t="s">
        <v>530</v>
      </c>
      <c r="F117">
        <v>687</v>
      </c>
      <c r="G117">
        <v>687</v>
      </c>
      <c r="H117">
        <v>1889</v>
      </c>
      <c r="I117">
        <v>3500</v>
      </c>
      <c r="J117">
        <v>250</v>
      </c>
      <c r="K117">
        <v>300</v>
      </c>
      <c r="N117" t="s">
        <v>863</v>
      </c>
    </row>
    <row r="118" spans="1:14" x14ac:dyDescent="0.25">
      <c r="A118">
        <v>1903</v>
      </c>
      <c r="B118" t="s">
        <v>207</v>
      </c>
      <c r="C118" t="s">
        <v>210</v>
      </c>
      <c r="D118" t="s">
        <v>497</v>
      </c>
      <c r="F118">
        <v>1118</v>
      </c>
      <c r="G118">
        <v>1118</v>
      </c>
      <c r="H118">
        <v>1844</v>
      </c>
      <c r="I118">
        <v>12000</v>
      </c>
    </row>
    <row r="119" spans="1:14" x14ac:dyDescent="0.25">
      <c r="A119">
        <v>1903</v>
      </c>
      <c r="B119" t="s">
        <v>207</v>
      </c>
      <c r="C119" t="s">
        <v>862</v>
      </c>
      <c r="D119" t="s">
        <v>903</v>
      </c>
      <c r="F119">
        <v>883</v>
      </c>
      <c r="G119">
        <v>883</v>
      </c>
      <c r="H119">
        <v>1826</v>
      </c>
      <c r="I119">
        <v>9986</v>
      </c>
      <c r="J119">
        <v>300</v>
      </c>
      <c r="M119">
        <v>38000</v>
      </c>
    </row>
    <row r="120" spans="1:14" x14ac:dyDescent="0.25">
      <c r="A120">
        <v>1903</v>
      </c>
      <c r="B120" t="s">
        <v>213</v>
      </c>
      <c r="C120" t="s">
        <v>244</v>
      </c>
      <c r="D120" t="s">
        <v>42</v>
      </c>
      <c r="F120">
        <v>182</v>
      </c>
      <c r="G120">
        <v>182</v>
      </c>
      <c r="H120" t="s">
        <v>816</v>
      </c>
      <c r="I120">
        <v>2710</v>
      </c>
      <c r="J120">
        <v>200</v>
      </c>
      <c r="K120">
        <v>600</v>
      </c>
      <c r="M120">
        <v>800</v>
      </c>
      <c r="N120" t="s">
        <v>864</v>
      </c>
    </row>
    <row r="121" spans="1:14" x14ac:dyDescent="0.25">
      <c r="A121">
        <v>1903</v>
      </c>
      <c r="B121" t="s">
        <v>306</v>
      </c>
      <c r="C121" t="s">
        <v>307</v>
      </c>
      <c r="D121" t="s">
        <v>265</v>
      </c>
      <c r="F121">
        <v>196</v>
      </c>
      <c r="G121">
        <v>196</v>
      </c>
      <c r="H121">
        <v>1882</v>
      </c>
      <c r="I121">
        <v>2289</v>
      </c>
      <c r="J121">
        <v>106</v>
      </c>
      <c r="N121" t="s">
        <v>865</v>
      </c>
    </row>
    <row r="122" spans="1:14" x14ac:dyDescent="0.25">
      <c r="A122">
        <v>1903</v>
      </c>
      <c r="B122" t="s">
        <v>249</v>
      </c>
      <c r="C122" t="s">
        <v>250</v>
      </c>
      <c r="D122" t="s">
        <v>1158</v>
      </c>
      <c r="F122">
        <v>4190</v>
      </c>
      <c r="G122">
        <v>4190</v>
      </c>
      <c r="H122" t="s">
        <v>816</v>
      </c>
      <c r="I122">
        <v>3400</v>
      </c>
      <c r="J122">
        <v>300</v>
      </c>
      <c r="N122" t="s">
        <v>866</v>
      </c>
    </row>
    <row r="123" spans="1:14" x14ac:dyDescent="0.25">
      <c r="A123">
        <v>1903</v>
      </c>
      <c r="B123" t="s">
        <v>222</v>
      </c>
      <c r="C123" t="s">
        <v>225</v>
      </c>
      <c r="D123" t="s">
        <v>1158</v>
      </c>
      <c r="F123">
        <v>620</v>
      </c>
      <c r="G123">
        <v>620</v>
      </c>
      <c r="H123" t="s">
        <v>816</v>
      </c>
      <c r="I123">
        <v>3200</v>
      </c>
      <c r="J123">
        <v>800</v>
      </c>
    </row>
  </sheetData>
  <sortState ref="A4:N123">
    <sortCondition ref="A4:A123"/>
    <sortCondition ref="B4:B123"/>
  </sortState>
  <mergeCells count="1">
    <mergeCell ref="A1:C1"/>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workbookViewId="0">
      <selection activeCell="E1" sqref="E1:E3"/>
    </sheetView>
  </sheetViews>
  <sheetFormatPr defaultRowHeight="15" x14ac:dyDescent="0.25"/>
  <cols>
    <col min="1" max="1" width="4.7109375" customWidth="1"/>
    <col min="2" max="2" width="16" customWidth="1"/>
    <col min="3" max="3" width="14.7109375" customWidth="1"/>
    <col min="4" max="4" width="33.140625" customWidth="1"/>
    <col min="5" max="5" width="29.140625" customWidth="1"/>
    <col min="13" max="13" width="2.5703125" customWidth="1"/>
  </cols>
  <sheetData>
    <row r="1" spans="1:12" x14ac:dyDescent="0.25">
      <c r="A1" s="44" t="s">
        <v>1080</v>
      </c>
      <c r="B1" s="44"/>
      <c r="C1" s="44"/>
      <c r="D1" s="44"/>
      <c r="E1" t="s">
        <v>1227</v>
      </c>
    </row>
    <row r="2" spans="1:12" x14ac:dyDescent="0.25">
      <c r="A2" s="44" t="s">
        <v>1081</v>
      </c>
      <c r="B2" s="44"/>
      <c r="C2" s="44"/>
      <c r="D2" s="44"/>
      <c r="E2" t="s">
        <v>1228</v>
      </c>
    </row>
    <row r="3" spans="1:12" x14ac:dyDescent="0.25">
      <c r="E3" t="s">
        <v>1229</v>
      </c>
    </row>
    <row r="5" spans="1:12" x14ac:dyDescent="0.25">
      <c r="A5" t="s">
        <v>1051</v>
      </c>
      <c r="B5" t="s">
        <v>2</v>
      </c>
      <c r="C5" t="s">
        <v>1061</v>
      </c>
      <c r="D5" t="s">
        <v>6</v>
      </c>
      <c r="E5" t="s">
        <v>814</v>
      </c>
      <c r="F5" t="s">
        <v>1062</v>
      </c>
      <c r="G5" t="s">
        <v>1063</v>
      </c>
      <c r="H5" t="s">
        <v>1064</v>
      </c>
      <c r="I5" t="s">
        <v>813</v>
      </c>
      <c r="J5" t="s">
        <v>868</v>
      </c>
      <c r="K5" t="s">
        <v>1065</v>
      </c>
      <c r="L5" t="s">
        <v>1066</v>
      </c>
    </row>
    <row r="6" spans="1:12" x14ac:dyDescent="0.25">
      <c r="A6">
        <v>1</v>
      </c>
      <c r="B6" t="s">
        <v>26</v>
      </c>
      <c r="C6" t="s">
        <v>54</v>
      </c>
      <c r="D6" t="s">
        <v>17</v>
      </c>
      <c r="E6" t="s">
        <v>1067</v>
      </c>
      <c r="F6">
        <v>1872</v>
      </c>
      <c r="G6">
        <v>19758</v>
      </c>
      <c r="H6">
        <v>137</v>
      </c>
      <c r="I6">
        <v>4217</v>
      </c>
      <c r="J6">
        <v>1680</v>
      </c>
      <c r="K6">
        <v>75000</v>
      </c>
    </row>
    <row r="7" spans="1:12" x14ac:dyDescent="0.25">
      <c r="A7">
        <v>2</v>
      </c>
      <c r="B7" t="s">
        <v>26</v>
      </c>
      <c r="C7" t="s">
        <v>173</v>
      </c>
      <c r="D7" t="s">
        <v>492</v>
      </c>
      <c r="E7" t="s">
        <v>1068</v>
      </c>
      <c r="F7">
        <v>1878</v>
      </c>
      <c r="G7">
        <v>5000</v>
      </c>
      <c r="I7">
        <v>200</v>
      </c>
      <c r="J7">
        <v>31200</v>
      </c>
    </row>
    <row r="8" spans="1:12" x14ac:dyDescent="0.25">
      <c r="A8">
        <v>3</v>
      </c>
      <c r="B8" t="s">
        <v>26</v>
      </c>
      <c r="C8" t="s">
        <v>27</v>
      </c>
      <c r="D8" t="s">
        <v>145</v>
      </c>
      <c r="E8" t="s">
        <v>1069</v>
      </c>
      <c r="F8">
        <v>1893</v>
      </c>
      <c r="G8">
        <v>11423</v>
      </c>
      <c r="H8">
        <v>1500</v>
      </c>
      <c r="I8">
        <v>615</v>
      </c>
      <c r="K8">
        <v>54546</v>
      </c>
      <c r="L8">
        <v>15507</v>
      </c>
    </row>
    <row r="9" spans="1:12" x14ac:dyDescent="0.25">
      <c r="A9">
        <v>4</v>
      </c>
      <c r="B9" t="s">
        <v>14</v>
      </c>
      <c r="C9" t="s">
        <v>15</v>
      </c>
      <c r="D9" t="s">
        <v>1070</v>
      </c>
      <c r="E9" t="s">
        <v>1071</v>
      </c>
      <c r="F9">
        <v>1876</v>
      </c>
      <c r="G9">
        <v>5330</v>
      </c>
      <c r="H9">
        <v>664</v>
      </c>
    </row>
    <row r="10" spans="1:12" x14ac:dyDescent="0.25">
      <c r="A10">
        <v>5</v>
      </c>
      <c r="B10" t="s">
        <v>99</v>
      </c>
      <c r="C10" t="s">
        <v>100</v>
      </c>
      <c r="D10" t="s">
        <v>17</v>
      </c>
      <c r="E10" t="s">
        <v>1072</v>
      </c>
      <c r="F10">
        <v>1812</v>
      </c>
      <c r="G10">
        <v>6000</v>
      </c>
      <c r="I10">
        <v>600</v>
      </c>
      <c r="J10">
        <v>1038</v>
      </c>
    </row>
    <row r="11" spans="1:12" x14ac:dyDescent="0.25">
      <c r="A11">
        <v>6</v>
      </c>
      <c r="B11" t="s">
        <v>129</v>
      </c>
      <c r="C11" t="s">
        <v>130</v>
      </c>
      <c r="D11" t="s">
        <v>17</v>
      </c>
      <c r="E11" t="s">
        <v>1073</v>
      </c>
      <c r="G11">
        <v>7000</v>
      </c>
      <c r="H11">
        <v>200</v>
      </c>
      <c r="I11">
        <v>1215</v>
      </c>
      <c r="J11">
        <v>1200</v>
      </c>
    </row>
    <row r="12" spans="1:12" x14ac:dyDescent="0.25">
      <c r="A12">
        <v>7</v>
      </c>
      <c r="B12" t="s">
        <v>184</v>
      </c>
      <c r="C12" t="s">
        <v>238</v>
      </c>
      <c r="D12" t="s">
        <v>145</v>
      </c>
      <c r="E12" t="s">
        <v>1074</v>
      </c>
      <c r="F12">
        <v>1876</v>
      </c>
      <c r="G12">
        <v>5000</v>
      </c>
      <c r="H12">
        <v>100</v>
      </c>
      <c r="I12">
        <v>300</v>
      </c>
      <c r="J12">
        <v>1500</v>
      </c>
    </row>
    <row r="13" spans="1:12" x14ac:dyDescent="0.25">
      <c r="A13">
        <v>8</v>
      </c>
      <c r="B13" t="s">
        <v>201</v>
      </c>
      <c r="C13" t="s">
        <v>202</v>
      </c>
      <c r="D13" t="s">
        <v>265</v>
      </c>
      <c r="E13" t="s">
        <v>1075</v>
      </c>
      <c r="F13">
        <v>1850</v>
      </c>
      <c r="G13">
        <v>5000</v>
      </c>
      <c r="I13">
        <v>200</v>
      </c>
      <c r="J13">
        <v>750</v>
      </c>
    </row>
    <row r="14" spans="1:12" x14ac:dyDescent="0.25">
      <c r="A14">
        <v>9</v>
      </c>
      <c r="B14" t="s">
        <v>207</v>
      </c>
      <c r="C14" t="s">
        <v>242</v>
      </c>
      <c r="D14" t="s">
        <v>317</v>
      </c>
      <c r="E14" t="s">
        <v>1076</v>
      </c>
      <c r="F14">
        <v>1883</v>
      </c>
      <c r="G14">
        <v>6000</v>
      </c>
      <c r="H14">
        <v>1000</v>
      </c>
      <c r="K14">
        <v>18000</v>
      </c>
    </row>
    <row r="15" spans="1:12" x14ac:dyDescent="0.25">
      <c r="A15">
        <v>10</v>
      </c>
      <c r="B15" t="s">
        <v>207</v>
      </c>
      <c r="C15" t="s">
        <v>210</v>
      </c>
      <c r="D15" t="s">
        <v>365</v>
      </c>
      <c r="E15" t="s">
        <v>1077</v>
      </c>
      <c r="F15">
        <v>1844</v>
      </c>
      <c r="G15">
        <v>10000</v>
      </c>
    </row>
    <row r="16" spans="1:12" x14ac:dyDescent="0.25">
      <c r="A16">
        <v>11</v>
      </c>
      <c r="B16" t="s">
        <v>207</v>
      </c>
      <c r="C16" t="s">
        <v>210</v>
      </c>
      <c r="D16" t="s">
        <v>493</v>
      </c>
      <c r="E16" t="s">
        <v>1078</v>
      </c>
      <c r="G16">
        <v>15000</v>
      </c>
    </row>
    <row r="17" spans="1:9" x14ac:dyDescent="0.25">
      <c r="A17">
        <v>12</v>
      </c>
      <c r="B17" t="s">
        <v>213</v>
      </c>
      <c r="C17" t="s">
        <v>244</v>
      </c>
      <c r="D17" t="s">
        <v>42</v>
      </c>
      <c r="E17" t="s">
        <v>1079</v>
      </c>
      <c r="F17">
        <v>1838</v>
      </c>
      <c r="G17">
        <v>5000</v>
      </c>
      <c r="I17">
        <v>300</v>
      </c>
    </row>
  </sheetData>
  <mergeCells count="2">
    <mergeCell ref="A1:D1"/>
    <mergeCell ref="A2:D2"/>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1"/>
  <sheetViews>
    <sheetView topLeftCell="E1" workbookViewId="0">
      <selection activeCell="M1" sqref="M1:M3"/>
    </sheetView>
  </sheetViews>
  <sheetFormatPr defaultRowHeight="15" x14ac:dyDescent="0.25"/>
  <cols>
    <col min="4" max="4" width="25.7109375" customWidth="1"/>
    <col min="12" max="12" width="3.42578125" customWidth="1"/>
    <col min="13" max="13" width="87.140625" customWidth="1"/>
  </cols>
  <sheetData>
    <row r="1" spans="1:13" x14ac:dyDescent="0.25">
      <c r="A1" s="44" t="s">
        <v>1056</v>
      </c>
      <c r="B1" s="44"/>
      <c r="C1" s="44"/>
      <c r="M1" t="s">
        <v>1227</v>
      </c>
    </row>
    <row r="2" spans="1:13" x14ac:dyDescent="0.25">
      <c r="A2" s="41"/>
      <c r="B2" s="41"/>
      <c r="C2" s="41"/>
      <c r="M2" t="s">
        <v>1228</v>
      </c>
    </row>
    <row r="3" spans="1:13" x14ac:dyDescent="0.25">
      <c r="M3" t="s">
        <v>1229</v>
      </c>
    </row>
    <row r="4" spans="1:13" x14ac:dyDescent="0.25">
      <c r="A4" t="s">
        <v>1051</v>
      </c>
      <c r="B4" s="31" t="s">
        <v>2</v>
      </c>
      <c r="C4" s="31" t="s">
        <v>812</v>
      </c>
      <c r="D4" s="31" t="s">
        <v>6</v>
      </c>
      <c r="E4" s="32" t="s">
        <v>1052</v>
      </c>
      <c r="F4" t="s">
        <v>868</v>
      </c>
      <c r="G4" t="s">
        <v>1055</v>
      </c>
      <c r="H4" t="s">
        <v>1053</v>
      </c>
      <c r="I4" t="s">
        <v>1054</v>
      </c>
      <c r="J4" t="s">
        <v>869</v>
      </c>
      <c r="K4" s="7" t="s">
        <v>780</v>
      </c>
    </row>
    <row r="5" spans="1:13" x14ac:dyDescent="0.25">
      <c r="A5">
        <v>5</v>
      </c>
      <c r="B5" s="31" t="s">
        <v>26</v>
      </c>
      <c r="C5" s="31" t="s">
        <v>54</v>
      </c>
      <c r="D5" s="31" t="s">
        <v>55</v>
      </c>
      <c r="E5" s="31">
        <v>2003</v>
      </c>
      <c r="F5">
        <v>1300</v>
      </c>
      <c r="G5">
        <v>59186</v>
      </c>
      <c r="I5">
        <v>22500</v>
      </c>
      <c r="J5">
        <v>200</v>
      </c>
      <c r="K5" s="7">
        <f>(G5+H5)/E5</f>
        <v>29.548676984523215</v>
      </c>
      <c r="M5" t="s">
        <v>1057</v>
      </c>
    </row>
    <row r="6" spans="1:13" x14ac:dyDescent="0.25">
      <c r="A6">
        <v>11</v>
      </c>
      <c r="B6" s="31" t="s">
        <v>18</v>
      </c>
      <c r="C6" s="31" t="s">
        <v>62</v>
      </c>
      <c r="D6" s="31" t="s">
        <v>17</v>
      </c>
      <c r="E6" s="31">
        <v>579</v>
      </c>
      <c r="F6">
        <v>412</v>
      </c>
      <c r="G6">
        <v>14200</v>
      </c>
      <c r="I6">
        <v>7264</v>
      </c>
      <c r="J6">
        <v>342</v>
      </c>
      <c r="K6" s="7">
        <f t="shared" ref="K6:K13" si="0">(G6+H6)/E6</f>
        <v>24.525043177892918</v>
      </c>
      <c r="M6" t="s">
        <v>916</v>
      </c>
    </row>
    <row r="7" spans="1:13" x14ac:dyDescent="0.25">
      <c r="A7">
        <v>3</v>
      </c>
      <c r="B7" s="31" t="s">
        <v>93</v>
      </c>
      <c r="C7" s="31" t="s">
        <v>94</v>
      </c>
      <c r="D7" s="31" t="s">
        <v>17</v>
      </c>
      <c r="E7" s="31">
        <v>736</v>
      </c>
      <c r="F7">
        <v>539</v>
      </c>
      <c r="G7">
        <v>22786</v>
      </c>
      <c r="I7">
        <v>5591</v>
      </c>
      <c r="J7">
        <v>300</v>
      </c>
      <c r="K7" s="7">
        <f t="shared" si="0"/>
        <v>30.959239130434781</v>
      </c>
      <c r="M7" t="s">
        <v>1058</v>
      </c>
    </row>
    <row r="8" spans="1:13" x14ac:dyDescent="0.25">
      <c r="A8">
        <v>18</v>
      </c>
      <c r="B8" s="31" t="s">
        <v>32</v>
      </c>
      <c r="C8" s="31" t="s">
        <v>105</v>
      </c>
      <c r="D8" s="31" t="s">
        <v>42</v>
      </c>
      <c r="E8" s="31">
        <v>775</v>
      </c>
      <c r="F8">
        <v>580</v>
      </c>
      <c r="G8">
        <v>32100</v>
      </c>
      <c r="I8">
        <v>13763</v>
      </c>
      <c r="J8">
        <v>175</v>
      </c>
      <c r="K8" s="7">
        <f t="shared" si="0"/>
        <v>41.41935483870968</v>
      </c>
    </row>
    <row r="9" spans="1:13" x14ac:dyDescent="0.25">
      <c r="A9">
        <v>4</v>
      </c>
      <c r="B9" s="31" t="s">
        <v>43</v>
      </c>
      <c r="C9" s="31" t="s">
        <v>48</v>
      </c>
      <c r="D9" s="31" t="s">
        <v>42</v>
      </c>
      <c r="E9" s="31">
        <v>621</v>
      </c>
      <c r="F9">
        <v>600</v>
      </c>
      <c r="G9">
        <v>29011</v>
      </c>
      <c r="J9">
        <v>7500</v>
      </c>
      <c r="K9" s="7">
        <f t="shared" si="0"/>
        <v>46.716586151368759</v>
      </c>
    </row>
    <row r="10" spans="1:13" x14ac:dyDescent="0.25">
      <c r="A10">
        <v>7</v>
      </c>
      <c r="B10" s="31" t="s">
        <v>26</v>
      </c>
      <c r="C10" s="32" t="s">
        <v>27</v>
      </c>
      <c r="D10" s="32" t="s">
        <v>819</v>
      </c>
      <c r="E10" s="32">
        <v>697</v>
      </c>
      <c r="F10">
        <v>700</v>
      </c>
      <c r="G10">
        <v>41404</v>
      </c>
      <c r="H10">
        <v>9728</v>
      </c>
      <c r="I10">
        <v>11834</v>
      </c>
      <c r="J10">
        <v>750</v>
      </c>
      <c r="K10" s="7">
        <f t="shared" si="0"/>
        <v>73.360114777618364</v>
      </c>
    </row>
    <row r="11" spans="1:13" x14ac:dyDescent="0.25">
      <c r="A11">
        <v>10</v>
      </c>
      <c r="B11" s="31" t="s">
        <v>18</v>
      </c>
      <c r="C11" s="31" t="s">
        <v>19</v>
      </c>
      <c r="D11" s="31" t="s">
        <v>17</v>
      </c>
      <c r="E11" s="31">
        <v>589</v>
      </c>
      <c r="F11">
        <v>619</v>
      </c>
      <c r="G11">
        <v>30694</v>
      </c>
      <c r="I11">
        <v>7937</v>
      </c>
      <c r="K11" s="7">
        <f t="shared" si="0"/>
        <v>52.112054329371816</v>
      </c>
    </row>
    <row r="12" spans="1:13" x14ac:dyDescent="0.25">
      <c r="A12">
        <v>2</v>
      </c>
      <c r="B12" s="31" t="s">
        <v>40</v>
      </c>
      <c r="C12" s="31" t="s">
        <v>41</v>
      </c>
      <c r="D12" s="31" t="s">
        <v>42</v>
      </c>
      <c r="E12" s="31">
        <v>2111</v>
      </c>
      <c r="G12">
        <v>48643</v>
      </c>
      <c r="I12">
        <v>6735</v>
      </c>
      <c r="J12">
        <v>386</v>
      </c>
      <c r="K12" s="7">
        <f t="shared" si="0"/>
        <v>23.04263382283278</v>
      </c>
    </row>
    <row r="13" spans="1:13" x14ac:dyDescent="0.25">
      <c r="A13">
        <v>6</v>
      </c>
      <c r="B13" s="31" t="s">
        <v>26</v>
      </c>
      <c r="C13" s="31" t="s">
        <v>173</v>
      </c>
      <c r="D13" s="31" t="s">
        <v>174</v>
      </c>
      <c r="E13" s="31">
        <v>1180</v>
      </c>
      <c r="G13">
        <v>25000</v>
      </c>
      <c r="I13">
        <v>5040</v>
      </c>
      <c r="K13" s="7">
        <f t="shared" si="0"/>
        <v>21.1864406779661</v>
      </c>
    </row>
    <row r="14" spans="1:13" x14ac:dyDescent="0.25">
      <c r="A14">
        <v>8</v>
      </c>
      <c r="B14" s="31" t="s">
        <v>56</v>
      </c>
      <c r="C14" s="31" t="s">
        <v>57</v>
      </c>
      <c r="D14" s="31" t="s">
        <v>495</v>
      </c>
      <c r="E14" s="31"/>
      <c r="G14" t="s">
        <v>877</v>
      </c>
      <c r="K14" s="7"/>
    </row>
    <row r="15" spans="1:13" x14ac:dyDescent="0.25">
      <c r="A15">
        <v>43</v>
      </c>
      <c r="B15" s="31" t="s">
        <v>207</v>
      </c>
      <c r="C15" s="31" t="s">
        <v>862</v>
      </c>
      <c r="D15" s="31" t="s">
        <v>903</v>
      </c>
      <c r="E15" s="31"/>
      <c r="K15" s="7"/>
    </row>
    <row r="16" spans="1:13" x14ac:dyDescent="0.25">
      <c r="A16">
        <v>33</v>
      </c>
      <c r="B16" s="31" t="s">
        <v>184</v>
      </c>
      <c r="C16" s="31" t="s">
        <v>185</v>
      </c>
      <c r="D16" s="31" t="s">
        <v>42</v>
      </c>
      <c r="E16" s="31"/>
      <c r="K16" s="7"/>
    </row>
    <row r="17" spans="1:11" x14ac:dyDescent="0.25">
      <c r="A17">
        <v>16</v>
      </c>
      <c r="B17" s="31" t="s">
        <v>99</v>
      </c>
      <c r="C17" s="31" t="s">
        <v>100</v>
      </c>
      <c r="D17" s="31" t="s">
        <v>265</v>
      </c>
      <c r="E17" s="31"/>
      <c r="I17">
        <v>6500</v>
      </c>
      <c r="J17">
        <v>200</v>
      </c>
      <c r="K17" s="7"/>
    </row>
    <row r="18" spans="1:11" x14ac:dyDescent="0.25">
      <c r="A18">
        <v>17</v>
      </c>
      <c r="B18" s="31" t="s">
        <v>32</v>
      </c>
      <c r="C18" s="32" t="s">
        <v>880</v>
      </c>
      <c r="D18" s="32" t="s">
        <v>502</v>
      </c>
      <c r="E18" s="32"/>
      <c r="K18" s="7"/>
    </row>
    <row r="19" spans="1:11" x14ac:dyDescent="0.25">
      <c r="A19">
        <v>19</v>
      </c>
      <c r="B19" s="31" t="s">
        <v>32</v>
      </c>
      <c r="C19" s="32" t="s">
        <v>882</v>
      </c>
      <c r="D19" s="32" t="s">
        <v>883</v>
      </c>
      <c r="E19" s="32"/>
      <c r="K19" s="7"/>
    </row>
    <row r="20" spans="1:11" x14ac:dyDescent="0.25">
      <c r="A20">
        <v>39</v>
      </c>
      <c r="B20" s="31" t="s">
        <v>201</v>
      </c>
      <c r="C20" s="31" t="s">
        <v>202</v>
      </c>
      <c r="D20" s="31" t="s">
        <v>17</v>
      </c>
      <c r="E20" s="31"/>
      <c r="F20">
        <v>1500</v>
      </c>
      <c r="I20">
        <v>6000</v>
      </c>
      <c r="J20">
        <v>1000</v>
      </c>
      <c r="K20" s="7"/>
    </row>
    <row r="21" spans="1:11" x14ac:dyDescent="0.25">
      <c r="A21">
        <v>40</v>
      </c>
      <c r="B21" s="31" t="s">
        <v>201</v>
      </c>
      <c r="C21" s="31" t="s">
        <v>860</v>
      </c>
      <c r="D21" s="31" t="s">
        <v>17</v>
      </c>
      <c r="E21" s="31"/>
      <c r="K21" s="7"/>
    </row>
    <row r="22" spans="1:11" x14ac:dyDescent="0.25">
      <c r="A22">
        <v>20</v>
      </c>
      <c r="B22" s="31" t="s">
        <v>32</v>
      </c>
      <c r="C22" s="31" t="s">
        <v>884</v>
      </c>
      <c r="D22" s="31" t="s">
        <v>495</v>
      </c>
      <c r="E22" s="31"/>
      <c r="F22">
        <v>621</v>
      </c>
      <c r="I22">
        <v>6000</v>
      </c>
      <c r="J22">
        <v>716</v>
      </c>
      <c r="K22" s="7"/>
    </row>
    <row r="23" spans="1:11" x14ac:dyDescent="0.25">
      <c r="A23">
        <v>30</v>
      </c>
      <c r="B23" s="31" t="s">
        <v>231</v>
      </c>
      <c r="C23" s="31" t="s">
        <v>232</v>
      </c>
      <c r="D23" s="31" t="s">
        <v>42</v>
      </c>
      <c r="E23" s="31"/>
      <c r="K23" s="7"/>
    </row>
    <row r="24" spans="1:11" x14ac:dyDescent="0.25">
      <c r="A24">
        <v>23</v>
      </c>
      <c r="B24" s="31" t="s">
        <v>21</v>
      </c>
      <c r="C24" s="31" t="s">
        <v>22</v>
      </c>
      <c r="D24" s="31" t="s">
        <v>24</v>
      </c>
      <c r="E24" s="31"/>
      <c r="K24" s="7"/>
    </row>
    <row r="25" spans="1:11" x14ac:dyDescent="0.25">
      <c r="A25">
        <v>34</v>
      </c>
      <c r="B25" s="31" t="s">
        <v>184</v>
      </c>
      <c r="C25" s="31" t="s">
        <v>238</v>
      </c>
      <c r="D25" s="31" t="s">
        <v>438</v>
      </c>
      <c r="E25" s="31"/>
      <c r="K25" s="7"/>
    </row>
    <row r="26" spans="1:11" x14ac:dyDescent="0.25">
      <c r="A26">
        <v>12</v>
      </c>
      <c r="B26" s="31" t="s">
        <v>14</v>
      </c>
      <c r="C26" s="31" t="s">
        <v>380</v>
      </c>
      <c r="D26" s="31" t="s">
        <v>162</v>
      </c>
      <c r="E26" s="31"/>
      <c r="I26">
        <v>8292</v>
      </c>
      <c r="J26">
        <v>119</v>
      </c>
      <c r="K26" s="7"/>
    </row>
    <row r="27" spans="1:11" x14ac:dyDescent="0.25">
      <c r="A27">
        <v>14</v>
      </c>
      <c r="B27" s="31" t="s">
        <v>64</v>
      </c>
      <c r="C27" s="31" t="s">
        <v>65</v>
      </c>
      <c r="D27" s="31" t="s">
        <v>265</v>
      </c>
      <c r="E27" s="31"/>
      <c r="K27" s="7"/>
    </row>
    <row r="28" spans="1:11" x14ac:dyDescent="0.25">
      <c r="A28">
        <v>42</v>
      </c>
      <c r="B28" s="31" t="s">
        <v>207</v>
      </c>
      <c r="C28" s="32" t="s">
        <v>242</v>
      </c>
      <c r="D28" s="32" t="s">
        <v>317</v>
      </c>
      <c r="E28" s="32"/>
      <c r="I28">
        <v>5200</v>
      </c>
      <c r="J28">
        <v>200</v>
      </c>
      <c r="K28" s="7"/>
    </row>
    <row r="29" spans="1:11" x14ac:dyDescent="0.25">
      <c r="A29">
        <v>44</v>
      </c>
      <c r="B29" s="31" t="s">
        <v>207</v>
      </c>
      <c r="C29" s="31" t="s">
        <v>431</v>
      </c>
      <c r="D29" s="31" t="s">
        <v>212</v>
      </c>
      <c r="E29" s="31"/>
      <c r="K29" s="7"/>
    </row>
    <row r="30" spans="1:11" x14ac:dyDescent="0.25">
      <c r="A30">
        <v>49</v>
      </c>
      <c r="B30" s="31" t="s">
        <v>213</v>
      </c>
      <c r="C30" s="31" t="s">
        <v>244</v>
      </c>
      <c r="D30" s="31" t="s">
        <v>42</v>
      </c>
      <c r="E30" s="31"/>
      <c r="K30" s="7"/>
    </row>
    <row r="31" spans="1:11" x14ac:dyDescent="0.25">
      <c r="A31">
        <v>45</v>
      </c>
      <c r="B31" s="31" t="s">
        <v>207</v>
      </c>
      <c r="C31" s="31" t="s">
        <v>318</v>
      </c>
      <c r="D31" s="31" t="s">
        <v>530</v>
      </c>
      <c r="E31" s="31"/>
      <c r="K31" s="7"/>
    </row>
    <row r="32" spans="1:11" x14ac:dyDescent="0.25">
      <c r="A32">
        <v>51</v>
      </c>
      <c r="B32" s="31" t="s">
        <v>249</v>
      </c>
      <c r="C32" s="31" t="s">
        <v>250</v>
      </c>
      <c r="D32" s="31" t="s">
        <v>17</v>
      </c>
      <c r="E32" s="31"/>
      <c r="K32" s="7"/>
    </row>
    <row r="33" spans="1:11" x14ac:dyDescent="0.25">
      <c r="A33">
        <v>24</v>
      </c>
      <c r="B33" s="31" t="s">
        <v>21</v>
      </c>
      <c r="C33" s="31" t="s">
        <v>229</v>
      </c>
      <c r="D33" s="31" t="s">
        <v>519</v>
      </c>
      <c r="E33" s="31"/>
      <c r="K33" s="7"/>
    </row>
    <row r="34" spans="1:11" x14ac:dyDescent="0.25">
      <c r="A34">
        <v>25</v>
      </c>
      <c r="B34" s="31" t="s">
        <v>21</v>
      </c>
      <c r="C34" s="31" t="s">
        <v>122</v>
      </c>
      <c r="D34" s="31" t="s">
        <v>42</v>
      </c>
      <c r="E34" s="31"/>
      <c r="K34" s="7"/>
    </row>
    <row r="35" spans="1:11" x14ac:dyDescent="0.25">
      <c r="A35">
        <v>29</v>
      </c>
      <c r="B35" s="31" t="s">
        <v>129</v>
      </c>
      <c r="C35" s="31" t="s">
        <v>130</v>
      </c>
      <c r="D35" s="31" t="s">
        <v>17</v>
      </c>
      <c r="E35" s="31"/>
      <c r="F35">
        <v>800</v>
      </c>
      <c r="I35">
        <v>8000</v>
      </c>
      <c r="J35">
        <v>650</v>
      </c>
      <c r="K35" s="7"/>
    </row>
    <row r="36" spans="1:11" x14ac:dyDescent="0.25">
      <c r="A36">
        <v>31</v>
      </c>
      <c r="B36" s="31" t="s">
        <v>233</v>
      </c>
      <c r="C36" s="31" t="s">
        <v>111</v>
      </c>
      <c r="D36" s="31" t="s">
        <v>17</v>
      </c>
      <c r="E36" s="31"/>
      <c r="K36" s="7"/>
    </row>
    <row r="37" spans="1:11" x14ac:dyDescent="0.25">
      <c r="A37">
        <v>13</v>
      </c>
      <c r="B37" s="31" t="s">
        <v>14</v>
      </c>
      <c r="C37" s="31" t="s">
        <v>15</v>
      </c>
      <c r="D37" s="31" t="s">
        <v>17</v>
      </c>
      <c r="E37" s="31"/>
      <c r="K37" s="7"/>
    </row>
    <row r="38" spans="1:11" x14ac:dyDescent="0.25">
      <c r="A38">
        <v>41</v>
      </c>
      <c r="B38" s="31" t="s">
        <v>201</v>
      </c>
      <c r="C38" s="31" t="s">
        <v>428</v>
      </c>
      <c r="D38" s="31" t="s">
        <v>438</v>
      </c>
      <c r="E38" s="31"/>
      <c r="K38" s="7"/>
    </row>
    <row r="39" spans="1:11" x14ac:dyDescent="0.25">
      <c r="A39">
        <v>26</v>
      </c>
      <c r="B39" s="31" t="s">
        <v>21</v>
      </c>
      <c r="C39" s="31" t="s">
        <v>394</v>
      </c>
      <c r="D39" s="31" t="s">
        <v>520</v>
      </c>
      <c r="E39" s="31"/>
      <c r="K39" s="7"/>
    </row>
    <row r="40" spans="1:11" x14ac:dyDescent="0.25">
      <c r="A40">
        <v>9</v>
      </c>
      <c r="B40" s="31" t="s">
        <v>56</v>
      </c>
      <c r="C40" s="31" t="s">
        <v>59</v>
      </c>
      <c r="D40" s="31" t="s">
        <v>60</v>
      </c>
      <c r="E40" s="31"/>
      <c r="I40">
        <v>6500</v>
      </c>
      <c r="J40">
        <v>600</v>
      </c>
      <c r="K40" s="7"/>
    </row>
    <row r="41" spans="1:11" x14ac:dyDescent="0.25">
      <c r="A41">
        <v>35</v>
      </c>
      <c r="B41" s="31" t="s">
        <v>184</v>
      </c>
      <c r="C41" s="31" t="s">
        <v>261</v>
      </c>
      <c r="D41" s="31" t="s">
        <v>496</v>
      </c>
      <c r="E41" s="31"/>
      <c r="I41">
        <v>15000</v>
      </c>
      <c r="J41">
        <v>2000</v>
      </c>
      <c r="K41" s="7"/>
    </row>
    <row r="42" spans="1:11" x14ac:dyDescent="0.25">
      <c r="A42">
        <v>37</v>
      </c>
      <c r="B42" s="31" t="s">
        <v>184</v>
      </c>
      <c r="C42" s="32" t="s">
        <v>898</v>
      </c>
      <c r="D42" s="32" t="s">
        <v>241</v>
      </c>
      <c r="E42" s="32"/>
      <c r="K42" s="7"/>
    </row>
    <row r="43" spans="1:11" x14ac:dyDescent="0.25">
      <c r="A43">
        <v>36</v>
      </c>
      <c r="B43" s="31" t="s">
        <v>184</v>
      </c>
      <c r="C43" s="32" t="s">
        <v>895</v>
      </c>
      <c r="D43" s="32" t="s">
        <v>896</v>
      </c>
      <c r="E43" s="32"/>
      <c r="K43" s="7"/>
    </row>
    <row r="44" spans="1:11" x14ac:dyDescent="0.25">
      <c r="A44">
        <v>46</v>
      </c>
      <c r="B44" s="31" t="s">
        <v>207</v>
      </c>
      <c r="C44" s="31" t="s">
        <v>210</v>
      </c>
      <c r="D44" s="31" t="s">
        <v>497</v>
      </c>
      <c r="E44" s="31"/>
      <c r="F44">
        <v>1000</v>
      </c>
      <c r="I44">
        <v>12000</v>
      </c>
      <c r="J44">
        <v>500</v>
      </c>
      <c r="K44" s="7"/>
    </row>
    <row r="45" spans="1:11" x14ac:dyDescent="0.25">
      <c r="A45">
        <v>48</v>
      </c>
      <c r="B45" s="31" t="s">
        <v>207</v>
      </c>
      <c r="C45" s="32" t="s">
        <v>909</v>
      </c>
      <c r="D45" s="32" t="s">
        <v>212</v>
      </c>
      <c r="E45" s="32"/>
      <c r="I45">
        <v>20000</v>
      </c>
      <c r="J45">
        <v>100</v>
      </c>
      <c r="K45" s="7"/>
    </row>
    <row r="46" spans="1:11" x14ac:dyDescent="0.25">
      <c r="A46">
        <v>47</v>
      </c>
      <c r="B46" s="31" t="s">
        <v>207</v>
      </c>
      <c r="C46" s="31" t="s">
        <v>907</v>
      </c>
      <c r="D46" s="32" t="s">
        <v>908</v>
      </c>
      <c r="E46" s="32"/>
      <c r="K46" s="7"/>
    </row>
    <row r="47" spans="1:11" x14ac:dyDescent="0.25">
      <c r="A47">
        <v>38</v>
      </c>
      <c r="B47" s="31" t="s">
        <v>184</v>
      </c>
      <c r="C47" s="31" t="s">
        <v>777</v>
      </c>
      <c r="D47" s="31" t="s">
        <v>42</v>
      </c>
      <c r="E47" s="31"/>
      <c r="F47">
        <v>950</v>
      </c>
      <c r="I47">
        <v>11330</v>
      </c>
      <c r="J47">
        <v>375</v>
      </c>
      <c r="K47" s="7"/>
    </row>
    <row r="48" spans="1:11" x14ac:dyDescent="0.25">
      <c r="A48">
        <v>50</v>
      </c>
      <c r="B48" s="31" t="s">
        <v>306</v>
      </c>
      <c r="C48" s="31" t="s">
        <v>307</v>
      </c>
      <c r="D48" s="31" t="s">
        <v>265</v>
      </c>
      <c r="E48" s="31"/>
      <c r="K48" s="7"/>
    </row>
    <row r="49" spans="1:11" x14ac:dyDescent="0.25">
      <c r="A49">
        <v>21</v>
      </c>
      <c r="B49" s="31" t="s">
        <v>32</v>
      </c>
      <c r="C49" s="31" t="s">
        <v>829</v>
      </c>
      <c r="D49" s="31" t="s">
        <v>399</v>
      </c>
      <c r="E49" s="31"/>
      <c r="K49" s="7"/>
    </row>
    <row r="50" spans="1:11" x14ac:dyDescent="0.25">
      <c r="A50">
        <v>22</v>
      </c>
      <c r="B50" s="31" t="s">
        <v>32</v>
      </c>
      <c r="C50" s="31" t="s">
        <v>829</v>
      </c>
      <c r="D50" s="31" t="s">
        <v>886</v>
      </c>
      <c r="E50" s="31"/>
      <c r="K50" s="7"/>
    </row>
    <row r="51" spans="1:11" x14ac:dyDescent="0.25">
      <c r="A51">
        <v>27</v>
      </c>
      <c r="B51" s="31" t="s">
        <v>125</v>
      </c>
      <c r="C51" s="31" t="s">
        <v>291</v>
      </c>
      <c r="D51" s="31" t="s">
        <v>495</v>
      </c>
      <c r="E51" s="31"/>
      <c r="K51" s="7"/>
    </row>
    <row r="52" spans="1:11" x14ac:dyDescent="0.25">
      <c r="A52">
        <v>28</v>
      </c>
      <c r="B52" s="31" t="s">
        <v>125</v>
      </c>
      <c r="C52" s="32" t="s">
        <v>127</v>
      </c>
      <c r="D52" s="31"/>
      <c r="E52" s="31"/>
      <c r="I52">
        <v>6254</v>
      </c>
      <c r="K52" s="7"/>
    </row>
    <row r="53" spans="1:11" x14ac:dyDescent="0.25">
      <c r="A53">
        <v>15</v>
      </c>
      <c r="B53" s="31" t="s">
        <v>35</v>
      </c>
      <c r="C53" s="31" t="s">
        <v>180</v>
      </c>
      <c r="D53" s="31" t="s">
        <v>42</v>
      </c>
      <c r="E53" s="31"/>
      <c r="K53" s="7"/>
    </row>
    <row r="54" spans="1:11" x14ac:dyDescent="0.25">
      <c r="A54">
        <v>32</v>
      </c>
      <c r="B54" s="31" t="s">
        <v>140</v>
      </c>
      <c r="C54" s="31" t="s">
        <v>183</v>
      </c>
      <c r="D54" s="31" t="s">
        <v>42</v>
      </c>
      <c r="E54" s="31"/>
      <c r="K54" s="7"/>
    </row>
    <row r="55" spans="1:11" x14ac:dyDescent="0.25">
      <c r="A55">
        <v>52</v>
      </c>
      <c r="B55" s="31" t="s">
        <v>222</v>
      </c>
      <c r="C55" s="31" t="s">
        <v>225</v>
      </c>
      <c r="D55" s="31" t="s">
        <v>17</v>
      </c>
      <c r="E55" s="31"/>
      <c r="K55" s="7"/>
    </row>
    <row r="56" spans="1:11" x14ac:dyDescent="0.25">
      <c r="A56">
        <v>1</v>
      </c>
      <c r="B56" s="31" t="s">
        <v>89</v>
      </c>
      <c r="C56" s="31" t="s">
        <v>90</v>
      </c>
      <c r="D56" s="31" t="s">
        <v>42</v>
      </c>
      <c r="E56" s="31"/>
      <c r="K56" s="7"/>
    </row>
    <row r="57" spans="1:11" x14ac:dyDescent="0.25">
      <c r="K57" s="7"/>
    </row>
    <row r="58" spans="1:11" x14ac:dyDescent="0.25">
      <c r="K58" s="7"/>
    </row>
    <row r="59" spans="1:11" x14ac:dyDescent="0.25">
      <c r="K59" s="7"/>
    </row>
    <row r="60" spans="1:11" x14ac:dyDescent="0.25">
      <c r="K60" s="7"/>
    </row>
    <row r="61" spans="1:11" x14ac:dyDescent="0.25">
      <c r="K61" s="7"/>
    </row>
  </sheetData>
  <mergeCells count="1">
    <mergeCell ref="A1:C1"/>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1"/>
  <sheetViews>
    <sheetView topLeftCell="I1" workbookViewId="0">
      <selection activeCell="Q1" sqref="Q1:Q3"/>
    </sheetView>
  </sheetViews>
  <sheetFormatPr defaultRowHeight="12.75" x14ac:dyDescent="0.2"/>
  <cols>
    <col min="1" max="1" width="5" style="36" customWidth="1"/>
    <col min="2" max="2" width="6.7109375" style="36" customWidth="1"/>
    <col min="3" max="3" width="3.7109375" style="36" customWidth="1"/>
    <col min="4" max="4" width="9.140625" style="36"/>
    <col min="5" max="5" width="20.7109375" style="36" customWidth="1"/>
    <col min="6" max="6" width="12.140625" style="36" customWidth="1"/>
    <col min="7" max="8" width="7.28515625" style="36" customWidth="1"/>
    <col min="9" max="9" width="7" style="36" customWidth="1"/>
    <col min="10" max="10" width="8" style="36" customWidth="1"/>
    <col min="11" max="12" width="10.7109375" style="36" customWidth="1"/>
    <col min="13" max="14" width="8.28515625" style="37" customWidth="1"/>
    <col min="15" max="15" width="10.42578125" style="36" customWidth="1"/>
    <col min="16" max="16" width="2.7109375" style="36" customWidth="1"/>
    <col min="17" max="17" width="85.28515625" style="36" customWidth="1"/>
    <col min="18" max="256" width="9.140625" style="36"/>
    <col min="257" max="257" width="5" style="36" customWidth="1"/>
    <col min="258" max="258" width="6.7109375" style="36" customWidth="1"/>
    <col min="259" max="259" width="3.7109375" style="36" customWidth="1"/>
    <col min="260" max="260" width="9.140625" style="36"/>
    <col min="261" max="261" width="20.7109375" style="36" customWidth="1"/>
    <col min="262" max="262" width="12.140625" style="36" customWidth="1"/>
    <col min="263" max="264" width="7.28515625" style="36" customWidth="1"/>
    <col min="265" max="265" width="7" style="36" customWidth="1"/>
    <col min="266" max="266" width="8" style="36" customWidth="1"/>
    <col min="267" max="268" width="5.5703125" style="36" customWidth="1"/>
    <col min="269" max="270" width="8.28515625" style="36" customWidth="1"/>
    <col min="271" max="271" width="10.42578125" style="36" customWidth="1"/>
    <col min="272" max="512" width="9.140625" style="36"/>
    <col min="513" max="513" width="5" style="36" customWidth="1"/>
    <col min="514" max="514" width="6.7109375" style="36" customWidth="1"/>
    <col min="515" max="515" width="3.7109375" style="36" customWidth="1"/>
    <col min="516" max="516" width="9.140625" style="36"/>
    <col min="517" max="517" width="20.7109375" style="36" customWidth="1"/>
    <col min="518" max="518" width="12.140625" style="36" customWidth="1"/>
    <col min="519" max="520" width="7.28515625" style="36" customWidth="1"/>
    <col min="521" max="521" width="7" style="36" customWidth="1"/>
    <col min="522" max="522" width="8" style="36" customWidth="1"/>
    <col min="523" max="524" width="5.5703125" style="36" customWidth="1"/>
    <col min="525" max="526" width="8.28515625" style="36" customWidth="1"/>
    <col min="527" max="527" width="10.42578125" style="36" customWidth="1"/>
    <col min="528" max="768" width="9.140625" style="36"/>
    <col min="769" max="769" width="5" style="36" customWidth="1"/>
    <col min="770" max="770" width="6.7109375" style="36" customWidth="1"/>
    <col min="771" max="771" width="3.7109375" style="36" customWidth="1"/>
    <col min="772" max="772" width="9.140625" style="36"/>
    <col min="773" max="773" width="20.7109375" style="36" customWidth="1"/>
    <col min="774" max="774" width="12.140625" style="36" customWidth="1"/>
    <col min="775" max="776" width="7.28515625" style="36" customWidth="1"/>
    <col min="777" max="777" width="7" style="36" customWidth="1"/>
    <col min="778" max="778" width="8" style="36" customWidth="1"/>
    <col min="779" max="780" width="5.5703125" style="36" customWidth="1"/>
    <col min="781" max="782" width="8.28515625" style="36" customWidth="1"/>
    <col min="783" max="783" width="10.42578125" style="36" customWidth="1"/>
    <col min="784" max="1024" width="9.140625" style="36"/>
    <col min="1025" max="1025" width="5" style="36" customWidth="1"/>
    <col min="1026" max="1026" width="6.7109375" style="36" customWidth="1"/>
    <col min="1027" max="1027" width="3.7109375" style="36" customWidth="1"/>
    <col min="1028" max="1028" width="9.140625" style="36"/>
    <col min="1029" max="1029" width="20.7109375" style="36" customWidth="1"/>
    <col min="1030" max="1030" width="12.140625" style="36" customWidth="1"/>
    <col min="1031" max="1032" width="7.28515625" style="36" customWidth="1"/>
    <col min="1033" max="1033" width="7" style="36" customWidth="1"/>
    <col min="1034" max="1034" width="8" style="36" customWidth="1"/>
    <col min="1035" max="1036" width="5.5703125" style="36" customWidth="1"/>
    <col min="1037" max="1038" width="8.28515625" style="36" customWidth="1"/>
    <col min="1039" max="1039" width="10.42578125" style="36" customWidth="1"/>
    <col min="1040" max="1280" width="9.140625" style="36"/>
    <col min="1281" max="1281" width="5" style="36" customWidth="1"/>
    <col min="1282" max="1282" width="6.7109375" style="36" customWidth="1"/>
    <col min="1283" max="1283" width="3.7109375" style="36" customWidth="1"/>
    <col min="1284" max="1284" width="9.140625" style="36"/>
    <col min="1285" max="1285" width="20.7109375" style="36" customWidth="1"/>
    <col min="1286" max="1286" width="12.140625" style="36" customWidth="1"/>
    <col min="1287" max="1288" width="7.28515625" style="36" customWidth="1"/>
    <col min="1289" max="1289" width="7" style="36" customWidth="1"/>
    <col min="1290" max="1290" width="8" style="36" customWidth="1"/>
    <col min="1291" max="1292" width="5.5703125" style="36" customWidth="1"/>
    <col min="1293" max="1294" width="8.28515625" style="36" customWidth="1"/>
    <col min="1295" max="1295" width="10.42578125" style="36" customWidth="1"/>
    <col min="1296" max="1536" width="9.140625" style="36"/>
    <col min="1537" max="1537" width="5" style="36" customWidth="1"/>
    <col min="1538" max="1538" width="6.7109375" style="36" customWidth="1"/>
    <col min="1539" max="1539" width="3.7109375" style="36" customWidth="1"/>
    <col min="1540" max="1540" width="9.140625" style="36"/>
    <col min="1541" max="1541" width="20.7109375" style="36" customWidth="1"/>
    <col min="1542" max="1542" width="12.140625" style="36" customWidth="1"/>
    <col min="1543" max="1544" width="7.28515625" style="36" customWidth="1"/>
    <col min="1545" max="1545" width="7" style="36" customWidth="1"/>
    <col min="1546" max="1546" width="8" style="36" customWidth="1"/>
    <col min="1547" max="1548" width="5.5703125" style="36" customWidth="1"/>
    <col min="1549" max="1550" width="8.28515625" style="36" customWidth="1"/>
    <col min="1551" max="1551" width="10.42578125" style="36" customWidth="1"/>
    <col min="1552" max="1792" width="9.140625" style="36"/>
    <col min="1793" max="1793" width="5" style="36" customWidth="1"/>
    <col min="1794" max="1794" width="6.7109375" style="36" customWidth="1"/>
    <col min="1795" max="1795" width="3.7109375" style="36" customWidth="1"/>
    <col min="1796" max="1796" width="9.140625" style="36"/>
    <col min="1797" max="1797" width="20.7109375" style="36" customWidth="1"/>
    <col min="1798" max="1798" width="12.140625" style="36" customWidth="1"/>
    <col min="1799" max="1800" width="7.28515625" style="36" customWidth="1"/>
    <col min="1801" max="1801" width="7" style="36" customWidth="1"/>
    <col min="1802" max="1802" width="8" style="36" customWidth="1"/>
    <col min="1803" max="1804" width="5.5703125" style="36" customWidth="1"/>
    <col min="1805" max="1806" width="8.28515625" style="36" customWidth="1"/>
    <col min="1807" max="1807" width="10.42578125" style="36" customWidth="1"/>
    <col min="1808" max="2048" width="9.140625" style="36"/>
    <col min="2049" max="2049" width="5" style="36" customWidth="1"/>
    <col min="2050" max="2050" width="6.7109375" style="36" customWidth="1"/>
    <col min="2051" max="2051" width="3.7109375" style="36" customWidth="1"/>
    <col min="2052" max="2052" width="9.140625" style="36"/>
    <col min="2053" max="2053" width="20.7109375" style="36" customWidth="1"/>
    <col min="2054" max="2054" width="12.140625" style="36" customWidth="1"/>
    <col min="2055" max="2056" width="7.28515625" style="36" customWidth="1"/>
    <col min="2057" max="2057" width="7" style="36" customWidth="1"/>
    <col min="2058" max="2058" width="8" style="36" customWidth="1"/>
    <col min="2059" max="2060" width="5.5703125" style="36" customWidth="1"/>
    <col min="2061" max="2062" width="8.28515625" style="36" customWidth="1"/>
    <col min="2063" max="2063" width="10.42578125" style="36" customWidth="1"/>
    <col min="2064" max="2304" width="9.140625" style="36"/>
    <col min="2305" max="2305" width="5" style="36" customWidth="1"/>
    <col min="2306" max="2306" width="6.7109375" style="36" customWidth="1"/>
    <col min="2307" max="2307" width="3.7109375" style="36" customWidth="1"/>
    <col min="2308" max="2308" width="9.140625" style="36"/>
    <col min="2309" max="2309" width="20.7109375" style="36" customWidth="1"/>
    <col min="2310" max="2310" width="12.140625" style="36" customWidth="1"/>
    <col min="2311" max="2312" width="7.28515625" style="36" customWidth="1"/>
    <col min="2313" max="2313" width="7" style="36" customWidth="1"/>
    <col min="2314" max="2314" width="8" style="36" customWidth="1"/>
    <col min="2315" max="2316" width="5.5703125" style="36" customWidth="1"/>
    <col min="2317" max="2318" width="8.28515625" style="36" customWidth="1"/>
    <col min="2319" max="2319" width="10.42578125" style="36" customWidth="1"/>
    <col min="2320" max="2560" width="9.140625" style="36"/>
    <col min="2561" max="2561" width="5" style="36" customWidth="1"/>
    <col min="2562" max="2562" width="6.7109375" style="36" customWidth="1"/>
    <col min="2563" max="2563" width="3.7109375" style="36" customWidth="1"/>
    <col min="2564" max="2564" width="9.140625" style="36"/>
    <col min="2565" max="2565" width="20.7109375" style="36" customWidth="1"/>
    <col min="2566" max="2566" width="12.140625" style="36" customWidth="1"/>
    <col min="2567" max="2568" width="7.28515625" style="36" customWidth="1"/>
    <col min="2569" max="2569" width="7" style="36" customWidth="1"/>
    <col min="2570" max="2570" width="8" style="36" customWidth="1"/>
    <col min="2571" max="2572" width="5.5703125" style="36" customWidth="1"/>
    <col min="2573" max="2574" width="8.28515625" style="36" customWidth="1"/>
    <col min="2575" max="2575" width="10.42578125" style="36" customWidth="1"/>
    <col min="2576" max="2816" width="9.140625" style="36"/>
    <col min="2817" max="2817" width="5" style="36" customWidth="1"/>
    <col min="2818" max="2818" width="6.7109375" style="36" customWidth="1"/>
    <col min="2819" max="2819" width="3.7109375" style="36" customWidth="1"/>
    <col min="2820" max="2820" width="9.140625" style="36"/>
    <col min="2821" max="2821" width="20.7109375" style="36" customWidth="1"/>
    <col min="2822" max="2822" width="12.140625" style="36" customWidth="1"/>
    <col min="2823" max="2824" width="7.28515625" style="36" customWidth="1"/>
    <col min="2825" max="2825" width="7" style="36" customWidth="1"/>
    <col min="2826" max="2826" width="8" style="36" customWidth="1"/>
    <col min="2827" max="2828" width="5.5703125" style="36" customWidth="1"/>
    <col min="2829" max="2830" width="8.28515625" style="36" customWidth="1"/>
    <col min="2831" max="2831" width="10.42578125" style="36" customWidth="1"/>
    <col min="2832" max="3072" width="9.140625" style="36"/>
    <col min="3073" max="3073" width="5" style="36" customWidth="1"/>
    <col min="3074" max="3074" width="6.7109375" style="36" customWidth="1"/>
    <col min="3075" max="3075" width="3.7109375" style="36" customWidth="1"/>
    <col min="3076" max="3076" width="9.140625" style="36"/>
    <col min="3077" max="3077" width="20.7109375" style="36" customWidth="1"/>
    <col min="3078" max="3078" width="12.140625" style="36" customWidth="1"/>
    <col min="3079" max="3080" width="7.28515625" style="36" customWidth="1"/>
    <col min="3081" max="3081" width="7" style="36" customWidth="1"/>
    <col min="3082" max="3082" width="8" style="36" customWidth="1"/>
    <col min="3083" max="3084" width="5.5703125" style="36" customWidth="1"/>
    <col min="3085" max="3086" width="8.28515625" style="36" customWidth="1"/>
    <col min="3087" max="3087" width="10.42578125" style="36" customWidth="1"/>
    <col min="3088" max="3328" width="9.140625" style="36"/>
    <col min="3329" max="3329" width="5" style="36" customWidth="1"/>
    <col min="3330" max="3330" width="6.7109375" style="36" customWidth="1"/>
    <col min="3331" max="3331" width="3.7109375" style="36" customWidth="1"/>
    <col min="3332" max="3332" width="9.140625" style="36"/>
    <col min="3333" max="3333" width="20.7109375" style="36" customWidth="1"/>
    <col min="3334" max="3334" width="12.140625" style="36" customWidth="1"/>
    <col min="3335" max="3336" width="7.28515625" style="36" customWidth="1"/>
    <col min="3337" max="3337" width="7" style="36" customWidth="1"/>
    <col min="3338" max="3338" width="8" style="36" customWidth="1"/>
    <col min="3339" max="3340" width="5.5703125" style="36" customWidth="1"/>
    <col min="3341" max="3342" width="8.28515625" style="36" customWidth="1"/>
    <col min="3343" max="3343" width="10.42578125" style="36" customWidth="1"/>
    <col min="3344" max="3584" width="9.140625" style="36"/>
    <col min="3585" max="3585" width="5" style="36" customWidth="1"/>
    <col min="3586" max="3586" width="6.7109375" style="36" customWidth="1"/>
    <col min="3587" max="3587" width="3.7109375" style="36" customWidth="1"/>
    <col min="3588" max="3588" width="9.140625" style="36"/>
    <col min="3589" max="3589" width="20.7109375" style="36" customWidth="1"/>
    <col min="3590" max="3590" width="12.140625" style="36" customWidth="1"/>
    <col min="3591" max="3592" width="7.28515625" style="36" customWidth="1"/>
    <col min="3593" max="3593" width="7" style="36" customWidth="1"/>
    <col min="3594" max="3594" width="8" style="36" customWidth="1"/>
    <col min="3595" max="3596" width="5.5703125" style="36" customWidth="1"/>
    <col min="3597" max="3598" width="8.28515625" style="36" customWidth="1"/>
    <col min="3599" max="3599" width="10.42578125" style="36" customWidth="1"/>
    <col min="3600" max="3840" width="9.140625" style="36"/>
    <col min="3841" max="3841" width="5" style="36" customWidth="1"/>
    <col min="3842" max="3842" width="6.7109375" style="36" customWidth="1"/>
    <col min="3843" max="3843" width="3.7109375" style="36" customWidth="1"/>
    <col min="3844" max="3844" width="9.140625" style="36"/>
    <col min="3845" max="3845" width="20.7109375" style="36" customWidth="1"/>
    <col min="3846" max="3846" width="12.140625" style="36" customWidth="1"/>
    <col min="3847" max="3848" width="7.28515625" style="36" customWidth="1"/>
    <col min="3849" max="3849" width="7" style="36" customWidth="1"/>
    <col min="3850" max="3850" width="8" style="36" customWidth="1"/>
    <col min="3851" max="3852" width="5.5703125" style="36" customWidth="1"/>
    <col min="3853" max="3854" width="8.28515625" style="36" customWidth="1"/>
    <col min="3855" max="3855" width="10.42578125" style="36" customWidth="1"/>
    <col min="3856" max="4096" width="9.140625" style="36"/>
    <col min="4097" max="4097" width="5" style="36" customWidth="1"/>
    <col min="4098" max="4098" width="6.7109375" style="36" customWidth="1"/>
    <col min="4099" max="4099" width="3.7109375" style="36" customWidth="1"/>
    <col min="4100" max="4100" width="9.140625" style="36"/>
    <col min="4101" max="4101" width="20.7109375" style="36" customWidth="1"/>
    <col min="4102" max="4102" width="12.140625" style="36" customWidth="1"/>
    <col min="4103" max="4104" width="7.28515625" style="36" customWidth="1"/>
    <col min="4105" max="4105" width="7" style="36" customWidth="1"/>
    <col min="4106" max="4106" width="8" style="36" customWidth="1"/>
    <col min="4107" max="4108" width="5.5703125" style="36" customWidth="1"/>
    <col min="4109" max="4110" width="8.28515625" style="36" customWidth="1"/>
    <col min="4111" max="4111" width="10.42578125" style="36" customWidth="1"/>
    <col min="4112" max="4352" width="9.140625" style="36"/>
    <col min="4353" max="4353" width="5" style="36" customWidth="1"/>
    <col min="4354" max="4354" width="6.7109375" style="36" customWidth="1"/>
    <col min="4355" max="4355" width="3.7109375" style="36" customWidth="1"/>
    <col min="4356" max="4356" width="9.140625" style="36"/>
    <col min="4357" max="4357" width="20.7109375" style="36" customWidth="1"/>
    <col min="4358" max="4358" width="12.140625" style="36" customWidth="1"/>
    <col min="4359" max="4360" width="7.28515625" style="36" customWidth="1"/>
    <col min="4361" max="4361" width="7" style="36" customWidth="1"/>
    <col min="4362" max="4362" width="8" style="36" customWidth="1"/>
    <col min="4363" max="4364" width="5.5703125" style="36" customWidth="1"/>
    <col min="4365" max="4366" width="8.28515625" style="36" customWidth="1"/>
    <col min="4367" max="4367" width="10.42578125" style="36" customWidth="1"/>
    <col min="4368" max="4608" width="9.140625" style="36"/>
    <col min="4609" max="4609" width="5" style="36" customWidth="1"/>
    <col min="4610" max="4610" width="6.7109375" style="36" customWidth="1"/>
    <col min="4611" max="4611" width="3.7109375" style="36" customWidth="1"/>
    <col min="4612" max="4612" width="9.140625" style="36"/>
    <col min="4613" max="4613" width="20.7109375" style="36" customWidth="1"/>
    <col min="4614" max="4614" width="12.140625" style="36" customWidth="1"/>
    <col min="4615" max="4616" width="7.28515625" style="36" customWidth="1"/>
    <col min="4617" max="4617" width="7" style="36" customWidth="1"/>
    <col min="4618" max="4618" width="8" style="36" customWidth="1"/>
    <col min="4619" max="4620" width="5.5703125" style="36" customWidth="1"/>
    <col min="4621" max="4622" width="8.28515625" style="36" customWidth="1"/>
    <col min="4623" max="4623" width="10.42578125" style="36" customWidth="1"/>
    <col min="4624" max="4864" width="9.140625" style="36"/>
    <col min="4865" max="4865" width="5" style="36" customWidth="1"/>
    <col min="4866" max="4866" width="6.7109375" style="36" customWidth="1"/>
    <col min="4867" max="4867" width="3.7109375" style="36" customWidth="1"/>
    <col min="4868" max="4868" width="9.140625" style="36"/>
    <col min="4869" max="4869" width="20.7109375" style="36" customWidth="1"/>
    <col min="4870" max="4870" width="12.140625" style="36" customWidth="1"/>
    <col min="4871" max="4872" width="7.28515625" style="36" customWidth="1"/>
    <col min="4873" max="4873" width="7" style="36" customWidth="1"/>
    <col min="4874" max="4874" width="8" style="36" customWidth="1"/>
    <col min="4875" max="4876" width="5.5703125" style="36" customWidth="1"/>
    <col min="4877" max="4878" width="8.28515625" style="36" customWidth="1"/>
    <col min="4879" max="4879" width="10.42578125" style="36" customWidth="1"/>
    <col min="4880" max="5120" width="9.140625" style="36"/>
    <col min="5121" max="5121" width="5" style="36" customWidth="1"/>
    <col min="5122" max="5122" width="6.7109375" style="36" customWidth="1"/>
    <col min="5123" max="5123" width="3.7109375" style="36" customWidth="1"/>
    <col min="5124" max="5124" width="9.140625" style="36"/>
    <col min="5125" max="5125" width="20.7109375" style="36" customWidth="1"/>
    <col min="5126" max="5126" width="12.140625" style="36" customWidth="1"/>
    <col min="5127" max="5128" width="7.28515625" style="36" customWidth="1"/>
    <col min="5129" max="5129" width="7" style="36" customWidth="1"/>
    <col min="5130" max="5130" width="8" style="36" customWidth="1"/>
    <col min="5131" max="5132" width="5.5703125" style="36" customWidth="1"/>
    <col min="5133" max="5134" width="8.28515625" style="36" customWidth="1"/>
    <col min="5135" max="5135" width="10.42578125" style="36" customWidth="1"/>
    <col min="5136" max="5376" width="9.140625" style="36"/>
    <col min="5377" max="5377" width="5" style="36" customWidth="1"/>
    <col min="5378" max="5378" width="6.7109375" style="36" customWidth="1"/>
    <col min="5379" max="5379" width="3.7109375" style="36" customWidth="1"/>
    <col min="5380" max="5380" width="9.140625" style="36"/>
    <col min="5381" max="5381" width="20.7109375" style="36" customWidth="1"/>
    <col min="5382" max="5382" width="12.140625" style="36" customWidth="1"/>
    <col min="5383" max="5384" width="7.28515625" style="36" customWidth="1"/>
    <col min="5385" max="5385" width="7" style="36" customWidth="1"/>
    <col min="5386" max="5386" width="8" style="36" customWidth="1"/>
    <col min="5387" max="5388" width="5.5703125" style="36" customWidth="1"/>
    <col min="5389" max="5390" width="8.28515625" style="36" customWidth="1"/>
    <col min="5391" max="5391" width="10.42578125" style="36" customWidth="1"/>
    <col min="5392" max="5632" width="9.140625" style="36"/>
    <col min="5633" max="5633" width="5" style="36" customWidth="1"/>
    <col min="5634" max="5634" width="6.7109375" style="36" customWidth="1"/>
    <col min="5635" max="5635" width="3.7109375" style="36" customWidth="1"/>
    <col min="5636" max="5636" width="9.140625" style="36"/>
    <col min="5637" max="5637" width="20.7109375" style="36" customWidth="1"/>
    <col min="5638" max="5638" width="12.140625" style="36" customWidth="1"/>
    <col min="5639" max="5640" width="7.28515625" style="36" customWidth="1"/>
    <col min="5641" max="5641" width="7" style="36" customWidth="1"/>
    <col min="5642" max="5642" width="8" style="36" customWidth="1"/>
    <col min="5643" max="5644" width="5.5703125" style="36" customWidth="1"/>
    <col min="5645" max="5646" width="8.28515625" style="36" customWidth="1"/>
    <col min="5647" max="5647" width="10.42578125" style="36" customWidth="1"/>
    <col min="5648" max="5888" width="9.140625" style="36"/>
    <col min="5889" max="5889" width="5" style="36" customWidth="1"/>
    <col min="5890" max="5890" width="6.7109375" style="36" customWidth="1"/>
    <col min="5891" max="5891" width="3.7109375" style="36" customWidth="1"/>
    <col min="5892" max="5892" width="9.140625" style="36"/>
    <col min="5893" max="5893" width="20.7109375" style="36" customWidth="1"/>
    <col min="5894" max="5894" width="12.140625" style="36" customWidth="1"/>
    <col min="5895" max="5896" width="7.28515625" style="36" customWidth="1"/>
    <col min="5897" max="5897" width="7" style="36" customWidth="1"/>
    <col min="5898" max="5898" width="8" style="36" customWidth="1"/>
    <col min="5899" max="5900" width="5.5703125" style="36" customWidth="1"/>
    <col min="5901" max="5902" width="8.28515625" style="36" customWidth="1"/>
    <col min="5903" max="5903" width="10.42578125" style="36" customWidth="1"/>
    <col min="5904" max="6144" width="9.140625" style="36"/>
    <col min="6145" max="6145" width="5" style="36" customWidth="1"/>
    <col min="6146" max="6146" width="6.7109375" style="36" customWidth="1"/>
    <col min="6147" max="6147" width="3.7109375" style="36" customWidth="1"/>
    <col min="6148" max="6148" width="9.140625" style="36"/>
    <col min="6149" max="6149" width="20.7109375" style="36" customWidth="1"/>
    <col min="6150" max="6150" width="12.140625" style="36" customWidth="1"/>
    <col min="6151" max="6152" width="7.28515625" style="36" customWidth="1"/>
    <col min="6153" max="6153" width="7" style="36" customWidth="1"/>
    <col min="6154" max="6154" width="8" style="36" customWidth="1"/>
    <col min="6155" max="6156" width="5.5703125" style="36" customWidth="1"/>
    <col min="6157" max="6158" width="8.28515625" style="36" customWidth="1"/>
    <col min="6159" max="6159" width="10.42578125" style="36" customWidth="1"/>
    <col min="6160" max="6400" width="9.140625" style="36"/>
    <col min="6401" max="6401" width="5" style="36" customWidth="1"/>
    <col min="6402" max="6402" width="6.7109375" style="36" customWidth="1"/>
    <col min="6403" max="6403" width="3.7109375" style="36" customWidth="1"/>
    <col min="6404" max="6404" width="9.140625" style="36"/>
    <col min="6405" max="6405" width="20.7109375" style="36" customWidth="1"/>
    <col min="6406" max="6406" width="12.140625" style="36" customWidth="1"/>
    <col min="6407" max="6408" width="7.28515625" style="36" customWidth="1"/>
    <col min="6409" max="6409" width="7" style="36" customWidth="1"/>
    <col min="6410" max="6410" width="8" style="36" customWidth="1"/>
    <col min="6411" max="6412" width="5.5703125" style="36" customWidth="1"/>
    <col min="6413" max="6414" width="8.28515625" style="36" customWidth="1"/>
    <col min="6415" max="6415" width="10.42578125" style="36" customWidth="1"/>
    <col min="6416" max="6656" width="9.140625" style="36"/>
    <col min="6657" max="6657" width="5" style="36" customWidth="1"/>
    <col min="6658" max="6658" width="6.7109375" style="36" customWidth="1"/>
    <col min="6659" max="6659" width="3.7109375" style="36" customWidth="1"/>
    <col min="6660" max="6660" width="9.140625" style="36"/>
    <col min="6661" max="6661" width="20.7109375" style="36" customWidth="1"/>
    <col min="6662" max="6662" width="12.140625" style="36" customWidth="1"/>
    <col min="6663" max="6664" width="7.28515625" style="36" customWidth="1"/>
    <col min="6665" max="6665" width="7" style="36" customWidth="1"/>
    <col min="6666" max="6666" width="8" style="36" customWidth="1"/>
    <col min="6667" max="6668" width="5.5703125" style="36" customWidth="1"/>
    <col min="6669" max="6670" width="8.28515625" style="36" customWidth="1"/>
    <col min="6671" max="6671" width="10.42578125" style="36" customWidth="1"/>
    <col min="6672" max="6912" width="9.140625" style="36"/>
    <col min="6913" max="6913" width="5" style="36" customWidth="1"/>
    <col min="6914" max="6914" width="6.7109375" style="36" customWidth="1"/>
    <col min="6915" max="6915" width="3.7109375" style="36" customWidth="1"/>
    <col min="6916" max="6916" width="9.140625" style="36"/>
    <col min="6917" max="6917" width="20.7109375" style="36" customWidth="1"/>
    <col min="6918" max="6918" width="12.140625" style="36" customWidth="1"/>
    <col min="6919" max="6920" width="7.28515625" style="36" customWidth="1"/>
    <col min="6921" max="6921" width="7" style="36" customWidth="1"/>
    <col min="6922" max="6922" width="8" style="36" customWidth="1"/>
    <col min="6923" max="6924" width="5.5703125" style="36" customWidth="1"/>
    <col min="6925" max="6926" width="8.28515625" style="36" customWidth="1"/>
    <col min="6927" max="6927" width="10.42578125" style="36" customWidth="1"/>
    <col min="6928" max="7168" width="9.140625" style="36"/>
    <col min="7169" max="7169" width="5" style="36" customWidth="1"/>
    <col min="7170" max="7170" width="6.7109375" style="36" customWidth="1"/>
    <col min="7171" max="7171" width="3.7109375" style="36" customWidth="1"/>
    <col min="7172" max="7172" width="9.140625" style="36"/>
    <col min="7173" max="7173" width="20.7109375" style="36" customWidth="1"/>
    <col min="7174" max="7174" width="12.140625" style="36" customWidth="1"/>
    <col min="7175" max="7176" width="7.28515625" style="36" customWidth="1"/>
    <col min="7177" max="7177" width="7" style="36" customWidth="1"/>
    <col min="7178" max="7178" width="8" style="36" customWidth="1"/>
    <col min="7179" max="7180" width="5.5703125" style="36" customWidth="1"/>
    <col min="7181" max="7182" width="8.28515625" style="36" customWidth="1"/>
    <col min="7183" max="7183" width="10.42578125" style="36" customWidth="1"/>
    <col min="7184" max="7424" width="9.140625" style="36"/>
    <col min="7425" max="7425" width="5" style="36" customWidth="1"/>
    <col min="7426" max="7426" width="6.7109375" style="36" customWidth="1"/>
    <col min="7427" max="7427" width="3.7109375" style="36" customWidth="1"/>
    <col min="7428" max="7428" width="9.140625" style="36"/>
    <col min="7429" max="7429" width="20.7109375" style="36" customWidth="1"/>
    <col min="7430" max="7430" width="12.140625" style="36" customWidth="1"/>
    <col min="7431" max="7432" width="7.28515625" style="36" customWidth="1"/>
    <col min="7433" max="7433" width="7" style="36" customWidth="1"/>
    <col min="7434" max="7434" width="8" style="36" customWidth="1"/>
    <col min="7435" max="7436" width="5.5703125" style="36" customWidth="1"/>
    <col min="7437" max="7438" width="8.28515625" style="36" customWidth="1"/>
    <col min="7439" max="7439" width="10.42578125" style="36" customWidth="1"/>
    <col min="7440" max="7680" width="9.140625" style="36"/>
    <col min="7681" max="7681" width="5" style="36" customWidth="1"/>
    <col min="7682" max="7682" width="6.7109375" style="36" customWidth="1"/>
    <col min="7683" max="7683" width="3.7109375" style="36" customWidth="1"/>
    <col min="7684" max="7684" width="9.140625" style="36"/>
    <col min="7685" max="7685" width="20.7109375" style="36" customWidth="1"/>
    <col min="7686" max="7686" width="12.140625" style="36" customWidth="1"/>
    <col min="7687" max="7688" width="7.28515625" style="36" customWidth="1"/>
    <col min="7689" max="7689" width="7" style="36" customWidth="1"/>
    <col min="7690" max="7690" width="8" style="36" customWidth="1"/>
    <col min="7691" max="7692" width="5.5703125" style="36" customWidth="1"/>
    <col min="7693" max="7694" width="8.28515625" style="36" customWidth="1"/>
    <col min="7695" max="7695" width="10.42578125" style="36" customWidth="1"/>
    <col min="7696" max="7936" width="9.140625" style="36"/>
    <col min="7937" max="7937" width="5" style="36" customWidth="1"/>
    <col min="7938" max="7938" width="6.7109375" style="36" customWidth="1"/>
    <col min="7939" max="7939" width="3.7109375" style="36" customWidth="1"/>
    <col min="7940" max="7940" width="9.140625" style="36"/>
    <col min="7941" max="7941" width="20.7109375" style="36" customWidth="1"/>
    <col min="7942" max="7942" width="12.140625" style="36" customWidth="1"/>
    <col min="7943" max="7944" width="7.28515625" style="36" customWidth="1"/>
    <col min="7945" max="7945" width="7" style="36" customWidth="1"/>
    <col min="7946" max="7946" width="8" style="36" customWidth="1"/>
    <col min="7947" max="7948" width="5.5703125" style="36" customWidth="1"/>
    <col min="7949" max="7950" width="8.28515625" style="36" customWidth="1"/>
    <col min="7951" max="7951" width="10.42578125" style="36" customWidth="1"/>
    <col min="7952" max="8192" width="9.140625" style="36"/>
    <col min="8193" max="8193" width="5" style="36" customWidth="1"/>
    <col min="8194" max="8194" width="6.7109375" style="36" customWidth="1"/>
    <col min="8195" max="8195" width="3.7109375" style="36" customWidth="1"/>
    <col min="8196" max="8196" width="9.140625" style="36"/>
    <col min="8197" max="8197" width="20.7109375" style="36" customWidth="1"/>
    <col min="8198" max="8198" width="12.140625" style="36" customWidth="1"/>
    <col min="8199" max="8200" width="7.28515625" style="36" customWidth="1"/>
    <col min="8201" max="8201" width="7" style="36" customWidth="1"/>
    <col min="8202" max="8202" width="8" style="36" customWidth="1"/>
    <col min="8203" max="8204" width="5.5703125" style="36" customWidth="1"/>
    <col min="8205" max="8206" width="8.28515625" style="36" customWidth="1"/>
    <col min="8207" max="8207" width="10.42578125" style="36" customWidth="1"/>
    <col min="8208" max="8448" width="9.140625" style="36"/>
    <col min="8449" max="8449" width="5" style="36" customWidth="1"/>
    <col min="8450" max="8450" width="6.7109375" style="36" customWidth="1"/>
    <col min="8451" max="8451" width="3.7109375" style="36" customWidth="1"/>
    <col min="8452" max="8452" width="9.140625" style="36"/>
    <col min="8453" max="8453" width="20.7109375" style="36" customWidth="1"/>
    <col min="8454" max="8454" width="12.140625" style="36" customWidth="1"/>
    <col min="8455" max="8456" width="7.28515625" style="36" customWidth="1"/>
    <col min="8457" max="8457" width="7" style="36" customWidth="1"/>
    <col min="8458" max="8458" width="8" style="36" customWidth="1"/>
    <col min="8459" max="8460" width="5.5703125" style="36" customWidth="1"/>
    <col min="8461" max="8462" width="8.28515625" style="36" customWidth="1"/>
    <col min="8463" max="8463" width="10.42578125" style="36" customWidth="1"/>
    <col min="8464" max="8704" width="9.140625" style="36"/>
    <col min="8705" max="8705" width="5" style="36" customWidth="1"/>
    <col min="8706" max="8706" width="6.7109375" style="36" customWidth="1"/>
    <col min="8707" max="8707" width="3.7109375" style="36" customWidth="1"/>
    <col min="8708" max="8708" width="9.140625" style="36"/>
    <col min="8709" max="8709" width="20.7109375" style="36" customWidth="1"/>
    <col min="8710" max="8710" width="12.140625" style="36" customWidth="1"/>
    <col min="8711" max="8712" width="7.28515625" style="36" customWidth="1"/>
    <col min="8713" max="8713" width="7" style="36" customWidth="1"/>
    <col min="8714" max="8714" width="8" style="36" customWidth="1"/>
    <col min="8715" max="8716" width="5.5703125" style="36" customWidth="1"/>
    <col min="8717" max="8718" width="8.28515625" style="36" customWidth="1"/>
    <col min="8719" max="8719" width="10.42578125" style="36" customWidth="1"/>
    <col min="8720" max="8960" width="9.140625" style="36"/>
    <col min="8961" max="8961" width="5" style="36" customWidth="1"/>
    <col min="8962" max="8962" width="6.7109375" style="36" customWidth="1"/>
    <col min="8963" max="8963" width="3.7109375" style="36" customWidth="1"/>
    <col min="8964" max="8964" width="9.140625" style="36"/>
    <col min="8965" max="8965" width="20.7109375" style="36" customWidth="1"/>
    <col min="8966" max="8966" width="12.140625" style="36" customWidth="1"/>
    <col min="8967" max="8968" width="7.28515625" style="36" customWidth="1"/>
    <col min="8969" max="8969" width="7" style="36" customWidth="1"/>
    <col min="8970" max="8970" width="8" style="36" customWidth="1"/>
    <col min="8971" max="8972" width="5.5703125" style="36" customWidth="1"/>
    <col min="8973" max="8974" width="8.28515625" style="36" customWidth="1"/>
    <col min="8975" max="8975" width="10.42578125" style="36" customWidth="1"/>
    <col min="8976" max="9216" width="9.140625" style="36"/>
    <col min="9217" max="9217" width="5" style="36" customWidth="1"/>
    <col min="9218" max="9218" width="6.7109375" style="36" customWidth="1"/>
    <col min="9219" max="9219" width="3.7109375" style="36" customWidth="1"/>
    <col min="9220" max="9220" width="9.140625" style="36"/>
    <col min="9221" max="9221" width="20.7109375" style="36" customWidth="1"/>
    <col min="9222" max="9222" width="12.140625" style="36" customWidth="1"/>
    <col min="9223" max="9224" width="7.28515625" style="36" customWidth="1"/>
    <col min="9225" max="9225" width="7" style="36" customWidth="1"/>
    <col min="9226" max="9226" width="8" style="36" customWidth="1"/>
    <col min="9227" max="9228" width="5.5703125" style="36" customWidth="1"/>
    <col min="9229" max="9230" width="8.28515625" style="36" customWidth="1"/>
    <col min="9231" max="9231" width="10.42578125" style="36" customWidth="1"/>
    <col min="9232" max="9472" width="9.140625" style="36"/>
    <col min="9473" max="9473" width="5" style="36" customWidth="1"/>
    <col min="9474" max="9474" width="6.7109375" style="36" customWidth="1"/>
    <col min="9475" max="9475" width="3.7109375" style="36" customWidth="1"/>
    <col min="9476" max="9476" width="9.140625" style="36"/>
    <col min="9477" max="9477" width="20.7109375" style="36" customWidth="1"/>
    <col min="9478" max="9478" width="12.140625" style="36" customWidth="1"/>
    <col min="9479" max="9480" width="7.28515625" style="36" customWidth="1"/>
    <col min="9481" max="9481" width="7" style="36" customWidth="1"/>
    <col min="9482" max="9482" width="8" style="36" customWidth="1"/>
    <col min="9483" max="9484" width="5.5703125" style="36" customWidth="1"/>
    <col min="9485" max="9486" width="8.28515625" style="36" customWidth="1"/>
    <col min="9487" max="9487" width="10.42578125" style="36" customWidth="1"/>
    <col min="9488" max="9728" width="9.140625" style="36"/>
    <col min="9729" max="9729" width="5" style="36" customWidth="1"/>
    <col min="9730" max="9730" width="6.7109375" style="36" customWidth="1"/>
    <col min="9731" max="9731" width="3.7109375" style="36" customWidth="1"/>
    <col min="9732" max="9732" width="9.140625" style="36"/>
    <col min="9733" max="9733" width="20.7109375" style="36" customWidth="1"/>
    <col min="9734" max="9734" width="12.140625" style="36" customWidth="1"/>
    <col min="9735" max="9736" width="7.28515625" style="36" customWidth="1"/>
    <col min="9737" max="9737" width="7" style="36" customWidth="1"/>
    <col min="9738" max="9738" width="8" style="36" customWidth="1"/>
    <col min="9739" max="9740" width="5.5703125" style="36" customWidth="1"/>
    <col min="9741" max="9742" width="8.28515625" style="36" customWidth="1"/>
    <col min="9743" max="9743" width="10.42578125" style="36" customWidth="1"/>
    <col min="9744" max="9984" width="9.140625" style="36"/>
    <col min="9985" max="9985" width="5" style="36" customWidth="1"/>
    <col min="9986" max="9986" width="6.7109375" style="36" customWidth="1"/>
    <col min="9987" max="9987" width="3.7109375" style="36" customWidth="1"/>
    <col min="9988" max="9988" width="9.140625" style="36"/>
    <col min="9989" max="9989" width="20.7109375" style="36" customWidth="1"/>
    <col min="9990" max="9990" width="12.140625" style="36" customWidth="1"/>
    <col min="9991" max="9992" width="7.28515625" style="36" customWidth="1"/>
    <col min="9993" max="9993" width="7" style="36" customWidth="1"/>
    <col min="9994" max="9994" width="8" style="36" customWidth="1"/>
    <col min="9995" max="9996" width="5.5703125" style="36" customWidth="1"/>
    <col min="9997" max="9998" width="8.28515625" style="36" customWidth="1"/>
    <col min="9999" max="9999" width="10.42578125" style="36" customWidth="1"/>
    <col min="10000" max="10240" width="9.140625" style="36"/>
    <col min="10241" max="10241" width="5" style="36" customWidth="1"/>
    <col min="10242" max="10242" width="6.7109375" style="36" customWidth="1"/>
    <col min="10243" max="10243" width="3.7109375" style="36" customWidth="1"/>
    <col min="10244" max="10244" width="9.140625" style="36"/>
    <col min="10245" max="10245" width="20.7109375" style="36" customWidth="1"/>
    <col min="10246" max="10246" width="12.140625" style="36" customWidth="1"/>
    <col min="10247" max="10248" width="7.28515625" style="36" customWidth="1"/>
    <col min="10249" max="10249" width="7" style="36" customWidth="1"/>
    <col min="10250" max="10250" width="8" style="36" customWidth="1"/>
    <col min="10251" max="10252" width="5.5703125" style="36" customWidth="1"/>
    <col min="10253" max="10254" width="8.28515625" style="36" customWidth="1"/>
    <col min="10255" max="10255" width="10.42578125" style="36" customWidth="1"/>
    <col min="10256" max="10496" width="9.140625" style="36"/>
    <col min="10497" max="10497" width="5" style="36" customWidth="1"/>
    <col min="10498" max="10498" width="6.7109375" style="36" customWidth="1"/>
    <col min="10499" max="10499" width="3.7109375" style="36" customWidth="1"/>
    <col min="10500" max="10500" width="9.140625" style="36"/>
    <col min="10501" max="10501" width="20.7109375" style="36" customWidth="1"/>
    <col min="10502" max="10502" width="12.140625" style="36" customWidth="1"/>
    <col min="10503" max="10504" width="7.28515625" style="36" customWidth="1"/>
    <col min="10505" max="10505" width="7" style="36" customWidth="1"/>
    <col min="10506" max="10506" width="8" style="36" customWidth="1"/>
    <col min="10507" max="10508" width="5.5703125" style="36" customWidth="1"/>
    <col min="10509" max="10510" width="8.28515625" style="36" customWidth="1"/>
    <col min="10511" max="10511" width="10.42578125" style="36" customWidth="1"/>
    <col min="10512" max="10752" width="9.140625" style="36"/>
    <col min="10753" max="10753" width="5" style="36" customWidth="1"/>
    <col min="10754" max="10754" width="6.7109375" style="36" customWidth="1"/>
    <col min="10755" max="10755" width="3.7109375" style="36" customWidth="1"/>
    <col min="10756" max="10756" width="9.140625" style="36"/>
    <col min="10757" max="10757" width="20.7109375" style="36" customWidth="1"/>
    <col min="10758" max="10758" width="12.140625" style="36" customWidth="1"/>
    <col min="10759" max="10760" width="7.28515625" style="36" customWidth="1"/>
    <col min="10761" max="10761" width="7" style="36" customWidth="1"/>
    <col min="10762" max="10762" width="8" style="36" customWidth="1"/>
    <col min="10763" max="10764" width="5.5703125" style="36" customWidth="1"/>
    <col min="10765" max="10766" width="8.28515625" style="36" customWidth="1"/>
    <col min="10767" max="10767" width="10.42578125" style="36" customWidth="1"/>
    <col min="10768" max="11008" width="9.140625" style="36"/>
    <col min="11009" max="11009" width="5" style="36" customWidth="1"/>
    <col min="11010" max="11010" width="6.7109375" style="36" customWidth="1"/>
    <col min="11011" max="11011" width="3.7109375" style="36" customWidth="1"/>
    <col min="11012" max="11012" width="9.140625" style="36"/>
    <col min="11013" max="11013" width="20.7109375" style="36" customWidth="1"/>
    <col min="11014" max="11014" width="12.140625" style="36" customWidth="1"/>
    <col min="11015" max="11016" width="7.28515625" style="36" customWidth="1"/>
    <col min="11017" max="11017" width="7" style="36" customWidth="1"/>
    <col min="11018" max="11018" width="8" style="36" customWidth="1"/>
    <col min="11019" max="11020" width="5.5703125" style="36" customWidth="1"/>
    <col min="11021" max="11022" width="8.28515625" style="36" customWidth="1"/>
    <col min="11023" max="11023" width="10.42578125" style="36" customWidth="1"/>
    <col min="11024" max="11264" width="9.140625" style="36"/>
    <col min="11265" max="11265" width="5" style="36" customWidth="1"/>
    <col min="11266" max="11266" width="6.7109375" style="36" customWidth="1"/>
    <col min="11267" max="11267" width="3.7109375" style="36" customWidth="1"/>
    <col min="11268" max="11268" width="9.140625" style="36"/>
    <col min="11269" max="11269" width="20.7109375" style="36" customWidth="1"/>
    <col min="11270" max="11270" width="12.140625" style="36" customWidth="1"/>
    <col min="11271" max="11272" width="7.28515625" style="36" customWidth="1"/>
    <col min="11273" max="11273" width="7" style="36" customWidth="1"/>
    <col min="11274" max="11274" width="8" style="36" customWidth="1"/>
    <col min="11275" max="11276" width="5.5703125" style="36" customWidth="1"/>
    <col min="11277" max="11278" width="8.28515625" style="36" customWidth="1"/>
    <col min="11279" max="11279" width="10.42578125" style="36" customWidth="1"/>
    <col min="11280" max="11520" width="9.140625" style="36"/>
    <col min="11521" max="11521" width="5" style="36" customWidth="1"/>
    <col min="11522" max="11522" width="6.7109375" style="36" customWidth="1"/>
    <col min="11523" max="11523" width="3.7109375" style="36" customWidth="1"/>
    <col min="11524" max="11524" width="9.140625" style="36"/>
    <col min="11525" max="11525" width="20.7109375" style="36" customWidth="1"/>
    <col min="11526" max="11526" width="12.140625" style="36" customWidth="1"/>
    <col min="11527" max="11528" width="7.28515625" style="36" customWidth="1"/>
    <col min="11529" max="11529" width="7" style="36" customWidth="1"/>
    <col min="11530" max="11530" width="8" style="36" customWidth="1"/>
    <col min="11531" max="11532" width="5.5703125" style="36" customWidth="1"/>
    <col min="11533" max="11534" width="8.28515625" style="36" customWidth="1"/>
    <col min="11535" max="11535" width="10.42578125" style="36" customWidth="1"/>
    <col min="11536" max="11776" width="9.140625" style="36"/>
    <col min="11777" max="11777" width="5" style="36" customWidth="1"/>
    <col min="11778" max="11778" width="6.7109375" style="36" customWidth="1"/>
    <col min="11779" max="11779" width="3.7109375" style="36" customWidth="1"/>
    <col min="11780" max="11780" width="9.140625" style="36"/>
    <col min="11781" max="11781" width="20.7109375" style="36" customWidth="1"/>
    <col min="11782" max="11782" width="12.140625" style="36" customWidth="1"/>
    <col min="11783" max="11784" width="7.28515625" style="36" customWidth="1"/>
    <col min="11785" max="11785" width="7" style="36" customWidth="1"/>
    <col min="11786" max="11786" width="8" style="36" customWidth="1"/>
    <col min="11787" max="11788" width="5.5703125" style="36" customWidth="1"/>
    <col min="11789" max="11790" width="8.28515625" style="36" customWidth="1"/>
    <col min="11791" max="11791" width="10.42578125" style="36" customWidth="1"/>
    <col min="11792" max="12032" width="9.140625" style="36"/>
    <col min="12033" max="12033" width="5" style="36" customWidth="1"/>
    <col min="12034" max="12034" width="6.7109375" style="36" customWidth="1"/>
    <col min="12035" max="12035" width="3.7109375" style="36" customWidth="1"/>
    <col min="12036" max="12036" width="9.140625" style="36"/>
    <col min="12037" max="12037" width="20.7109375" style="36" customWidth="1"/>
    <col min="12038" max="12038" width="12.140625" style="36" customWidth="1"/>
    <col min="12039" max="12040" width="7.28515625" style="36" customWidth="1"/>
    <col min="12041" max="12041" width="7" style="36" customWidth="1"/>
    <col min="12042" max="12042" width="8" style="36" customWidth="1"/>
    <col min="12043" max="12044" width="5.5703125" style="36" customWidth="1"/>
    <col min="12045" max="12046" width="8.28515625" style="36" customWidth="1"/>
    <col min="12047" max="12047" width="10.42578125" style="36" customWidth="1"/>
    <col min="12048" max="12288" width="9.140625" style="36"/>
    <col min="12289" max="12289" width="5" style="36" customWidth="1"/>
    <col min="12290" max="12290" width="6.7109375" style="36" customWidth="1"/>
    <col min="12291" max="12291" width="3.7109375" style="36" customWidth="1"/>
    <col min="12292" max="12292" width="9.140625" style="36"/>
    <col min="12293" max="12293" width="20.7109375" style="36" customWidth="1"/>
    <col min="12294" max="12294" width="12.140625" style="36" customWidth="1"/>
    <col min="12295" max="12296" width="7.28515625" style="36" customWidth="1"/>
    <col min="12297" max="12297" width="7" style="36" customWidth="1"/>
    <col min="12298" max="12298" width="8" style="36" customWidth="1"/>
    <col min="12299" max="12300" width="5.5703125" style="36" customWidth="1"/>
    <col min="12301" max="12302" width="8.28515625" style="36" customWidth="1"/>
    <col min="12303" max="12303" width="10.42578125" style="36" customWidth="1"/>
    <col min="12304" max="12544" width="9.140625" style="36"/>
    <col min="12545" max="12545" width="5" style="36" customWidth="1"/>
    <col min="12546" max="12546" width="6.7109375" style="36" customWidth="1"/>
    <col min="12547" max="12547" width="3.7109375" style="36" customWidth="1"/>
    <col min="12548" max="12548" width="9.140625" style="36"/>
    <col min="12549" max="12549" width="20.7109375" style="36" customWidth="1"/>
    <col min="12550" max="12550" width="12.140625" style="36" customWidth="1"/>
    <col min="12551" max="12552" width="7.28515625" style="36" customWidth="1"/>
    <col min="12553" max="12553" width="7" style="36" customWidth="1"/>
    <col min="12554" max="12554" width="8" style="36" customWidth="1"/>
    <col min="12555" max="12556" width="5.5703125" style="36" customWidth="1"/>
    <col min="12557" max="12558" width="8.28515625" style="36" customWidth="1"/>
    <col min="12559" max="12559" width="10.42578125" style="36" customWidth="1"/>
    <col min="12560" max="12800" width="9.140625" style="36"/>
    <col min="12801" max="12801" width="5" style="36" customWidth="1"/>
    <col min="12802" max="12802" width="6.7109375" style="36" customWidth="1"/>
    <col min="12803" max="12803" width="3.7109375" style="36" customWidth="1"/>
    <col min="12804" max="12804" width="9.140625" style="36"/>
    <col min="12805" max="12805" width="20.7109375" style="36" customWidth="1"/>
    <col min="12806" max="12806" width="12.140625" style="36" customWidth="1"/>
    <col min="12807" max="12808" width="7.28515625" style="36" customWidth="1"/>
    <col min="12809" max="12809" width="7" style="36" customWidth="1"/>
    <col min="12810" max="12810" width="8" style="36" customWidth="1"/>
    <col min="12811" max="12812" width="5.5703125" style="36" customWidth="1"/>
    <col min="12813" max="12814" width="8.28515625" style="36" customWidth="1"/>
    <col min="12815" max="12815" width="10.42578125" style="36" customWidth="1"/>
    <col min="12816" max="13056" width="9.140625" style="36"/>
    <col min="13057" max="13057" width="5" style="36" customWidth="1"/>
    <col min="13058" max="13058" width="6.7109375" style="36" customWidth="1"/>
    <col min="13059" max="13059" width="3.7109375" style="36" customWidth="1"/>
    <col min="13060" max="13060" width="9.140625" style="36"/>
    <col min="13061" max="13061" width="20.7109375" style="36" customWidth="1"/>
    <col min="13062" max="13062" width="12.140625" style="36" customWidth="1"/>
    <col min="13063" max="13064" width="7.28515625" style="36" customWidth="1"/>
    <col min="13065" max="13065" width="7" style="36" customWidth="1"/>
    <col min="13066" max="13066" width="8" style="36" customWidth="1"/>
    <col min="13067" max="13068" width="5.5703125" style="36" customWidth="1"/>
    <col min="13069" max="13070" width="8.28515625" style="36" customWidth="1"/>
    <col min="13071" max="13071" width="10.42578125" style="36" customWidth="1"/>
    <col min="13072" max="13312" width="9.140625" style="36"/>
    <col min="13313" max="13313" width="5" style="36" customWidth="1"/>
    <col min="13314" max="13314" width="6.7109375" style="36" customWidth="1"/>
    <col min="13315" max="13315" width="3.7109375" style="36" customWidth="1"/>
    <col min="13316" max="13316" width="9.140625" style="36"/>
    <col min="13317" max="13317" width="20.7109375" style="36" customWidth="1"/>
    <col min="13318" max="13318" width="12.140625" style="36" customWidth="1"/>
    <col min="13319" max="13320" width="7.28515625" style="36" customWidth="1"/>
    <col min="13321" max="13321" width="7" style="36" customWidth="1"/>
    <col min="13322" max="13322" width="8" style="36" customWidth="1"/>
    <col min="13323" max="13324" width="5.5703125" style="36" customWidth="1"/>
    <col min="13325" max="13326" width="8.28515625" style="36" customWidth="1"/>
    <col min="13327" max="13327" width="10.42578125" style="36" customWidth="1"/>
    <col min="13328" max="13568" width="9.140625" style="36"/>
    <col min="13569" max="13569" width="5" style="36" customWidth="1"/>
    <col min="13570" max="13570" width="6.7109375" style="36" customWidth="1"/>
    <col min="13571" max="13571" width="3.7109375" style="36" customWidth="1"/>
    <col min="13572" max="13572" width="9.140625" style="36"/>
    <col min="13573" max="13573" width="20.7109375" style="36" customWidth="1"/>
    <col min="13574" max="13574" width="12.140625" style="36" customWidth="1"/>
    <col min="13575" max="13576" width="7.28515625" style="36" customWidth="1"/>
    <col min="13577" max="13577" width="7" style="36" customWidth="1"/>
    <col min="13578" max="13578" width="8" style="36" customWidth="1"/>
    <col min="13579" max="13580" width="5.5703125" style="36" customWidth="1"/>
    <col min="13581" max="13582" width="8.28515625" style="36" customWidth="1"/>
    <col min="13583" max="13583" width="10.42578125" style="36" customWidth="1"/>
    <col min="13584" max="13824" width="9.140625" style="36"/>
    <col min="13825" max="13825" width="5" style="36" customWidth="1"/>
    <col min="13826" max="13826" width="6.7109375" style="36" customWidth="1"/>
    <col min="13827" max="13827" width="3.7109375" style="36" customWidth="1"/>
    <col min="13828" max="13828" width="9.140625" style="36"/>
    <col min="13829" max="13829" width="20.7109375" style="36" customWidth="1"/>
    <col min="13830" max="13830" width="12.140625" style="36" customWidth="1"/>
    <col min="13831" max="13832" width="7.28515625" style="36" customWidth="1"/>
    <col min="13833" max="13833" width="7" style="36" customWidth="1"/>
    <col min="13834" max="13834" width="8" style="36" customWidth="1"/>
    <col min="13835" max="13836" width="5.5703125" style="36" customWidth="1"/>
    <col min="13837" max="13838" width="8.28515625" style="36" customWidth="1"/>
    <col min="13839" max="13839" width="10.42578125" style="36" customWidth="1"/>
    <col min="13840" max="14080" width="9.140625" style="36"/>
    <col min="14081" max="14081" width="5" style="36" customWidth="1"/>
    <col min="14082" max="14082" width="6.7109375" style="36" customWidth="1"/>
    <col min="14083" max="14083" width="3.7109375" style="36" customWidth="1"/>
    <col min="14084" max="14084" width="9.140625" style="36"/>
    <col min="14085" max="14085" width="20.7109375" style="36" customWidth="1"/>
    <col min="14086" max="14086" width="12.140625" style="36" customWidth="1"/>
    <col min="14087" max="14088" width="7.28515625" style="36" customWidth="1"/>
    <col min="14089" max="14089" width="7" style="36" customWidth="1"/>
    <col min="14090" max="14090" width="8" style="36" customWidth="1"/>
    <col min="14091" max="14092" width="5.5703125" style="36" customWidth="1"/>
    <col min="14093" max="14094" width="8.28515625" style="36" customWidth="1"/>
    <col min="14095" max="14095" width="10.42578125" style="36" customWidth="1"/>
    <col min="14096" max="14336" width="9.140625" style="36"/>
    <col min="14337" max="14337" width="5" style="36" customWidth="1"/>
    <col min="14338" max="14338" width="6.7109375" style="36" customWidth="1"/>
    <col min="14339" max="14339" width="3.7109375" style="36" customWidth="1"/>
    <col min="14340" max="14340" width="9.140625" style="36"/>
    <col min="14341" max="14341" width="20.7109375" style="36" customWidth="1"/>
    <col min="14342" max="14342" width="12.140625" style="36" customWidth="1"/>
    <col min="14343" max="14344" width="7.28515625" style="36" customWidth="1"/>
    <col min="14345" max="14345" width="7" style="36" customWidth="1"/>
    <col min="14346" max="14346" width="8" style="36" customWidth="1"/>
    <col min="14347" max="14348" width="5.5703125" style="36" customWidth="1"/>
    <col min="14349" max="14350" width="8.28515625" style="36" customWidth="1"/>
    <col min="14351" max="14351" width="10.42578125" style="36" customWidth="1"/>
    <col min="14352" max="14592" width="9.140625" style="36"/>
    <col min="14593" max="14593" width="5" style="36" customWidth="1"/>
    <col min="14594" max="14594" width="6.7109375" style="36" customWidth="1"/>
    <col min="14595" max="14595" width="3.7109375" style="36" customWidth="1"/>
    <col min="14596" max="14596" width="9.140625" style="36"/>
    <col min="14597" max="14597" width="20.7109375" style="36" customWidth="1"/>
    <col min="14598" max="14598" width="12.140625" style="36" customWidth="1"/>
    <col min="14599" max="14600" width="7.28515625" style="36" customWidth="1"/>
    <col min="14601" max="14601" width="7" style="36" customWidth="1"/>
    <col min="14602" max="14602" width="8" style="36" customWidth="1"/>
    <col min="14603" max="14604" width="5.5703125" style="36" customWidth="1"/>
    <col min="14605" max="14606" width="8.28515625" style="36" customWidth="1"/>
    <col min="14607" max="14607" width="10.42578125" style="36" customWidth="1"/>
    <col min="14608" max="14848" width="9.140625" style="36"/>
    <col min="14849" max="14849" width="5" style="36" customWidth="1"/>
    <col min="14850" max="14850" width="6.7109375" style="36" customWidth="1"/>
    <col min="14851" max="14851" width="3.7109375" style="36" customWidth="1"/>
    <col min="14852" max="14852" width="9.140625" style="36"/>
    <col min="14853" max="14853" width="20.7109375" style="36" customWidth="1"/>
    <col min="14854" max="14854" width="12.140625" style="36" customWidth="1"/>
    <col min="14855" max="14856" width="7.28515625" style="36" customWidth="1"/>
    <col min="14857" max="14857" width="7" style="36" customWidth="1"/>
    <col min="14858" max="14858" width="8" style="36" customWidth="1"/>
    <col min="14859" max="14860" width="5.5703125" style="36" customWidth="1"/>
    <col min="14861" max="14862" width="8.28515625" style="36" customWidth="1"/>
    <col min="14863" max="14863" width="10.42578125" style="36" customWidth="1"/>
    <col min="14864" max="15104" width="9.140625" style="36"/>
    <col min="15105" max="15105" width="5" style="36" customWidth="1"/>
    <col min="15106" max="15106" width="6.7109375" style="36" customWidth="1"/>
    <col min="15107" max="15107" width="3.7109375" style="36" customWidth="1"/>
    <col min="15108" max="15108" width="9.140625" style="36"/>
    <col min="15109" max="15109" width="20.7109375" style="36" customWidth="1"/>
    <col min="15110" max="15110" width="12.140625" style="36" customWidth="1"/>
    <col min="15111" max="15112" width="7.28515625" style="36" customWidth="1"/>
    <col min="15113" max="15113" width="7" style="36" customWidth="1"/>
    <col min="15114" max="15114" width="8" style="36" customWidth="1"/>
    <col min="15115" max="15116" width="5.5703125" style="36" customWidth="1"/>
    <col min="15117" max="15118" width="8.28515625" style="36" customWidth="1"/>
    <col min="15119" max="15119" width="10.42578125" style="36" customWidth="1"/>
    <col min="15120" max="15360" width="9.140625" style="36"/>
    <col min="15361" max="15361" width="5" style="36" customWidth="1"/>
    <col min="15362" max="15362" width="6.7109375" style="36" customWidth="1"/>
    <col min="15363" max="15363" width="3.7109375" style="36" customWidth="1"/>
    <col min="15364" max="15364" width="9.140625" style="36"/>
    <col min="15365" max="15365" width="20.7109375" style="36" customWidth="1"/>
    <col min="15366" max="15366" width="12.140625" style="36" customWidth="1"/>
    <col min="15367" max="15368" width="7.28515625" style="36" customWidth="1"/>
    <col min="15369" max="15369" width="7" style="36" customWidth="1"/>
    <col min="15370" max="15370" width="8" style="36" customWidth="1"/>
    <col min="15371" max="15372" width="5.5703125" style="36" customWidth="1"/>
    <col min="15373" max="15374" width="8.28515625" style="36" customWidth="1"/>
    <col min="15375" max="15375" width="10.42578125" style="36" customWidth="1"/>
    <col min="15376" max="15616" width="9.140625" style="36"/>
    <col min="15617" max="15617" width="5" style="36" customWidth="1"/>
    <col min="15618" max="15618" width="6.7109375" style="36" customWidth="1"/>
    <col min="15619" max="15619" width="3.7109375" style="36" customWidth="1"/>
    <col min="15620" max="15620" width="9.140625" style="36"/>
    <col min="15621" max="15621" width="20.7109375" style="36" customWidth="1"/>
    <col min="15622" max="15622" width="12.140625" style="36" customWidth="1"/>
    <col min="15623" max="15624" width="7.28515625" style="36" customWidth="1"/>
    <col min="15625" max="15625" width="7" style="36" customWidth="1"/>
    <col min="15626" max="15626" width="8" style="36" customWidth="1"/>
    <col min="15627" max="15628" width="5.5703125" style="36" customWidth="1"/>
    <col min="15629" max="15630" width="8.28515625" style="36" customWidth="1"/>
    <col min="15631" max="15631" width="10.42578125" style="36" customWidth="1"/>
    <col min="15632" max="15872" width="9.140625" style="36"/>
    <col min="15873" max="15873" width="5" style="36" customWidth="1"/>
    <col min="15874" max="15874" width="6.7109375" style="36" customWidth="1"/>
    <col min="15875" max="15875" width="3.7109375" style="36" customWidth="1"/>
    <col min="15876" max="15876" width="9.140625" style="36"/>
    <col min="15877" max="15877" width="20.7109375" style="36" customWidth="1"/>
    <col min="15878" max="15878" width="12.140625" style="36" customWidth="1"/>
    <col min="15879" max="15880" width="7.28515625" style="36" customWidth="1"/>
    <col min="15881" max="15881" width="7" style="36" customWidth="1"/>
    <col min="15882" max="15882" width="8" style="36" customWidth="1"/>
    <col min="15883" max="15884" width="5.5703125" style="36" customWidth="1"/>
    <col min="15885" max="15886" width="8.28515625" style="36" customWidth="1"/>
    <col min="15887" max="15887" width="10.42578125" style="36" customWidth="1"/>
    <col min="15888" max="16128" width="9.140625" style="36"/>
    <col min="16129" max="16129" width="5" style="36" customWidth="1"/>
    <col min="16130" max="16130" width="6.7109375" style="36" customWidth="1"/>
    <col min="16131" max="16131" width="3.7109375" style="36" customWidth="1"/>
    <col min="16132" max="16132" width="9.140625" style="36"/>
    <col min="16133" max="16133" width="20.7109375" style="36" customWidth="1"/>
    <col min="16134" max="16134" width="12.140625" style="36" customWidth="1"/>
    <col min="16135" max="16136" width="7.28515625" style="36" customWidth="1"/>
    <col min="16137" max="16137" width="7" style="36" customWidth="1"/>
    <col min="16138" max="16138" width="8" style="36" customWidth="1"/>
    <col min="16139" max="16140" width="5.5703125" style="36" customWidth="1"/>
    <col min="16141" max="16142" width="8.28515625" style="36" customWidth="1"/>
    <col min="16143" max="16143" width="10.42578125" style="36" customWidth="1"/>
    <col min="16144" max="16384" width="9.140625" style="36"/>
  </cols>
  <sheetData>
    <row r="1" spans="1:17" x14ac:dyDescent="0.2">
      <c r="A1" s="46" t="s">
        <v>1059</v>
      </c>
      <c r="B1" s="46"/>
      <c r="C1" s="46"/>
      <c r="D1" s="46"/>
      <c r="Q1" s="36" t="s">
        <v>1227</v>
      </c>
    </row>
    <row r="2" spans="1:17" x14ac:dyDescent="0.2">
      <c r="Q2" s="36" t="s">
        <v>1228</v>
      </c>
    </row>
    <row r="3" spans="1:17" x14ac:dyDescent="0.2">
      <c r="Q3" s="36" t="s">
        <v>1229</v>
      </c>
    </row>
    <row r="4" spans="1:17" x14ac:dyDescent="0.2">
      <c r="A4" s="36" t="s">
        <v>1022</v>
      </c>
      <c r="B4" s="36" t="s">
        <v>1023</v>
      </c>
      <c r="C4" s="36" t="s">
        <v>1024</v>
      </c>
      <c r="D4" s="36" t="s">
        <v>2</v>
      </c>
      <c r="E4" s="36" t="s">
        <v>6</v>
      </c>
      <c r="F4" s="36" t="s">
        <v>3</v>
      </c>
      <c r="G4" s="36" t="s">
        <v>10</v>
      </c>
      <c r="H4" s="36" t="s">
        <v>1189</v>
      </c>
      <c r="I4" s="36" t="s">
        <v>733</v>
      </c>
      <c r="J4" s="36" t="s">
        <v>11</v>
      </c>
      <c r="K4" s="36" t="s">
        <v>1186</v>
      </c>
      <c r="L4" s="36" t="s">
        <v>1025</v>
      </c>
      <c r="M4" s="37" t="s">
        <v>1187</v>
      </c>
      <c r="N4" s="37" t="s">
        <v>1188</v>
      </c>
      <c r="O4" s="36" t="s">
        <v>934</v>
      </c>
    </row>
    <row r="5" spans="1:17" x14ac:dyDescent="0.2">
      <c r="A5" s="36">
        <v>1</v>
      </c>
      <c r="B5" s="36">
        <v>7</v>
      </c>
      <c r="C5" s="36" t="s">
        <v>2</v>
      </c>
      <c r="D5" s="36" t="s">
        <v>87</v>
      </c>
      <c r="E5" s="36" t="s">
        <v>557</v>
      </c>
      <c r="F5" s="36" t="s">
        <v>310</v>
      </c>
      <c r="G5" s="36">
        <v>1257</v>
      </c>
      <c r="H5" s="36">
        <v>1700</v>
      </c>
      <c r="I5" s="36">
        <v>10</v>
      </c>
      <c r="J5" s="36">
        <v>1050</v>
      </c>
      <c r="K5" s="36">
        <v>33.33</v>
      </c>
      <c r="L5" s="36">
        <v>50</v>
      </c>
      <c r="O5" s="37"/>
      <c r="Q5" s="36" t="s">
        <v>1060</v>
      </c>
    </row>
    <row r="6" spans="1:17" ht="15" x14ac:dyDescent="0.25">
      <c r="A6" s="36">
        <v>2</v>
      </c>
      <c r="B6" s="36">
        <v>8</v>
      </c>
      <c r="C6" s="36" t="s">
        <v>2</v>
      </c>
      <c r="D6" s="36" t="s">
        <v>87</v>
      </c>
      <c r="F6" s="36" t="s">
        <v>88</v>
      </c>
      <c r="G6" s="36">
        <v>320</v>
      </c>
      <c r="O6" s="37"/>
      <c r="Q6" t="s">
        <v>927</v>
      </c>
    </row>
    <row r="7" spans="1:17" x14ac:dyDescent="0.2">
      <c r="A7" s="36">
        <v>3</v>
      </c>
      <c r="B7" s="36">
        <v>6</v>
      </c>
      <c r="C7" s="36" t="s">
        <v>2</v>
      </c>
      <c r="D7" s="36" t="s">
        <v>87</v>
      </c>
      <c r="G7" s="36">
        <v>2876</v>
      </c>
      <c r="O7" s="37"/>
    </row>
    <row r="8" spans="1:17" x14ac:dyDescent="0.2">
      <c r="A8" s="36">
        <v>4</v>
      </c>
      <c r="C8" s="36" t="s">
        <v>161</v>
      </c>
      <c r="D8" s="36" t="s">
        <v>87</v>
      </c>
      <c r="E8" s="36" t="s">
        <v>1026</v>
      </c>
      <c r="F8" s="36" t="s">
        <v>1027</v>
      </c>
      <c r="H8" s="36">
        <v>240</v>
      </c>
      <c r="I8" s="36">
        <v>60</v>
      </c>
      <c r="J8" s="36">
        <v>1318</v>
      </c>
      <c r="K8" s="36">
        <v>0</v>
      </c>
      <c r="L8" s="36">
        <v>0</v>
      </c>
      <c r="M8" s="37">
        <v>7504</v>
      </c>
      <c r="N8" s="37">
        <v>631</v>
      </c>
      <c r="O8" s="37">
        <f>M8+N8</f>
        <v>8135</v>
      </c>
    </row>
    <row r="9" spans="1:17" x14ac:dyDescent="0.2">
      <c r="A9" s="36">
        <v>5</v>
      </c>
      <c r="B9" s="36">
        <v>9</v>
      </c>
      <c r="C9" s="36" t="s">
        <v>2</v>
      </c>
      <c r="D9" s="36" t="s">
        <v>89</v>
      </c>
      <c r="E9" s="36" t="s">
        <v>42</v>
      </c>
      <c r="F9" s="36" t="s">
        <v>159</v>
      </c>
      <c r="G9" s="36">
        <v>543</v>
      </c>
      <c r="H9" s="36">
        <v>750</v>
      </c>
      <c r="I9" s="36">
        <v>53</v>
      </c>
      <c r="J9" s="36">
        <v>2500</v>
      </c>
      <c r="K9" s="36">
        <v>45</v>
      </c>
      <c r="L9" s="36">
        <v>50</v>
      </c>
      <c r="M9" s="37">
        <v>1100</v>
      </c>
      <c r="N9" s="37">
        <v>500</v>
      </c>
      <c r="O9" s="37">
        <f>M9+N9</f>
        <v>1600</v>
      </c>
    </row>
    <row r="10" spans="1:17" x14ac:dyDescent="0.2">
      <c r="A10" s="36">
        <v>6</v>
      </c>
      <c r="B10" s="36">
        <v>10</v>
      </c>
      <c r="C10" s="36" t="s">
        <v>2</v>
      </c>
      <c r="D10" s="36" t="s">
        <v>91</v>
      </c>
      <c r="G10" s="36">
        <v>1356</v>
      </c>
      <c r="O10" s="37"/>
    </row>
    <row r="11" spans="1:17" x14ac:dyDescent="0.2">
      <c r="A11" s="36">
        <v>7</v>
      </c>
      <c r="B11" s="36">
        <v>11</v>
      </c>
      <c r="C11" s="36" t="s">
        <v>2</v>
      </c>
      <c r="D11" s="36" t="s">
        <v>40</v>
      </c>
      <c r="E11" s="36" t="s">
        <v>42</v>
      </c>
      <c r="F11" s="36" t="s">
        <v>102</v>
      </c>
      <c r="G11" s="36">
        <v>2201</v>
      </c>
      <c r="O11" s="37"/>
    </row>
    <row r="12" spans="1:17" x14ac:dyDescent="0.2">
      <c r="A12" s="36">
        <v>8</v>
      </c>
      <c r="C12" s="36" t="s">
        <v>2</v>
      </c>
      <c r="D12" s="36" t="s">
        <v>40</v>
      </c>
      <c r="E12" s="36" t="s">
        <v>164</v>
      </c>
      <c r="F12" s="36" t="s">
        <v>163</v>
      </c>
      <c r="H12" s="36">
        <v>177</v>
      </c>
      <c r="I12" s="36">
        <v>60</v>
      </c>
      <c r="J12" s="36">
        <v>2200</v>
      </c>
      <c r="K12" s="36">
        <v>10</v>
      </c>
      <c r="L12" s="36">
        <v>50</v>
      </c>
      <c r="M12" s="37">
        <v>1600</v>
      </c>
      <c r="N12" s="37">
        <v>1400</v>
      </c>
      <c r="O12" s="37">
        <f>M12+N12</f>
        <v>3000</v>
      </c>
    </row>
    <row r="13" spans="1:17" x14ac:dyDescent="0.2">
      <c r="A13" s="36">
        <v>9</v>
      </c>
      <c r="B13" s="36">
        <v>12</v>
      </c>
      <c r="C13" s="36" t="s">
        <v>2</v>
      </c>
      <c r="D13" s="36" t="s">
        <v>40</v>
      </c>
      <c r="E13" s="36" t="s">
        <v>42</v>
      </c>
      <c r="F13" s="36" t="s">
        <v>41</v>
      </c>
      <c r="G13" s="36">
        <v>4468</v>
      </c>
      <c r="H13" s="36">
        <v>5500</v>
      </c>
      <c r="O13" s="37"/>
    </row>
    <row r="14" spans="1:17" x14ac:dyDescent="0.2">
      <c r="A14" s="36">
        <v>10</v>
      </c>
      <c r="C14" s="36" t="s">
        <v>161</v>
      </c>
      <c r="D14" s="36" t="s">
        <v>40</v>
      </c>
      <c r="E14" s="36" t="s">
        <v>162</v>
      </c>
      <c r="F14" s="36" t="s">
        <v>160</v>
      </c>
      <c r="H14" s="36">
        <v>300</v>
      </c>
      <c r="I14" s="36">
        <v>100</v>
      </c>
      <c r="J14" s="36">
        <v>11500</v>
      </c>
      <c r="K14" s="36">
        <v>5</v>
      </c>
      <c r="L14" s="36">
        <v>0</v>
      </c>
      <c r="M14" s="37">
        <v>18284</v>
      </c>
      <c r="N14" s="37">
        <v>12283</v>
      </c>
      <c r="O14" s="37">
        <f>M14+N14</f>
        <v>30567</v>
      </c>
    </row>
    <row r="15" spans="1:17" x14ac:dyDescent="0.2">
      <c r="A15" s="36">
        <v>11</v>
      </c>
      <c r="B15" s="36">
        <v>13</v>
      </c>
      <c r="C15" s="36" t="s">
        <v>2</v>
      </c>
      <c r="D15" s="36" t="s">
        <v>93</v>
      </c>
      <c r="E15" s="36" t="s">
        <v>145</v>
      </c>
      <c r="F15" s="36" t="s">
        <v>144</v>
      </c>
      <c r="G15" s="36">
        <v>182</v>
      </c>
      <c r="O15" s="37"/>
    </row>
    <row r="16" spans="1:17" x14ac:dyDescent="0.2">
      <c r="A16" s="36">
        <v>12</v>
      </c>
      <c r="B16" s="36">
        <v>14</v>
      </c>
      <c r="C16" s="36" t="s">
        <v>2</v>
      </c>
      <c r="D16" s="36" t="s">
        <v>93</v>
      </c>
      <c r="E16" s="36" t="s">
        <v>17</v>
      </c>
      <c r="F16" s="36" t="s">
        <v>94</v>
      </c>
      <c r="G16" s="36">
        <v>1166</v>
      </c>
      <c r="H16" s="36">
        <v>1490</v>
      </c>
      <c r="I16" s="36">
        <v>75</v>
      </c>
      <c r="J16" s="36">
        <v>5578</v>
      </c>
      <c r="L16" s="36">
        <v>10</v>
      </c>
      <c r="M16" s="37">
        <v>24250</v>
      </c>
      <c r="N16" s="37">
        <v>5390</v>
      </c>
      <c r="O16" s="37">
        <f>M16+N16</f>
        <v>29640</v>
      </c>
    </row>
    <row r="17" spans="1:15" x14ac:dyDescent="0.2">
      <c r="A17" s="36">
        <v>13</v>
      </c>
      <c r="B17" s="36">
        <v>15</v>
      </c>
      <c r="C17" s="36" t="s">
        <v>2</v>
      </c>
      <c r="D17" s="36" t="s">
        <v>43</v>
      </c>
      <c r="E17" s="36" t="s">
        <v>166</v>
      </c>
      <c r="F17" s="36" t="s">
        <v>165</v>
      </c>
      <c r="G17" s="36">
        <v>281</v>
      </c>
      <c r="O17" s="37"/>
    </row>
    <row r="18" spans="1:15" x14ac:dyDescent="0.2">
      <c r="A18" s="36">
        <v>14</v>
      </c>
      <c r="B18" s="36">
        <v>16</v>
      </c>
      <c r="C18" s="36" t="s">
        <v>2</v>
      </c>
      <c r="D18" s="36" t="s">
        <v>43</v>
      </c>
      <c r="E18" s="36" t="s">
        <v>546</v>
      </c>
      <c r="F18" s="36" t="s">
        <v>167</v>
      </c>
      <c r="G18" s="36">
        <v>165</v>
      </c>
      <c r="H18" s="36">
        <v>200</v>
      </c>
      <c r="I18" s="36">
        <v>58</v>
      </c>
      <c r="J18" s="36">
        <v>2200</v>
      </c>
      <c r="K18" s="36">
        <v>14</v>
      </c>
      <c r="L18" s="36">
        <v>20</v>
      </c>
      <c r="O18" s="37"/>
    </row>
    <row r="19" spans="1:15" x14ac:dyDescent="0.2">
      <c r="A19" s="36">
        <v>15</v>
      </c>
      <c r="B19" s="36">
        <v>17</v>
      </c>
      <c r="C19" s="36" t="s">
        <v>2</v>
      </c>
      <c r="D19" s="36" t="s">
        <v>43</v>
      </c>
      <c r="E19" s="36" t="s">
        <v>42</v>
      </c>
      <c r="F19" s="36" t="s">
        <v>48</v>
      </c>
      <c r="G19" s="36">
        <v>552</v>
      </c>
      <c r="H19" s="36">
        <v>750</v>
      </c>
      <c r="I19" s="36">
        <v>80</v>
      </c>
      <c r="J19" s="36">
        <v>8500</v>
      </c>
      <c r="K19" s="36">
        <v>0</v>
      </c>
      <c r="L19" s="36">
        <v>10</v>
      </c>
      <c r="O19" s="37"/>
    </row>
    <row r="20" spans="1:15" x14ac:dyDescent="0.2">
      <c r="A20" s="36">
        <v>16</v>
      </c>
      <c r="C20" s="36" t="s">
        <v>2</v>
      </c>
      <c r="D20" s="36" t="s">
        <v>595</v>
      </c>
      <c r="E20" s="36" t="s">
        <v>478</v>
      </c>
      <c r="F20" s="36" t="s">
        <v>1028</v>
      </c>
      <c r="H20" s="36">
        <v>1600</v>
      </c>
      <c r="I20" s="36">
        <v>50</v>
      </c>
      <c r="J20" s="36">
        <v>4000</v>
      </c>
      <c r="K20" s="36">
        <v>0</v>
      </c>
      <c r="L20" s="36">
        <v>60</v>
      </c>
      <c r="M20" s="37">
        <v>10942</v>
      </c>
      <c r="N20" s="37">
        <v>4592</v>
      </c>
      <c r="O20" s="37">
        <f>M20+N20</f>
        <v>15534</v>
      </c>
    </row>
    <row r="21" spans="1:15" x14ac:dyDescent="0.2">
      <c r="A21" s="36">
        <v>17</v>
      </c>
      <c r="C21" s="36" t="s">
        <v>2</v>
      </c>
      <c r="D21" s="36" t="s">
        <v>595</v>
      </c>
      <c r="E21" s="36" t="s">
        <v>597</v>
      </c>
      <c r="F21" s="36" t="s">
        <v>596</v>
      </c>
      <c r="H21" s="36">
        <v>539</v>
      </c>
      <c r="I21" s="36">
        <v>20</v>
      </c>
      <c r="J21" s="36">
        <v>575</v>
      </c>
      <c r="K21" s="36">
        <v>0</v>
      </c>
      <c r="L21" s="36">
        <v>25</v>
      </c>
      <c r="O21" s="37"/>
    </row>
    <row r="22" spans="1:15" x14ac:dyDescent="0.2">
      <c r="A22" s="36">
        <v>18</v>
      </c>
      <c r="B22" s="36">
        <v>18</v>
      </c>
      <c r="C22" s="36" t="s">
        <v>2</v>
      </c>
      <c r="D22" s="36" t="s">
        <v>169</v>
      </c>
      <c r="E22" s="36" t="s">
        <v>551</v>
      </c>
      <c r="F22" s="36" t="s">
        <v>1029</v>
      </c>
      <c r="G22" s="36">
        <v>546</v>
      </c>
      <c r="H22" s="36">
        <v>440</v>
      </c>
      <c r="I22" s="36">
        <v>75</v>
      </c>
      <c r="J22" s="36">
        <v>3589</v>
      </c>
      <c r="K22" s="36">
        <v>0</v>
      </c>
      <c r="L22" s="36">
        <v>10</v>
      </c>
      <c r="M22" s="37">
        <v>8264</v>
      </c>
      <c r="N22" s="37">
        <v>2065</v>
      </c>
      <c r="O22" s="37">
        <f>M22+N22</f>
        <v>10329</v>
      </c>
    </row>
    <row r="23" spans="1:15" x14ac:dyDescent="0.2">
      <c r="A23" s="36">
        <v>19</v>
      </c>
      <c r="B23" s="36">
        <v>19</v>
      </c>
      <c r="C23" s="36" t="s">
        <v>2</v>
      </c>
      <c r="D23" s="36" t="s">
        <v>50</v>
      </c>
      <c r="E23" s="36" t="s">
        <v>396</v>
      </c>
      <c r="F23" s="36" t="s">
        <v>513</v>
      </c>
      <c r="G23" s="36">
        <v>1432</v>
      </c>
      <c r="H23" s="36">
        <v>1832</v>
      </c>
      <c r="I23" s="36">
        <v>33</v>
      </c>
      <c r="J23" s="36">
        <v>6345</v>
      </c>
      <c r="K23" s="36">
        <v>0</v>
      </c>
      <c r="L23" s="36">
        <v>25</v>
      </c>
      <c r="O23" s="37"/>
    </row>
    <row r="24" spans="1:15" x14ac:dyDescent="0.2">
      <c r="A24" s="36">
        <v>20</v>
      </c>
      <c r="B24" s="36">
        <v>20</v>
      </c>
      <c r="C24" s="36" t="s">
        <v>2</v>
      </c>
      <c r="D24" s="36" t="s">
        <v>50</v>
      </c>
      <c r="E24" s="36" t="s">
        <v>330</v>
      </c>
      <c r="F24" s="36" t="s">
        <v>513</v>
      </c>
      <c r="G24" s="36">
        <v>2713</v>
      </c>
      <c r="O24" s="37"/>
    </row>
    <row r="25" spans="1:15" x14ac:dyDescent="0.2">
      <c r="A25" s="36">
        <v>21</v>
      </c>
      <c r="B25" s="36">
        <v>2</v>
      </c>
      <c r="C25" s="36" t="s">
        <v>1030</v>
      </c>
      <c r="D25" s="36" t="s">
        <v>269</v>
      </c>
      <c r="E25" s="36" t="s">
        <v>300</v>
      </c>
      <c r="F25" s="36" t="s">
        <v>270</v>
      </c>
      <c r="G25" s="36">
        <v>3111</v>
      </c>
      <c r="H25" s="36">
        <v>3150</v>
      </c>
      <c r="I25" s="36">
        <v>62</v>
      </c>
      <c r="J25" s="36">
        <v>18408</v>
      </c>
      <c r="K25" s="36">
        <v>0</v>
      </c>
      <c r="L25" s="36">
        <v>0</v>
      </c>
      <c r="M25" s="37">
        <v>88428</v>
      </c>
      <c r="N25" s="37">
        <v>44691</v>
      </c>
      <c r="O25" s="37">
        <f>M25+N25</f>
        <v>133119</v>
      </c>
    </row>
    <row r="26" spans="1:15" x14ac:dyDescent="0.2">
      <c r="A26" s="36">
        <v>22</v>
      </c>
      <c r="B26" s="36">
        <v>21</v>
      </c>
      <c r="C26" s="36" t="s">
        <v>2</v>
      </c>
      <c r="D26" s="36" t="s">
        <v>269</v>
      </c>
      <c r="F26" s="36" t="s">
        <v>284</v>
      </c>
      <c r="G26" s="36">
        <v>2945</v>
      </c>
      <c r="O26" s="37"/>
    </row>
    <row r="27" spans="1:15" x14ac:dyDescent="0.2">
      <c r="A27" s="36">
        <v>23</v>
      </c>
      <c r="B27" s="36">
        <v>23</v>
      </c>
      <c r="C27" s="36" t="s">
        <v>2</v>
      </c>
      <c r="D27" s="36" t="s">
        <v>269</v>
      </c>
      <c r="F27" s="36" t="s">
        <v>559</v>
      </c>
      <c r="G27" s="36">
        <v>0</v>
      </c>
      <c r="O27" s="37"/>
    </row>
    <row r="28" spans="1:15" x14ac:dyDescent="0.2">
      <c r="A28" s="36">
        <v>24</v>
      </c>
      <c r="B28" s="36">
        <v>22</v>
      </c>
      <c r="C28" s="36" t="s">
        <v>2</v>
      </c>
      <c r="D28" s="36" t="s">
        <v>269</v>
      </c>
      <c r="F28" s="36" t="s">
        <v>558</v>
      </c>
      <c r="G28" s="36">
        <v>532</v>
      </c>
      <c r="O28" s="37"/>
    </row>
    <row r="29" spans="1:15" x14ac:dyDescent="0.2">
      <c r="A29" s="36">
        <v>25</v>
      </c>
      <c r="B29" s="36">
        <v>24</v>
      </c>
      <c r="C29" s="36" t="s">
        <v>2</v>
      </c>
      <c r="D29" s="36" t="s">
        <v>95</v>
      </c>
      <c r="E29" s="36" t="s">
        <v>17</v>
      </c>
      <c r="F29" s="36" t="s">
        <v>96</v>
      </c>
      <c r="G29" s="36">
        <v>423</v>
      </c>
      <c r="H29" s="36">
        <v>350</v>
      </c>
      <c r="I29" s="36">
        <v>90</v>
      </c>
      <c r="J29" s="36">
        <v>25000</v>
      </c>
      <c r="K29" s="36">
        <v>5</v>
      </c>
      <c r="O29" s="37"/>
    </row>
    <row r="30" spans="1:15" x14ac:dyDescent="0.2">
      <c r="A30" s="36">
        <v>26</v>
      </c>
      <c r="C30" s="36" t="s">
        <v>161</v>
      </c>
      <c r="D30" s="36" t="s">
        <v>95</v>
      </c>
      <c r="E30" s="36" t="s">
        <v>352</v>
      </c>
      <c r="F30" s="36" t="s">
        <v>351</v>
      </c>
      <c r="H30" s="36">
        <v>150</v>
      </c>
      <c r="I30" s="36">
        <v>34</v>
      </c>
      <c r="J30" s="36">
        <v>405</v>
      </c>
      <c r="K30" s="36">
        <v>0</v>
      </c>
      <c r="L30" s="36">
        <v>15</v>
      </c>
      <c r="M30" s="37">
        <v>2064</v>
      </c>
      <c r="N30" s="37">
        <v>708</v>
      </c>
      <c r="O30" s="37">
        <f>M30+N30</f>
        <v>2772</v>
      </c>
    </row>
    <row r="31" spans="1:15" x14ac:dyDescent="0.2">
      <c r="A31" s="36">
        <v>27</v>
      </c>
      <c r="B31" s="36">
        <v>25</v>
      </c>
      <c r="C31" s="36" t="s">
        <v>2</v>
      </c>
      <c r="D31" s="36" t="s">
        <v>26</v>
      </c>
      <c r="E31" s="36" t="s">
        <v>293</v>
      </c>
      <c r="F31" s="36" t="s">
        <v>54</v>
      </c>
      <c r="G31" s="36">
        <v>1414</v>
      </c>
      <c r="H31" s="36">
        <v>1800</v>
      </c>
      <c r="I31" s="36">
        <v>90</v>
      </c>
      <c r="J31" s="36">
        <v>6500</v>
      </c>
      <c r="K31" s="36">
        <v>10</v>
      </c>
      <c r="L31" s="36">
        <v>15</v>
      </c>
      <c r="M31" s="37">
        <v>76527</v>
      </c>
      <c r="N31" s="37">
        <v>34557</v>
      </c>
      <c r="O31" s="37">
        <f>M31+N31</f>
        <v>111084</v>
      </c>
    </row>
    <row r="32" spans="1:15" x14ac:dyDescent="0.2">
      <c r="A32" s="36">
        <v>28</v>
      </c>
      <c r="B32" s="36">
        <v>26</v>
      </c>
      <c r="C32" s="36" t="s">
        <v>2</v>
      </c>
      <c r="D32" s="36" t="s">
        <v>26</v>
      </c>
      <c r="E32" s="36" t="s">
        <v>560</v>
      </c>
      <c r="F32" s="36" t="s">
        <v>569</v>
      </c>
      <c r="G32" s="36">
        <v>1639</v>
      </c>
      <c r="H32" s="36">
        <v>4000</v>
      </c>
      <c r="I32" s="36">
        <v>90</v>
      </c>
      <c r="J32" s="36">
        <v>8000</v>
      </c>
      <c r="K32" s="36">
        <v>0</v>
      </c>
      <c r="L32" s="36">
        <v>20</v>
      </c>
      <c r="M32" s="37">
        <v>175000</v>
      </c>
      <c r="N32" s="37">
        <v>65000</v>
      </c>
      <c r="O32" s="37">
        <f>M32+N32</f>
        <v>240000</v>
      </c>
    </row>
    <row r="33" spans="1:15" x14ac:dyDescent="0.2">
      <c r="A33" s="36">
        <v>29</v>
      </c>
      <c r="B33" s="36">
        <v>27</v>
      </c>
      <c r="C33" s="36" t="s">
        <v>2</v>
      </c>
      <c r="D33" s="36" t="s">
        <v>26</v>
      </c>
      <c r="E33" s="36" t="s">
        <v>154</v>
      </c>
      <c r="F33" s="36" t="s">
        <v>54</v>
      </c>
      <c r="G33" s="36">
        <v>81</v>
      </c>
      <c r="O33" s="37"/>
    </row>
    <row r="34" spans="1:15" x14ac:dyDescent="0.2">
      <c r="A34" s="36">
        <v>30</v>
      </c>
      <c r="C34" s="36" t="s">
        <v>2</v>
      </c>
      <c r="D34" s="36" t="s">
        <v>26</v>
      </c>
      <c r="E34" s="36" t="s">
        <v>305</v>
      </c>
      <c r="F34" s="36" t="s">
        <v>353</v>
      </c>
      <c r="H34" s="36">
        <v>245</v>
      </c>
      <c r="I34" s="36">
        <v>75</v>
      </c>
      <c r="J34" s="36">
        <v>1400</v>
      </c>
      <c r="K34" s="36">
        <v>0</v>
      </c>
      <c r="L34" s="36">
        <v>1</v>
      </c>
      <c r="M34" s="37">
        <v>4324</v>
      </c>
      <c r="N34" s="37">
        <v>750</v>
      </c>
      <c r="O34" s="37">
        <f>M34+N34</f>
        <v>5074</v>
      </c>
    </row>
    <row r="35" spans="1:15" x14ac:dyDescent="0.2">
      <c r="A35" s="36">
        <v>31</v>
      </c>
      <c r="B35" s="36">
        <v>28</v>
      </c>
      <c r="C35" s="36" t="s">
        <v>2</v>
      </c>
      <c r="D35" s="36" t="s">
        <v>26</v>
      </c>
      <c r="E35" s="36" t="s">
        <v>308</v>
      </c>
      <c r="F35" s="36" t="s">
        <v>173</v>
      </c>
      <c r="G35" s="36">
        <v>1974</v>
      </c>
      <c r="H35" s="36">
        <v>3000</v>
      </c>
      <c r="I35" s="36">
        <v>80</v>
      </c>
      <c r="J35" s="36">
        <v>8635</v>
      </c>
      <c r="K35" s="36">
        <v>0</v>
      </c>
      <c r="L35" s="36">
        <v>10</v>
      </c>
      <c r="M35" s="37">
        <v>98566</v>
      </c>
      <c r="N35" s="37">
        <v>42823</v>
      </c>
      <c r="O35" s="37">
        <f>M35+N35</f>
        <v>141389</v>
      </c>
    </row>
    <row r="36" spans="1:15" x14ac:dyDescent="0.2">
      <c r="A36" s="36">
        <v>32</v>
      </c>
      <c r="B36" s="36">
        <v>29</v>
      </c>
      <c r="C36" s="36" t="s">
        <v>2</v>
      </c>
      <c r="D36" s="36" t="s">
        <v>26</v>
      </c>
      <c r="E36" s="36" t="s">
        <v>145</v>
      </c>
      <c r="F36" s="36" t="s">
        <v>27</v>
      </c>
      <c r="G36" s="36">
        <v>1405</v>
      </c>
      <c r="H36" s="36">
        <v>2332</v>
      </c>
      <c r="I36" s="36">
        <v>95</v>
      </c>
      <c r="J36" s="36">
        <v>16238</v>
      </c>
      <c r="K36" s="36">
        <v>0</v>
      </c>
      <c r="L36" s="36">
        <v>10</v>
      </c>
      <c r="M36" s="37">
        <v>96000</v>
      </c>
      <c r="N36" s="37">
        <v>12000</v>
      </c>
      <c r="O36" s="37">
        <f>M36+N36</f>
        <v>108000</v>
      </c>
    </row>
    <row r="37" spans="1:15" x14ac:dyDescent="0.2">
      <c r="A37" s="36">
        <v>33</v>
      </c>
      <c r="B37" s="36">
        <v>30</v>
      </c>
      <c r="C37" s="36" t="s">
        <v>2</v>
      </c>
      <c r="D37" s="36" t="s">
        <v>56</v>
      </c>
      <c r="E37" s="36" t="s">
        <v>154</v>
      </c>
      <c r="F37" s="36" t="s">
        <v>175</v>
      </c>
      <c r="G37" s="36">
        <v>197</v>
      </c>
      <c r="O37" s="37"/>
    </row>
    <row r="38" spans="1:15" x14ac:dyDescent="0.2">
      <c r="A38" s="36">
        <v>34</v>
      </c>
      <c r="B38" s="36">
        <v>31</v>
      </c>
      <c r="C38" s="36" t="s">
        <v>2</v>
      </c>
      <c r="D38" s="36" t="s">
        <v>56</v>
      </c>
      <c r="E38" s="36" t="s">
        <v>42</v>
      </c>
      <c r="F38" s="36" t="s">
        <v>59</v>
      </c>
      <c r="G38" s="36">
        <v>1999</v>
      </c>
      <c r="O38" s="37"/>
    </row>
    <row r="39" spans="1:15" x14ac:dyDescent="0.2">
      <c r="A39" s="36">
        <v>35</v>
      </c>
      <c r="B39" s="36">
        <v>32</v>
      </c>
      <c r="C39" s="36" t="s">
        <v>2</v>
      </c>
      <c r="D39" s="36" t="s">
        <v>56</v>
      </c>
      <c r="E39" s="36" t="s">
        <v>166</v>
      </c>
      <c r="F39" s="36" t="s">
        <v>290</v>
      </c>
      <c r="G39" s="36">
        <v>2003</v>
      </c>
      <c r="H39" s="36">
        <v>1950</v>
      </c>
      <c r="I39" s="36">
        <v>95</v>
      </c>
      <c r="J39" s="36">
        <v>18443</v>
      </c>
      <c r="K39" s="36">
        <v>20</v>
      </c>
      <c r="L39" s="36">
        <v>83</v>
      </c>
      <c r="M39" s="37">
        <v>120842</v>
      </c>
      <c r="N39" s="37">
        <v>10499</v>
      </c>
      <c r="O39" s="37">
        <f>M39+N39</f>
        <v>131341</v>
      </c>
    </row>
    <row r="40" spans="1:15" x14ac:dyDescent="0.2">
      <c r="A40" s="36">
        <v>36</v>
      </c>
      <c r="C40" s="36" t="s">
        <v>2</v>
      </c>
      <c r="D40" s="36" t="s">
        <v>56</v>
      </c>
      <c r="E40" s="36" t="s">
        <v>396</v>
      </c>
      <c r="F40" s="36" t="s">
        <v>592</v>
      </c>
      <c r="H40" s="36">
        <v>2449</v>
      </c>
      <c r="I40" s="36">
        <v>40</v>
      </c>
      <c r="J40" s="36">
        <v>2600</v>
      </c>
      <c r="K40" s="36">
        <v>18</v>
      </c>
      <c r="L40" s="36">
        <v>75</v>
      </c>
      <c r="O40" s="37"/>
    </row>
    <row r="41" spans="1:15" x14ac:dyDescent="0.2">
      <c r="A41" s="36">
        <v>37</v>
      </c>
      <c r="C41" s="36" t="s">
        <v>2</v>
      </c>
      <c r="D41" s="36" t="s">
        <v>56</v>
      </c>
      <c r="E41" s="36" t="s">
        <v>42</v>
      </c>
      <c r="F41" s="36" t="s">
        <v>59</v>
      </c>
      <c r="H41" s="36">
        <v>2600</v>
      </c>
      <c r="J41" s="36">
        <v>7500</v>
      </c>
      <c r="K41" s="36">
        <v>5</v>
      </c>
      <c r="L41" s="36">
        <v>12.5</v>
      </c>
      <c r="O41" s="37"/>
    </row>
    <row r="42" spans="1:15" x14ac:dyDescent="0.2">
      <c r="A42" s="36">
        <v>38</v>
      </c>
      <c r="C42" s="36" t="s">
        <v>2</v>
      </c>
      <c r="D42" s="36" t="s">
        <v>56</v>
      </c>
      <c r="E42" s="36" t="s">
        <v>154</v>
      </c>
      <c r="F42" s="36" t="s">
        <v>175</v>
      </c>
      <c r="H42" s="36">
        <v>135</v>
      </c>
      <c r="I42" s="36">
        <v>65</v>
      </c>
      <c r="J42" s="36">
        <v>2000</v>
      </c>
      <c r="K42" s="36">
        <v>15</v>
      </c>
      <c r="L42" s="36">
        <v>5</v>
      </c>
      <c r="O42" s="37"/>
    </row>
    <row r="43" spans="1:15" x14ac:dyDescent="0.2">
      <c r="A43" s="36">
        <v>39</v>
      </c>
      <c r="B43" s="36">
        <v>33</v>
      </c>
      <c r="C43" s="36" t="s">
        <v>2</v>
      </c>
      <c r="D43" s="36" t="s">
        <v>18</v>
      </c>
      <c r="E43" s="36" t="s">
        <v>301</v>
      </c>
      <c r="F43" s="36" t="s">
        <v>19</v>
      </c>
      <c r="G43" s="36">
        <v>1067</v>
      </c>
      <c r="H43" s="36">
        <v>1050</v>
      </c>
      <c r="I43" s="36">
        <v>80</v>
      </c>
      <c r="J43" s="36">
        <v>6152</v>
      </c>
      <c r="K43" s="36">
        <v>0</v>
      </c>
      <c r="L43" s="36">
        <v>50</v>
      </c>
      <c r="M43" s="37">
        <v>64880</v>
      </c>
      <c r="N43" s="37">
        <v>2689</v>
      </c>
      <c r="O43" s="37">
        <f>M43+N43</f>
        <v>67569</v>
      </c>
    </row>
    <row r="44" spans="1:15" x14ac:dyDescent="0.2">
      <c r="A44" s="36">
        <v>40</v>
      </c>
      <c r="B44" s="36">
        <v>34</v>
      </c>
      <c r="C44" s="36" t="s">
        <v>2</v>
      </c>
      <c r="D44" s="36" t="s">
        <v>18</v>
      </c>
      <c r="E44" s="36" t="s">
        <v>17</v>
      </c>
      <c r="F44" s="36" t="s">
        <v>62</v>
      </c>
      <c r="G44" s="36">
        <v>1129</v>
      </c>
      <c r="H44" s="36">
        <v>1500</v>
      </c>
      <c r="I44" s="36">
        <v>70</v>
      </c>
      <c r="J44" s="36">
        <v>10200</v>
      </c>
      <c r="K44" s="36">
        <v>1</v>
      </c>
      <c r="L44" s="36">
        <v>35</v>
      </c>
      <c r="M44" s="37">
        <v>30788</v>
      </c>
      <c r="N44" s="37">
        <v>8767</v>
      </c>
      <c r="O44" s="37">
        <f>M44+N44</f>
        <v>39555</v>
      </c>
    </row>
    <row r="45" spans="1:15" x14ac:dyDescent="0.2">
      <c r="A45" s="36">
        <v>41</v>
      </c>
      <c r="B45" s="36">
        <v>35</v>
      </c>
      <c r="C45" s="36" t="s">
        <v>2</v>
      </c>
      <c r="D45" s="36" t="s">
        <v>18</v>
      </c>
      <c r="E45" s="36" t="s">
        <v>355</v>
      </c>
      <c r="F45" s="36" t="s">
        <v>354</v>
      </c>
      <c r="G45" s="36">
        <v>105</v>
      </c>
      <c r="H45" s="36">
        <v>80</v>
      </c>
      <c r="I45" s="36">
        <v>90</v>
      </c>
      <c r="J45" s="36">
        <v>1309</v>
      </c>
      <c r="O45" s="37"/>
    </row>
    <row r="46" spans="1:15" x14ac:dyDescent="0.2">
      <c r="A46" s="36">
        <v>42</v>
      </c>
      <c r="B46" s="36">
        <v>36</v>
      </c>
      <c r="C46" s="36" t="s">
        <v>2</v>
      </c>
      <c r="D46" s="36" t="s">
        <v>14</v>
      </c>
      <c r="E46" s="36" t="s">
        <v>299</v>
      </c>
      <c r="F46" s="36" t="s">
        <v>298</v>
      </c>
      <c r="G46" s="36">
        <v>891</v>
      </c>
      <c r="H46" s="36">
        <v>700</v>
      </c>
      <c r="I46" s="36">
        <v>60</v>
      </c>
      <c r="J46" s="36">
        <v>7000</v>
      </c>
      <c r="K46" s="36">
        <v>0</v>
      </c>
      <c r="L46" s="36">
        <v>12.5</v>
      </c>
      <c r="M46" s="37">
        <v>10950</v>
      </c>
      <c r="N46" s="37">
        <v>2730</v>
      </c>
      <c r="O46" s="37">
        <f>M46+N46</f>
        <v>13680</v>
      </c>
    </row>
    <row r="47" spans="1:15" x14ac:dyDescent="0.2">
      <c r="A47" s="36">
        <v>43</v>
      </c>
      <c r="B47" s="36">
        <v>37</v>
      </c>
      <c r="C47" s="36" t="s">
        <v>2</v>
      </c>
      <c r="D47" s="36" t="s">
        <v>14</v>
      </c>
      <c r="E47" s="36" t="s">
        <v>17</v>
      </c>
      <c r="F47" s="36" t="s">
        <v>15</v>
      </c>
      <c r="G47" s="36">
        <v>1828</v>
      </c>
      <c r="H47" s="36">
        <v>1848</v>
      </c>
      <c r="I47" s="36">
        <v>50</v>
      </c>
      <c r="J47" s="36">
        <v>7000</v>
      </c>
      <c r="K47" s="36">
        <v>0</v>
      </c>
      <c r="L47" s="36">
        <v>7</v>
      </c>
      <c r="O47" s="37"/>
    </row>
    <row r="48" spans="1:15" x14ac:dyDescent="0.2">
      <c r="A48" s="36">
        <v>44</v>
      </c>
      <c r="B48" s="36">
        <v>38</v>
      </c>
      <c r="C48" s="36" t="s">
        <v>2</v>
      </c>
      <c r="D48" s="36" t="s">
        <v>14</v>
      </c>
      <c r="E48" s="36" t="s">
        <v>417</v>
      </c>
      <c r="F48" s="36" t="s">
        <v>15</v>
      </c>
      <c r="G48" s="36">
        <v>162</v>
      </c>
      <c r="O48" s="37"/>
    </row>
    <row r="49" spans="1:15" x14ac:dyDescent="0.2">
      <c r="A49" s="36">
        <v>45</v>
      </c>
      <c r="B49" s="36">
        <v>4</v>
      </c>
      <c r="C49" s="36" t="s">
        <v>1030</v>
      </c>
      <c r="D49" s="36" t="s">
        <v>14</v>
      </c>
      <c r="E49" s="36" t="s">
        <v>300</v>
      </c>
      <c r="F49" s="36" t="s">
        <v>63</v>
      </c>
      <c r="G49" s="36">
        <v>3570</v>
      </c>
      <c r="H49" s="36">
        <v>2900</v>
      </c>
      <c r="I49" s="36">
        <v>85</v>
      </c>
      <c r="J49" s="36">
        <v>13000</v>
      </c>
      <c r="L49" s="36">
        <v>2.5</v>
      </c>
      <c r="M49" s="37">
        <v>51341</v>
      </c>
      <c r="N49" s="37">
        <v>37935</v>
      </c>
      <c r="O49" s="37">
        <f>M49+N49</f>
        <v>89276</v>
      </c>
    </row>
    <row r="50" spans="1:15" x14ac:dyDescent="0.2">
      <c r="A50" s="36">
        <v>46</v>
      </c>
      <c r="C50" s="36" t="s">
        <v>1031</v>
      </c>
      <c r="D50" s="36" t="s">
        <v>14</v>
      </c>
      <c r="E50" s="36" t="s">
        <v>598</v>
      </c>
      <c r="F50" s="36" t="s">
        <v>1032</v>
      </c>
      <c r="H50" s="36">
        <v>1600</v>
      </c>
      <c r="I50" s="36">
        <v>75</v>
      </c>
      <c r="J50" s="36">
        <v>13275</v>
      </c>
      <c r="K50" s="36">
        <v>8</v>
      </c>
      <c r="L50" s="36">
        <v>50</v>
      </c>
      <c r="M50" s="36">
        <v>41676</v>
      </c>
      <c r="N50" s="37">
        <v>18840</v>
      </c>
      <c r="O50" s="37">
        <f>M50+N50</f>
        <v>60516</v>
      </c>
    </row>
    <row r="51" spans="1:15" x14ac:dyDescent="0.2">
      <c r="A51" s="36">
        <v>47</v>
      </c>
      <c r="B51" s="36">
        <v>39</v>
      </c>
      <c r="C51" s="36" t="s">
        <v>2</v>
      </c>
      <c r="D51" s="36" t="s">
        <v>547</v>
      </c>
      <c r="E51" s="36" t="s">
        <v>17</v>
      </c>
      <c r="F51" s="36" t="s">
        <v>328</v>
      </c>
      <c r="G51" s="36">
        <v>661</v>
      </c>
      <c r="H51" s="36">
        <v>1475</v>
      </c>
      <c r="I51" s="36">
        <v>80</v>
      </c>
      <c r="J51" s="36">
        <v>1400</v>
      </c>
      <c r="K51" s="36">
        <v>0</v>
      </c>
      <c r="L51" s="36">
        <v>75</v>
      </c>
      <c r="M51" s="37">
        <v>250</v>
      </c>
      <c r="N51" s="37">
        <v>450</v>
      </c>
      <c r="O51" s="37">
        <f>M51+N51</f>
        <v>700</v>
      </c>
    </row>
    <row r="52" spans="1:15" x14ac:dyDescent="0.2">
      <c r="A52" s="36">
        <v>48</v>
      </c>
      <c r="B52" s="36">
        <v>40</v>
      </c>
      <c r="C52" s="36" t="s">
        <v>2</v>
      </c>
      <c r="D52" s="36" t="s">
        <v>547</v>
      </c>
      <c r="E52" s="36" t="s">
        <v>145</v>
      </c>
      <c r="F52" s="36" t="s">
        <v>1033</v>
      </c>
      <c r="G52" s="36">
        <v>1734</v>
      </c>
      <c r="H52" s="36">
        <v>3300</v>
      </c>
      <c r="I52" s="36">
        <v>36</v>
      </c>
      <c r="J52" s="36">
        <v>7000</v>
      </c>
      <c r="K52" s="36">
        <v>0</v>
      </c>
      <c r="L52" s="36">
        <v>0</v>
      </c>
      <c r="O52" s="37"/>
    </row>
    <row r="53" spans="1:15" x14ac:dyDescent="0.2">
      <c r="A53" s="36">
        <v>49</v>
      </c>
      <c r="B53" s="36">
        <v>41</v>
      </c>
      <c r="C53" s="36" t="s">
        <v>2</v>
      </c>
      <c r="D53" s="36" t="s">
        <v>178</v>
      </c>
      <c r="F53" s="36" t="s">
        <v>1034</v>
      </c>
      <c r="G53" s="36">
        <v>1687</v>
      </c>
      <c r="O53" s="37"/>
    </row>
    <row r="54" spans="1:15" x14ac:dyDescent="0.2">
      <c r="A54" s="36">
        <v>50</v>
      </c>
      <c r="B54" s="36">
        <v>42</v>
      </c>
      <c r="C54" s="36" t="s">
        <v>2</v>
      </c>
      <c r="D54" s="36" t="s">
        <v>35</v>
      </c>
      <c r="E54" s="36" t="s">
        <v>305</v>
      </c>
      <c r="F54" s="36" t="s">
        <v>1035</v>
      </c>
      <c r="G54" s="36">
        <v>100</v>
      </c>
      <c r="H54" s="36">
        <v>125</v>
      </c>
      <c r="I54" s="36">
        <v>98</v>
      </c>
      <c r="J54" s="36">
        <v>860</v>
      </c>
      <c r="K54" s="36">
        <v>0</v>
      </c>
      <c r="L54" s="36">
        <v>33.33</v>
      </c>
      <c r="M54" s="37">
        <v>772</v>
      </c>
      <c r="N54" s="37">
        <v>95</v>
      </c>
      <c r="O54" s="37">
        <f>M54+N54</f>
        <v>867</v>
      </c>
    </row>
    <row r="55" spans="1:15" x14ac:dyDescent="0.2">
      <c r="A55" s="36">
        <v>51</v>
      </c>
      <c r="B55" s="36">
        <v>43</v>
      </c>
      <c r="C55" s="36" t="s">
        <v>2</v>
      </c>
      <c r="D55" s="36" t="s">
        <v>35</v>
      </c>
      <c r="E55" s="36" t="s">
        <v>474</v>
      </c>
      <c r="F55" s="36" t="s">
        <v>392</v>
      </c>
      <c r="G55" s="36">
        <v>70</v>
      </c>
      <c r="O55" s="37"/>
    </row>
    <row r="56" spans="1:15" x14ac:dyDescent="0.2">
      <c r="A56" s="36">
        <v>52</v>
      </c>
      <c r="B56" s="36">
        <v>44</v>
      </c>
      <c r="C56" s="36" t="s">
        <v>2</v>
      </c>
      <c r="D56" s="36" t="s">
        <v>35</v>
      </c>
      <c r="E56" s="36" t="s">
        <v>42</v>
      </c>
      <c r="F56" s="36" t="s">
        <v>180</v>
      </c>
      <c r="G56" s="36">
        <v>193</v>
      </c>
      <c r="H56" s="36">
        <v>337</v>
      </c>
      <c r="J56" s="36">
        <v>2000</v>
      </c>
      <c r="L56" s="36">
        <v>100</v>
      </c>
      <c r="O56" s="37"/>
    </row>
    <row r="57" spans="1:15" x14ac:dyDescent="0.2">
      <c r="A57" s="36">
        <v>53</v>
      </c>
      <c r="B57" s="36">
        <v>45</v>
      </c>
      <c r="C57" s="36" t="s">
        <v>2</v>
      </c>
      <c r="D57" s="36" t="s">
        <v>99</v>
      </c>
      <c r="E57" s="36" t="s">
        <v>265</v>
      </c>
      <c r="F57" s="36" t="s">
        <v>100</v>
      </c>
      <c r="G57" s="36">
        <v>1072</v>
      </c>
      <c r="H57" s="36">
        <v>1200</v>
      </c>
      <c r="I57" s="36">
        <v>50</v>
      </c>
      <c r="J57" s="36">
        <v>5000</v>
      </c>
      <c r="K57" s="36">
        <v>0</v>
      </c>
      <c r="L57" s="36">
        <v>12.5</v>
      </c>
      <c r="M57" s="37">
        <v>28990</v>
      </c>
      <c r="N57" s="37">
        <v>14330</v>
      </c>
      <c r="O57" s="37">
        <f>M57+N57</f>
        <v>43320</v>
      </c>
    </row>
    <row r="58" spans="1:15" x14ac:dyDescent="0.2">
      <c r="A58" s="36">
        <v>54</v>
      </c>
      <c r="B58" s="36">
        <v>46</v>
      </c>
      <c r="C58" s="36" t="s">
        <v>2</v>
      </c>
      <c r="D58" s="36" t="s">
        <v>99</v>
      </c>
      <c r="E58" s="36" t="s">
        <v>109</v>
      </c>
      <c r="F58" s="36" t="s">
        <v>393</v>
      </c>
      <c r="G58" s="36">
        <v>1060</v>
      </c>
      <c r="H58" s="36">
        <v>1250</v>
      </c>
      <c r="I58" s="36">
        <v>35</v>
      </c>
      <c r="J58" s="36">
        <v>2019</v>
      </c>
      <c r="O58" s="37"/>
    </row>
    <row r="59" spans="1:15" x14ac:dyDescent="0.2">
      <c r="A59" s="36">
        <v>55</v>
      </c>
      <c r="C59" s="36" t="s">
        <v>2</v>
      </c>
      <c r="D59" s="36" t="s">
        <v>99</v>
      </c>
      <c r="E59" s="36" t="s">
        <v>584</v>
      </c>
      <c r="F59" s="36" t="s">
        <v>583</v>
      </c>
      <c r="H59" s="36">
        <v>400</v>
      </c>
      <c r="I59" s="36">
        <v>35</v>
      </c>
      <c r="J59" s="36">
        <v>5264</v>
      </c>
      <c r="K59" s="36">
        <v>8</v>
      </c>
      <c r="L59" s="36">
        <v>36</v>
      </c>
      <c r="M59" s="36">
        <v>1500</v>
      </c>
      <c r="N59" s="37">
        <v>400</v>
      </c>
      <c r="O59" s="37">
        <f>M59+N59</f>
        <v>1900</v>
      </c>
    </row>
    <row r="60" spans="1:15" x14ac:dyDescent="0.2">
      <c r="A60" s="36">
        <v>56</v>
      </c>
      <c r="B60" s="36">
        <v>47</v>
      </c>
      <c r="C60" s="36" t="s">
        <v>2</v>
      </c>
      <c r="D60" s="36" t="s">
        <v>32</v>
      </c>
      <c r="E60" s="36" t="s">
        <v>42</v>
      </c>
      <c r="F60" s="36" t="s">
        <v>1036</v>
      </c>
      <c r="G60" s="36">
        <v>891</v>
      </c>
      <c r="H60" s="36">
        <v>875</v>
      </c>
      <c r="I60" s="36">
        <v>75</v>
      </c>
      <c r="J60" s="36">
        <v>9875</v>
      </c>
      <c r="K60" s="36">
        <v>0</v>
      </c>
      <c r="L60" s="36">
        <v>65</v>
      </c>
      <c r="M60" s="37">
        <v>49651</v>
      </c>
      <c r="N60" s="37">
        <v>14874</v>
      </c>
      <c r="O60" s="37">
        <f>M60+N60</f>
        <v>64525</v>
      </c>
    </row>
    <row r="61" spans="1:15" x14ac:dyDescent="0.2">
      <c r="A61" s="36">
        <v>57</v>
      </c>
      <c r="B61" s="36">
        <v>48</v>
      </c>
      <c r="C61" s="36" t="s">
        <v>2</v>
      </c>
      <c r="D61" s="36" t="s">
        <v>32</v>
      </c>
      <c r="E61" s="36" t="s">
        <v>305</v>
      </c>
      <c r="F61" s="36" t="s">
        <v>226</v>
      </c>
      <c r="G61" s="36">
        <v>254</v>
      </c>
      <c r="H61" s="36">
        <v>390</v>
      </c>
      <c r="I61" s="36">
        <v>75</v>
      </c>
      <c r="J61" s="36">
        <v>5900</v>
      </c>
      <c r="K61" s="36">
        <v>0</v>
      </c>
      <c r="L61" s="36">
        <v>50</v>
      </c>
      <c r="M61" s="37">
        <v>16823</v>
      </c>
      <c r="N61" s="37">
        <v>2346</v>
      </c>
      <c r="O61" s="37">
        <f>M61+N61</f>
        <v>19169</v>
      </c>
    </row>
    <row r="62" spans="1:15" x14ac:dyDescent="0.2">
      <c r="A62" s="36">
        <v>58</v>
      </c>
      <c r="B62" s="36">
        <v>49</v>
      </c>
      <c r="C62" s="36" t="s">
        <v>2</v>
      </c>
      <c r="D62" s="36" t="s">
        <v>32</v>
      </c>
      <c r="E62" s="36" t="s">
        <v>166</v>
      </c>
      <c r="F62" s="36" t="s">
        <v>1037</v>
      </c>
      <c r="G62" s="36">
        <v>799</v>
      </c>
      <c r="H62" s="36">
        <v>966</v>
      </c>
      <c r="I62" s="36">
        <v>99</v>
      </c>
      <c r="J62" s="36">
        <v>6000</v>
      </c>
      <c r="K62" s="36">
        <v>0</v>
      </c>
      <c r="L62" s="36">
        <v>5</v>
      </c>
      <c r="O62" s="37"/>
    </row>
    <row r="63" spans="1:15" x14ac:dyDescent="0.2">
      <c r="A63" s="36">
        <v>59</v>
      </c>
      <c r="C63" s="36" t="s">
        <v>2</v>
      </c>
      <c r="D63" s="36" t="s">
        <v>32</v>
      </c>
      <c r="E63" s="36" t="s">
        <v>421</v>
      </c>
      <c r="F63" s="36" t="s">
        <v>420</v>
      </c>
      <c r="H63" s="36">
        <v>989</v>
      </c>
      <c r="I63" s="36">
        <v>56</v>
      </c>
      <c r="J63" s="36">
        <v>6800</v>
      </c>
      <c r="K63" s="36">
        <v>0</v>
      </c>
      <c r="L63" s="36">
        <v>12.5</v>
      </c>
      <c r="M63" s="37">
        <v>30815</v>
      </c>
      <c r="N63" s="37">
        <v>12805</v>
      </c>
      <c r="O63" s="37">
        <f>M63+N63</f>
        <v>43620</v>
      </c>
    </row>
    <row r="64" spans="1:15" x14ac:dyDescent="0.2">
      <c r="A64" s="36">
        <v>60</v>
      </c>
      <c r="B64" s="36">
        <v>50</v>
      </c>
      <c r="C64" s="36" t="s">
        <v>2</v>
      </c>
      <c r="D64" s="36" t="s">
        <v>21</v>
      </c>
      <c r="E64" s="36" t="s">
        <v>166</v>
      </c>
      <c r="F64" s="36" t="s">
        <v>229</v>
      </c>
      <c r="G64" s="36">
        <v>1853</v>
      </c>
      <c r="H64" s="36">
        <v>1300</v>
      </c>
      <c r="I64" s="36">
        <v>80</v>
      </c>
      <c r="J64" s="36">
        <v>3500</v>
      </c>
      <c r="K64" s="36">
        <v>5</v>
      </c>
      <c r="L64" s="36">
        <v>40</v>
      </c>
      <c r="M64" s="37">
        <v>48000</v>
      </c>
      <c r="N64" s="37">
        <v>24000</v>
      </c>
      <c r="O64" s="37">
        <f>M64+N64</f>
        <v>72000</v>
      </c>
    </row>
    <row r="65" spans="1:15" x14ac:dyDescent="0.2">
      <c r="A65" s="36">
        <v>61</v>
      </c>
      <c r="B65" s="36">
        <v>51</v>
      </c>
      <c r="C65" s="36" t="s">
        <v>2</v>
      </c>
      <c r="D65" s="36" t="s">
        <v>21</v>
      </c>
      <c r="E65" s="36" t="s">
        <v>42</v>
      </c>
      <c r="F65" s="36" t="s">
        <v>122</v>
      </c>
      <c r="G65" s="36">
        <v>3831</v>
      </c>
      <c r="H65" s="36">
        <v>5000</v>
      </c>
      <c r="I65" s="36">
        <v>50</v>
      </c>
      <c r="J65" s="36">
        <v>16000</v>
      </c>
      <c r="K65" s="36">
        <v>0</v>
      </c>
      <c r="L65" s="36">
        <v>10</v>
      </c>
      <c r="M65" s="37">
        <v>72000</v>
      </c>
      <c r="N65" s="37">
        <v>54000</v>
      </c>
      <c r="O65" s="37">
        <f>M65+N65</f>
        <v>126000</v>
      </c>
    </row>
    <row r="66" spans="1:15" x14ac:dyDescent="0.2">
      <c r="A66" s="36">
        <v>62</v>
      </c>
      <c r="B66" s="36">
        <v>52</v>
      </c>
      <c r="C66" s="36" t="s">
        <v>2</v>
      </c>
      <c r="D66" s="36" t="s">
        <v>21</v>
      </c>
      <c r="E66" s="36" t="s">
        <v>424</v>
      </c>
      <c r="F66" s="36" t="s">
        <v>394</v>
      </c>
      <c r="G66" s="36">
        <v>866</v>
      </c>
      <c r="H66" s="36">
        <v>750</v>
      </c>
      <c r="I66" s="36">
        <v>90</v>
      </c>
      <c r="J66" s="36">
        <v>8500</v>
      </c>
      <c r="K66" s="36">
        <v>0</v>
      </c>
      <c r="L66" s="36">
        <v>20</v>
      </c>
      <c r="M66" s="37">
        <v>32000</v>
      </c>
      <c r="N66" s="37">
        <v>15000</v>
      </c>
      <c r="O66" s="37">
        <f>M66+N66</f>
        <v>47000</v>
      </c>
    </row>
    <row r="67" spans="1:15" x14ac:dyDescent="0.2">
      <c r="A67" s="36">
        <v>63</v>
      </c>
      <c r="C67" s="36" t="s">
        <v>2</v>
      </c>
      <c r="D67" s="36" t="s">
        <v>21</v>
      </c>
      <c r="E67" s="36" t="s">
        <v>1038</v>
      </c>
      <c r="F67" s="36" t="s">
        <v>81</v>
      </c>
      <c r="H67" s="36">
        <v>812</v>
      </c>
      <c r="I67" s="36">
        <v>50</v>
      </c>
      <c r="J67" s="36">
        <v>3700</v>
      </c>
      <c r="K67" s="36">
        <v>20</v>
      </c>
      <c r="L67" s="36">
        <v>25</v>
      </c>
      <c r="O67" s="37"/>
    </row>
    <row r="68" spans="1:15" x14ac:dyDescent="0.2">
      <c r="A68" s="36">
        <v>64</v>
      </c>
      <c r="B68" s="36">
        <v>54</v>
      </c>
      <c r="C68" s="36" t="s">
        <v>2</v>
      </c>
      <c r="D68" s="36" t="s">
        <v>125</v>
      </c>
      <c r="E68" s="36" t="s">
        <v>297</v>
      </c>
      <c r="F68" s="36" t="s">
        <v>395</v>
      </c>
      <c r="G68" s="36">
        <v>77</v>
      </c>
      <c r="H68" s="36">
        <v>75</v>
      </c>
      <c r="I68" s="36">
        <v>95</v>
      </c>
      <c r="J68" s="36">
        <v>1709</v>
      </c>
      <c r="K68" s="36">
        <v>0</v>
      </c>
      <c r="L68" s="36">
        <v>0</v>
      </c>
      <c r="M68" s="37">
        <v>4506</v>
      </c>
      <c r="N68" s="37">
        <v>2712</v>
      </c>
      <c r="O68" s="37">
        <f>M68+N68</f>
        <v>7218</v>
      </c>
    </row>
    <row r="69" spans="1:15" x14ac:dyDescent="0.2">
      <c r="A69" s="36">
        <v>65</v>
      </c>
      <c r="B69" s="36">
        <v>53</v>
      </c>
      <c r="C69" s="36" t="s">
        <v>2</v>
      </c>
      <c r="D69" s="36" t="s">
        <v>125</v>
      </c>
      <c r="E69" s="36" t="s">
        <v>145</v>
      </c>
      <c r="F69" s="36" t="s">
        <v>291</v>
      </c>
      <c r="G69" s="36">
        <v>840</v>
      </c>
      <c r="H69" s="36">
        <v>1100</v>
      </c>
      <c r="I69" s="36">
        <v>93</v>
      </c>
      <c r="J69" s="36">
        <v>7705</v>
      </c>
      <c r="K69" s="36">
        <v>0</v>
      </c>
      <c r="L69" s="36">
        <v>10</v>
      </c>
      <c r="M69" s="37">
        <v>93487</v>
      </c>
      <c r="N69" s="37">
        <v>68846</v>
      </c>
      <c r="O69" s="37">
        <f>M69+N69</f>
        <v>162333</v>
      </c>
    </row>
    <row r="70" spans="1:15" x14ac:dyDescent="0.2">
      <c r="A70" s="36">
        <v>66</v>
      </c>
      <c r="B70" s="36">
        <v>55</v>
      </c>
      <c r="C70" s="36" t="s">
        <v>2</v>
      </c>
      <c r="D70" s="36" t="s">
        <v>125</v>
      </c>
      <c r="E70" s="36" t="s">
        <v>42</v>
      </c>
      <c r="F70" s="36" t="s">
        <v>127</v>
      </c>
      <c r="G70" s="36">
        <v>1221</v>
      </c>
      <c r="O70" s="37"/>
    </row>
    <row r="71" spans="1:15" x14ac:dyDescent="0.2">
      <c r="A71" s="36">
        <v>67</v>
      </c>
      <c r="B71" s="36">
        <v>56</v>
      </c>
      <c r="C71" s="36" t="s">
        <v>2</v>
      </c>
      <c r="D71" s="36" t="s">
        <v>128</v>
      </c>
      <c r="E71" s="36" t="s">
        <v>151</v>
      </c>
      <c r="F71" s="36" t="s">
        <v>594</v>
      </c>
      <c r="G71" s="36">
        <v>45</v>
      </c>
      <c r="H71" s="36">
        <v>2600</v>
      </c>
      <c r="I71" s="36">
        <v>25</v>
      </c>
      <c r="J71" s="36">
        <v>500</v>
      </c>
      <c r="O71" s="37"/>
    </row>
    <row r="72" spans="1:15" x14ac:dyDescent="0.2">
      <c r="A72" s="36">
        <v>68</v>
      </c>
      <c r="C72" s="36" t="s">
        <v>2</v>
      </c>
      <c r="D72" s="36" t="s">
        <v>129</v>
      </c>
      <c r="E72" s="36" t="s">
        <v>147</v>
      </c>
      <c r="F72" s="36" t="s">
        <v>130</v>
      </c>
      <c r="H72" s="36">
        <v>650</v>
      </c>
      <c r="I72" s="36">
        <v>50</v>
      </c>
      <c r="J72" s="36">
        <v>3600</v>
      </c>
      <c r="K72" s="36">
        <v>30</v>
      </c>
      <c r="L72" s="36">
        <v>50</v>
      </c>
      <c r="M72" s="36">
        <v>7000</v>
      </c>
      <c r="N72" s="37">
        <v>800</v>
      </c>
      <c r="O72" s="37">
        <f t="shared" ref="O72:O77" si="0">M72+N72</f>
        <v>7800</v>
      </c>
    </row>
    <row r="73" spans="1:15" x14ac:dyDescent="0.2">
      <c r="A73" s="36">
        <v>69</v>
      </c>
      <c r="B73" s="36">
        <v>57</v>
      </c>
      <c r="C73" s="36" t="s">
        <v>2</v>
      </c>
      <c r="D73" s="36" t="s">
        <v>129</v>
      </c>
      <c r="E73" s="36" t="s">
        <v>42</v>
      </c>
      <c r="F73" s="36" t="s">
        <v>130</v>
      </c>
      <c r="G73" s="36">
        <v>3785</v>
      </c>
      <c r="H73" s="36">
        <v>4200</v>
      </c>
      <c r="J73" s="36">
        <v>3000</v>
      </c>
      <c r="L73" s="36">
        <v>60</v>
      </c>
      <c r="M73" s="37">
        <v>3941</v>
      </c>
      <c r="N73" s="37">
        <v>3146</v>
      </c>
      <c r="O73" s="37">
        <f t="shared" si="0"/>
        <v>7087</v>
      </c>
    </row>
    <row r="74" spans="1:15" x14ac:dyDescent="0.2">
      <c r="A74" s="36">
        <v>70</v>
      </c>
      <c r="C74" s="36" t="s">
        <v>161</v>
      </c>
      <c r="D74" s="36" t="s">
        <v>129</v>
      </c>
      <c r="E74" s="36" t="s">
        <v>425</v>
      </c>
      <c r="F74" s="36" t="s">
        <v>73</v>
      </c>
      <c r="H74" s="36">
        <v>799</v>
      </c>
      <c r="I74" s="36">
        <v>62</v>
      </c>
      <c r="J74" s="36">
        <v>5012</v>
      </c>
      <c r="K74" s="36">
        <v>0</v>
      </c>
      <c r="L74" s="36">
        <v>10</v>
      </c>
      <c r="M74" s="37">
        <v>16975</v>
      </c>
      <c r="N74" s="37">
        <v>10120</v>
      </c>
      <c r="O74" s="37">
        <f t="shared" si="0"/>
        <v>27095</v>
      </c>
    </row>
    <row r="75" spans="1:15" x14ac:dyDescent="0.2">
      <c r="A75" s="36">
        <v>71</v>
      </c>
      <c r="B75" s="36">
        <v>58</v>
      </c>
      <c r="C75" s="36" t="s">
        <v>2</v>
      </c>
      <c r="D75" s="36" t="s">
        <v>231</v>
      </c>
      <c r="E75" s="36" t="s">
        <v>42</v>
      </c>
      <c r="F75" s="36" t="s">
        <v>232</v>
      </c>
      <c r="G75" s="36">
        <v>462</v>
      </c>
      <c r="H75" s="36">
        <v>564</v>
      </c>
      <c r="J75" s="36">
        <v>5000</v>
      </c>
      <c r="K75" s="36">
        <v>20</v>
      </c>
      <c r="L75" s="36">
        <v>75</v>
      </c>
      <c r="M75" s="37">
        <v>18150</v>
      </c>
      <c r="N75" s="37">
        <v>6600</v>
      </c>
      <c r="O75" s="37">
        <f t="shared" si="0"/>
        <v>24750</v>
      </c>
    </row>
    <row r="76" spans="1:15" x14ac:dyDescent="0.2">
      <c r="A76" s="36">
        <v>72</v>
      </c>
      <c r="B76" s="36">
        <v>59</v>
      </c>
      <c r="C76" s="36" t="s">
        <v>2</v>
      </c>
      <c r="D76" s="36" t="s">
        <v>233</v>
      </c>
      <c r="E76" s="36" t="s">
        <v>17</v>
      </c>
      <c r="F76" s="36" t="s">
        <v>234</v>
      </c>
      <c r="G76" s="36">
        <v>698</v>
      </c>
      <c r="H76" s="36">
        <v>908</v>
      </c>
      <c r="I76" s="36">
        <v>75</v>
      </c>
      <c r="J76" s="36">
        <v>3150</v>
      </c>
      <c r="K76" s="36">
        <v>0</v>
      </c>
      <c r="L76" s="36">
        <v>0</v>
      </c>
      <c r="M76" s="37">
        <v>8000</v>
      </c>
      <c r="N76" s="37">
        <v>2750</v>
      </c>
      <c r="O76" s="37">
        <f t="shared" si="0"/>
        <v>10750</v>
      </c>
    </row>
    <row r="77" spans="1:15" x14ac:dyDescent="0.2">
      <c r="A77" s="36">
        <v>73</v>
      </c>
      <c r="B77" s="36">
        <v>60</v>
      </c>
      <c r="C77" s="36" t="s">
        <v>2</v>
      </c>
      <c r="D77" s="36" t="s">
        <v>233</v>
      </c>
      <c r="E77" s="36" t="s">
        <v>474</v>
      </c>
      <c r="F77" s="36" t="s">
        <v>234</v>
      </c>
      <c r="G77" s="36">
        <v>275</v>
      </c>
      <c r="H77" s="36">
        <v>283</v>
      </c>
      <c r="I77" s="36">
        <v>75</v>
      </c>
      <c r="J77" s="36">
        <v>1660</v>
      </c>
      <c r="K77" s="36">
        <v>0</v>
      </c>
      <c r="L77" s="36">
        <v>75</v>
      </c>
      <c r="M77" s="37">
        <v>2100</v>
      </c>
      <c r="N77" s="37">
        <v>900</v>
      </c>
      <c r="O77" s="37">
        <f t="shared" si="0"/>
        <v>3000</v>
      </c>
    </row>
    <row r="78" spans="1:15" x14ac:dyDescent="0.2">
      <c r="A78" s="36">
        <v>74</v>
      </c>
      <c r="B78" s="36">
        <v>61</v>
      </c>
      <c r="C78" s="36" t="s">
        <v>2</v>
      </c>
      <c r="D78" s="36" t="s">
        <v>233</v>
      </c>
      <c r="E78" s="36" t="s">
        <v>297</v>
      </c>
      <c r="F78" s="36" t="s">
        <v>451</v>
      </c>
      <c r="G78" s="36">
        <v>55</v>
      </c>
      <c r="H78" s="36">
        <v>43</v>
      </c>
      <c r="I78" s="36">
        <v>56</v>
      </c>
      <c r="J78" s="36">
        <v>156</v>
      </c>
      <c r="K78" s="36">
        <v>50</v>
      </c>
      <c r="L78" s="36">
        <v>50</v>
      </c>
      <c r="O78" s="37"/>
    </row>
    <row r="79" spans="1:15" x14ac:dyDescent="0.2">
      <c r="A79" s="36">
        <v>75</v>
      </c>
      <c r="B79" s="36">
        <v>62</v>
      </c>
      <c r="C79" s="36" t="s">
        <v>2</v>
      </c>
      <c r="D79" s="36" t="s">
        <v>135</v>
      </c>
      <c r="E79" s="36" t="s">
        <v>17</v>
      </c>
      <c r="F79" s="36" t="s">
        <v>136</v>
      </c>
      <c r="G79" s="36">
        <v>198</v>
      </c>
      <c r="H79" s="36">
        <v>250</v>
      </c>
      <c r="I79" s="36">
        <v>95</v>
      </c>
      <c r="J79" s="36">
        <v>5000</v>
      </c>
      <c r="K79" s="36">
        <v>20</v>
      </c>
      <c r="L79" s="36">
        <v>50</v>
      </c>
      <c r="M79" s="37">
        <v>35000</v>
      </c>
      <c r="N79" s="37">
        <v>9000</v>
      </c>
      <c r="O79" s="37">
        <f t="shared" ref="O79:O87" si="1">M79+N79</f>
        <v>44000</v>
      </c>
    </row>
    <row r="80" spans="1:15" x14ac:dyDescent="0.2">
      <c r="A80" s="36">
        <v>76</v>
      </c>
      <c r="B80" s="36">
        <v>63</v>
      </c>
      <c r="C80" s="36" t="s">
        <v>2</v>
      </c>
      <c r="D80" s="36" t="s">
        <v>137</v>
      </c>
      <c r="E80" s="36" t="s">
        <v>42</v>
      </c>
      <c r="F80" s="36" t="s">
        <v>138</v>
      </c>
      <c r="G80" s="36">
        <v>119</v>
      </c>
      <c r="H80" s="36">
        <v>261</v>
      </c>
      <c r="I80" s="36">
        <v>76</v>
      </c>
      <c r="J80" s="36">
        <v>5803</v>
      </c>
      <c r="K80" s="36">
        <v>0</v>
      </c>
      <c r="L80" s="36">
        <v>35</v>
      </c>
      <c r="M80" s="37">
        <v>16548</v>
      </c>
      <c r="N80" s="37">
        <v>7593</v>
      </c>
      <c r="O80" s="37">
        <f t="shared" si="1"/>
        <v>24141</v>
      </c>
    </row>
    <row r="81" spans="1:15" x14ac:dyDescent="0.2">
      <c r="A81" s="36">
        <v>77</v>
      </c>
      <c r="B81" s="36">
        <v>64</v>
      </c>
      <c r="C81" s="36" t="s">
        <v>2</v>
      </c>
      <c r="D81" s="36" t="s">
        <v>1039</v>
      </c>
      <c r="E81" s="36" t="s">
        <v>297</v>
      </c>
      <c r="F81" s="36" t="s">
        <v>358</v>
      </c>
      <c r="G81" s="36">
        <v>162</v>
      </c>
      <c r="H81" s="36">
        <v>317</v>
      </c>
      <c r="I81" s="36">
        <v>85</v>
      </c>
      <c r="J81" s="36">
        <v>3700</v>
      </c>
      <c r="K81" s="36">
        <v>0</v>
      </c>
      <c r="L81" s="36">
        <v>3</v>
      </c>
      <c r="M81" s="37">
        <v>4000</v>
      </c>
      <c r="N81" s="37">
        <v>500</v>
      </c>
      <c r="O81" s="37">
        <f t="shared" si="1"/>
        <v>4500</v>
      </c>
    </row>
    <row r="82" spans="1:15" x14ac:dyDescent="0.2">
      <c r="A82" s="36">
        <v>78</v>
      </c>
      <c r="B82" s="36">
        <v>65</v>
      </c>
      <c r="C82" s="36" t="s">
        <v>2</v>
      </c>
      <c r="D82" s="36" t="s">
        <v>1039</v>
      </c>
      <c r="E82" s="36" t="s">
        <v>166</v>
      </c>
      <c r="F82" s="36" t="s">
        <v>1040</v>
      </c>
      <c r="G82" s="36">
        <v>745</v>
      </c>
      <c r="H82" s="36">
        <v>865</v>
      </c>
      <c r="I82" s="36">
        <v>75</v>
      </c>
      <c r="J82" s="36">
        <v>4273</v>
      </c>
      <c r="K82" s="36">
        <v>0</v>
      </c>
      <c r="L82" s="36">
        <v>20</v>
      </c>
      <c r="M82" s="37">
        <v>24894</v>
      </c>
      <c r="N82" s="37">
        <v>8291</v>
      </c>
      <c r="O82" s="37">
        <f t="shared" si="1"/>
        <v>33185</v>
      </c>
    </row>
    <row r="83" spans="1:15" x14ac:dyDescent="0.2">
      <c r="A83" s="36">
        <v>79</v>
      </c>
      <c r="B83" s="36">
        <v>66</v>
      </c>
      <c r="C83" s="36" t="s">
        <v>2</v>
      </c>
      <c r="D83" s="36" t="s">
        <v>1039</v>
      </c>
      <c r="E83" s="36" t="s">
        <v>42</v>
      </c>
      <c r="F83" s="36" t="s">
        <v>183</v>
      </c>
      <c r="G83" s="36">
        <v>1643</v>
      </c>
      <c r="H83" s="36">
        <v>1200</v>
      </c>
      <c r="I83" s="36">
        <v>75</v>
      </c>
      <c r="J83" s="36">
        <v>6000</v>
      </c>
      <c r="K83" s="36">
        <v>25</v>
      </c>
      <c r="L83" s="36">
        <v>50</v>
      </c>
      <c r="M83" s="37">
        <v>29520</v>
      </c>
      <c r="N83" s="37">
        <v>8710</v>
      </c>
      <c r="O83" s="37">
        <f t="shared" si="1"/>
        <v>38230</v>
      </c>
    </row>
    <row r="84" spans="1:15" x14ac:dyDescent="0.2">
      <c r="A84" s="36">
        <v>80</v>
      </c>
      <c r="C84" s="36" t="s">
        <v>2</v>
      </c>
      <c r="D84" s="36" t="s">
        <v>1039</v>
      </c>
      <c r="E84" s="36" t="s">
        <v>576</v>
      </c>
      <c r="F84" s="36" t="s">
        <v>575</v>
      </c>
      <c r="H84" s="36">
        <v>570</v>
      </c>
      <c r="I84" s="36">
        <v>75</v>
      </c>
      <c r="J84" s="36">
        <v>4500</v>
      </c>
      <c r="K84" s="36">
        <v>8</v>
      </c>
      <c r="L84" s="36">
        <v>50</v>
      </c>
      <c r="M84" s="37">
        <v>4838</v>
      </c>
      <c r="N84" s="37">
        <v>5031</v>
      </c>
      <c r="O84" s="37">
        <f t="shared" si="1"/>
        <v>9869</v>
      </c>
    </row>
    <row r="85" spans="1:15" x14ac:dyDescent="0.2">
      <c r="A85" s="36">
        <v>81</v>
      </c>
      <c r="C85" s="36" t="s">
        <v>2</v>
      </c>
      <c r="D85" s="36" t="s">
        <v>1039</v>
      </c>
      <c r="E85" s="36" t="s">
        <v>166</v>
      </c>
      <c r="F85" s="36" t="s">
        <v>452</v>
      </c>
      <c r="H85" s="36">
        <v>500</v>
      </c>
      <c r="I85" s="36">
        <v>80</v>
      </c>
      <c r="J85" s="36">
        <v>3500</v>
      </c>
      <c r="K85" s="36">
        <v>5</v>
      </c>
      <c r="L85" s="36">
        <v>20</v>
      </c>
      <c r="M85" s="37">
        <v>9000</v>
      </c>
      <c r="N85" s="37">
        <v>3000</v>
      </c>
      <c r="O85" s="37">
        <f t="shared" si="1"/>
        <v>12000</v>
      </c>
    </row>
    <row r="86" spans="1:15" x14ac:dyDescent="0.2">
      <c r="A86" s="36">
        <v>82</v>
      </c>
      <c r="B86" s="36">
        <v>67</v>
      </c>
      <c r="C86" s="36" t="s">
        <v>2</v>
      </c>
      <c r="D86" s="36" t="s">
        <v>332</v>
      </c>
      <c r="E86" s="36" t="s">
        <v>17</v>
      </c>
      <c r="F86" s="36" t="s">
        <v>333</v>
      </c>
      <c r="G86" s="36">
        <v>386</v>
      </c>
      <c r="H86" s="36">
        <v>599</v>
      </c>
      <c r="I86" s="36">
        <v>30</v>
      </c>
      <c r="J86" s="36">
        <v>5000</v>
      </c>
      <c r="K86" s="36">
        <v>0</v>
      </c>
      <c r="L86" s="36">
        <v>20</v>
      </c>
      <c r="M86" s="37">
        <v>13570</v>
      </c>
      <c r="N86" s="37">
        <v>1500</v>
      </c>
      <c r="O86" s="37">
        <f t="shared" si="1"/>
        <v>15070</v>
      </c>
    </row>
    <row r="87" spans="1:15" x14ac:dyDescent="0.2">
      <c r="A87" s="36">
        <v>83</v>
      </c>
      <c r="B87" s="36">
        <v>68</v>
      </c>
      <c r="C87" s="36" t="s">
        <v>2</v>
      </c>
      <c r="D87" s="36" t="s">
        <v>184</v>
      </c>
      <c r="E87" s="36" t="s">
        <v>42</v>
      </c>
      <c r="F87" s="36" t="s">
        <v>185</v>
      </c>
      <c r="G87" s="36">
        <v>1528</v>
      </c>
      <c r="H87" s="36">
        <v>1650</v>
      </c>
      <c r="I87" s="36">
        <v>78</v>
      </c>
      <c r="J87" s="36">
        <v>6870</v>
      </c>
      <c r="K87" s="36">
        <v>8</v>
      </c>
      <c r="L87" s="36">
        <v>7</v>
      </c>
      <c r="M87" s="37">
        <v>31188</v>
      </c>
      <c r="N87" s="37">
        <v>22126</v>
      </c>
      <c r="O87" s="37">
        <f t="shared" si="1"/>
        <v>53314</v>
      </c>
    </row>
    <row r="88" spans="1:15" x14ac:dyDescent="0.2">
      <c r="A88" s="36">
        <v>84</v>
      </c>
      <c r="B88" s="36">
        <v>69</v>
      </c>
      <c r="C88" s="36" t="s">
        <v>2</v>
      </c>
      <c r="D88" s="36" t="s">
        <v>184</v>
      </c>
      <c r="E88" s="36" t="s">
        <v>562</v>
      </c>
      <c r="F88" s="36" t="s">
        <v>185</v>
      </c>
      <c r="G88" s="36">
        <v>124</v>
      </c>
      <c r="O88" s="37"/>
    </row>
    <row r="89" spans="1:15" x14ac:dyDescent="0.2">
      <c r="A89" s="36">
        <v>85</v>
      </c>
      <c r="B89" s="36">
        <v>70</v>
      </c>
      <c r="C89" s="36" t="s">
        <v>2</v>
      </c>
      <c r="D89" s="36" t="s">
        <v>184</v>
      </c>
      <c r="E89" s="36" t="s">
        <v>297</v>
      </c>
      <c r="F89" s="36" t="s">
        <v>296</v>
      </c>
      <c r="G89" s="36">
        <v>317</v>
      </c>
      <c r="H89" s="36">
        <v>217</v>
      </c>
      <c r="I89" s="36">
        <v>60</v>
      </c>
      <c r="J89" s="36">
        <v>2580</v>
      </c>
      <c r="K89" s="36">
        <v>0</v>
      </c>
      <c r="L89" s="36">
        <v>50</v>
      </c>
      <c r="M89" s="37">
        <v>10154</v>
      </c>
      <c r="N89" s="37">
        <v>4577</v>
      </c>
      <c r="O89" s="37">
        <f>M89+N89</f>
        <v>14731</v>
      </c>
    </row>
    <row r="90" spans="1:15" x14ac:dyDescent="0.2">
      <c r="A90" s="36">
        <v>86</v>
      </c>
      <c r="B90" s="36">
        <v>71</v>
      </c>
      <c r="C90" s="36" t="s">
        <v>2</v>
      </c>
      <c r="D90" s="36" t="s">
        <v>184</v>
      </c>
      <c r="E90" s="36" t="s">
        <v>552</v>
      </c>
      <c r="F90" s="36" t="s">
        <v>457</v>
      </c>
      <c r="G90" s="36">
        <v>976</v>
      </c>
      <c r="H90" s="36">
        <v>1200</v>
      </c>
      <c r="I90" s="36">
        <v>50</v>
      </c>
      <c r="J90" s="36">
        <v>2321</v>
      </c>
      <c r="K90" s="36">
        <v>0</v>
      </c>
      <c r="L90" s="36">
        <v>25</v>
      </c>
      <c r="O90" s="37"/>
    </row>
    <row r="91" spans="1:15" x14ac:dyDescent="0.2">
      <c r="A91" s="36">
        <v>87</v>
      </c>
      <c r="B91" s="36">
        <v>72</v>
      </c>
      <c r="C91" s="36" t="s">
        <v>2</v>
      </c>
      <c r="D91" s="36" t="s">
        <v>184</v>
      </c>
      <c r="E91" s="36" t="s">
        <v>191</v>
      </c>
      <c r="F91" s="36" t="s">
        <v>190</v>
      </c>
      <c r="G91" s="36">
        <v>1609</v>
      </c>
      <c r="H91" s="36">
        <v>1992</v>
      </c>
      <c r="I91" s="36">
        <v>49</v>
      </c>
      <c r="J91" s="36">
        <v>17322</v>
      </c>
      <c r="K91" s="36">
        <v>0</v>
      </c>
      <c r="L91" s="36">
        <v>11</v>
      </c>
      <c r="O91" s="37"/>
    </row>
    <row r="92" spans="1:15" x14ac:dyDescent="0.2">
      <c r="A92" s="36">
        <v>88</v>
      </c>
      <c r="B92" s="36">
        <v>73</v>
      </c>
      <c r="C92" s="36" t="s">
        <v>2</v>
      </c>
      <c r="D92" s="36" t="s">
        <v>184</v>
      </c>
      <c r="E92" s="36" t="s">
        <v>145</v>
      </c>
      <c r="F92" s="36" t="s">
        <v>238</v>
      </c>
      <c r="G92" s="36">
        <v>1211</v>
      </c>
      <c r="H92" s="36">
        <v>1600</v>
      </c>
      <c r="I92" s="36">
        <v>60</v>
      </c>
      <c r="J92" s="36">
        <v>5699</v>
      </c>
      <c r="K92" s="36">
        <v>25</v>
      </c>
      <c r="L92" s="36">
        <v>50</v>
      </c>
      <c r="O92" s="37"/>
    </row>
    <row r="93" spans="1:15" x14ac:dyDescent="0.2">
      <c r="A93" s="36">
        <v>89</v>
      </c>
      <c r="B93" s="36">
        <v>74</v>
      </c>
      <c r="C93" s="36" t="s">
        <v>2</v>
      </c>
      <c r="D93" s="36" t="s">
        <v>184</v>
      </c>
      <c r="E93" s="36" t="s">
        <v>549</v>
      </c>
      <c r="F93" s="36" t="s">
        <v>408</v>
      </c>
      <c r="G93" s="36">
        <v>666</v>
      </c>
      <c r="H93" s="36">
        <v>1079</v>
      </c>
      <c r="I93" s="36">
        <v>34</v>
      </c>
      <c r="J93" s="36">
        <v>3010</v>
      </c>
      <c r="K93" s="36">
        <v>0</v>
      </c>
      <c r="L93" s="36">
        <v>10</v>
      </c>
      <c r="M93" s="37">
        <v>11772</v>
      </c>
      <c r="N93" s="37">
        <v>1440</v>
      </c>
      <c r="O93" s="37">
        <f t="shared" ref="O93:O99" si="2">M93+N93</f>
        <v>13212</v>
      </c>
    </row>
    <row r="94" spans="1:15" x14ac:dyDescent="0.2">
      <c r="A94" s="36">
        <v>90</v>
      </c>
      <c r="B94" s="36">
        <v>75</v>
      </c>
      <c r="C94" s="36" t="s">
        <v>2</v>
      </c>
      <c r="D94" s="36" t="s">
        <v>184</v>
      </c>
      <c r="E94" s="36" t="s">
        <v>295</v>
      </c>
      <c r="F94" s="36" t="s">
        <v>194</v>
      </c>
      <c r="G94" s="36">
        <v>1713</v>
      </c>
      <c r="H94" s="36">
        <v>2750</v>
      </c>
      <c r="I94" s="36">
        <v>65</v>
      </c>
      <c r="J94" s="36">
        <v>26098</v>
      </c>
      <c r="K94" s="36">
        <v>24</v>
      </c>
      <c r="L94" s="36">
        <v>50</v>
      </c>
      <c r="M94" s="37">
        <v>17822</v>
      </c>
      <c r="N94" s="37">
        <v>7312</v>
      </c>
      <c r="O94" s="37">
        <f t="shared" si="2"/>
        <v>25134</v>
      </c>
    </row>
    <row r="95" spans="1:15" x14ac:dyDescent="0.2">
      <c r="A95" s="36">
        <v>91</v>
      </c>
      <c r="C95" s="36" t="s">
        <v>2</v>
      </c>
      <c r="D95" s="36" t="s">
        <v>184</v>
      </c>
      <c r="E95" s="36" t="s">
        <v>42</v>
      </c>
      <c r="F95" s="36" t="s">
        <v>454</v>
      </c>
      <c r="H95" s="36">
        <v>2150</v>
      </c>
      <c r="I95" s="36">
        <v>39</v>
      </c>
      <c r="J95" s="36">
        <v>4464</v>
      </c>
      <c r="K95" s="36">
        <v>40</v>
      </c>
      <c r="L95" s="36">
        <v>90</v>
      </c>
      <c r="M95" s="37">
        <v>22147</v>
      </c>
      <c r="N95" s="37">
        <v>1456</v>
      </c>
      <c r="O95" s="37">
        <f t="shared" si="2"/>
        <v>23603</v>
      </c>
    </row>
    <row r="96" spans="1:15" x14ac:dyDescent="0.2">
      <c r="A96" s="36">
        <v>92</v>
      </c>
      <c r="C96" s="36" t="s">
        <v>2</v>
      </c>
      <c r="D96" s="36" t="s">
        <v>184</v>
      </c>
      <c r="E96" s="36" t="s">
        <v>42</v>
      </c>
      <c r="F96" s="36" t="s">
        <v>459</v>
      </c>
      <c r="H96" s="36">
        <v>421</v>
      </c>
      <c r="I96" s="36">
        <v>82</v>
      </c>
      <c r="J96" s="36">
        <v>5051</v>
      </c>
      <c r="K96" s="36">
        <v>8</v>
      </c>
      <c r="L96" s="36">
        <v>20</v>
      </c>
      <c r="M96" s="37">
        <v>9535</v>
      </c>
      <c r="N96" s="37">
        <v>4120</v>
      </c>
      <c r="O96" s="37">
        <f t="shared" si="2"/>
        <v>13655</v>
      </c>
    </row>
    <row r="97" spans="1:15" x14ac:dyDescent="0.2">
      <c r="A97" s="36">
        <v>93</v>
      </c>
      <c r="C97" s="36" t="s">
        <v>2</v>
      </c>
      <c r="D97" s="36" t="s">
        <v>184</v>
      </c>
      <c r="E97" s="36" t="s">
        <v>1041</v>
      </c>
      <c r="F97" s="36" t="s">
        <v>1042</v>
      </c>
      <c r="H97" s="36">
        <v>398</v>
      </c>
      <c r="I97" s="36">
        <v>23</v>
      </c>
      <c r="J97" s="36">
        <v>941</v>
      </c>
      <c r="K97" s="36">
        <v>25</v>
      </c>
      <c r="L97" s="36">
        <v>75</v>
      </c>
      <c r="M97" s="37">
        <v>1706</v>
      </c>
      <c r="N97" s="37">
        <v>135</v>
      </c>
      <c r="O97" s="37">
        <f t="shared" si="2"/>
        <v>1841</v>
      </c>
    </row>
    <row r="98" spans="1:15" x14ac:dyDescent="0.2">
      <c r="A98" s="36">
        <v>94</v>
      </c>
      <c r="C98" s="36" t="s">
        <v>2</v>
      </c>
      <c r="D98" s="36" t="s">
        <v>184</v>
      </c>
      <c r="E98" s="36" t="s">
        <v>581</v>
      </c>
      <c r="F98" s="36" t="s">
        <v>580</v>
      </c>
      <c r="H98" s="36">
        <v>700</v>
      </c>
      <c r="I98" s="36">
        <v>60</v>
      </c>
      <c r="J98" s="36">
        <v>3800</v>
      </c>
      <c r="K98" s="36">
        <v>8</v>
      </c>
      <c r="L98" s="36">
        <v>10</v>
      </c>
      <c r="M98" s="37">
        <v>1500</v>
      </c>
      <c r="N98" s="37">
        <v>2000</v>
      </c>
      <c r="O98" s="37">
        <f t="shared" si="2"/>
        <v>3500</v>
      </c>
    </row>
    <row r="99" spans="1:15" x14ac:dyDescent="0.2">
      <c r="A99" s="36">
        <v>95</v>
      </c>
      <c r="C99" s="36" t="s">
        <v>2</v>
      </c>
      <c r="D99" s="36" t="s">
        <v>184</v>
      </c>
      <c r="E99" s="36" t="s">
        <v>562</v>
      </c>
      <c r="F99" s="36" t="s">
        <v>1043</v>
      </c>
      <c r="H99" s="36">
        <v>200</v>
      </c>
      <c r="I99" s="36">
        <v>65</v>
      </c>
      <c r="J99" s="36">
        <v>2689</v>
      </c>
      <c r="K99" s="36">
        <v>20</v>
      </c>
      <c r="L99" s="36">
        <v>60</v>
      </c>
      <c r="M99" s="37">
        <v>2594</v>
      </c>
      <c r="N99" s="37">
        <v>1477</v>
      </c>
      <c r="O99" s="37">
        <f t="shared" si="2"/>
        <v>4071</v>
      </c>
    </row>
    <row r="100" spans="1:15" x14ac:dyDescent="0.2">
      <c r="A100" s="36">
        <v>96</v>
      </c>
      <c r="B100" s="36">
        <v>76</v>
      </c>
      <c r="C100" s="36" t="s">
        <v>2</v>
      </c>
      <c r="D100" s="36" t="s">
        <v>198</v>
      </c>
      <c r="E100" s="36" t="s">
        <v>151</v>
      </c>
      <c r="G100" s="36">
        <v>1795</v>
      </c>
      <c r="O100" s="37"/>
    </row>
    <row r="101" spans="1:15" x14ac:dyDescent="0.2">
      <c r="A101" s="36">
        <v>97</v>
      </c>
      <c r="C101" s="36" t="s">
        <v>2</v>
      </c>
      <c r="D101" s="36" t="s">
        <v>198</v>
      </c>
      <c r="E101" s="36" t="s">
        <v>265</v>
      </c>
      <c r="F101" s="36" t="s">
        <v>199</v>
      </c>
      <c r="H101" s="36">
        <v>800</v>
      </c>
      <c r="I101" s="36">
        <v>68</v>
      </c>
      <c r="J101" s="36">
        <v>20000</v>
      </c>
      <c r="K101" s="36">
        <v>8</v>
      </c>
      <c r="L101" s="36">
        <v>33.33</v>
      </c>
      <c r="M101" s="37">
        <v>100000</v>
      </c>
      <c r="N101" s="37">
        <v>8000</v>
      </c>
      <c r="O101" s="37">
        <f>M101+N101</f>
        <v>108000</v>
      </c>
    </row>
    <row r="102" spans="1:15" x14ac:dyDescent="0.2">
      <c r="A102" s="36">
        <v>98</v>
      </c>
      <c r="B102" s="36">
        <v>77</v>
      </c>
      <c r="C102" s="36" t="s">
        <v>2</v>
      </c>
      <c r="D102" s="36" t="s">
        <v>339</v>
      </c>
      <c r="E102" s="36" t="s">
        <v>17</v>
      </c>
      <c r="F102" s="36" t="s">
        <v>340</v>
      </c>
      <c r="G102" s="36">
        <v>309</v>
      </c>
      <c r="O102" s="37"/>
    </row>
    <row r="103" spans="1:15" x14ac:dyDescent="0.2">
      <c r="A103" s="36">
        <v>99</v>
      </c>
      <c r="B103" s="36">
        <v>3</v>
      </c>
      <c r="C103" s="36" t="s">
        <v>1030</v>
      </c>
      <c r="D103" s="36" t="s">
        <v>201</v>
      </c>
      <c r="E103" s="36" t="s">
        <v>556</v>
      </c>
      <c r="F103" s="36" t="s">
        <v>378</v>
      </c>
      <c r="G103" s="36">
        <v>350</v>
      </c>
      <c r="H103" s="36">
        <v>1450</v>
      </c>
      <c r="I103" s="36">
        <v>70</v>
      </c>
      <c r="J103" s="36">
        <v>11035</v>
      </c>
      <c r="K103" s="36">
        <v>5</v>
      </c>
      <c r="L103" s="36">
        <v>10</v>
      </c>
      <c r="M103" s="37">
        <v>72818</v>
      </c>
      <c r="N103" s="37">
        <v>6332</v>
      </c>
      <c r="O103" s="37">
        <f>M103+N103</f>
        <v>79150</v>
      </c>
    </row>
    <row r="104" spans="1:15" x14ac:dyDescent="0.2">
      <c r="A104" s="36">
        <v>100</v>
      </c>
      <c r="B104" s="36">
        <v>78</v>
      </c>
      <c r="C104" s="36" t="s">
        <v>2</v>
      </c>
      <c r="D104" s="36" t="s">
        <v>201</v>
      </c>
      <c r="E104" s="36" t="s">
        <v>265</v>
      </c>
      <c r="F104" s="36" t="s">
        <v>202</v>
      </c>
      <c r="G104" s="36">
        <v>4345</v>
      </c>
      <c r="H104" s="36">
        <v>4200</v>
      </c>
      <c r="I104" s="36">
        <v>75</v>
      </c>
      <c r="J104" s="36">
        <v>18000</v>
      </c>
      <c r="K104" s="37">
        <v>15</v>
      </c>
      <c r="L104" s="37">
        <v>80</v>
      </c>
      <c r="M104" s="36">
        <v>15000</v>
      </c>
      <c r="N104" s="36">
        <v>6000</v>
      </c>
      <c r="O104" s="37">
        <f>M104+N104</f>
        <v>21000</v>
      </c>
    </row>
    <row r="105" spans="1:15" x14ac:dyDescent="0.2">
      <c r="A105" s="36">
        <v>101</v>
      </c>
      <c r="B105" s="36">
        <v>79</v>
      </c>
      <c r="C105" s="36" t="s">
        <v>2</v>
      </c>
      <c r="D105" s="36" t="s">
        <v>201</v>
      </c>
      <c r="E105" s="36" t="s">
        <v>548</v>
      </c>
      <c r="F105" s="36" t="s">
        <v>461</v>
      </c>
      <c r="G105" s="36">
        <v>507</v>
      </c>
      <c r="H105" s="36">
        <v>1750</v>
      </c>
      <c r="I105" s="36">
        <v>98</v>
      </c>
      <c r="J105" s="36">
        <v>6031</v>
      </c>
      <c r="K105" s="36">
        <v>31</v>
      </c>
      <c r="L105" s="36">
        <v>50</v>
      </c>
      <c r="O105" s="37"/>
    </row>
    <row r="106" spans="1:15" x14ac:dyDescent="0.2">
      <c r="A106" s="36">
        <v>102</v>
      </c>
      <c r="B106" s="36">
        <v>80</v>
      </c>
      <c r="C106" s="36" t="s">
        <v>2</v>
      </c>
      <c r="D106" s="36" t="s">
        <v>201</v>
      </c>
      <c r="E106" s="36" t="s">
        <v>586</v>
      </c>
      <c r="F106" s="36" t="s">
        <v>428</v>
      </c>
      <c r="G106" s="36">
        <v>2907</v>
      </c>
      <c r="H106" s="36">
        <v>3000</v>
      </c>
      <c r="J106" s="36">
        <v>5000</v>
      </c>
      <c r="K106" s="36">
        <v>1</v>
      </c>
      <c r="L106" s="36">
        <v>50</v>
      </c>
      <c r="M106" s="37">
        <v>15000</v>
      </c>
      <c r="N106" s="37">
        <v>5000</v>
      </c>
      <c r="O106" s="37">
        <f>M106+N106</f>
        <v>20000</v>
      </c>
    </row>
    <row r="107" spans="1:15" x14ac:dyDescent="0.2">
      <c r="A107" s="36">
        <v>103</v>
      </c>
      <c r="B107" s="36">
        <v>81</v>
      </c>
      <c r="C107" s="36" t="s">
        <v>2</v>
      </c>
      <c r="D107" s="36" t="s">
        <v>201</v>
      </c>
      <c r="E107" s="36" t="s">
        <v>305</v>
      </c>
      <c r="F107" s="36" t="s">
        <v>463</v>
      </c>
      <c r="G107" s="36">
        <v>475</v>
      </c>
      <c r="H107" s="36">
        <v>250</v>
      </c>
      <c r="I107" s="36">
        <v>100</v>
      </c>
      <c r="J107" s="36">
        <v>550</v>
      </c>
      <c r="K107" s="36">
        <v>0</v>
      </c>
      <c r="L107" s="36">
        <v>33.33</v>
      </c>
      <c r="O107" s="37"/>
    </row>
    <row r="108" spans="1:15" x14ac:dyDescent="0.2">
      <c r="A108" s="36">
        <v>104</v>
      </c>
      <c r="B108" s="36">
        <v>82</v>
      </c>
      <c r="C108" s="36" t="s">
        <v>2</v>
      </c>
      <c r="D108" s="36" t="s">
        <v>303</v>
      </c>
      <c r="E108" s="36" t="s">
        <v>145</v>
      </c>
      <c r="F108" s="36" t="s">
        <v>467</v>
      </c>
      <c r="G108" s="36">
        <v>796</v>
      </c>
      <c r="H108" s="36">
        <v>700</v>
      </c>
      <c r="I108" s="36">
        <v>30</v>
      </c>
      <c r="J108" s="36">
        <v>3250</v>
      </c>
      <c r="K108" s="36">
        <v>40</v>
      </c>
      <c r="L108" s="36">
        <v>0</v>
      </c>
      <c r="M108" s="37">
        <v>8000</v>
      </c>
      <c r="N108" s="37">
        <v>3000</v>
      </c>
      <c r="O108" s="37">
        <f>M108+N108</f>
        <v>11000</v>
      </c>
    </row>
    <row r="109" spans="1:15" x14ac:dyDescent="0.2">
      <c r="A109" s="36">
        <v>105</v>
      </c>
      <c r="B109" s="36">
        <v>83</v>
      </c>
      <c r="C109" s="36" t="s">
        <v>2</v>
      </c>
      <c r="D109" s="36" t="s">
        <v>303</v>
      </c>
      <c r="E109" s="36" t="s">
        <v>17</v>
      </c>
      <c r="F109" s="36" t="s">
        <v>304</v>
      </c>
      <c r="G109" s="36">
        <v>2507</v>
      </c>
      <c r="H109" s="36">
        <v>3250</v>
      </c>
      <c r="I109" s="36">
        <v>37</v>
      </c>
      <c r="J109" s="36">
        <v>11464</v>
      </c>
      <c r="K109" s="36">
        <v>0</v>
      </c>
      <c r="L109" s="36">
        <v>12</v>
      </c>
      <c r="M109" s="37">
        <v>28570</v>
      </c>
      <c r="N109" s="37">
        <v>9656</v>
      </c>
      <c r="O109" s="37">
        <f>M109+N109</f>
        <v>38226</v>
      </c>
    </row>
    <row r="110" spans="1:15" x14ac:dyDescent="0.2">
      <c r="A110" s="36">
        <v>106</v>
      </c>
      <c r="C110" s="36" t="s">
        <v>161</v>
      </c>
      <c r="D110" s="36" t="s">
        <v>303</v>
      </c>
      <c r="E110" s="36" t="s">
        <v>466</v>
      </c>
      <c r="F110" s="36" t="s">
        <v>465</v>
      </c>
      <c r="H110" s="36">
        <v>1100</v>
      </c>
      <c r="I110" s="36">
        <v>88</v>
      </c>
      <c r="J110" s="36">
        <v>6850</v>
      </c>
      <c r="K110" s="36">
        <v>4</v>
      </c>
      <c r="L110" s="36">
        <v>4</v>
      </c>
      <c r="M110" s="37">
        <v>33507</v>
      </c>
      <c r="N110" s="37">
        <v>16573</v>
      </c>
      <c r="O110" s="37">
        <f>M110+N110</f>
        <v>50080</v>
      </c>
    </row>
    <row r="111" spans="1:15" x14ac:dyDescent="0.2">
      <c r="A111" s="36">
        <v>107</v>
      </c>
      <c r="B111" s="36">
        <v>84</v>
      </c>
      <c r="C111" s="36" t="s">
        <v>2</v>
      </c>
      <c r="D111" s="36" t="s">
        <v>205</v>
      </c>
      <c r="E111" s="36" t="s">
        <v>17</v>
      </c>
      <c r="F111" s="36" t="s">
        <v>206</v>
      </c>
      <c r="G111" s="36">
        <v>712</v>
      </c>
      <c r="H111" s="36">
        <v>1040</v>
      </c>
      <c r="I111" s="36">
        <v>70</v>
      </c>
      <c r="J111" s="36">
        <v>4000</v>
      </c>
      <c r="K111" s="36">
        <v>5</v>
      </c>
      <c r="L111" s="36">
        <v>0</v>
      </c>
      <c r="O111" s="37"/>
    </row>
    <row r="112" spans="1:15" x14ac:dyDescent="0.2">
      <c r="A112" s="36">
        <v>108</v>
      </c>
      <c r="B112" s="36">
        <v>85</v>
      </c>
      <c r="C112" s="36" t="s">
        <v>2</v>
      </c>
      <c r="D112" s="36" t="s">
        <v>207</v>
      </c>
      <c r="E112" s="36" t="s">
        <v>582</v>
      </c>
      <c r="F112" s="36" t="s">
        <v>524</v>
      </c>
      <c r="G112" s="36">
        <v>785</v>
      </c>
      <c r="H112" s="36">
        <v>975</v>
      </c>
      <c r="I112" s="36">
        <v>40</v>
      </c>
      <c r="K112" s="36">
        <v>0</v>
      </c>
      <c r="L112" s="36">
        <v>60</v>
      </c>
      <c r="M112" s="37">
        <v>2760</v>
      </c>
      <c r="N112" s="37">
        <v>960</v>
      </c>
      <c r="O112" s="37">
        <f t="shared" ref="O112:O120" si="3">M112+N112</f>
        <v>3720</v>
      </c>
    </row>
    <row r="113" spans="1:15" x14ac:dyDescent="0.2">
      <c r="A113" s="36">
        <v>109</v>
      </c>
      <c r="B113" s="36">
        <v>86</v>
      </c>
      <c r="C113" s="36" t="s">
        <v>2</v>
      </c>
      <c r="D113" s="36" t="s">
        <v>207</v>
      </c>
      <c r="E113" s="36" t="s">
        <v>319</v>
      </c>
      <c r="F113" s="36" t="s">
        <v>318</v>
      </c>
      <c r="G113" s="36">
        <v>1066</v>
      </c>
      <c r="H113" s="36">
        <v>1260</v>
      </c>
      <c r="I113" s="36">
        <v>70</v>
      </c>
      <c r="J113" s="36">
        <v>5785</v>
      </c>
      <c r="K113" s="36">
        <v>2</v>
      </c>
      <c r="L113" s="36">
        <v>15</v>
      </c>
      <c r="M113" s="37">
        <v>30591</v>
      </c>
      <c r="N113" s="37">
        <v>7629</v>
      </c>
      <c r="O113" s="37">
        <f t="shared" si="3"/>
        <v>38220</v>
      </c>
    </row>
    <row r="114" spans="1:15" x14ac:dyDescent="0.2">
      <c r="A114" s="36">
        <v>110</v>
      </c>
      <c r="B114" s="36">
        <v>87</v>
      </c>
      <c r="C114" s="36" t="s">
        <v>2</v>
      </c>
      <c r="D114" s="36" t="s">
        <v>207</v>
      </c>
      <c r="E114" s="36" t="s">
        <v>472</v>
      </c>
      <c r="F114" s="36" t="s">
        <v>471</v>
      </c>
      <c r="G114" s="36">
        <v>113</v>
      </c>
      <c r="H114" s="36">
        <v>250</v>
      </c>
      <c r="J114" s="36">
        <v>1681</v>
      </c>
      <c r="K114" s="36">
        <v>0</v>
      </c>
      <c r="L114" s="36">
        <v>10</v>
      </c>
      <c r="M114" s="37">
        <v>2000</v>
      </c>
      <c r="N114" s="37">
        <v>0</v>
      </c>
      <c r="O114" s="37">
        <f t="shared" si="3"/>
        <v>2000</v>
      </c>
    </row>
    <row r="115" spans="1:15" x14ac:dyDescent="0.2">
      <c r="A115" s="36">
        <v>111</v>
      </c>
      <c r="B115" s="36">
        <v>88</v>
      </c>
      <c r="C115" s="36" t="s">
        <v>2</v>
      </c>
      <c r="D115" s="36" t="s">
        <v>207</v>
      </c>
      <c r="E115" s="36" t="s">
        <v>292</v>
      </c>
      <c r="F115" s="36" t="s">
        <v>210</v>
      </c>
      <c r="G115" s="36">
        <v>1552</v>
      </c>
      <c r="H115" s="36">
        <v>1150</v>
      </c>
      <c r="J115" s="36">
        <v>8598</v>
      </c>
      <c r="K115" s="36">
        <v>0</v>
      </c>
      <c r="L115" s="36">
        <v>20</v>
      </c>
      <c r="M115" s="37">
        <v>42312</v>
      </c>
      <c r="N115" s="37">
        <v>12111</v>
      </c>
      <c r="O115" s="37">
        <f t="shared" si="3"/>
        <v>54423</v>
      </c>
    </row>
    <row r="116" spans="1:15" x14ac:dyDescent="0.2">
      <c r="A116" s="36">
        <v>112</v>
      </c>
      <c r="B116" s="36">
        <v>89</v>
      </c>
      <c r="C116" s="36" t="s">
        <v>2</v>
      </c>
      <c r="D116" s="36" t="s">
        <v>207</v>
      </c>
      <c r="E116" s="36" t="s">
        <v>619</v>
      </c>
      <c r="F116" s="36" t="s">
        <v>208</v>
      </c>
      <c r="G116" s="36">
        <v>1873</v>
      </c>
      <c r="H116" s="36">
        <v>1140</v>
      </c>
      <c r="J116" s="36">
        <v>12500</v>
      </c>
      <c r="M116" s="37">
        <v>11000</v>
      </c>
      <c r="N116" s="37">
        <v>25000</v>
      </c>
      <c r="O116" s="37">
        <f t="shared" si="3"/>
        <v>36000</v>
      </c>
    </row>
    <row r="117" spans="1:15" x14ac:dyDescent="0.2">
      <c r="A117" s="36">
        <v>113</v>
      </c>
      <c r="C117" s="36" t="s">
        <v>161</v>
      </c>
      <c r="D117" s="36" t="s">
        <v>207</v>
      </c>
      <c r="E117" s="36" t="s">
        <v>470</v>
      </c>
      <c r="F117" s="36" t="s">
        <v>469</v>
      </c>
      <c r="H117" s="36">
        <v>1500</v>
      </c>
      <c r="I117" s="36">
        <v>90</v>
      </c>
      <c r="J117" s="36">
        <v>13423</v>
      </c>
      <c r="K117" s="36">
        <v>10</v>
      </c>
      <c r="L117" s="36">
        <v>50</v>
      </c>
      <c r="M117" s="37">
        <v>53852</v>
      </c>
      <c r="N117" s="37">
        <v>22097</v>
      </c>
      <c r="O117" s="37">
        <f t="shared" si="3"/>
        <v>75949</v>
      </c>
    </row>
    <row r="118" spans="1:15" x14ac:dyDescent="0.2">
      <c r="A118" s="36">
        <v>114</v>
      </c>
      <c r="B118" s="36">
        <v>90</v>
      </c>
      <c r="C118" s="36" t="s">
        <v>2</v>
      </c>
      <c r="D118" s="36" t="s">
        <v>213</v>
      </c>
      <c r="E118" s="36" t="s">
        <v>1044</v>
      </c>
      <c r="F118" s="36" t="s">
        <v>244</v>
      </c>
      <c r="G118" s="36">
        <v>526</v>
      </c>
      <c r="H118" s="36">
        <v>500</v>
      </c>
      <c r="J118" s="36">
        <v>2500</v>
      </c>
      <c r="K118" s="36">
        <v>0</v>
      </c>
      <c r="L118" s="36">
        <v>20</v>
      </c>
      <c r="M118" s="37">
        <v>4000</v>
      </c>
      <c r="N118" s="37">
        <v>1000</v>
      </c>
      <c r="O118" s="37">
        <f t="shared" si="3"/>
        <v>5000</v>
      </c>
    </row>
    <row r="119" spans="1:15" x14ac:dyDescent="0.2">
      <c r="A119" s="36">
        <v>115</v>
      </c>
      <c r="B119" s="36">
        <v>91</v>
      </c>
      <c r="C119" s="36" t="s">
        <v>2</v>
      </c>
      <c r="D119" s="36" t="s">
        <v>213</v>
      </c>
      <c r="E119" s="36" t="s">
        <v>305</v>
      </c>
      <c r="F119" s="36" t="s">
        <v>244</v>
      </c>
      <c r="G119" s="36">
        <v>110</v>
      </c>
      <c r="H119" s="36">
        <v>33</v>
      </c>
      <c r="I119" s="36">
        <v>70</v>
      </c>
      <c r="J119" s="36">
        <v>750</v>
      </c>
      <c r="L119" s="36">
        <v>10</v>
      </c>
      <c r="M119" s="37">
        <v>900</v>
      </c>
      <c r="O119" s="37">
        <f t="shared" si="3"/>
        <v>900</v>
      </c>
    </row>
    <row r="120" spans="1:15" x14ac:dyDescent="0.2">
      <c r="A120" s="36">
        <v>116</v>
      </c>
      <c r="C120" s="36" t="s">
        <v>2</v>
      </c>
      <c r="D120" s="36" t="s">
        <v>213</v>
      </c>
      <c r="E120" s="36" t="s">
        <v>450</v>
      </c>
      <c r="F120" s="36" t="s">
        <v>244</v>
      </c>
      <c r="H120" s="36">
        <v>170</v>
      </c>
      <c r="I120" s="36">
        <v>50</v>
      </c>
      <c r="J120" s="36">
        <v>1200</v>
      </c>
      <c r="K120" s="36">
        <v>0</v>
      </c>
      <c r="L120" s="36">
        <v>20</v>
      </c>
      <c r="M120" s="37">
        <v>2500</v>
      </c>
      <c r="O120" s="37">
        <f t="shared" si="3"/>
        <v>2500</v>
      </c>
    </row>
    <row r="121" spans="1:15" x14ac:dyDescent="0.2">
      <c r="A121" s="36">
        <v>117</v>
      </c>
      <c r="B121" s="36">
        <v>92</v>
      </c>
      <c r="C121" s="36" t="s">
        <v>2</v>
      </c>
      <c r="D121" s="36" t="s">
        <v>247</v>
      </c>
      <c r="E121" s="36" t="s">
        <v>265</v>
      </c>
      <c r="F121" s="36" t="s">
        <v>248</v>
      </c>
      <c r="G121" s="36">
        <v>456</v>
      </c>
      <c r="O121" s="37"/>
    </row>
    <row r="122" spans="1:15" x14ac:dyDescent="0.2">
      <c r="A122" s="36">
        <v>118</v>
      </c>
      <c r="B122" s="36">
        <v>93</v>
      </c>
      <c r="C122" s="36" t="s">
        <v>2</v>
      </c>
      <c r="D122" s="36" t="s">
        <v>306</v>
      </c>
      <c r="E122" s="36" t="s">
        <v>265</v>
      </c>
      <c r="F122" s="36" t="s">
        <v>307</v>
      </c>
      <c r="G122" s="36">
        <v>386</v>
      </c>
      <c r="H122" s="36">
        <v>550</v>
      </c>
      <c r="I122" s="36">
        <v>90</v>
      </c>
      <c r="J122" s="36">
        <v>5000</v>
      </c>
      <c r="L122" s="36">
        <v>75</v>
      </c>
      <c r="M122" s="37">
        <v>27415</v>
      </c>
      <c r="N122" s="37">
        <v>9130</v>
      </c>
      <c r="O122" s="37">
        <f>M122+N122</f>
        <v>36545</v>
      </c>
    </row>
    <row r="123" spans="1:15" x14ac:dyDescent="0.2">
      <c r="A123" s="36">
        <v>119</v>
      </c>
      <c r="B123" s="36">
        <v>94</v>
      </c>
      <c r="C123" s="36" t="s">
        <v>2</v>
      </c>
      <c r="D123" s="36" t="s">
        <v>30</v>
      </c>
      <c r="E123" s="36" t="s">
        <v>17</v>
      </c>
      <c r="F123" s="36" t="s">
        <v>31</v>
      </c>
      <c r="G123" s="36">
        <v>1624</v>
      </c>
      <c r="O123" s="37"/>
    </row>
    <row r="124" spans="1:15" x14ac:dyDescent="0.2">
      <c r="A124" s="36">
        <v>120</v>
      </c>
      <c r="B124" s="36">
        <v>95</v>
      </c>
      <c r="C124" s="36" t="s">
        <v>2</v>
      </c>
      <c r="D124" s="36" t="s">
        <v>30</v>
      </c>
      <c r="E124" s="36" t="s">
        <v>565</v>
      </c>
      <c r="F124" s="36" t="s">
        <v>446</v>
      </c>
      <c r="G124" s="36">
        <v>595</v>
      </c>
      <c r="H124" s="36">
        <v>878</v>
      </c>
      <c r="I124" s="36">
        <v>10</v>
      </c>
      <c r="J124" s="36">
        <v>500</v>
      </c>
      <c r="K124" s="36">
        <v>25</v>
      </c>
      <c r="L124" s="36">
        <v>50</v>
      </c>
      <c r="O124" s="37"/>
    </row>
    <row r="125" spans="1:15" x14ac:dyDescent="0.2">
      <c r="A125" s="36">
        <v>121</v>
      </c>
      <c r="B125" s="36">
        <v>97</v>
      </c>
      <c r="C125" s="36" t="s">
        <v>2</v>
      </c>
      <c r="D125" s="36" t="s">
        <v>249</v>
      </c>
      <c r="E125" s="36" t="s">
        <v>17</v>
      </c>
      <c r="F125" s="36" t="s">
        <v>250</v>
      </c>
      <c r="G125" s="36">
        <v>626</v>
      </c>
      <c r="H125" s="36">
        <v>7000</v>
      </c>
      <c r="I125" s="36">
        <v>60</v>
      </c>
      <c r="J125" s="36">
        <v>8000</v>
      </c>
      <c r="K125" s="36">
        <v>0</v>
      </c>
      <c r="L125" s="36">
        <v>10</v>
      </c>
      <c r="M125" s="37">
        <v>14000</v>
      </c>
      <c r="N125" s="37">
        <v>2500</v>
      </c>
      <c r="O125" s="37">
        <f>M125+N125</f>
        <v>16500</v>
      </c>
    </row>
    <row r="126" spans="1:15" x14ac:dyDescent="0.2">
      <c r="A126" s="36">
        <v>122</v>
      </c>
      <c r="C126" s="36" t="s">
        <v>2</v>
      </c>
      <c r="D126" s="36" t="s">
        <v>249</v>
      </c>
      <c r="E126" s="36" t="s">
        <v>572</v>
      </c>
      <c r="F126" s="36" t="s">
        <v>571</v>
      </c>
      <c r="H126" s="36">
        <v>450</v>
      </c>
      <c r="I126" s="36">
        <v>80</v>
      </c>
      <c r="J126" s="36">
        <v>300</v>
      </c>
      <c r="K126" s="36">
        <v>0</v>
      </c>
      <c r="L126" s="36">
        <v>20</v>
      </c>
      <c r="M126" s="37">
        <v>400</v>
      </c>
      <c r="N126" s="37">
        <v>20</v>
      </c>
      <c r="O126" s="37">
        <f>M126+N126</f>
        <v>420</v>
      </c>
    </row>
    <row r="127" spans="1:15" x14ac:dyDescent="0.2">
      <c r="A127" s="36">
        <v>123</v>
      </c>
      <c r="C127" s="36" t="s">
        <v>2</v>
      </c>
      <c r="D127" s="36" t="s">
        <v>249</v>
      </c>
      <c r="E127" s="36" t="s">
        <v>588</v>
      </c>
      <c r="F127" s="36" t="s">
        <v>587</v>
      </c>
      <c r="H127" s="36">
        <v>4250</v>
      </c>
      <c r="I127" s="36">
        <v>70</v>
      </c>
      <c r="J127" s="36">
        <v>12000</v>
      </c>
      <c r="K127" s="36">
        <v>0</v>
      </c>
      <c r="L127" s="36">
        <v>0</v>
      </c>
      <c r="O127" s="37"/>
    </row>
    <row r="128" spans="1:15" x14ac:dyDescent="0.2">
      <c r="A128" s="36">
        <v>124</v>
      </c>
      <c r="C128" s="36" t="s">
        <v>2</v>
      </c>
      <c r="D128" s="36" t="s">
        <v>249</v>
      </c>
      <c r="E128" s="36" t="s">
        <v>579</v>
      </c>
      <c r="F128" s="36" t="s">
        <v>578</v>
      </c>
      <c r="H128" s="36">
        <v>534</v>
      </c>
      <c r="I128" s="36">
        <v>65</v>
      </c>
      <c r="J128" s="36">
        <v>450</v>
      </c>
      <c r="K128" s="36">
        <v>0</v>
      </c>
      <c r="L128" s="36">
        <v>20</v>
      </c>
      <c r="M128" s="37">
        <v>350</v>
      </c>
      <c r="N128" s="37">
        <v>50</v>
      </c>
      <c r="O128" s="37">
        <f>M128+N128</f>
        <v>400</v>
      </c>
    </row>
    <row r="129" spans="1:15" x14ac:dyDescent="0.2">
      <c r="A129" s="36">
        <v>125</v>
      </c>
      <c r="C129" s="36" t="s">
        <v>161</v>
      </c>
      <c r="D129" s="36" t="s">
        <v>249</v>
      </c>
      <c r="E129" s="36" t="s">
        <v>603</v>
      </c>
      <c r="F129" s="36" t="s">
        <v>1045</v>
      </c>
      <c r="H129" s="36">
        <v>500</v>
      </c>
      <c r="I129" s="36">
        <v>65</v>
      </c>
      <c r="J129" s="36">
        <v>1657</v>
      </c>
      <c r="K129" s="36">
        <v>0</v>
      </c>
      <c r="L129" s="36">
        <v>10</v>
      </c>
      <c r="M129" s="37">
        <v>7812</v>
      </c>
      <c r="N129" s="37">
        <v>3468</v>
      </c>
      <c r="O129" s="37">
        <f>M129+N129</f>
        <v>11280</v>
      </c>
    </row>
    <row r="130" spans="1:15" x14ac:dyDescent="0.2">
      <c r="A130" s="36">
        <v>126</v>
      </c>
      <c r="B130" s="36">
        <v>96</v>
      </c>
      <c r="C130" s="36" t="s">
        <v>2</v>
      </c>
      <c r="D130" s="36" t="s">
        <v>249</v>
      </c>
      <c r="E130" s="36" t="s">
        <v>566</v>
      </c>
      <c r="G130" s="36">
        <v>4561</v>
      </c>
      <c r="O130" s="37"/>
    </row>
    <row r="131" spans="1:15" x14ac:dyDescent="0.2">
      <c r="A131" s="36">
        <v>127</v>
      </c>
      <c r="B131" s="36">
        <v>98</v>
      </c>
      <c r="C131" s="36" t="s">
        <v>2</v>
      </c>
      <c r="D131" s="36" t="s">
        <v>251</v>
      </c>
      <c r="E131" s="36" t="s">
        <v>42</v>
      </c>
      <c r="F131" s="36" t="s">
        <v>252</v>
      </c>
      <c r="G131" s="36">
        <v>234</v>
      </c>
      <c r="H131" s="36">
        <v>350</v>
      </c>
      <c r="I131" s="36">
        <v>90</v>
      </c>
      <c r="J131" s="36">
        <v>2500</v>
      </c>
      <c r="K131" s="36">
        <v>0</v>
      </c>
      <c r="L131" s="36">
        <v>50</v>
      </c>
      <c r="O131" s="37"/>
    </row>
    <row r="132" spans="1:15" x14ac:dyDescent="0.2">
      <c r="A132" s="36">
        <v>128</v>
      </c>
      <c r="B132" s="36">
        <v>99</v>
      </c>
      <c r="C132" s="36" t="s">
        <v>2</v>
      </c>
      <c r="D132" s="36" t="s">
        <v>83</v>
      </c>
      <c r="E132" s="36" t="s">
        <v>568</v>
      </c>
      <c r="F132" s="36" t="s">
        <v>218</v>
      </c>
      <c r="G132" s="36">
        <v>332</v>
      </c>
      <c r="H132" s="36">
        <v>350</v>
      </c>
      <c r="I132" s="36">
        <v>95</v>
      </c>
      <c r="J132" s="36">
        <v>6260</v>
      </c>
      <c r="K132" s="36">
        <v>20</v>
      </c>
      <c r="L132" s="36">
        <v>15</v>
      </c>
      <c r="M132" s="37">
        <v>13061</v>
      </c>
      <c r="N132" s="37">
        <v>1750</v>
      </c>
      <c r="O132" s="37">
        <f>M132+N132</f>
        <v>14811</v>
      </c>
    </row>
    <row r="133" spans="1:15" x14ac:dyDescent="0.2">
      <c r="A133" s="36">
        <v>129</v>
      </c>
      <c r="C133" s="36" t="s">
        <v>2</v>
      </c>
      <c r="D133" s="36" t="s">
        <v>83</v>
      </c>
      <c r="E133" s="36" t="s">
        <v>591</v>
      </c>
      <c r="F133" s="36" t="s">
        <v>84</v>
      </c>
      <c r="H133" s="36">
        <v>39</v>
      </c>
      <c r="I133" s="36">
        <v>70</v>
      </c>
      <c r="J133" s="36">
        <v>400</v>
      </c>
      <c r="L133" s="36">
        <v>25</v>
      </c>
      <c r="O133" s="37"/>
    </row>
    <row r="134" spans="1:15" x14ac:dyDescent="0.2">
      <c r="A134" s="36">
        <v>130</v>
      </c>
      <c r="B134" s="36">
        <v>100</v>
      </c>
      <c r="C134" s="36" t="s">
        <v>2</v>
      </c>
      <c r="D134" s="36" t="s">
        <v>148</v>
      </c>
      <c r="E134" s="36" t="s">
        <v>17</v>
      </c>
      <c r="F134" s="36" t="s">
        <v>219</v>
      </c>
      <c r="G134" s="36">
        <v>684</v>
      </c>
      <c r="H134" s="36">
        <v>1200</v>
      </c>
      <c r="I134" s="36">
        <v>25</v>
      </c>
      <c r="J134" s="36">
        <v>4000</v>
      </c>
      <c r="K134" s="36">
        <v>0</v>
      </c>
      <c r="L134" s="36">
        <v>5</v>
      </c>
      <c r="O134" s="37"/>
    </row>
    <row r="135" spans="1:15" x14ac:dyDescent="0.2">
      <c r="A135" s="36">
        <v>131</v>
      </c>
      <c r="C135" s="36" t="s">
        <v>2</v>
      </c>
      <c r="D135" s="36" t="s">
        <v>148</v>
      </c>
      <c r="E135" s="36" t="s">
        <v>1046</v>
      </c>
      <c r="F135" s="36" t="s">
        <v>1047</v>
      </c>
      <c r="H135" s="36">
        <v>210</v>
      </c>
      <c r="I135" s="36">
        <v>70</v>
      </c>
      <c r="J135" s="36">
        <v>2000</v>
      </c>
      <c r="K135" s="36">
        <v>0</v>
      </c>
      <c r="L135" s="36">
        <v>0</v>
      </c>
      <c r="O135" s="37"/>
    </row>
    <row r="136" spans="1:15" x14ac:dyDescent="0.2">
      <c r="A136" s="36">
        <v>132</v>
      </c>
      <c r="B136" s="36">
        <v>101</v>
      </c>
      <c r="C136" s="36" t="s">
        <v>2</v>
      </c>
      <c r="D136" s="36" t="s">
        <v>148</v>
      </c>
      <c r="E136" s="36" t="s">
        <v>396</v>
      </c>
      <c r="F136" s="36" t="s">
        <v>396</v>
      </c>
      <c r="G136" s="36">
        <v>610</v>
      </c>
      <c r="O136" s="37"/>
    </row>
    <row r="137" spans="1:15" x14ac:dyDescent="0.2">
      <c r="A137" s="36">
        <v>133</v>
      </c>
      <c r="C137" s="36" t="s">
        <v>161</v>
      </c>
      <c r="D137" s="36" t="s">
        <v>148</v>
      </c>
      <c r="E137" s="36" t="s">
        <v>1048</v>
      </c>
      <c r="F137" s="36" t="s">
        <v>479</v>
      </c>
      <c r="H137" s="36">
        <v>700</v>
      </c>
      <c r="I137" s="36">
        <v>40</v>
      </c>
      <c r="J137" s="36">
        <v>5434</v>
      </c>
      <c r="K137" s="36">
        <v>10</v>
      </c>
      <c r="L137" s="36">
        <v>15</v>
      </c>
      <c r="M137" s="37">
        <v>13480</v>
      </c>
      <c r="N137" s="37">
        <v>9368</v>
      </c>
      <c r="O137" s="37">
        <f t="shared" ref="O137:O151" si="4">M137+N137</f>
        <v>22848</v>
      </c>
    </row>
    <row r="138" spans="1:15" x14ac:dyDescent="0.2">
      <c r="A138" s="36">
        <v>134</v>
      </c>
      <c r="B138" s="36">
        <v>5</v>
      </c>
      <c r="C138" s="36" t="s">
        <v>1030</v>
      </c>
      <c r="D138" s="36" t="s">
        <v>253</v>
      </c>
      <c r="E138" s="36" t="s">
        <v>300</v>
      </c>
      <c r="F138" s="36" t="s">
        <v>254</v>
      </c>
      <c r="G138" s="36">
        <v>941</v>
      </c>
      <c r="H138" s="36">
        <v>890</v>
      </c>
      <c r="I138" s="36">
        <v>83</v>
      </c>
      <c r="J138" s="36">
        <v>10020</v>
      </c>
      <c r="K138" s="36">
        <v>0</v>
      </c>
      <c r="L138" s="36">
        <v>20</v>
      </c>
      <c r="M138" s="37">
        <v>51406</v>
      </c>
      <c r="N138" s="37">
        <v>36954</v>
      </c>
      <c r="O138" s="37">
        <f t="shared" si="4"/>
        <v>88360</v>
      </c>
    </row>
    <row r="139" spans="1:15" x14ac:dyDescent="0.2">
      <c r="A139" s="36">
        <v>135</v>
      </c>
      <c r="B139" s="36">
        <v>102</v>
      </c>
      <c r="C139" s="36" t="s">
        <v>2</v>
      </c>
      <c r="D139" s="36" t="s">
        <v>253</v>
      </c>
      <c r="E139" s="36" t="s">
        <v>145</v>
      </c>
      <c r="F139" s="36" t="s">
        <v>294</v>
      </c>
      <c r="G139" s="36">
        <v>597</v>
      </c>
      <c r="H139" s="36">
        <v>557</v>
      </c>
      <c r="J139" s="36">
        <v>5000</v>
      </c>
      <c r="K139" s="36">
        <v>0</v>
      </c>
      <c r="L139" s="36">
        <v>10</v>
      </c>
      <c r="M139" s="37">
        <v>40000</v>
      </c>
      <c r="N139" s="37">
        <v>500</v>
      </c>
      <c r="O139" s="37">
        <f t="shared" si="4"/>
        <v>40500</v>
      </c>
    </row>
    <row r="140" spans="1:15" x14ac:dyDescent="0.2">
      <c r="A140" s="36">
        <v>136</v>
      </c>
      <c r="B140" s="36">
        <v>103</v>
      </c>
      <c r="C140" s="36" t="s">
        <v>2</v>
      </c>
      <c r="D140" s="36" t="s">
        <v>253</v>
      </c>
      <c r="E140" s="36" t="s">
        <v>17</v>
      </c>
      <c r="F140" s="36" t="s">
        <v>554</v>
      </c>
      <c r="G140" s="36">
        <v>1075</v>
      </c>
      <c r="H140" s="36">
        <v>1575</v>
      </c>
      <c r="I140" s="36">
        <v>85</v>
      </c>
      <c r="J140" s="36">
        <v>8500</v>
      </c>
      <c r="K140" s="36">
        <v>4.5</v>
      </c>
      <c r="L140" s="36">
        <v>10</v>
      </c>
      <c r="M140" s="37">
        <v>52000</v>
      </c>
      <c r="N140" s="37">
        <v>15600</v>
      </c>
      <c r="O140" s="37">
        <f t="shared" si="4"/>
        <v>67600</v>
      </c>
    </row>
    <row r="141" spans="1:15" x14ac:dyDescent="0.2">
      <c r="A141" s="36">
        <v>137</v>
      </c>
      <c r="C141" s="36" t="s">
        <v>161</v>
      </c>
      <c r="D141" s="36" t="s">
        <v>253</v>
      </c>
      <c r="E141" s="36" t="s">
        <v>482</v>
      </c>
      <c r="F141" s="36" t="s">
        <v>481</v>
      </c>
      <c r="H141" s="36">
        <v>135</v>
      </c>
      <c r="I141" s="36">
        <v>65</v>
      </c>
      <c r="J141" s="36">
        <v>2132</v>
      </c>
      <c r="K141" s="36">
        <v>0</v>
      </c>
      <c r="L141" s="36">
        <v>10</v>
      </c>
      <c r="M141" s="37">
        <v>4763</v>
      </c>
      <c r="N141" s="37">
        <v>1072</v>
      </c>
      <c r="O141" s="37">
        <f t="shared" si="4"/>
        <v>5835</v>
      </c>
    </row>
    <row r="142" spans="1:15" x14ac:dyDescent="0.2">
      <c r="A142" s="36">
        <v>138</v>
      </c>
      <c r="B142" s="36">
        <v>1</v>
      </c>
      <c r="C142" s="36" t="s">
        <v>1030</v>
      </c>
      <c r="D142" s="36" t="s">
        <v>220</v>
      </c>
      <c r="E142" s="36" t="s">
        <v>555</v>
      </c>
      <c r="F142" s="36" t="s">
        <v>379</v>
      </c>
      <c r="G142" s="36">
        <v>111</v>
      </c>
      <c r="H142" s="36">
        <v>500</v>
      </c>
      <c r="I142" s="36">
        <v>47</v>
      </c>
      <c r="J142" s="36">
        <v>3700</v>
      </c>
      <c r="K142" s="36">
        <v>3</v>
      </c>
      <c r="L142" s="36">
        <v>10</v>
      </c>
      <c r="M142" s="37">
        <v>5820</v>
      </c>
      <c r="N142" s="37">
        <v>555</v>
      </c>
      <c r="O142" s="37">
        <f t="shared" si="4"/>
        <v>6375</v>
      </c>
    </row>
    <row r="143" spans="1:15" x14ac:dyDescent="0.2">
      <c r="A143" s="36">
        <v>139</v>
      </c>
      <c r="B143" s="36">
        <v>104</v>
      </c>
      <c r="C143" s="36" t="s">
        <v>2</v>
      </c>
      <c r="D143" s="36" t="s">
        <v>220</v>
      </c>
      <c r="E143" s="36" t="s">
        <v>265</v>
      </c>
      <c r="F143" s="36" t="s">
        <v>221</v>
      </c>
      <c r="G143" s="36">
        <v>1892</v>
      </c>
      <c r="H143" s="36">
        <v>1900</v>
      </c>
      <c r="I143" s="36">
        <v>45</v>
      </c>
      <c r="J143" s="36">
        <v>3500</v>
      </c>
      <c r="K143" s="36">
        <v>11</v>
      </c>
      <c r="L143" s="36">
        <v>0</v>
      </c>
      <c r="M143" s="37">
        <v>3000</v>
      </c>
      <c r="N143" s="37">
        <v>1200</v>
      </c>
      <c r="O143" s="37">
        <f t="shared" si="4"/>
        <v>4200</v>
      </c>
    </row>
    <row r="144" spans="1:15" x14ac:dyDescent="0.2">
      <c r="A144" s="36">
        <v>140</v>
      </c>
      <c r="B144" s="36">
        <v>105</v>
      </c>
      <c r="C144" s="36" t="s">
        <v>2</v>
      </c>
      <c r="D144" s="36" t="s">
        <v>222</v>
      </c>
      <c r="E144" s="36" t="s">
        <v>145</v>
      </c>
      <c r="F144" s="36" t="s">
        <v>437</v>
      </c>
      <c r="G144" s="36">
        <v>536</v>
      </c>
      <c r="H144" s="36">
        <v>525</v>
      </c>
      <c r="I144" s="36">
        <v>93</v>
      </c>
      <c r="J144" s="36">
        <v>14000</v>
      </c>
      <c r="K144" s="36">
        <v>50</v>
      </c>
      <c r="L144" s="36">
        <v>10</v>
      </c>
      <c r="M144" s="37">
        <v>30600</v>
      </c>
      <c r="N144" s="37">
        <v>11000</v>
      </c>
      <c r="O144" s="37">
        <f t="shared" si="4"/>
        <v>41600</v>
      </c>
    </row>
    <row r="145" spans="1:15" x14ac:dyDescent="0.2">
      <c r="A145" s="36">
        <v>141</v>
      </c>
      <c r="B145" s="36">
        <v>106</v>
      </c>
      <c r="C145" s="36" t="s">
        <v>2</v>
      </c>
      <c r="D145" s="36" t="s">
        <v>222</v>
      </c>
      <c r="E145" s="36" t="s">
        <v>42</v>
      </c>
      <c r="F145" s="36" t="s">
        <v>225</v>
      </c>
      <c r="G145" s="36">
        <v>999</v>
      </c>
      <c r="H145" s="36">
        <v>1700</v>
      </c>
      <c r="I145" s="36">
        <v>65</v>
      </c>
      <c r="J145" s="36">
        <v>13390</v>
      </c>
      <c r="K145" s="36">
        <v>30</v>
      </c>
      <c r="L145" s="36">
        <v>10</v>
      </c>
      <c r="M145" s="37">
        <v>60000</v>
      </c>
      <c r="N145" s="37">
        <v>3000</v>
      </c>
      <c r="O145" s="37">
        <f t="shared" si="4"/>
        <v>63000</v>
      </c>
    </row>
    <row r="146" spans="1:15" x14ac:dyDescent="0.2">
      <c r="A146" s="36">
        <v>142</v>
      </c>
      <c r="C146" s="36" t="s">
        <v>2</v>
      </c>
      <c r="D146" s="36" t="s">
        <v>222</v>
      </c>
      <c r="E146" s="36" t="s">
        <v>573</v>
      </c>
      <c r="F146" s="36" t="s">
        <v>412</v>
      </c>
      <c r="H146" s="36">
        <v>600</v>
      </c>
      <c r="I146" s="36">
        <v>75</v>
      </c>
      <c r="J146" s="36">
        <v>1000</v>
      </c>
      <c r="K146" s="36">
        <v>10</v>
      </c>
      <c r="L146" s="36">
        <v>50</v>
      </c>
      <c r="M146" s="37">
        <v>10204</v>
      </c>
      <c r="N146" s="37">
        <v>1258</v>
      </c>
      <c r="O146" s="37">
        <f t="shared" si="4"/>
        <v>11462</v>
      </c>
    </row>
    <row r="147" spans="1:15" x14ac:dyDescent="0.2">
      <c r="A147" s="36">
        <v>143</v>
      </c>
      <c r="B147" s="36">
        <v>107</v>
      </c>
      <c r="C147" s="36" t="s">
        <v>2</v>
      </c>
      <c r="D147" s="36" t="s">
        <v>156</v>
      </c>
      <c r="E147" s="36" t="s">
        <v>42</v>
      </c>
      <c r="F147" s="36" t="s">
        <v>1049</v>
      </c>
      <c r="G147" s="36">
        <v>292</v>
      </c>
      <c r="H147" s="36">
        <v>295</v>
      </c>
      <c r="I147" s="36">
        <v>60</v>
      </c>
      <c r="J147" s="36">
        <v>2000</v>
      </c>
      <c r="K147" s="36">
        <v>10</v>
      </c>
      <c r="L147" s="36">
        <v>20</v>
      </c>
      <c r="M147" s="37">
        <v>7000</v>
      </c>
      <c r="N147" s="37">
        <v>2000</v>
      </c>
      <c r="O147" s="37">
        <f t="shared" si="4"/>
        <v>9000</v>
      </c>
    </row>
    <row r="148" spans="1:15" x14ac:dyDescent="0.2">
      <c r="A148" s="36">
        <v>144</v>
      </c>
      <c r="C148" s="36" t="s">
        <v>161</v>
      </c>
      <c r="D148" s="36" t="s">
        <v>178</v>
      </c>
      <c r="E148" s="36" t="s">
        <v>605</v>
      </c>
      <c r="F148" s="36" t="s">
        <v>604</v>
      </c>
      <c r="H148" s="36">
        <v>270</v>
      </c>
      <c r="I148" s="36">
        <v>40</v>
      </c>
      <c r="J148" s="36">
        <v>1573</v>
      </c>
      <c r="K148" s="36">
        <v>15</v>
      </c>
      <c r="L148" s="36">
        <v>10</v>
      </c>
      <c r="M148" s="37">
        <v>4912</v>
      </c>
      <c r="N148" s="37">
        <v>1458</v>
      </c>
      <c r="O148" s="37">
        <f t="shared" si="4"/>
        <v>6370</v>
      </c>
    </row>
    <row r="149" spans="1:15" x14ac:dyDescent="0.2">
      <c r="A149" s="36">
        <v>145</v>
      </c>
      <c r="C149" s="36" t="s">
        <v>161</v>
      </c>
      <c r="D149" s="36" t="s">
        <v>21</v>
      </c>
      <c r="E149" s="36" t="s">
        <v>601</v>
      </c>
      <c r="F149" s="36" t="s">
        <v>599</v>
      </c>
      <c r="H149" s="36">
        <v>574</v>
      </c>
      <c r="I149" s="36">
        <v>77</v>
      </c>
      <c r="J149" s="36">
        <v>2586</v>
      </c>
      <c r="K149" s="36">
        <v>0</v>
      </c>
      <c r="L149" s="36">
        <v>4</v>
      </c>
      <c r="M149" s="36">
        <v>26883</v>
      </c>
      <c r="N149" s="37">
        <v>8154</v>
      </c>
      <c r="O149" s="37">
        <f t="shared" si="4"/>
        <v>35037</v>
      </c>
    </row>
    <row r="150" spans="1:15" x14ac:dyDescent="0.2">
      <c r="A150" s="36">
        <v>146</v>
      </c>
      <c r="C150" s="36" t="s">
        <v>161</v>
      </c>
      <c r="D150" s="36" t="s">
        <v>40</v>
      </c>
      <c r="E150" s="36" t="s">
        <v>606</v>
      </c>
      <c r="F150" s="36" t="s">
        <v>385</v>
      </c>
      <c r="H150" s="36">
        <v>115</v>
      </c>
      <c r="I150" s="36">
        <v>30</v>
      </c>
      <c r="J150" s="36">
        <v>3050</v>
      </c>
      <c r="K150" s="36">
        <v>20</v>
      </c>
      <c r="L150" s="36">
        <v>60</v>
      </c>
      <c r="M150" s="37">
        <v>2506</v>
      </c>
      <c r="N150" s="37">
        <v>1800</v>
      </c>
      <c r="O150" s="37">
        <f t="shared" si="4"/>
        <v>4306</v>
      </c>
    </row>
    <row r="151" spans="1:15" x14ac:dyDescent="0.2">
      <c r="A151" s="36">
        <v>147</v>
      </c>
      <c r="C151" s="36" t="s">
        <v>161</v>
      </c>
      <c r="D151" s="36" t="s">
        <v>184</v>
      </c>
      <c r="E151" s="36" t="s">
        <v>607</v>
      </c>
      <c r="F151" s="36" t="s">
        <v>1050</v>
      </c>
      <c r="H151" s="36">
        <v>300</v>
      </c>
      <c r="I151" s="36">
        <v>95</v>
      </c>
      <c r="J151" s="36">
        <v>1860</v>
      </c>
      <c r="K151" s="36">
        <v>30</v>
      </c>
      <c r="L151" s="36">
        <v>25</v>
      </c>
      <c r="M151" s="37">
        <v>606</v>
      </c>
      <c r="N151" s="37">
        <v>200</v>
      </c>
      <c r="O151" s="37">
        <f t="shared" si="4"/>
        <v>806</v>
      </c>
    </row>
  </sheetData>
  <mergeCells count="1">
    <mergeCell ref="A1:D1"/>
  </mergeCells>
  <pageMargins left="0.75" right="0.75" top="1" bottom="1" header="0.5" footer="0.5"/>
  <pageSetup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7"/>
  <sheetViews>
    <sheetView workbookViewId="0">
      <selection activeCell="D5" sqref="D5"/>
    </sheetView>
  </sheetViews>
  <sheetFormatPr defaultRowHeight="15" x14ac:dyDescent="0.25"/>
  <cols>
    <col min="2" max="2" width="18.7109375" customWidth="1"/>
    <col min="3" max="3" width="13.42578125" customWidth="1"/>
    <col min="4" max="4" width="17" customWidth="1"/>
    <col min="5" max="6" width="13.42578125" customWidth="1"/>
    <col min="7" max="7" width="3.28515625" customWidth="1"/>
    <col min="8" max="8" width="69.7109375" customWidth="1"/>
  </cols>
  <sheetData>
    <row r="1" spans="1:8" x14ac:dyDescent="0.25">
      <c r="A1" s="44" t="s">
        <v>1140</v>
      </c>
      <c r="B1" s="44"/>
      <c r="C1" s="44"/>
      <c r="D1" s="44"/>
      <c r="E1" s="44"/>
      <c r="H1" t="s">
        <v>1227</v>
      </c>
    </row>
    <row r="2" spans="1:8" x14ac:dyDescent="0.25">
      <c r="H2" t="s">
        <v>1228</v>
      </c>
    </row>
    <row r="3" spans="1:8" x14ac:dyDescent="0.25">
      <c r="H3" t="s">
        <v>1229</v>
      </c>
    </row>
    <row r="4" spans="1:8" ht="75" x14ac:dyDescent="0.25">
      <c r="A4" t="s">
        <v>1051</v>
      </c>
      <c r="B4" t="s">
        <v>509</v>
      </c>
      <c r="C4" s="24" t="s">
        <v>1082</v>
      </c>
      <c r="D4" s="24" t="s">
        <v>1232</v>
      </c>
      <c r="E4" s="24" t="s">
        <v>1231</v>
      </c>
      <c r="F4" s="24" t="s">
        <v>953</v>
      </c>
    </row>
    <row r="5" spans="1:8" x14ac:dyDescent="0.25">
      <c r="A5">
        <v>40</v>
      </c>
      <c r="B5" t="s">
        <v>139</v>
      </c>
      <c r="C5" s="40">
        <v>1093</v>
      </c>
      <c r="D5" s="40">
        <v>940</v>
      </c>
      <c r="E5" s="40">
        <v>50</v>
      </c>
      <c r="F5" s="28">
        <f t="shared" ref="F5:F68" si="0">(D5+E5)/C5</f>
        <v>0.90576395242451968</v>
      </c>
      <c r="H5" t="s">
        <v>1141</v>
      </c>
    </row>
    <row r="6" spans="1:8" x14ac:dyDescent="0.25">
      <c r="A6">
        <v>41</v>
      </c>
      <c r="B6" t="s">
        <v>1083</v>
      </c>
      <c r="C6" s="40">
        <v>321</v>
      </c>
      <c r="D6" s="40">
        <v>284</v>
      </c>
      <c r="E6" s="40">
        <v>26</v>
      </c>
      <c r="F6" s="28">
        <f t="shared" si="0"/>
        <v>0.96573208722741433</v>
      </c>
      <c r="H6" t="s">
        <v>1142</v>
      </c>
    </row>
    <row r="7" spans="1:8" x14ac:dyDescent="0.25">
      <c r="A7">
        <v>37</v>
      </c>
      <c r="B7" t="s">
        <v>1084</v>
      </c>
      <c r="C7" s="40">
        <v>1241</v>
      </c>
      <c r="D7" s="40">
        <v>850</v>
      </c>
      <c r="E7" s="40">
        <v>349</v>
      </c>
      <c r="F7" s="28">
        <f t="shared" si="0"/>
        <v>0.96615632554391617</v>
      </c>
      <c r="H7" t="s">
        <v>1143</v>
      </c>
    </row>
    <row r="8" spans="1:8" x14ac:dyDescent="0.25">
      <c r="A8">
        <v>22</v>
      </c>
      <c r="B8" t="s">
        <v>1085</v>
      </c>
      <c r="C8" s="40">
        <v>672</v>
      </c>
      <c r="D8" s="40">
        <v>630</v>
      </c>
      <c r="E8" s="40">
        <v>130</v>
      </c>
      <c r="F8" s="28">
        <f t="shared" si="0"/>
        <v>1.1309523809523809</v>
      </c>
      <c r="H8" t="s">
        <v>1144</v>
      </c>
    </row>
    <row r="9" spans="1:8" x14ac:dyDescent="0.25">
      <c r="A9">
        <v>19</v>
      </c>
      <c r="B9" t="s">
        <v>1086</v>
      </c>
      <c r="C9" s="40">
        <v>308</v>
      </c>
      <c r="D9" s="40">
        <v>271</v>
      </c>
      <c r="E9" s="40">
        <v>130</v>
      </c>
      <c r="F9" s="28">
        <f t="shared" si="0"/>
        <v>1.301948051948052</v>
      </c>
      <c r="H9" t="s">
        <v>1145</v>
      </c>
    </row>
    <row r="10" spans="1:8" x14ac:dyDescent="0.25">
      <c r="A10">
        <v>26</v>
      </c>
      <c r="B10" t="s">
        <v>1087</v>
      </c>
      <c r="C10" s="40">
        <v>589</v>
      </c>
      <c r="D10" s="40">
        <v>660</v>
      </c>
      <c r="E10" s="40">
        <v>112</v>
      </c>
      <c r="F10" s="28">
        <f t="shared" si="0"/>
        <v>1.3106960950764006</v>
      </c>
      <c r="H10" t="s">
        <v>1146</v>
      </c>
    </row>
    <row r="11" spans="1:8" x14ac:dyDescent="0.25">
      <c r="A11">
        <v>61</v>
      </c>
      <c r="B11" t="s">
        <v>1088</v>
      </c>
      <c r="C11" s="40">
        <v>959</v>
      </c>
      <c r="D11" s="40">
        <v>1047</v>
      </c>
      <c r="E11" s="40">
        <v>222</v>
      </c>
      <c r="F11" s="28">
        <f t="shared" si="0"/>
        <v>1.3232533889468197</v>
      </c>
    </row>
    <row r="12" spans="1:8" x14ac:dyDescent="0.25">
      <c r="A12">
        <v>52</v>
      </c>
      <c r="B12" t="s">
        <v>1089</v>
      </c>
      <c r="C12" s="40">
        <v>437</v>
      </c>
      <c r="D12" s="40">
        <v>500</v>
      </c>
      <c r="E12" s="40">
        <v>140</v>
      </c>
      <c r="F12" s="28">
        <f t="shared" si="0"/>
        <v>1.4645308924485125</v>
      </c>
    </row>
    <row r="13" spans="1:8" x14ac:dyDescent="0.25">
      <c r="A13">
        <v>62</v>
      </c>
      <c r="B13" t="s">
        <v>1090</v>
      </c>
      <c r="C13" s="40">
        <v>1295</v>
      </c>
      <c r="D13" s="40">
        <v>1325</v>
      </c>
      <c r="E13" s="40">
        <v>600</v>
      </c>
      <c r="F13" s="28">
        <f t="shared" si="0"/>
        <v>1.4864864864864864</v>
      </c>
    </row>
    <row r="14" spans="1:8" x14ac:dyDescent="0.25">
      <c r="A14">
        <v>32</v>
      </c>
      <c r="B14" t="s">
        <v>1091</v>
      </c>
      <c r="C14" s="40">
        <v>543</v>
      </c>
      <c r="D14" s="40">
        <v>740</v>
      </c>
      <c r="E14" s="40">
        <v>120</v>
      </c>
      <c r="F14" s="28">
        <f t="shared" si="0"/>
        <v>1.583793738489871</v>
      </c>
    </row>
    <row r="15" spans="1:8" x14ac:dyDescent="0.25">
      <c r="A15">
        <v>13</v>
      </c>
      <c r="B15" t="s">
        <v>1092</v>
      </c>
      <c r="C15" s="40">
        <v>312</v>
      </c>
      <c r="D15" s="40">
        <v>440</v>
      </c>
      <c r="E15" s="40">
        <v>55</v>
      </c>
      <c r="F15" s="28">
        <f t="shared" si="0"/>
        <v>1.5865384615384615</v>
      </c>
    </row>
    <row r="16" spans="1:8" x14ac:dyDescent="0.25">
      <c r="A16">
        <v>48</v>
      </c>
      <c r="B16" t="s">
        <v>1093</v>
      </c>
      <c r="C16" s="40">
        <v>1083</v>
      </c>
      <c r="D16" s="40">
        <v>1280</v>
      </c>
      <c r="E16" s="40">
        <v>500</v>
      </c>
      <c r="F16" s="28">
        <f t="shared" si="0"/>
        <v>1.6435826408125578</v>
      </c>
    </row>
    <row r="17" spans="1:6" x14ac:dyDescent="0.25">
      <c r="A17">
        <v>64</v>
      </c>
      <c r="B17" t="s">
        <v>1094</v>
      </c>
      <c r="C17" s="40">
        <v>328</v>
      </c>
      <c r="D17" s="40">
        <v>440</v>
      </c>
      <c r="E17" s="40">
        <v>109</v>
      </c>
      <c r="F17" s="28">
        <f t="shared" si="0"/>
        <v>1.6737804878048781</v>
      </c>
    </row>
    <row r="18" spans="1:6" x14ac:dyDescent="0.25">
      <c r="A18">
        <v>65</v>
      </c>
      <c r="B18" t="s">
        <v>121</v>
      </c>
      <c r="C18" s="40">
        <v>241</v>
      </c>
      <c r="D18" s="40">
        <v>355</v>
      </c>
      <c r="E18" s="40">
        <v>70</v>
      </c>
      <c r="F18" s="28">
        <f t="shared" si="0"/>
        <v>1.7634854771784232</v>
      </c>
    </row>
    <row r="19" spans="1:6" x14ac:dyDescent="0.25">
      <c r="A19">
        <v>28</v>
      </c>
      <c r="B19" t="s">
        <v>1095</v>
      </c>
      <c r="C19" s="40">
        <v>401</v>
      </c>
      <c r="D19" s="40">
        <v>440</v>
      </c>
      <c r="E19" s="40">
        <v>324</v>
      </c>
      <c r="F19" s="28">
        <f t="shared" si="0"/>
        <v>1.9052369077306732</v>
      </c>
    </row>
    <row r="20" spans="1:6" x14ac:dyDescent="0.25">
      <c r="A20">
        <v>45</v>
      </c>
      <c r="B20" t="s">
        <v>1096</v>
      </c>
      <c r="C20" s="40">
        <v>203</v>
      </c>
      <c r="D20" s="40">
        <v>354</v>
      </c>
      <c r="E20" s="40">
        <v>40</v>
      </c>
      <c r="F20" s="28">
        <f t="shared" si="0"/>
        <v>1.9408866995073892</v>
      </c>
    </row>
    <row r="21" spans="1:6" x14ac:dyDescent="0.25">
      <c r="A21">
        <v>38</v>
      </c>
      <c r="B21" t="s">
        <v>1097</v>
      </c>
      <c r="C21" s="40">
        <v>248</v>
      </c>
      <c r="D21" s="40">
        <v>440</v>
      </c>
      <c r="E21" s="40">
        <v>42</v>
      </c>
      <c r="F21" s="28">
        <f t="shared" si="0"/>
        <v>1.9435483870967742</v>
      </c>
    </row>
    <row r="22" spans="1:6" x14ac:dyDescent="0.25">
      <c r="A22">
        <v>58</v>
      </c>
      <c r="B22" t="s">
        <v>1098</v>
      </c>
      <c r="C22" s="40">
        <v>633</v>
      </c>
      <c r="D22" s="40">
        <v>1051</v>
      </c>
      <c r="E22" s="40">
        <v>200</v>
      </c>
      <c r="F22" s="28">
        <f t="shared" si="0"/>
        <v>1.9763033175355451</v>
      </c>
    </row>
    <row r="23" spans="1:6" x14ac:dyDescent="0.25">
      <c r="A23">
        <v>10</v>
      </c>
      <c r="B23" t="s">
        <v>1099</v>
      </c>
      <c r="C23" s="40">
        <v>625</v>
      </c>
      <c r="D23" s="40">
        <v>1210</v>
      </c>
      <c r="E23" s="40">
        <v>80</v>
      </c>
      <c r="F23" s="28">
        <f t="shared" si="0"/>
        <v>2.0640000000000001</v>
      </c>
    </row>
    <row r="24" spans="1:6" x14ac:dyDescent="0.25">
      <c r="A24">
        <v>60</v>
      </c>
      <c r="B24" t="s">
        <v>1100</v>
      </c>
      <c r="C24" s="40">
        <v>132</v>
      </c>
      <c r="D24" s="40">
        <v>263</v>
      </c>
      <c r="E24" s="40">
        <v>12</v>
      </c>
      <c r="F24" s="28">
        <f t="shared" si="0"/>
        <v>2.0833333333333335</v>
      </c>
    </row>
    <row r="25" spans="1:6" x14ac:dyDescent="0.25">
      <c r="A25">
        <v>57</v>
      </c>
      <c r="B25" t="s">
        <v>1101</v>
      </c>
      <c r="C25" s="40">
        <v>131</v>
      </c>
      <c r="D25" s="40">
        <v>250</v>
      </c>
      <c r="E25" s="40">
        <v>25</v>
      </c>
      <c r="F25" s="28">
        <f t="shared" si="0"/>
        <v>2.0992366412213741</v>
      </c>
    </row>
    <row r="26" spans="1:6" x14ac:dyDescent="0.25">
      <c r="A26">
        <v>63</v>
      </c>
      <c r="B26" t="s">
        <v>1102</v>
      </c>
      <c r="C26" s="40">
        <v>279</v>
      </c>
      <c r="D26" s="40">
        <v>545</v>
      </c>
      <c r="E26" s="40">
        <v>52</v>
      </c>
      <c r="F26" s="28">
        <f t="shared" si="0"/>
        <v>2.139784946236559</v>
      </c>
    </row>
    <row r="27" spans="1:6" x14ac:dyDescent="0.25">
      <c r="A27">
        <v>59</v>
      </c>
      <c r="B27" t="s">
        <v>1103</v>
      </c>
      <c r="C27" s="40">
        <v>217</v>
      </c>
      <c r="D27" s="40">
        <v>117</v>
      </c>
      <c r="E27" s="40">
        <v>365</v>
      </c>
      <c r="F27" s="28">
        <f t="shared" si="0"/>
        <v>2.2211981566820276</v>
      </c>
    </row>
    <row r="28" spans="1:6" x14ac:dyDescent="0.25">
      <c r="A28">
        <v>44</v>
      </c>
      <c r="B28" t="s">
        <v>1104</v>
      </c>
      <c r="C28" s="40">
        <v>119</v>
      </c>
      <c r="D28" s="40">
        <v>256</v>
      </c>
      <c r="E28" s="40">
        <v>17</v>
      </c>
      <c r="F28" s="28">
        <f t="shared" si="0"/>
        <v>2.2941176470588234</v>
      </c>
    </row>
    <row r="29" spans="1:6" x14ac:dyDescent="0.25">
      <c r="A29">
        <v>12</v>
      </c>
      <c r="B29" t="s">
        <v>1105</v>
      </c>
      <c r="C29" s="40">
        <v>151</v>
      </c>
      <c r="D29" s="40">
        <v>263</v>
      </c>
      <c r="E29" s="40">
        <v>96</v>
      </c>
      <c r="F29" s="28">
        <f t="shared" si="0"/>
        <v>2.3774834437086092</v>
      </c>
    </row>
    <row r="30" spans="1:6" x14ac:dyDescent="0.25">
      <c r="A30">
        <v>43</v>
      </c>
      <c r="B30" t="s">
        <v>1106</v>
      </c>
      <c r="C30" s="40">
        <v>150</v>
      </c>
      <c r="D30" s="40">
        <v>365</v>
      </c>
      <c r="E30" s="40">
        <v>0</v>
      </c>
      <c r="F30" s="28">
        <f t="shared" si="0"/>
        <v>2.4333333333333331</v>
      </c>
    </row>
    <row r="31" spans="1:6" x14ac:dyDescent="0.25">
      <c r="A31">
        <v>5</v>
      </c>
      <c r="B31" t="s">
        <v>650</v>
      </c>
      <c r="C31" s="40">
        <v>526</v>
      </c>
      <c r="D31" s="40">
        <v>680</v>
      </c>
      <c r="E31" s="40">
        <v>600</v>
      </c>
      <c r="F31" s="28">
        <f t="shared" si="0"/>
        <v>2.4334600760456273</v>
      </c>
    </row>
    <row r="32" spans="1:6" x14ac:dyDescent="0.25">
      <c r="A32">
        <v>35</v>
      </c>
      <c r="B32" t="s">
        <v>234</v>
      </c>
      <c r="C32" s="40">
        <v>293</v>
      </c>
      <c r="D32" s="40">
        <v>137</v>
      </c>
      <c r="E32" s="40">
        <v>577</v>
      </c>
      <c r="F32" s="28">
        <f t="shared" si="0"/>
        <v>2.4368600682593855</v>
      </c>
    </row>
    <row r="33" spans="1:6" x14ac:dyDescent="0.25">
      <c r="A33">
        <v>56</v>
      </c>
      <c r="B33" t="s">
        <v>1107</v>
      </c>
      <c r="C33" s="40">
        <v>107</v>
      </c>
      <c r="D33" s="40">
        <v>231</v>
      </c>
      <c r="E33" s="40">
        <v>30</v>
      </c>
      <c r="F33" s="28">
        <f t="shared" si="0"/>
        <v>2.4392523364485981</v>
      </c>
    </row>
    <row r="34" spans="1:6" x14ac:dyDescent="0.25">
      <c r="A34">
        <v>31</v>
      </c>
      <c r="B34" t="s">
        <v>111</v>
      </c>
      <c r="C34" s="40">
        <v>142</v>
      </c>
      <c r="D34" s="40">
        <v>320</v>
      </c>
      <c r="E34" s="40">
        <v>33</v>
      </c>
      <c r="F34" s="28">
        <f t="shared" si="0"/>
        <v>2.4859154929577465</v>
      </c>
    </row>
    <row r="35" spans="1:6" x14ac:dyDescent="0.25">
      <c r="A35">
        <v>50</v>
      </c>
      <c r="B35" t="s">
        <v>1108</v>
      </c>
      <c r="C35" s="40">
        <v>717</v>
      </c>
      <c r="D35" s="40">
        <v>1437</v>
      </c>
      <c r="E35" s="40">
        <v>390</v>
      </c>
      <c r="F35" s="28">
        <f t="shared" si="0"/>
        <v>2.5481171548117154</v>
      </c>
    </row>
    <row r="36" spans="1:6" x14ac:dyDescent="0.25">
      <c r="A36">
        <v>34</v>
      </c>
      <c r="B36" t="s">
        <v>1109</v>
      </c>
      <c r="C36" s="40">
        <v>266</v>
      </c>
      <c r="D36" s="40">
        <v>512</v>
      </c>
      <c r="E36" s="40">
        <v>175</v>
      </c>
      <c r="F36" s="28">
        <f t="shared" si="0"/>
        <v>2.5827067669172932</v>
      </c>
    </row>
    <row r="37" spans="1:6" x14ac:dyDescent="0.25">
      <c r="A37">
        <v>33</v>
      </c>
      <c r="B37" t="s">
        <v>1110</v>
      </c>
      <c r="C37" s="40">
        <v>220</v>
      </c>
      <c r="D37" s="40">
        <v>440</v>
      </c>
      <c r="E37" s="40">
        <v>143</v>
      </c>
      <c r="F37" s="28">
        <f t="shared" si="0"/>
        <v>2.65</v>
      </c>
    </row>
    <row r="38" spans="1:6" x14ac:dyDescent="0.25">
      <c r="A38">
        <v>2</v>
      </c>
      <c r="B38" t="s">
        <v>1111</v>
      </c>
      <c r="C38" s="40">
        <v>62</v>
      </c>
      <c r="D38" s="40">
        <v>165</v>
      </c>
      <c r="E38" s="40">
        <v>0</v>
      </c>
      <c r="F38" s="28">
        <f t="shared" si="0"/>
        <v>2.661290322580645</v>
      </c>
    </row>
    <row r="39" spans="1:6" x14ac:dyDescent="0.25">
      <c r="A39">
        <v>9</v>
      </c>
      <c r="B39" t="s">
        <v>1112</v>
      </c>
      <c r="C39" s="40">
        <v>191</v>
      </c>
      <c r="D39" s="40">
        <v>444</v>
      </c>
      <c r="E39" s="40">
        <v>65</v>
      </c>
      <c r="F39" s="28">
        <f t="shared" si="0"/>
        <v>2.6649214659685865</v>
      </c>
    </row>
    <row r="40" spans="1:6" x14ac:dyDescent="0.25">
      <c r="A40">
        <v>27</v>
      </c>
      <c r="B40" t="s">
        <v>1113</v>
      </c>
      <c r="C40" s="40">
        <v>90</v>
      </c>
      <c r="D40" s="40">
        <v>250</v>
      </c>
      <c r="E40" s="40">
        <v>0</v>
      </c>
      <c r="F40" s="28">
        <f t="shared" si="0"/>
        <v>2.7777777777777777</v>
      </c>
    </row>
    <row r="41" spans="1:6" x14ac:dyDescent="0.25">
      <c r="A41">
        <v>24</v>
      </c>
      <c r="B41" t="s">
        <v>1114</v>
      </c>
      <c r="C41" s="40">
        <v>164</v>
      </c>
      <c r="D41" s="40">
        <v>427</v>
      </c>
      <c r="E41" s="40">
        <v>45</v>
      </c>
      <c r="F41" s="28">
        <f t="shared" si="0"/>
        <v>2.8780487804878048</v>
      </c>
    </row>
    <row r="42" spans="1:6" x14ac:dyDescent="0.25">
      <c r="A42">
        <v>11</v>
      </c>
      <c r="B42" t="s">
        <v>77</v>
      </c>
      <c r="C42" s="40">
        <v>95</v>
      </c>
      <c r="D42" s="40">
        <v>268</v>
      </c>
      <c r="E42" s="40">
        <v>6</v>
      </c>
      <c r="F42" s="28">
        <f t="shared" si="0"/>
        <v>2.8842105263157896</v>
      </c>
    </row>
    <row r="43" spans="1:6" x14ac:dyDescent="0.25">
      <c r="A43">
        <v>17</v>
      </c>
      <c r="B43" t="s">
        <v>1115</v>
      </c>
      <c r="C43" s="40">
        <v>282</v>
      </c>
      <c r="D43" s="40">
        <v>580</v>
      </c>
      <c r="E43" s="40">
        <v>250</v>
      </c>
      <c r="F43" s="28">
        <f t="shared" si="0"/>
        <v>2.9432624113475176</v>
      </c>
    </row>
    <row r="44" spans="1:6" x14ac:dyDescent="0.25">
      <c r="A44">
        <v>18</v>
      </c>
      <c r="B44" t="s">
        <v>1116</v>
      </c>
      <c r="C44" s="40">
        <v>1169</v>
      </c>
      <c r="D44" s="40">
        <v>2666</v>
      </c>
      <c r="E44" s="40">
        <v>850</v>
      </c>
      <c r="F44" s="28">
        <f t="shared" si="0"/>
        <v>3.007698887938409</v>
      </c>
    </row>
    <row r="45" spans="1:6" x14ac:dyDescent="0.25">
      <c r="A45">
        <v>14</v>
      </c>
      <c r="B45" t="s">
        <v>1117</v>
      </c>
      <c r="C45" s="40">
        <v>104</v>
      </c>
      <c r="D45" s="40">
        <v>205</v>
      </c>
      <c r="E45" s="40">
        <v>120</v>
      </c>
      <c r="F45" s="28">
        <f t="shared" si="0"/>
        <v>3.125</v>
      </c>
    </row>
    <row r="46" spans="1:6" x14ac:dyDescent="0.25">
      <c r="A46">
        <v>66</v>
      </c>
      <c r="B46" t="s">
        <v>1118</v>
      </c>
      <c r="C46" s="40">
        <v>1376</v>
      </c>
      <c r="D46" s="40">
        <v>987</v>
      </c>
      <c r="E46" s="40">
        <v>3346</v>
      </c>
      <c r="F46" s="28">
        <f t="shared" si="0"/>
        <v>3.1489825581395348</v>
      </c>
    </row>
    <row r="47" spans="1:6" x14ac:dyDescent="0.25">
      <c r="A47">
        <v>51</v>
      </c>
      <c r="B47" t="s">
        <v>385</v>
      </c>
      <c r="C47" s="40">
        <v>129</v>
      </c>
      <c r="D47" s="40">
        <v>275</v>
      </c>
      <c r="E47" s="40">
        <v>150</v>
      </c>
      <c r="F47" s="28">
        <f t="shared" si="0"/>
        <v>3.2945736434108528</v>
      </c>
    </row>
    <row r="48" spans="1:6" x14ac:dyDescent="0.25">
      <c r="A48">
        <v>30</v>
      </c>
      <c r="B48" t="s">
        <v>1119</v>
      </c>
      <c r="C48" s="40">
        <v>558</v>
      </c>
      <c r="D48" s="40">
        <v>851</v>
      </c>
      <c r="E48" s="40">
        <v>1137</v>
      </c>
      <c r="F48" s="28">
        <f t="shared" si="0"/>
        <v>3.5627240143369177</v>
      </c>
    </row>
    <row r="49" spans="1:6" x14ac:dyDescent="0.25">
      <c r="A49">
        <v>53</v>
      </c>
      <c r="B49" t="s">
        <v>1120</v>
      </c>
      <c r="C49" s="40">
        <v>168</v>
      </c>
      <c r="D49" s="40">
        <v>400</v>
      </c>
      <c r="E49" s="40">
        <v>200</v>
      </c>
      <c r="F49" s="28">
        <f t="shared" si="0"/>
        <v>3.5714285714285716</v>
      </c>
    </row>
    <row r="50" spans="1:6" x14ac:dyDescent="0.25">
      <c r="A50">
        <v>55</v>
      </c>
      <c r="B50" t="s">
        <v>1121</v>
      </c>
      <c r="C50" s="40">
        <v>101</v>
      </c>
      <c r="D50" s="40">
        <v>275</v>
      </c>
      <c r="E50" s="40">
        <v>101</v>
      </c>
      <c r="F50" s="28">
        <f t="shared" si="0"/>
        <v>3.722772277227723</v>
      </c>
    </row>
    <row r="51" spans="1:6" x14ac:dyDescent="0.25">
      <c r="A51">
        <v>46</v>
      </c>
      <c r="B51" t="s">
        <v>1122</v>
      </c>
      <c r="C51" s="40">
        <v>88</v>
      </c>
      <c r="D51" s="40">
        <v>264</v>
      </c>
      <c r="E51" s="40">
        <v>80</v>
      </c>
      <c r="F51" s="28">
        <f t="shared" si="0"/>
        <v>3.9090909090909092</v>
      </c>
    </row>
    <row r="52" spans="1:6" x14ac:dyDescent="0.25">
      <c r="A52">
        <v>21</v>
      </c>
      <c r="B52" t="s">
        <v>1123</v>
      </c>
      <c r="C52" s="40">
        <v>96</v>
      </c>
      <c r="D52" s="40">
        <v>372</v>
      </c>
      <c r="E52" s="40">
        <v>40</v>
      </c>
      <c r="F52" s="28">
        <f t="shared" si="0"/>
        <v>4.291666666666667</v>
      </c>
    </row>
    <row r="53" spans="1:6" x14ac:dyDescent="0.25">
      <c r="A53">
        <v>42</v>
      </c>
      <c r="B53" t="s">
        <v>1124</v>
      </c>
      <c r="C53" s="40">
        <v>187</v>
      </c>
      <c r="D53" s="40">
        <v>322</v>
      </c>
      <c r="E53" s="40">
        <v>528</v>
      </c>
      <c r="F53" s="28">
        <f t="shared" si="0"/>
        <v>4.5454545454545459</v>
      </c>
    </row>
    <row r="54" spans="1:6" x14ac:dyDescent="0.25">
      <c r="A54">
        <v>54</v>
      </c>
      <c r="B54" t="s">
        <v>1125</v>
      </c>
      <c r="C54" s="40">
        <v>53</v>
      </c>
      <c r="D54" s="40">
        <v>228</v>
      </c>
      <c r="E54" s="40">
        <v>17</v>
      </c>
      <c r="F54" s="28">
        <f t="shared" si="0"/>
        <v>4.6226415094339623</v>
      </c>
    </row>
    <row r="55" spans="1:6" x14ac:dyDescent="0.25">
      <c r="A55">
        <v>29</v>
      </c>
      <c r="B55" t="s">
        <v>110</v>
      </c>
      <c r="C55" s="40">
        <v>90</v>
      </c>
      <c r="D55" s="40">
        <v>275</v>
      </c>
      <c r="E55" s="40">
        <v>152</v>
      </c>
      <c r="F55" s="28">
        <f t="shared" si="0"/>
        <v>4.7444444444444445</v>
      </c>
    </row>
    <row r="56" spans="1:6" x14ac:dyDescent="0.25">
      <c r="A56">
        <v>23</v>
      </c>
      <c r="B56" t="s">
        <v>1126</v>
      </c>
      <c r="C56" s="40">
        <v>227</v>
      </c>
      <c r="D56" s="40">
        <v>740</v>
      </c>
      <c r="E56" s="40">
        <v>350</v>
      </c>
      <c r="F56" s="28">
        <f t="shared" si="0"/>
        <v>4.8017621145374445</v>
      </c>
    </row>
    <row r="57" spans="1:6" x14ac:dyDescent="0.25">
      <c r="A57">
        <v>6</v>
      </c>
      <c r="B57" t="s">
        <v>1127</v>
      </c>
      <c r="C57" s="40">
        <v>60</v>
      </c>
      <c r="D57" s="40">
        <v>275</v>
      </c>
      <c r="E57" s="40">
        <v>20</v>
      </c>
      <c r="F57" s="28">
        <f t="shared" si="0"/>
        <v>4.916666666666667</v>
      </c>
    </row>
    <row r="58" spans="1:6" x14ac:dyDescent="0.25">
      <c r="A58">
        <v>15</v>
      </c>
      <c r="B58" t="s">
        <v>1128</v>
      </c>
      <c r="C58" s="40">
        <v>56</v>
      </c>
      <c r="D58" s="40">
        <v>190</v>
      </c>
      <c r="E58" s="40">
        <v>90</v>
      </c>
      <c r="F58" s="28">
        <f t="shared" si="0"/>
        <v>5</v>
      </c>
    </row>
    <row r="59" spans="1:6" x14ac:dyDescent="0.25">
      <c r="A59">
        <v>1</v>
      </c>
      <c r="B59" t="s">
        <v>1129</v>
      </c>
      <c r="C59" s="40">
        <v>120</v>
      </c>
      <c r="D59" s="40">
        <v>575</v>
      </c>
      <c r="E59" s="40">
        <v>64</v>
      </c>
      <c r="F59" s="28">
        <f t="shared" si="0"/>
        <v>5.3250000000000002</v>
      </c>
    </row>
    <row r="60" spans="1:6" x14ac:dyDescent="0.25">
      <c r="A60">
        <v>20</v>
      </c>
      <c r="B60" t="s">
        <v>1130</v>
      </c>
      <c r="C60" s="40">
        <v>70</v>
      </c>
      <c r="D60" s="40">
        <v>275</v>
      </c>
      <c r="E60" s="40">
        <v>110</v>
      </c>
      <c r="F60" s="28">
        <f t="shared" si="0"/>
        <v>5.5</v>
      </c>
    </row>
    <row r="61" spans="1:6" x14ac:dyDescent="0.25">
      <c r="A61">
        <v>39</v>
      </c>
      <c r="B61" t="s">
        <v>1131</v>
      </c>
      <c r="C61" s="40">
        <v>175</v>
      </c>
      <c r="D61" s="40">
        <v>682</v>
      </c>
      <c r="E61" s="40">
        <v>307</v>
      </c>
      <c r="F61" s="28">
        <f t="shared" si="0"/>
        <v>5.6514285714285712</v>
      </c>
    </row>
    <row r="62" spans="1:6" x14ac:dyDescent="0.25">
      <c r="A62">
        <v>49</v>
      </c>
      <c r="B62" t="s">
        <v>81</v>
      </c>
      <c r="C62" s="40">
        <v>58</v>
      </c>
      <c r="D62" s="40">
        <v>275</v>
      </c>
      <c r="E62" s="40">
        <v>70</v>
      </c>
      <c r="F62" s="28">
        <f t="shared" si="0"/>
        <v>5.9482758620689653</v>
      </c>
    </row>
    <row r="63" spans="1:6" x14ac:dyDescent="0.25">
      <c r="A63">
        <v>4</v>
      </c>
      <c r="B63" t="s">
        <v>1132</v>
      </c>
      <c r="C63" s="40">
        <v>87</v>
      </c>
      <c r="D63" s="40">
        <v>330</v>
      </c>
      <c r="E63" s="40">
        <v>210</v>
      </c>
      <c r="F63" s="28">
        <f t="shared" si="0"/>
        <v>6.2068965517241379</v>
      </c>
    </row>
    <row r="64" spans="1:6" x14ac:dyDescent="0.25">
      <c r="A64">
        <v>8</v>
      </c>
      <c r="B64" t="s">
        <v>1133</v>
      </c>
      <c r="C64" s="40">
        <v>38</v>
      </c>
      <c r="D64" s="40">
        <v>230</v>
      </c>
      <c r="E64" s="40">
        <v>24</v>
      </c>
      <c r="F64" s="28">
        <f t="shared" si="0"/>
        <v>6.6842105263157894</v>
      </c>
    </row>
    <row r="65" spans="1:6" x14ac:dyDescent="0.25">
      <c r="A65">
        <v>7</v>
      </c>
      <c r="B65" t="s">
        <v>1134</v>
      </c>
      <c r="C65" s="40">
        <v>243</v>
      </c>
      <c r="D65" s="40">
        <v>580</v>
      </c>
      <c r="E65" s="40">
        <v>1208</v>
      </c>
      <c r="F65" s="28">
        <f t="shared" si="0"/>
        <v>7.3580246913580245</v>
      </c>
    </row>
    <row r="66" spans="1:6" x14ac:dyDescent="0.25">
      <c r="A66">
        <v>25</v>
      </c>
      <c r="B66" t="s">
        <v>1135</v>
      </c>
      <c r="C66" s="40">
        <v>40</v>
      </c>
      <c r="D66" s="40">
        <v>226</v>
      </c>
      <c r="E66" s="40">
        <v>107</v>
      </c>
      <c r="F66" s="28">
        <f t="shared" si="0"/>
        <v>8.3249999999999993</v>
      </c>
    </row>
    <row r="67" spans="1:6" x14ac:dyDescent="0.25">
      <c r="A67">
        <v>47</v>
      </c>
      <c r="B67" t="s">
        <v>1136</v>
      </c>
      <c r="C67" s="40">
        <v>777</v>
      </c>
      <c r="D67" s="40">
        <v>2286</v>
      </c>
      <c r="E67" s="40">
        <v>5460</v>
      </c>
      <c r="F67" s="28">
        <f t="shared" si="0"/>
        <v>9.9691119691119692</v>
      </c>
    </row>
    <row r="68" spans="1:6" x14ac:dyDescent="0.25">
      <c r="A68">
        <v>16</v>
      </c>
      <c r="B68" t="s">
        <v>1137</v>
      </c>
      <c r="C68" s="40">
        <v>32</v>
      </c>
      <c r="D68" s="40">
        <v>275</v>
      </c>
      <c r="E68" s="40">
        <v>50</v>
      </c>
      <c r="F68" s="28">
        <f t="shared" si="0"/>
        <v>10.15625</v>
      </c>
    </row>
    <row r="69" spans="1:6" x14ac:dyDescent="0.25">
      <c r="A69">
        <v>3</v>
      </c>
      <c r="B69" t="s">
        <v>1138</v>
      </c>
      <c r="C69" s="40">
        <v>8</v>
      </c>
      <c r="D69" s="40">
        <v>145</v>
      </c>
      <c r="E69" s="40">
        <v>16</v>
      </c>
      <c r="F69" s="28">
        <f t="shared" ref="F69:F70" si="1">(D69+E69)/C69</f>
        <v>20.125</v>
      </c>
    </row>
    <row r="70" spans="1:6" x14ac:dyDescent="0.25">
      <c r="A70">
        <v>36</v>
      </c>
      <c r="B70" t="s">
        <v>1139</v>
      </c>
      <c r="C70" s="40">
        <v>42</v>
      </c>
      <c r="D70" s="40">
        <v>242</v>
      </c>
      <c r="E70" s="40">
        <v>671</v>
      </c>
      <c r="F70" s="28">
        <f t="shared" si="1"/>
        <v>21.738095238095237</v>
      </c>
    </row>
    <row r="71" spans="1:6" x14ac:dyDescent="0.25">
      <c r="C71" s="40"/>
      <c r="D71" s="40"/>
      <c r="E71" s="40"/>
      <c r="F71" s="40"/>
    </row>
    <row r="72" spans="1:6" x14ac:dyDescent="0.25">
      <c r="B72" t="s">
        <v>1148</v>
      </c>
      <c r="C72" s="40">
        <f>SUM(C5:C70)</f>
        <v>22018</v>
      </c>
      <c r="D72" s="40">
        <f>SUM(D5:D70)</f>
        <v>35653</v>
      </c>
      <c r="E72" s="40">
        <f>SUM(E5:E70)</f>
        <v>21658</v>
      </c>
      <c r="F72" s="28">
        <f>MEDIAN(F5:F70)</f>
        <v>2.6556451612903222</v>
      </c>
    </row>
    <row r="73" spans="1:6" x14ac:dyDescent="0.25">
      <c r="B73" t="s">
        <v>1149</v>
      </c>
      <c r="C73" s="40"/>
      <c r="D73" s="43">
        <f>D72/C72</f>
        <v>1.6192660550458715</v>
      </c>
      <c r="E73" s="43">
        <f>E72/C72</f>
        <v>0.98364974112090109</v>
      </c>
      <c r="F73" s="40"/>
    </row>
    <row r="74" spans="1:6" x14ac:dyDescent="0.25">
      <c r="C74" s="40"/>
      <c r="D74" s="40"/>
      <c r="E74" s="40"/>
      <c r="F74" s="40"/>
    </row>
    <row r="75" spans="1:6" x14ac:dyDescent="0.25">
      <c r="B75" t="s">
        <v>1150</v>
      </c>
      <c r="C75" s="27">
        <f>C72/$C77</f>
        <v>333.60606060606062</v>
      </c>
      <c r="D75" s="27">
        <f t="shared" ref="D75:E75" si="2">D72/$C77</f>
        <v>540.19696969696975</v>
      </c>
      <c r="E75" s="27">
        <f t="shared" si="2"/>
        <v>328.15151515151513</v>
      </c>
      <c r="F75" s="40"/>
    </row>
    <row r="76" spans="1:6" x14ac:dyDescent="0.25">
      <c r="C76" s="40"/>
      <c r="D76" s="40"/>
      <c r="E76" s="40"/>
      <c r="F76" s="40"/>
    </row>
    <row r="77" spans="1:6" x14ac:dyDescent="0.25">
      <c r="B77" t="s">
        <v>959</v>
      </c>
      <c r="C77" s="40">
        <v>66</v>
      </c>
      <c r="D77" s="40"/>
      <c r="E77" s="40"/>
      <c r="F77" s="40"/>
    </row>
  </sheetData>
  <mergeCells count="1">
    <mergeCell ref="A1:E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workbookViewId="0">
      <selection sqref="A1:E1"/>
    </sheetView>
  </sheetViews>
  <sheetFormatPr defaultRowHeight="15" x14ac:dyDescent="0.25"/>
  <cols>
    <col min="1" max="1" width="20.140625" customWidth="1"/>
    <col min="2" max="2" width="13" customWidth="1"/>
    <col min="3" max="3" width="12.28515625" customWidth="1"/>
    <col min="4" max="4" width="15.5703125" customWidth="1"/>
    <col min="6" max="6" width="3" customWidth="1"/>
    <col min="7" max="7" width="89" customWidth="1"/>
  </cols>
  <sheetData>
    <row r="1" spans="1:7" x14ac:dyDescent="0.25">
      <c r="A1" s="44" t="s">
        <v>955</v>
      </c>
      <c r="B1" s="44"/>
      <c r="C1" s="44"/>
      <c r="D1" s="44"/>
      <c r="E1" s="44"/>
      <c r="G1" t="s">
        <v>1227</v>
      </c>
    </row>
    <row r="2" spans="1:7" x14ac:dyDescent="0.25">
      <c r="G2" t="s">
        <v>1228</v>
      </c>
    </row>
    <row r="3" spans="1:7" x14ac:dyDescent="0.25">
      <c r="B3" t="s">
        <v>748</v>
      </c>
      <c r="C3" t="s">
        <v>754</v>
      </c>
      <c r="D3" t="s">
        <v>763</v>
      </c>
      <c r="G3" t="s">
        <v>1229</v>
      </c>
    </row>
    <row r="4" spans="1:7" x14ac:dyDescent="0.25">
      <c r="A4" t="s">
        <v>956</v>
      </c>
      <c r="B4" s="6">
        <f>'1875 estimate'!K64</f>
        <v>21286.381074774552</v>
      </c>
      <c r="C4" s="5">
        <f>'1875 estimate'!Q64</f>
        <v>63674</v>
      </c>
      <c r="D4" s="7">
        <f>C4/B4</f>
        <v>2.9913022686348945</v>
      </c>
      <c r="G4" t="s">
        <v>753</v>
      </c>
    </row>
    <row r="5" spans="1:7" x14ac:dyDescent="0.25">
      <c r="A5" t="s">
        <v>747</v>
      </c>
      <c r="B5" s="5">
        <f>(B13*C13)^0.5*(B14+C14)/2</f>
        <v>24526101.276110083</v>
      </c>
      <c r="C5" s="5">
        <v>12276964</v>
      </c>
      <c r="D5" s="7">
        <f>C5/B5</f>
        <v>0.50056728795939986</v>
      </c>
    </row>
    <row r="6" spans="1:7" x14ac:dyDescent="0.25">
      <c r="G6" t="s">
        <v>755</v>
      </c>
    </row>
    <row r="7" spans="1:7" x14ac:dyDescent="0.25">
      <c r="G7" t="s">
        <v>756</v>
      </c>
    </row>
    <row r="9" spans="1:7" x14ac:dyDescent="0.25">
      <c r="A9" t="s">
        <v>752</v>
      </c>
      <c r="B9" s="8"/>
      <c r="C9" s="8"/>
      <c r="D9" s="8"/>
    </row>
    <row r="10" spans="1:7" x14ac:dyDescent="0.25">
      <c r="B10">
        <v>1870</v>
      </c>
      <c r="C10">
        <v>1880</v>
      </c>
    </row>
    <row r="11" spans="1:7" x14ac:dyDescent="0.25">
      <c r="A11" t="s">
        <v>749</v>
      </c>
      <c r="B11" s="5">
        <f>B16+B17</f>
        <v>12055443</v>
      </c>
      <c r="C11" s="5">
        <v>15065707</v>
      </c>
    </row>
    <row r="12" spans="1:7" x14ac:dyDescent="0.25">
      <c r="A12" t="s">
        <v>746</v>
      </c>
      <c r="B12" s="5">
        <v>5154713</v>
      </c>
      <c r="C12" s="5">
        <v>6914516</v>
      </c>
    </row>
    <row r="13" spans="1:7" x14ac:dyDescent="0.25">
      <c r="A13" t="s">
        <v>678</v>
      </c>
      <c r="B13" s="5">
        <v>38558371</v>
      </c>
      <c r="C13" s="5">
        <v>50155783</v>
      </c>
    </row>
    <row r="14" spans="1:7" x14ac:dyDescent="0.25">
      <c r="B14" s="9">
        <f>1-(B11+B12)/B13</f>
        <v>0.5536596709440863</v>
      </c>
      <c r="C14" s="9">
        <f>1-(C11+C12)/C13</f>
        <v>0.56176094389753617</v>
      </c>
    </row>
    <row r="16" spans="1:7" x14ac:dyDescent="0.25">
      <c r="A16" t="s">
        <v>750</v>
      </c>
      <c r="B16" s="5">
        <v>6086872</v>
      </c>
    </row>
    <row r="17" spans="1:7" x14ac:dyDescent="0.25">
      <c r="A17" t="s">
        <v>751</v>
      </c>
      <c r="B17" s="5">
        <v>5968571</v>
      </c>
    </row>
    <row r="20" spans="1:7" x14ac:dyDescent="0.25">
      <c r="A20" t="s">
        <v>762</v>
      </c>
    </row>
    <row r="21" spans="1:7" x14ac:dyDescent="0.25">
      <c r="B21" t="s">
        <v>11</v>
      </c>
    </row>
    <row r="22" spans="1:7" x14ac:dyDescent="0.25">
      <c r="A22" t="s">
        <v>759</v>
      </c>
      <c r="B22" s="10">
        <v>12276964</v>
      </c>
      <c r="G22" t="s">
        <v>758</v>
      </c>
    </row>
    <row r="23" spans="1:7" x14ac:dyDescent="0.25">
      <c r="A23" t="s">
        <v>760</v>
      </c>
      <c r="B23" s="10">
        <v>1909444</v>
      </c>
      <c r="G23" t="s">
        <v>757</v>
      </c>
    </row>
    <row r="24" spans="1:7" x14ac:dyDescent="0.25">
      <c r="A24" t="s">
        <v>761</v>
      </c>
      <c r="B24" s="10">
        <v>2053426</v>
      </c>
    </row>
  </sheetData>
  <mergeCells count="1">
    <mergeCell ref="A1:E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4"/>
  <sheetViews>
    <sheetView workbookViewId="0">
      <selection sqref="A1:E1"/>
    </sheetView>
  </sheetViews>
  <sheetFormatPr defaultRowHeight="15" x14ac:dyDescent="0.25"/>
  <cols>
    <col min="1" max="1" width="18.5703125" customWidth="1"/>
    <col min="2" max="2" width="17.42578125" customWidth="1"/>
    <col min="3" max="3" width="6.42578125" customWidth="1"/>
    <col min="4" max="4" width="5" customWidth="1"/>
    <col min="5" max="5" width="29.140625" customWidth="1"/>
    <col min="20" max="20" width="41.42578125" customWidth="1"/>
    <col min="21" max="21" width="22.7109375" customWidth="1"/>
    <col min="22" max="22" width="3.5703125" customWidth="1"/>
    <col min="23" max="24" width="74.42578125" customWidth="1"/>
  </cols>
  <sheetData>
    <row r="1" spans="1:23" x14ac:dyDescent="0.25">
      <c r="A1" s="44" t="s">
        <v>734</v>
      </c>
      <c r="B1" s="44"/>
      <c r="C1" s="44"/>
      <c r="D1" s="44"/>
      <c r="E1" s="44"/>
      <c r="W1" t="s">
        <v>1227</v>
      </c>
    </row>
    <row r="2" spans="1:23" x14ac:dyDescent="0.25">
      <c r="A2" s="41"/>
      <c r="B2" s="41"/>
      <c r="C2" s="41"/>
      <c r="D2" s="41"/>
      <c r="E2" s="41"/>
      <c r="W2" t="s">
        <v>1228</v>
      </c>
    </row>
    <row r="3" spans="1:23" x14ac:dyDescent="0.25">
      <c r="G3" s="45" t="s">
        <v>10</v>
      </c>
      <c r="H3" s="45"/>
      <c r="I3" s="45"/>
      <c r="J3" s="45"/>
      <c r="K3" s="45"/>
      <c r="L3" s="45"/>
      <c r="M3" s="45" t="s">
        <v>11</v>
      </c>
      <c r="N3" s="45"/>
      <c r="O3" s="45"/>
      <c r="P3" s="45"/>
      <c r="Q3" s="45"/>
      <c r="R3" s="45"/>
      <c r="S3" s="45"/>
      <c r="W3" t="s">
        <v>1229</v>
      </c>
    </row>
    <row r="4" spans="1:23" x14ac:dyDescent="0.25">
      <c r="A4" t="s">
        <v>2</v>
      </c>
      <c r="B4" t="s">
        <v>3</v>
      </c>
      <c r="C4" t="s">
        <v>4</v>
      </c>
      <c r="D4" t="s">
        <v>5</v>
      </c>
      <c r="E4" t="s">
        <v>6</v>
      </c>
      <c r="F4" t="s">
        <v>7</v>
      </c>
      <c r="G4">
        <v>1868</v>
      </c>
      <c r="H4">
        <v>1870</v>
      </c>
      <c r="I4">
        <v>1873</v>
      </c>
      <c r="J4">
        <v>1874</v>
      </c>
      <c r="K4">
        <v>1875</v>
      </c>
      <c r="L4">
        <v>1880</v>
      </c>
      <c r="M4">
        <v>1868</v>
      </c>
      <c r="N4">
        <v>1870</v>
      </c>
      <c r="O4">
        <v>1873</v>
      </c>
      <c r="P4">
        <v>1874</v>
      </c>
      <c r="Q4">
        <v>1875</v>
      </c>
      <c r="R4">
        <v>1880</v>
      </c>
      <c r="S4">
        <v>1884</v>
      </c>
      <c r="T4" t="s">
        <v>728</v>
      </c>
      <c r="U4" t="s">
        <v>729</v>
      </c>
      <c r="W4" t="s">
        <v>721</v>
      </c>
    </row>
    <row r="5" spans="1:23" x14ac:dyDescent="0.25">
      <c r="A5" t="s">
        <v>87</v>
      </c>
      <c r="B5" t="s">
        <v>88</v>
      </c>
      <c r="C5" t="s">
        <v>16</v>
      </c>
      <c r="D5">
        <v>1</v>
      </c>
      <c r="E5" t="s">
        <v>42</v>
      </c>
      <c r="F5">
        <v>1868</v>
      </c>
      <c r="G5">
        <v>263</v>
      </c>
      <c r="I5">
        <v>200</v>
      </c>
      <c r="K5" s="1">
        <v>219.77810268470401</v>
      </c>
      <c r="L5">
        <v>387</v>
      </c>
      <c r="M5">
        <v>275</v>
      </c>
      <c r="O5">
        <v>0</v>
      </c>
      <c r="Q5">
        <v>0</v>
      </c>
      <c r="T5" t="s">
        <v>722</v>
      </c>
      <c r="U5" t="s">
        <v>669</v>
      </c>
      <c r="W5" t="s">
        <v>727</v>
      </c>
    </row>
    <row r="6" spans="1:23" x14ac:dyDescent="0.25">
      <c r="A6" t="s">
        <v>89</v>
      </c>
      <c r="B6" t="s">
        <v>90</v>
      </c>
      <c r="C6" t="s">
        <v>16</v>
      </c>
      <c r="D6">
        <v>1</v>
      </c>
      <c r="E6" t="s">
        <v>42</v>
      </c>
      <c r="F6">
        <v>1884</v>
      </c>
      <c r="K6" s="1">
        <v>23.846153846153801</v>
      </c>
      <c r="L6">
        <v>31</v>
      </c>
      <c r="Q6">
        <v>0</v>
      </c>
      <c r="S6">
        <v>2456</v>
      </c>
      <c r="T6" t="s">
        <v>726</v>
      </c>
      <c r="U6" t="s">
        <v>671</v>
      </c>
      <c r="W6" t="s">
        <v>730</v>
      </c>
    </row>
    <row r="7" spans="1:23" x14ac:dyDescent="0.25">
      <c r="A7" t="s">
        <v>91</v>
      </c>
      <c r="B7" t="s">
        <v>92</v>
      </c>
      <c r="C7" t="s">
        <v>16</v>
      </c>
      <c r="D7">
        <v>1</v>
      </c>
      <c r="E7" t="s">
        <v>509</v>
      </c>
      <c r="F7">
        <v>1873</v>
      </c>
      <c r="I7">
        <v>200</v>
      </c>
      <c r="K7" s="1">
        <v>231.926992774788</v>
      </c>
      <c r="L7">
        <v>564</v>
      </c>
      <c r="O7">
        <v>0</v>
      </c>
      <c r="Q7">
        <v>0</v>
      </c>
      <c r="T7" t="s">
        <v>722</v>
      </c>
      <c r="U7" t="s">
        <v>669</v>
      </c>
    </row>
    <row r="8" spans="1:23" x14ac:dyDescent="0.25">
      <c r="A8" t="s">
        <v>40</v>
      </c>
      <c r="B8" t="s">
        <v>41</v>
      </c>
      <c r="C8" t="s">
        <v>16</v>
      </c>
      <c r="D8">
        <v>1</v>
      </c>
      <c r="E8" t="s">
        <v>42</v>
      </c>
      <c r="F8">
        <v>1852</v>
      </c>
      <c r="H8">
        <v>880</v>
      </c>
      <c r="I8">
        <v>915</v>
      </c>
      <c r="J8">
        <v>952</v>
      </c>
      <c r="K8" s="1">
        <v>1026.3708814404399</v>
      </c>
      <c r="L8">
        <v>1495</v>
      </c>
      <c r="N8">
        <v>3000</v>
      </c>
      <c r="O8">
        <v>2976</v>
      </c>
      <c r="P8">
        <v>3000</v>
      </c>
      <c r="Q8">
        <v>3103</v>
      </c>
      <c r="S8">
        <v>5000</v>
      </c>
      <c r="T8" t="s">
        <v>723</v>
      </c>
    </row>
    <row r="9" spans="1:23" x14ac:dyDescent="0.25">
      <c r="A9" t="s">
        <v>93</v>
      </c>
      <c r="B9" t="s">
        <v>94</v>
      </c>
      <c r="C9" t="s">
        <v>16</v>
      </c>
      <c r="D9">
        <v>1</v>
      </c>
      <c r="E9" t="s">
        <v>509</v>
      </c>
      <c r="F9">
        <v>1876</v>
      </c>
      <c r="K9" s="1">
        <v>142.30769230769201</v>
      </c>
      <c r="L9">
        <v>185</v>
      </c>
      <c r="Q9">
        <v>0</v>
      </c>
      <c r="S9">
        <v>2000</v>
      </c>
      <c r="T9" t="s">
        <v>726</v>
      </c>
      <c r="U9" t="s">
        <v>671</v>
      </c>
    </row>
    <row r="10" spans="1:23" x14ac:dyDescent="0.25">
      <c r="A10" t="s">
        <v>43</v>
      </c>
      <c r="B10" t="s">
        <v>48</v>
      </c>
      <c r="C10" t="s">
        <v>16</v>
      </c>
      <c r="D10">
        <v>1</v>
      </c>
      <c r="E10" t="s">
        <v>42</v>
      </c>
      <c r="F10">
        <v>1846</v>
      </c>
      <c r="G10">
        <v>181</v>
      </c>
      <c r="H10">
        <v>183</v>
      </c>
      <c r="I10">
        <v>180</v>
      </c>
      <c r="J10">
        <v>172</v>
      </c>
      <c r="K10" s="1">
        <v>183.30478243590699</v>
      </c>
      <c r="L10">
        <v>252</v>
      </c>
      <c r="M10">
        <v>1200</v>
      </c>
      <c r="N10">
        <v>1165</v>
      </c>
      <c r="O10">
        <v>1200</v>
      </c>
      <c r="P10">
        <v>1200</v>
      </c>
      <c r="Q10">
        <v>1225</v>
      </c>
      <c r="S10">
        <v>1250</v>
      </c>
      <c r="T10" t="s">
        <v>723</v>
      </c>
    </row>
    <row r="11" spans="1:23" x14ac:dyDescent="0.25">
      <c r="A11" t="s">
        <v>50</v>
      </c>
      <c r="B11" t="s">
        <v>51</v>
      </c>
      <c r="C11" t="s">
        <v>16</v>
      </c>
      <c r="D11">
        <v>1</v>
      </c>
      <c r="E11" t="s">
        <v>42</v>
      </c>
      <c r="F11">
        <v>1873</v>
      </c>
      <c r="I11">
        <v>65</v>
      </c>
      <c r="K11" s="1">
        <v>65</v>
      </c>
      <c r="O11">
        <v>40</v>
      </c>
      <c r="Q11">
        <v>40</v>
      </c>
      <c r="T11" t="s">
        <v>724</v>
      </c>
    </row>
    <row r="12" spans="1:23" x14ac:dyDescent="0.25">
      <c r="A12" t="s">
        <v>269</v>
      </c>
      <c r="B12" t="s">
        <v>270</v>
      </c>
      <c r="C12" t="s">
        <v>16</v>
      </c>
      <c r="D12">
        <v>1</v>
      </c>
      <c r="E12" t="s">
        <v>271</v>
      </c>
      <c r="I12">
        <v>476</v>
      </c>
      <c r="K12" s="1">
        <v>476</v>
      </c>
      <c r="T12" t="s">
        <v>724</v>
      </c>
    </row>
    <row r="13" spans="1:23" x14ac:dyDescent="0.25">
      <c r="A13" t="s">
        <v>95</v>
      </c>
      <c r="B13" t="s">
        <v>96</v>
      </c>
      <c r="C13" t="s">
        <v>16</v>
      </c>
      <c r="D13">
        <v>1</v>
      </c>
      <c r="E13" t="s">
        <v>17</v>
      </c>
      <c r="F13">
        <v>1928</v>
      </c>
      <c r="K13" s="1">
        <v>16.923076923076898</v>
      </c>
      <c r="L13">
        <v>22</v>
      </c>
      <c r="T13" t="s">
        <v>726</v>
      </c>
    </row>
    <row r="14" spans="1:23" x14ac:dyDescent="0.25">
      <c r="A14" t="s">
        <v>26</v>
      </c>
      <c r="B14" t="s">
        <v>54</v>
      </c>
      <c r="C14" t="s">
        <v>16</v>
      </c>
      <c r="D14">
        <v>1</v>
      </c>
      <c r="E14" t="s">
        <v>387</v>
      </c>
      <c r="F14">
        <v>1857</v>
      </c>
      <c r="G14">
        <v>1110</v>
      </c>
      <c r="I14">
        <v>1191</v>
      </c>
      <c r="J14">
        <v>1183</v>
      </c>
      <c r="K14" s="1">
        <v>1232.1117854865599</v>
      </c>
      <c r="L14">
        <v>1510</v>
      </c>
      <c r="M14">
        <v>450</v>
      </c>
      <c r="O14">
        <v>4000</v>
      </c>
      <c r="P14">
        <v>6500</v>
      </c>
      <c r="Q14">
        <v>4436</v>
      </c>
      <c r="S14">
        <v>9000</v>
      </c>
      <c r="T14" t="s">
        <v>723</v>
      </c>
    </row>
    <row r="15" spans="1:23" x14ac:dyDescent="0.25">
      <c r="A15" t="s">
        <v>26</v>
      </c>
      <c r="B15" t="s">
        <v>173</v>
      </c>
      <c r="C15" t="s">
        <v>16</v>
      </c>
      <c r="D15">
        <v>1</v>
      </c>
      <c r="E15" t="s">
        <v>283</v>
      </c>
      <c r="F15">
        <v>1878</v>
      </c>
      <c r="K15" s="1">
        <v>252.30769230769201</v>
      </c>
      <c r="L15">
        <v>328</v>
      </c>
      <c r="Q15">
        <v>0</v>
      </c>
      <c r="S15">
        <v>2500</v>
      </c>
      <c r="T15" t="s">
        <v>726</v>
      </c>
      <c r="U15" t="s">
        <v>671</v>
      </c>
    </row>
    <row r="16" spans="1:23" x14ac:dyDescent="0.25">
      <c r="A16" t="s">
        <v>56</v>
      </c>
      <c r="B16" t="s">
        <v>175</v>
      </c>
      <c r="C16" t="s">
        <v>16</v>
      </c>
      <c r="D16">
        <v>1</v>
      </c>
      <c r="E16" t="s">
        <v>176</v>
      </c>
      <c r="F16">
        <v>1873</v>
      </c>
      <c r="I16">
        <v>22</v>
      </c>
      <c r="K16" s="1">
        <v>24.944404265317601</v>
      </c>
      <c r="L16">
        <v>53</v>
      </c>
      <c r="O16">
        <v>0</v>
      </c>
      <c r="Q16">
        <v>226</v>
      </c>
      <c r="T16" t="s">
        <v>722</v>
      </c>
    </row>
    <row r="17" spans="1:21" x14ac:dyDescent="0.25">
      <c r="A17" t="s">
        <v>56</v>
      </c>
      <c r="B17" t="s">
        <v>57</v>
      </c>
      <c r="C17" t="s">
        <v>16</v>
      </c>
      <c r="D17">
        <v>1</v>
      </c>
      <c r="E17" t="s">
        <v>337</v>
      </c>
      <c r="F17">
        <v>1858</v>
      </c>
      <c r="G17">
        <v>404</v>
      </c>
      <c r="H17">
        <v>370</v>
      </c>
      <c r="I17">
        <v>395</v>
      </c>
      <c r="J17">
        <v>389</v>
      </c>
      <c r="K17" s="1">
        <v>421.43743368146698</v>
      </c>
      <c r="L17">
        <v>629</v>
      </c>
      <c r="M17">
        <v>1000</v>
      </c>
      <c r="N17">
        <v>1000</v>
      </c>
      <c r="O17">
        <v>1000</v>
      </c>
      <c r="P17">
        <v>1000</v>
      </c>
      <c r="Q17">
        <v>1100</v>
      </c>
      <c r="S17">
        <v>3000</v>
      </c>
      <c r="T17" t="s">
        <v>723</v>
      </c>
    </row>
    <row r="18" spans="1:21" x14ac:dyDescent="0.25">
      <c r="A18" t="s">
        <v>56</v>
      </c>
      <c r="B18" t="s">
        <v>59</v>
      </c>
      <c r="C18" t="s">
        <v>16</v>
      </c>
      <c r="D18">
        <v>1</v>
      </c>
      <c r="E18" t="s">
        <v>338</v>
      </c>
      <c r="F18">
        <v>1862</v>
      </c>
      <c r="G18">
        <v>297</v>
      </c>
      <c r="I18">
        <v>354</v>
      </c>
      <c r="J18">
        <v>389</v>
      </c>
      <c r="K18" s="1">
        <v>412.86094253899802</v>
      </c>
      <c r="L18">
        <v>556</v>
      </c>
      <c r="O18">
        <v>600</v>
      </c>
      <c r="P18">
        <v>800</v>
      </c>
      <c r="Q18">
        <v>700</v>
      </c>
      <c r="S18">
        <v>2000</v>
      </c>
      <c r="T18" t="s">
        <v>723</v>
      </c>
    </row>
    <row r="19" spans="1:21" x14ac:dyDescent="0.25">
      <c r="A19" t="s">
        <v>18</v>
      </c>
      <c r="B19" t="s">
        <v>19</v>
      </c>
      <c r="C19" t="s">
        <v>16</v>
      </c>
      <c r="D19">
        <v>1</v>
      </c>
      <c r="E19" t="s">
        <v>20</v>
      </c>
      <c r="F19">
        <v>1872</v>
      </c>
      <c r="K19" s="1">
        <v>105.384615384615</v>
      </c>
      <c r="L19">
        <v>137</v>
      </c>
      <c r="Q19">
        <v>900</v>
      </c>
      <c r="S19">
        <v>1800</v>
      </c>
      <c r="T19" t="s">
        <v>726</v>
      </c>
      <c r="U19" t="s">
        <v>672</v>
      </c>
    </row>
    <row r="20" spans="1:21" x14ac:dyDescent="0.25">
      <c r="A20" t="s">
        <v>18</v>
      </c>
      <c r="B20" t="s">
        <v>62</v>
      </c>
      <c r="C20" t="s">
        <v>16</v>
      </c>
      <c r="D20">
        <v>1</v>
      </c>
      <c r="E20" t="s">
        <v>17</v>
      </c>
      <c r="F20">
        <v>1856</v>
      </c>
      <c r="G20">
        <v>186</v>
      </c>
      <c r="I20">
        <v>270</v>
      </c>
      <c r="J20">
        <v>296</v>
      </c>
      <c r="K20" s="1">
        <v>312.38989505799202</v>
      </c>
      <c r="L20">
        <v>409</v>
      </c>
      <c r="O20">
        <v>1550</v>
      </c>
      <c r="P20">
        <v>1500</v>
      </c>
      <c r="Q20">
        <v>2572</v>
      </c>
      <c r="S20">
        <v>3400</v>
      </c>
      <c r="T20" t="s">
        <v>723</v>
      </c>
    </row>
    <row r="21" spans="1:21" x14ac:dyDescent="0.25">
      <c r="A21" t="s">
        <v>14</v>
      </c>
      <c r="B21" t="s">
        <v>15</v>
      </c>
      <c r="C21" t="s">
        <v>16</v>
      </c>
      <c r="D21">
        <v>1</v>
      </c>
      <c r="E21" t="s">
        <v>389</v>
      </c>
      <c r="F21">
        <v>1868</v>
      </c>
      <c r="K21" s="1">
        <v>528.461538461538</v>
      </c>
      <c r="L21">
        <v>687</v>
      </c>
      <c r="Q21">
        <v>2332</v>
      </c>
      <c r="S21">
        <v>4665</v>
      </c>
      <c r="T21" t="s">
        <v>726</v>
      </c>
      <c r="U21" t="s">
        <v>672</v>
      </c>
    </row>
    <row r="22" spans="1:21" x14ac:dyDescent="0.25">
      <c r="A22" t="s">
        <v>14</v>
      </c>
      <c r="B22" t="s">
        <v>63</v>
      </c>
      <c r="C22" t="s">
        <v>16</v>
      </c>
      <c r="D22">
        <v>1</v>
      </c>
      <c r="E22" t="s">
        <v>17</v>
      </c>
      <c r="F22">
        <v>1869</v>
      </c>
      <c r="G22">
        <v>147</v>
      </c>
      <c r="I22">
        <v>331</v>
      </c>
      <c r="J22">
        <v>480</v>
      </c>
      <c r="K22" s="1">
        <v>480</v>
      </c>
      <c r="O22">
        <v>1400</v>
      </c>
      <c r="P22">
        <v>1350</v>
      </c>
      <c r="Q22">
        <v>2660</v>
      </c>
      <c r="T22" t="s">
        <v>725</v>
      </c>
    </row>
    <row r="23" spans="1:21" x14ac:dyDescent="0.25">
      <c r="A23" t="s">
        <v>64</v>
      </c>
      <c r="B23" t="s">
        <v>65</v>
      </c>
      <c r="C23" t="s">
        <v>16</v>
      </c>
      <c r="D23">
        <v>1</v>
      </c>
      <c r="E23" t="s">
        <v>542</v>
      </c>
      <c r="F23">
        <v>1836</v>
      </c>
      <c r="G23">
        <v>550</v>
      </c>
      <c r="I23">
        <v>600</v>
      </c>
      <c r="J23">
        <v>625</v>
      </c>
      <c r="K23" s="1">
        <v>651.521986015832</v>
      </c>
      <c r="L23">
        <v>802</v>
      </c>
      <c r="M23">
        <v>200</v>
      </c>
      <c r="O23">
        <v>600</v>
      </c>
      <c r="P23">
        <v>1600</v>
      </c>
      <c r="Q23">
        <v>600</v>
      </c>
      <c r="S23">
        <v>3001</v>
      </c>
      <c r="T23" t="s">
        <v>723</v>
      </c>
    </row>
    <row r="24" spans="1:21" x14ac:dyDescent="0.25">
      <c r="A24" t="s">
        <v>178</v>
      </c>
      <c r="B24" t="s">
        <v>179</v>
      </c>
      <c r="C24" t="s">
        <v>16</v>
      </c>
      <c r="D24">
        <v>1</v>
      </c>
      <c r="E24" t="s">
        <v>17</v>
      </c>
      <c r="F24">
        <v>1874</v>
      </c>
      <c r="I24">
        <v>409</v>
      </c>
      <c r="J24">
        <v>409</v>
      </c>
      <c r="K24" s="1">
        <v>429.30634876808898</v>
      </c>
      <c r="L24">
        <v>547</v>
      </c>
      <c r="P24">
        <v>100</v>
      </c>
      <c r="Q24">
        <v>100</v>
      </c>
      <c r="T24" t="s">
        <v>723</v>
      </c>
      <c r="U24" t="s">
        <v>670</v>
      </c>
    </row>
    <row r="25" spans="1:21" x14ac:dyDescent="0.25">
      <c r="A25" t="s">
        <v>35</v>
      </c>
      <c r="B25" t="s">
        <v>180</v>
      </c>
      <c r="C25" t="s">
        <v>16</v>
      </c>
      <c r="D25">
        <v>1</v>
      </c>
      <c r="E25" t="s">
        <v>42</v>
      </c>
      <c r="F25">
        <v>1824</v>
      </c>
      <c r="G25">
        <v>138</v>
      </c>
      <c r="I25">
        <v>146</v>
      </c>
      <c r="K25" s="1">
        <v>154.09382951214599</v>
      </c>
      <c r="L25">
        <v>213</v>
      </c>
      <c r="M25">
        <v>300</v>
      </c>
      <c r="O25">
        <v>550</v>
      </c>
      <c r="Q25">
        <v>600</v>
      </c>
      <c r="S25">
        <v>1188</v>
      </c>
      <c r="T25" t="s">
        <v>722</v>
      </c>
    </row>
    <row r="26" spans="1:21" x14ac:dyDescent="0.25">
      <c r="A26" t="s">
        <v>99</v>
      </c>
      <c r="B26" t="s">
        <v>100</v>
      </c>
      <c r="C26" t="s">
        <v>16</v>
      </c>
      <c r="D26">
        <v>1</v>
      </c>
      <c r="E26" t="s">
        <v>265</v>
      </c>
      <c r="F26">
        <v>1812</v>
      </c>
      <c r="G26">
        <v>648</v>
      </c>
      <c r="I26">
        <v>587</v>
      </c>
      <c r="J26">
        <v>632</v>
      </c>
      <c r="K26" s="1">
        <v>640.539614119156</v>
      </c>
      <c r="L26">
        <v>685</v>
      </c>
      <c r="O26">
        <v>500</v>
      </c>
      <c r="P26">
        <v>500</v>
      </c>
      <c r="Q26">
        <v>500</v>
      </c>
      <c r="S26">
        <v>1400</v>
      </c>
      <c r="T26" t="s">
        <v>723</v>
      </c>
    </row>
    <row r="27" spans="1:21" x14ac:dyDescent="0.25">
      <c r="A27" t="s">
        <v>32</v>
      </c>
      <c r="B27" t="s">
        <v>106</v>
      </c>
      <c r="C27" t="s">
        <v>16</v>
      </c>
      <c r="D27">
        <v>1</v>
      </c>
      <c r="E27" t="s">
        <v>396</v>
      </c>
      <c r="F27">
        <v>1860</v>
      </c>
      <c r="K27" s="1">
        <v>137.69230769230799</v>
      </c>
      <c r="L27">
        <v>179</v>
      </c>
      <c r="Q27">
        <v>400</v>
      </c>
      <c r="S27">
        <v>375</v>
      </c>
      <c r="T27" t="s">
        <v>726</v>
      </c>
    </row>
    <row r="28" spans="1:21" x14ac:dyDescent="0.25">
      <c r="A28" t="s">
        <v>32</v>
      </c>
      <c r="B28" t="s">
        <v>105</v>
      </c>
      <c r="C28" t="s">
        <v>16</v>
      </c>
      <c r="D28">
        <v>1</v>
      </c>
      <c r="E28" t="s">
        <v>42</v>
      </c>
      <c r="F28">
        <v>1805</v>
      </c>
      <c r="G28">
        <v>546</v>
      </c>
      <c r="I28">
        <v>578</v>
      </c>
      <c r="J28">
        <v>656</v>
      </c>
      <c r="K28" s="1">
        <v>656</v>
      </c>
      <c r="M28">
        <v>2000</v>
      </c>
      <c r="O28">
        <v>3200</v>
      </c>
      <c r="P28">
        <v>3150</v>
      </c>
      <c r="Q28">
        <v>3200</v>
      </c>
      <c r="S28">
        <v>4445</v>
      </c>
      <c r="T28" t="s">
        <v>725</v>
      </c>
    </row>
    <row r="29" spans="1:21" x14ac:dyDescent="0.25">
      <c r="A29" t="s">
        <v>32</v>
      </c>
      <c r="B29" t="s">
        <v>226</v>
      </c>
      <c r="C29" t="s">
        <v>16</v>
      </c>
      <c r="D29">
        <v>1</v>
      </c>
      <c r="E29" t="s">
        <v>305</v>
      </c>
      <c r="F29">
        <v>1878</v>
      </c>
      <c r="K29" s="1">
        <v>0</v>
      </c>
      <c r="L29">
        <v>336</v>
      </c>
      <c r="Q29">
        <v>0</v>
      </c>
      <c r="S29">
        <v>1068</v>
      </c>
      <c r="T29" t="s">
        <v>673</v>
      </c>
    </row>
    <row r="30" spans="1:21" x14ac:dyDescent="0.25">
      <c r="A30" t="s">
        <v>32</v>
      </c>
      <c r="B30" t="s">
        <v>228</v>
      </c>
      <c r="C30" t="s">
        <v>16</v>
      </c>
      <c r="D30">
        <v>1</v>
      </c>
      <c r="E30" t="s">
        <v>138</v>
      </c>
      <c r="F30">
        <v>1884</v>
      </c>
      <c r="K30" s="1">
        <v>0</v>
      </c>
      <c r="L30">
        <v>749</v>
      </c>
      <c r="Q30">
        <v>0</v>
      </c>
      <c r="S30">
        <v>2284</v>
      </c>
      <c r="T30" t="s">
        <v>674</v>
      </c>
    </row>
    <row r="31" spans="1:21" x14ac:dyDescent="0.25">
      <c r="A31" t="s">
        <v>21</v>
      </c>
      <c r="B31" t="s">
        <v>229</v>
      </c>
      <c r="C31" t="s">
        <v>16</v>
      </c>
      <c r="D31">
        <v>1</v>
      </c>
      <c r="E31" t="s">
        <v>230</v>
      </c>
      <c r="F31">
        <v>1873</v>
      </c>
      <c r="K31" s="1">
        <v>0</v>
      </c>
      <c r="L31">
        <v>367</v>
      </c>
      <c r="Q31">
        <v>0</v>
      </c>
      <c r="S31">
        <v>2286</v>
      </c>
      <c r="T31" t="s">
        <v>673</v>
      </c>
    </row>
    <row r="32" spans="1:21" x14ac:dyDescent="0.25">
      <c r="A32" t="s">
        <v>21</v>
      </c>
      <c r="B32" t="s">
        <v>122</v>
      </c>
      <c r="C32" t="s">
        <v>16</v>
      </c>
      <c r="D32">
        <v>1</v>
      </c>
      <c r="E32" t="s">
        <v>509</v>
      </c>
      <c r="F32">
        <v>1840</v>
      </c>
      <c r="G32">
        <v>610</v>
      </c>
      <c r="I32">
        <v>616</v>
      </c>
      <c r="J32">
        <v>693</v>
      </c>
      <c r="K32" s="1">
        <v>712.13017528164198</v>
      </c>
      <c r="L32">
        <v>816</v>
      </c>
      <c r="O32">
        <v>1900</v>
      </c>
      <c r="P32">
        <v>2000</v>
      </c>
      <c r="Q32">
        <v>2500</v>
      </c>
      <c r="S32">
        <v>2500</v>
      </c>
      <c r="T32" t="s">
        <v>723</v>
      </c>
    </row>
    <row r="33" spans="1:21" x14ac:dyDescent="0.25">
      <c r="A33" t="s">
        <v>125</v>
      </c>
      <c r="B33" t="s">
        <v>127</v>
      </c>
      <c r="C33" t="s">
        <v>16</v>
      </c>
      <c r="D33">
        <v>1</v>
      </c>
      <c r="E33" t="s">
        <v>509</v>
      </c>
      <c r="F33">
        <v>1853</v>
      </c>
      <c r="H33">
        <v>94</v>
      </c>
      <c r="I33">
        <v>91</v>
      </c>
      <c r="J33">
        <v>112</v>
      </c>
      <c r="K33" s="1">
        <v>127.866555350117</v>
      </c>
      <c r="L33">
        <v>248</v>
      </c>
      <c r="N33">
        <v>400</v>
      </c>
      <c r="O33">
        <v>600</v>
      </c>
      <c r="P33">
        <v>596</v>
      </c>
      <c r="Q33">
        <v>596</v>
      </c>
      <c r="S33">
        <v>922</v>
      </c>
      <c r="T33" t="s">
        <v>723</v>
      </c>
    </row>
    <row r="34" spans="1:21" x14ac:dyDescent="0.25">
      <c r="A34" t="s">
        <v>128</v>
      </c>
      <c r="B34" t="s">
        <v>122</v>
      </c>
      <c r="C34" t="s">
        <v>16</v>
      </c>
      <c r="D34">
        <v>1</v>
      </c>
      <c r="E34" t="s">
        <v>17</v>
      </c>
      <c r="F34">
        <v>1870</v>
      </c>
      <c r="H34">
        <v>420</v>
      </c>
      <c r="I34">
        <v>288</v>
      </c>
      <c r="J34">
        <v>267</v>
      </c>
      <c r="K34" s="1">
        <v>316.087465613044</v>
      </c>
      <c r="L34">
        <v>735</v>
      </c>
      <c r="N34">
        <v>150</v>
      </c>
      <c r="O34">
        <v>300</v>
      </c>
      <c r="P34">
        <v>500</v>
      </c>
      <c r="Q34">
        <v>170</v>
      </c>
      <c r="S34">
        <v>300</v>
      </c>
      <c r="T34" t="s">
        <v>723</v>
      </c>
    </row>
    <row r="35" spans="1:21" x14ac:dyDescent="0.25">
      <c r="A35" t="s">
        <v>129</v>
      </c>
      <c r="B35" t="s">
        <v>130</v>
      </c>
      <c r="C35" t="s">
        <v>16</v>
      </c>
      <c r="D35">
        <v>1</v>
      </c>
      <c r="E35" t="s">
        <v>147</v>
      </c>
      <c r="F35">
        <v>1858</v>
      </c>
      <c r="G35">
        <v>691</v>
      </c>
      <c r="H35">
        <v>886</v>
      </c>
      <c r="I35">
        <v>1062</v>
      </c>
      <c r="K35" s="1">
        <v>1090.7071318273599</v>
      </c>
      <c r="L35">
        <v>1280</v>
      </c>
      <c r="M35">
        <v>1100</v>
      </c>
      <c r="N35">
        <v>1938</v>
      </c>
      <c r="Q35">
        <v>1938</v>
      </c>
      <c r="T35" t="s">
        <v>722</v>
      </c>
      <c r="U35" t="s">
        <v>668</v>
      </c>
    </row>
    <row r="36" spans="1:21" x14ac:dyDescent="0.25">
      <c r="A36" t="s">
        <v>231</v>
      </c>
      <c r="B36" t="s">
        <v>232</v>
      </c>
      <c r="C36" t="s">
        <v>16</v>
      </c>
      <c r="D36">
        <v>1</v>
      </c>
      <c r="E36" t="s">
        <v>42</v>
      </c>
      <c r="F36">
        <v>1873</v>
      </c>
      <c r="I36">
        <v>20</v>
      </c>
      <c r="K36" s="1">
        <v>22.987603198879</v>
      </c>
      <c r="L36">
        <v>53</v>
      </c>
      <c r="O36">
        <v>32</v>
      </c>
      <c r="Q36">
        <v>32</v>
      </c>
      <c r="T36" t="s">
        <v>722</v>
      </c>
      <c r="U36" t="s">
        <v>669</v>
      </c>
    </row>
    <row r="37" spans="1:21" x14ac:dyDescent="0.25">
      <c r="A37" t="s">
        <v>233</v>
      </c>
      <c r="B37" t="s">
        <v>234</v>
      </c>
      <c r="C37" t="s">
        <v>16</v>
      </c>
      <c r="D37">
        <v>1</v>
      </c>
      <c r="E37" t="s">
        <v>539</v>
      </c>
      <c r="F37">
        <v>1873</v>
      </c>
      <c r="I37">
        <v>44</v>
      </c>
      <c r="J37">
        <v>43</v>
      </c>
      <c r="K37" s="1">
        <v>57.889132374356102</v>
      </c>
      <c r="L37">
        <v>256</v>
      </c>
      <c r="O37">
        <v>300</v>
      </c>
      <c r="P37">
        <v>200</v>
      </c>
      <c r="Q37">
        <v>384</v>
      </c>
      <c r="S37">
        <v>2500</v>
      </c>
      <c r="T37" t="s">
        <v>723</v>
      </c>
    </row>
    <row r="38" spans="1:21" x14ac:dyDescent="0.25">
      <c r="A38" t="s">
        <v>135</v>
      </c>
      <c r="B38" t="s">
        <v>136</v>
      </c>
      <c r="C38" t="s">
        <v>16</v>
      </c>
      <c r="D38">
        <v>1</v>
      </c>
      <c r="E38" t="s">
        <v>17</v>
      </c>
      <c r="F38">
        <v>1870</v>
      </c>
      <c r="G38">
        <v>24</v>
      </c>
      <c r="H38">
        <v>70</v>
      </c>
      <c r="I38">
        <v>93</v>
      </c>
      <c r="J38">
        <v>116</v>
      </c>
      <c r="K38" s="1">
        <v>121.077524841486</v>
      </c>
      <c r="L38">
        <v>150</v>
      </c>
      <c r="N38">
        <v>150</v>
      </c>
      <c r="O38">
        <v>300</v>
      </c>
      <c r="P38">
        <v>300</v>
      </c>
      <c r="Q38">
        <v>300</v>
      </c>
      <c r="S38">
        <v>1200</v>
      </c>
      <c r="T38" t="s">
        <v>723</v>
      </c>
    </row>
    <row r="39" spans="1:21" x14ac:dyDescent="0.25">
      <c r="A39" t="s">
        <v>137</v>
      </c>
      <c r="B39" t="s">
        <v>138</v>
      </c>
      <c r="C39" t="s">
        <v>16</v>
      </c>
      <c r="D39">
        <v>1</v>
      </c>
      <c r="E39" t="s">
        <v>509</v>
      </c>
      <c r="F39">
        <v>1844</v>
      </c>
      <c r="G39">
        <v>132</v>
      </c>
      <c r="I39">
        <v>82</v>
      </c>
      <c r="J39">
        <v>91</v>
      </c>
      <c r="K39" s="1">
        <v>99.339342320426496</v>
      </c>
      <c r="L39">
        <v>154</v>
      </c>
      <c r="O39">
        <v>1500</v>
      </c>
      <c r="P39">
        <v>0</v>
      </c>
      <c r="Q39">
        <v>1500</v>
      </c>
      <c r="T39" t="s">
        <v>723</v>
      </c>
    </row>
    <row r="40" spans="1:21" x14ac:dyDescent="0.25">
      <c r="A40" t="s">
        <v>140</v>
      </c>
      <c r="B40" t="s">
        <v>183</v>
      </c>
      <c r="C40" t="s">
        <v>16</v>
      </c>
      <c r="D40">
        <v>1</v>
      </c>
      <c r="E40" t="s">
        <v>42</v>
      </c>
      <c r="F40">
        <v>1836</v>
      </c>
      <c r="G40">
        <v>564</v>
      </c>
      <c r="I40">
        <v>545</v>
      </c>
      <c r="J40">
        <v>641</v>
      </c>
      <c r="K40" s="1">
        <v>671.07660543832901</v>
      </c>
      <c r="L40">
        <v>844</v>
      </c>
      <c r="O40">
        <v>2500</v>
      </c>
      <c r="P40">
        <v>3000</v>
      </c>
      <c r="Q40">
        <v>2500</v>
      </c>
      <c r="S40">
        <v>5000</v>
      </c>
      <c r="T40" t="s">
        <v>723</v>
      </c>
    </row>
    <row r="41" spans="1:21" x14ac:dyDescent="0.25">
      <c r="A41" t="s">
        <v>184</v>
      </c>
      <c r="B41" t="s">
        <v>185</v>
      </c>
      <c r="C41" t="s">
        <v>16</v>
      </c>
      <c r="D41">
        <v>1</v>
      </c>
      <c r="E41" t="s">
        <v>389</v>
      </c>
      <c r="F41">
        <v>1841</v>
      </c>
      <c r="G41">
        <v>952</v>
      </c>
      <c r="I41">
        <v>1120</v>
      </c>
      <c r="J41">
        <v>1200</v>
      </c>
      <c r="K41" s="1">
        <v>1157.7912540673301</v>
      </c>
      <c r="L41">
        <v>968</v>
      </c>
      <c r="M41">
        <v>2000</v>
      </c>
      <c r="O41">
        <v>1780</v>
      </c>
      <c r="P41">
        <v>1780</v>
      </c>
      <c r="Q41">
        <v>2500</v>
      </c>
      <c r="S41">
        <v>1200</v>
      </c>
      <c r="T41" t="s">
        <v>723</v>
      </c>
    </row>
    <row r="42" spans="1:21" x14ac:dyDescent="0.25">
      <c r="A42" t="s">
        <v>184</v>
      </c>
      <c r="B42" t="s">
        <v>190</v>
      </c>
      <c r="C42" t="s">
        <v>16</v>
      </c>
      <c r="D42">
        <v>1</v>
      </c>
      <c r="E42" t="s">
        <v>358</v>
      </c>
      <c r="F42">
        <v>1845</v>
      </c>
      <c r="G42">
        <v>518</v>
      </c>
      <c r="H42">
        <v>529</v>
      </c>
      <c r="I42">
        <v>540</v>
      </c>
      <c r="J42">
        <v>564</v>
      </c>
      <c r="K42" s="1">
        <v>552.79094531995497</v>
      </c>
      <c r="L42">
        <v>500</v>
      </c>
      <c r="M42">
        <v>1000</v>
      </c>
      <c r="N42">
        <v>2432</v>
      </c>
      <c r="O42">
        <v>2400</v>
      </c>
      <c r="P42">
        <v>2400</v>
      </c>
      <c r="Q42">
        <v>3000</v>
      </c>
      <c r="T42" t="s">
        <v>723</v>
      </c>
    </row>
    <row r="43" spans="1:21" x14ac:dyDescent="0.25">
      <c r="A43" t="s">
        <v>184</v>
      </c>
      <c r="B43" t="s">
        <v>238</v>
      </c>
      <c r="C43" t="s">
        <v>16</v>
      </c>
      <c r="D43">
        <v>1</v>
      </c>
      <c r="E43" t="s">
        <v>535</v>
      </c>
      <c r="F43">
        <v>1876</v>
      </c>
      <c r="K43" s="1">
        <v>0</v>
      </c>
      <c r="L43">
        <v>542</v>
      </c>
      <c r="Q43">
        <v>0</v>
      </c>
      <c r="S43">
        <v>3200</v>
      </c>
      <c r="T43" t="s">
        <v>675</v>
      </c>
    </row>
    <row r="44" spans="1:21" x14ac:dyDescent="0.25">
      <c r="A44" t="s">
        <v>184</v>
      </c>
      <c r="B44" t="s">
        <v>194</v>
      </c>
      <c r="C44" t="s">
        <v>16</v>
      </c>
      <c r="D44">
        <v>1</v>
      </c>
      <c r="E44" t="s">
        <v>295</v>
      </c>
      <c r="F44">
        <v>1842</v>
      </c>
      <c r="G44">
        <v>1437</v>
      </c>
      <c r="I44">
        <v>1271</v>
      </c>
      <c r="J44">
        <v>1354</v>
      </c>
      <c r="K44" s="1">
        <v>1382.6118780403001</v>
      </c>
      <c r="L44">
        <v>1535</v>
      </c>
      <c r="M44">
        <v>3000</v>
      </c>
      <c r="O44">
        <v>4025</v>
      </c>
      <c r="P44">
        <v>3750</v>
      </c>
      <c r="Q44">
        <v>3695</v>
      </c>
      <c r="S44">
        <v>5000</v>
      </c>
      <c r="T44" t="s">
        <v>723</v>
      </c>
    </row>
    <row r="45" spans="1:21" x14ac:dyDescent="0.25">
      <c r="A45" t="s">
        <v>184</v>
      </c>
      <c r="B45" t="s">
        <v>194</v>
      </c>
      <c r="C45" t="s">
        <v>16</v>
      </c>
      <c r="D45">
        <v>2</v>
      </c>
      <c r="E45" t="s">
        <v>371</v>
      </c>
      <c r="F45">
        <v>1873</v>
      </c>
      <c r="I45">
        <v>108</v>
      </c>
      <c r="K45" s="1">
        <v>0</v>
      </c>
      <c r="O45">
        <v>275</v>
      </c>
      <c r="Q45">
        <v>0</v>
      </c>
      <c r="T45" t="s">
        <v>676</v>
      </c>
      <c r="U45" t="s">
        <v>677</v>
      </c>
    </row>
    <row r="46" spans="1:21" x14ac:dyDescent="0.25">
      <c r="A46" t="s">
        <v>198</v>
      </c>
      <c r="B46" t="s">
        <v>199</v>
      </c>
      <c r="C46" t="s">
        <v>16</v>
      </c>
      <c r="D46">
        <v>1</v>
      </c>
      <c r="E46" t="s">
        <v>265</v>
      </c>
      <c r="F46">
        <v>1873</v>
      </c>
      <c r="H46">
        <v>389</v>
      </c>
      <c r="I46">
        <v>401</v>
      </c>
      <c r="J46">
        <v>533</v>
      </c>
      <c r="K46" s="1">
        <v>571.62272141919595</v>
      </c>
      <c r="L46">
        <v>811</v>
      </c>
      <c r="O46">
        <v>0</v>
      </c>
      <c r="P46">
        <v>0</v>
      </c>
      <c r="Q46">
        <v>190</v>
      </c>
      <c r="S46">
        <v>705</v>
      </c>
      <c r="T46" t="s">
        <v>723</v>
      </c>
    </row>
    <row r="47" spans="1:21" x14ac:dyDescent="0.25">
      <c r="A47" t="s">
        <v>201</v>
      </c>
      <c r="B47" t="s">
        <v>202</v>
      </c>
      <c r="C47" t="s">
        <v>16</v>
      </c>
      <c r="D47">
        <v>1</v>
      </c>
      <c r="E47" t="s">
        <v>265</v>
      </c>
      <c r="F47">
        <v>1817</v>
      </c>
      <c r="G47">
        <v>1053</v>
      </c>
      <c r="I47">
        <v>910</v>
      </c>
      <c r="J47">
        <v>867</v>
      </c>
      <c r="K47" s="1">
        <v>924.92046787484503</v>
      </c>
      <c r="L47">
        <v>1278</v>
      </c>
      <c r="O47">
        <v>3000</v>
      </c>
      <c r="P47">
        <v>0</v>
      </c>
      <c r="Q47">
        <v>3500</v>
      </c>
      <c r="T47" t="s">
        <v>723</v>
      </c>
    </row>
    <row r="48" spans="1:21" x14ac:dyDescent="0.25">
      <c r="A48" t="s">
        <v>205</v>
      </c>
      <c r="B48" t="s">
        <v>206</v>
      </c>
      <c r="C48" t="s">
        <v>16</v>
      </c>
      <c r="D48">
        <v>1</v>
      </c>
      <c r="E48" t="s">
        <v>17</v>
      </c>
      <c r="F48">
        <v>1873</v>
      </c>
      <c r="G48">
        <v>65</v>
      </c>
      <c r="I48">
        <v>95</v>
      </c>
      <c r="J48">
        <v>113</v>
      </c>
      <c r="K48" s="1">
        <v>122.117373171118</v>
      </c>
      <c r="L48">
        <v>180</v>
      </c>
      <c r="O48">
        <v>600</v>
      </c>
      <c r="P48">
        <v>600</v>
      </c>
      <c r="Q48">
        <v>600</v>
      </c>
      <c r="T48" t="s">
        <v>723</v>
      </c>
    </row>
    <row r="49" spans="1:21" x14ac:dyDescent="0.25">
      <c r="A49" t="s">
        <v>207</v>
      </c>
      <c r="B49" t="s">
        <v>210</v>
      </c>
      <c r="C49" t="s">
        <v>16</v>
      </c>
      <c r="D49">
        <v>1</v>
      </c>
      <c r="E49" t="s">
        <v>365</v>
      </c>
      <c r="F49">
        <v>1829</v>
      </c>
      <c r="G49">
        <v>622</v>
      </c>
      <c r="H49">
        <v>315</v>
      </c>
      <c r="I49">
        <v>625</v>
      </c>
      <c r="J49">
        <v>625</v>
      </c>
      <c r="K49" s="1">
        <v>685.81051503391905</v>
      </c>
      <c r="L49">
        <v>1091</v>
      </c>
      <c r="N49">
        <v>3533</v>
      </c>
      <c r="O49">
        <v>8158</v>
      </c>
      <c r="P49">
        <v>8158</v>
      </c>
      <c r="Q49">
        <v>9737</v>
      </c>
      <c r="S49">
        <v>7862</v>
      </c>
      <c r="T49" t="s">
        <v>723</v>
      </c>
    </row>
    <row r="50" spans="1:21" x14ac:dyDescent="0.25">
      <c r="A50" t="s">
        <v>207</v>
      </c>
      <c r="B50" t="s">
        <v>208</v>
      </c>
      <c r="C50" t="s">
        <v>16</v>
      </c>
      <c r="D50">
        <v>1</v>
      </c>
      <c r="E50" t="s">
        <v>209</v>
      </c>
      <c r="F50">
        <v>1826</v>
      </c>
      <c r="G50">
        <v>463</v>
      </c>
      <c r="I50">
        <v>422</v>
      </c>
      <c r="J50">
        <v>443</v>
      </c>
      <c r="K50" s="1">
        <v>483.19924062810401</v>
      </c>
      <c r="L50">
        <v>746</v>
      </c>
      <c r="O50">
        <v>3000</v>
      </c>
      <c r="P50">
        <v>3050</v>
      </c>
      <c r="Q50">
        <v>3000</v>
      </c>
      <c r="S50">
        <v>6500</v>
      </c>
      <c r="T50" t="s">
        <v>723</v>
      </c>
    </row>
    <row r="51" spans="1:21" x14ac:dyDescent="0.25">
      <c r="A51" t="s">
        <v>213</v>
      </c>
      <c r="B51" t="s">
        <v>214</v>
      </c>
      <c r="C51" t="s">
        <v>16</v>
      </c>
      <c r="D51">
        <v>1</v>
      </c>
      <c r="E51" t="s">
        <v>244</v>
      </c>
      <c r="F51">
        <v>1838</v>
      </c>
      <c r="G51">
        <v>65</v>
      </c>
      <c r="H51">
        <v>97</v>
      </c>
      <c r="I51">
        <v>74</v>
      </c>
      <c r="J51">
        <v>75</v>
      </c>
      <c r="K51" s="1">
        <v>79.575922586419694</v>
      </c>
      <c r="L51">
        <v>107</v>
      </c>
      <c r="M51">
        <v>700</v>
      </c>
      <c r="N51">
        <v>900</v>
      </c>
      <c r="O51">
        <v>700</v>
      </c>
      <c r="P51">
        <v>700</v>
      </c>
      <c r="Q51">
        <v>987</v>
      </c>
      <c r="S51">
        <v>1500</v>
      </c>
      <c r="T51" t="s">
        <v>723</v>
      </c>
    </row>
    <row r="52" spans="1:21" x14ac:dyDescent="0.25">
      <c r="A52" t="s">
        <v>247</v>
      </c>
      <c r="B52" t="s">
        <v>248</v>
      </c>
      <c r="C52" t="s">
        <v>16</v>
      </c>
      <c r="D52">
        <v>1</v>
      </c>
      <c r="E52" t="s">
        <v>265</v>
      </c>
      <c r="F52">
        <v>1868</v>
      </c>
      <c r="G52">
        <v>175</v>
      </c>
      <c r="I52">
        <v>250</v>
      </c>
      <c r="J52">
        <v>173</v>
      </c>
      <c r="K52" s="1">
        <v>185.035495152702</v>
      </c>
      <c r="L52">
        <v>259</v>
      </c>
      <c r="M52">
        <v>0</v>
      </c>
      <c r="O52">
        <v>0</v>
      </c>
      <c r="P52">
        <v>0</v>
      </c>
      <c r="Q52">
        <v>0</v>
      </c>
      <c r="T52" t="s">
        <v>723</v>
      </c>
      <c r="U52" t="s">
        <v>670</v>
      </c>
    </row>
    <row r="53" spans="1:21" x14ac:dyDescent="0.25">
      <c r="A53" t="s">
        <v>30</v>
      </c>
      <c r="B53" t="s">
        <v>31</v>
      </c>
      <c r="C53" t="s">
        <v>16</v>
      </c>
      <c r="D53">
        <v>1</v>
      </c>
      <c r="E53" t="s">
        <v>17</v>
      </c>
      <c r="F53">
        <v>1868</v>
      </c>
      <c r="G53">
        <v>450</v>
      </c>
      <c r="I53">
        <v>744</v>
      </c>
      <c r="J53">
        <v>744</v>
      </c>
      <c r="K53" s="1">
        <v>817.56569881083101</v>
      </c>
      <c r="L53">
        <v>1310</v>
      </c>
      <c r="M53">
        <v>1500</v>
      </c>
      <c r="O53">
        <v>0</v>
      </c>
      <c r="P53">
        <v>0</v>
      </c>
      <c r="Q53">
        <v>0</v>
      </c>
      <c r="T53" t="s">
        <v>723</v>
      </c>
      <c r="U53" t="s">
        <v>670</v>
      </c>
    </row>
    <row r="54" spans="1:21" x14ac:dyDescent="0.25">
      <c r="A54" t="s">
        <v>249</v>
      </c>
      <c r="B54" t="s">
        <v>250</v>
      </c>
      <c r="C54" t="s">
        <v>16</v>
      </c>
      <c r="D54">
        <v>1</v>
      </c>
      <c r="E54" t="s">
        <v>17</v>
      </c>
      <c r="F54">
        <v>1874</v>
      </c>
      <c r="I54">
        <v>1150</v>
      </c>
      <c r="J54">
        <v>944</v>
      </c>
      <c r="K54" s="1">
        <v>995.96748245690901</v>
      </c>
      <c r="L54">
        <v>1302</v>
      </c>
      <c r="P54">
        <v>0</v>
      </c>
      <c r="Q54">
        <v>0</v>
      </c>
      <c r="S54">
        <v>1500</v>
      </c>
      <c r="T54" t="s">
        <v>723</v>
      </c>
      <c r="U54" t="s">
        <v>670</v>
      </c>
    </row>
    <row r="55" spans="1:21" x14ac:dyDescent="0.25">
      <c r="A55" t="s">
        <v>251</v>
      </c>
      <c r="B55" t="s">
        <v>252</v>
      </c>
      <c r="C55" t="s">
        <v>16</v>
      </c>
      <c r="D55">
        <v>1</v>
      </c>
      <c r="E55" t="s">
        <v>17</v>
      </c>
      <c r="F55">
        <v>1873</v>
      </c>
      <c r="I55">
        <v>18</v>
      </c>
      <c r="K55" s="1">
        <v>21.002596351083099</v>
      </c>
      <c r="L55">
        <v>53</v>
      </c>
      <c r="O55">
        <v>0</v>
      </c>
      <c r="Q55">
        <v>0</v>
      </c>
      <c r="T55" t="s">
        <v>722</v>
      </c>
      <c r="U55" t="s">
        <v>669</v>
      </c>
    </row>
    <row r="56" spans="1:21" x14ac:dyDescent="0.25">
      <c r="A56" t="s">
        <v>83</v>
      </c>
      <c r="B56" t="s">
        <v>218</v>
      </c>
      <c r="C56" t="s">
        <v>16</v>
      </c>
      <c r="D56">
        <v>1</v>
      </c>
      <c r="E56" t="s">
        <v>509</v>
      </c>
      <c r="F56">
        <v>1868</v>
      </c>
      <c r="G56">
        <v>80</v>
      </c>
      <c r="H56">
        <v>93</v>
      </c>
      <c r="I56">
        <v>80</v>
      </c>
      <c r="J56">
        <v>122</v>
      </c>
      <c r="K56" s="1">
        <v>125.272534797067</v>
      </c>
      <c r="L56">
        <v>143</v>
      </c>
      <c r="M56">
        <v>400</v>
      </c>
      <c r="N56">
        <v>500</v>
      </c>
      <c r="O56">
        <v>600</v>
      </c>
      <c r="P56">
        <v>500</v>
      </c>
      <c r="Q56">
        <v>600</v>
      </c>
      <c r="S56">
        <v>750</v>
      </c>
      <c r="T56" t="s">
        <v>723</v>
      </c>
    </row>
    <row r="57" spans="1:21" x14ac:dyDescent="0.25">
      <c r="A57" t="s">
        <v>148</v>
      </c>
      <c r="B57" t="s">
        <v>219</v>
      </c>
      <c r="C57" t="s">
        <v>16</v>
      </c>
      <c r="D57">
        <v>1</v>
      </c>
      <c r="E57" t="s">
        <v>17</v>
      </c>
      <c r="F57">
        <v>1868</v>
      </c>
      <c r="G57">
        <v>540</v>
      </c>
      <c r="H57">
        <v>828</v>
      </c>
      <c r="I57">
        <v>782</v>
      </c>
      <c r="J57">
        <v>752</v>
      </c>
      <c r="K57" s="1">
        <v>751.49916685101903</v>
      </c>
      <c r="L57">
        <v>749</v>
      </c>
      <c r="M57">
        <v>500</v>
      </c>
      <c r="N57">
        <v>0</v>
      </c>
      <c r="O57">
        <v>400</v>
      </c>
      <c r="P57">
        <v>300</v>
      </c>
      <c r="Q57">
        <v>300</v>
      </c>
      <c r="T57" t="s">
        <v>723</v>
      </c>
    </row>
    <row r="58" spans="1:21" x14ac:dyDescent="0.25">
      <c r="A58" t="s">
        <v>253</v>
      </c>
      <c r="B58" t="s">
        <v>254</v>
      </c>
      <c r="C58" t="s">
        <v>161</v>
      </c>
      <c r="D58">
        <v>1</v>
      </c>
      <c r="E58" t="s">
        <v>17</v>
      </c>
      <c r="F58">
        <v>1928</v>
      </c>
      <c r="K58" s="1">
        <v>5.3846153846153797</v>
      </c>
      <c r="L58">
        <v>7</v>
      </c>
      <c r="T58" t="s">
        <v>726</v>
      </c>
    </row>
    <row r="59" spans="1:21" x14ac:dyDescent="0.25">
      <c r="A59" t="s">
        <v>253</v>
      </c>
      <c r="B59" t="s">
        <v>255</v>
      </c>
      <c r="C59" t="s">
        <v>16</v>
      </c>
      <c r="D59">
        <v>1</v>
      </c>
      <c r="E59" t="s">
        <v>97</v>
      </c>
      <c r="K59" s="1">
        <v>36.153846153846203</v>
      </c>
      <c r="L59">
        <v>47</v>
      </c>
      <c r="T59" t="s">
        <v>726</v>
      </c>
    </row>
    <row r="60" spans="1:21" x14ac:dyDescent="0.25">
      <c r="A60" t="s">
        <v>220</v>
      </c>
      <c r="B60" t="s">
        <v>221</v>
      </c>
      <c r="C60" t="s">
        <v>16</v>
      </c>
      <c r="D60">
        <v>1</v>
      </c>
      <c r="E60" t="s">
        <v>265</v>
      </c>
      <c r="F60">
        <v>1873</v>
      </c>
      <c r="I60">
        <v>98</v>
      </c>
      <c r="J60">
        <v>98</v>
      </c>
      <c r="K60" s="1">
        <v>115.74493690356201</v>
      </c>
      <c r="L60">
        <v>266</v>
      </c>
      <c r="O60">
        <v>500</v>
      </c>
      <c r="P60">
        <v>500</v>
      </c>
      <c r="Q60">
        <v>500</v>
      </c>
      <c r="S60">
        <v>564</v>
      </c>
      <c r="T60" t="s">
        <v>723</v>
      </c>
    </row>
    <row r="61" spans="1:21" x14ac:dyDescent="0.25">
      <c r="A61" t="s">
        <v>222</v>
      </c>
      <c r="B61" t="s">
        <v>225</v>
      </c>
      <c r="C61" t="s">
        <v>16</v>
      </c>
      <c r="D61">
        <v>1</v>
      </c>
      <c r="E61" t="s">
        <v>17</v>
      </c>
      <c r="F61">
        <v>1854</v>
      </c>
      <c r="G61">
        <v>195</v>
      </c>
      <c r="H61">
        <v>202</v>
      </c>
      <c r="I61">
        <v>180</v>
      </c>
      <c r="J61">
        <v>199</v>
      </c>
      <c r="K61" s="1">
        <v>214.027387206241</v>
      </c>
      <c r="L61">
        <v>308</v>
      </c>
      <c r="O61">
        <v>452</v>
      </c>
      <c r="P61">
        <v>450</v>
      </c>
      <c r="Q61">
        <v>451</v>
      </c>
      <c r="S61">
        <v>1100</v>
      </c>
      <c r="T61" t="s">
        <v>723</v>
      </c>
    </row>
    <row r="62" spans="1:21" x14ac:dyDescent="0.25">
      <c r="A62" t="s">
        <v>156</v>
      </c>
      <c r="B62" t="s">
        <v>256</v>
      </c>
      <c r="C62" t="s">
        <v>16</v>
      </c>
      <c r="D62">
        <v>1</v>
      </c>
      <c r="E62" t="s">
        <v>17</v>
      </c>
      <c r="K62" s="1">
        <v>14.615384615384601</v>
      </c>
      <c r="L62">
        <v>19</v>
      </c>
      <c r="T62" t="s">
        <v>726</v>
      </c>
    </row>
    <row r="64" spans="1:21" x14ac:dyDescent="0.25">
      <c r="E64" t="s">
        <v>678</v>
      </c>
      <c r="K64" s="1">
        <f>SUM(K5:K62)</f>
        <v>21286.381074774552</v>
      </c>
      <c r="Q64">
        <f>SUM(Q5:Q62)</f>
        <v>63674</v>
      </c>
    </row>
  </sheetData>
  <mergeCells count="3">
    <mergeCell ref="G3:L3"/>
    <mergeCell ref="M3:S3"/>
    <mergeCell ref="A1:E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9"/>
  <sheetViews>
    <sheetView topLeftCell="A34" workbookViewId="0">
      <selection activeCell="I16" sqref="I16"/>
    </sheetView>
  </sheetViews>
  <sheetFormatPr defaultRowHeight="15" x14ac:dyDescent="0.25"/>
  <cols>
    <col min="1" max="1" width="31.5703125" customWidth="1"/>
    <col min="2" max="2" width="14.140625" customWidth="1"/>
    <col min="3" max="3" width="14" customWidth="1"/>
    <col min="4" max="4" width="11.5703125" bestFit="1" customWidth="1"/>
    <col min="5" max="5" width="13.28515625" bestFit="1" customWidth="1"/>
    <col min="7" max="7" width="11.140625" customWidth="1"/>
    <col min="8" max="9" width="12.140625" customWidth="1"/>
    <col min="10" max="10" width="3.7109375" customWidth="1"/>
    <col min="11" max="11" width="57.7109375" customWidth="1"/>
  </cols>
  <sheetData>
    <row r="1" spans="1:11" x14ac:dyDescent="0.25">
      <c r="A1" s="44" t="s">
        <v>986</v>
      </c>
      <c r="B1" s="44"/>
      <c r="C1" s="44"/>
      <c r="K1" t="s">
        <v>1227</v>
      </c>
    </row>
    <row r="2" spans="1:11" x14ac:dyDescent="0.25">
      <c r="K2" t="s">
        <v>1228</v>
      </c>
    </row>
    <row r="3" spans="1:11" x14ac:dyDescent="0.25">
      <c r="K3" t="s">
        <v>1229</v>
      </c>
    </row>
    <row r="4" spans="1:11" s="2" customFormat="1" ht="30" x14ac:dyDescent="0.25">
      <c r="B4" s="2" t="s">
        <v>979</v>
      </c>
      <c r="C4" s="2" t="s">
        <v>10</v>
      </c>
      <c r="D4" s="2" t="s">
        <v>11</v>
      </c>
      <c r="E4" s="2" t="s">
        <v>12</v>
      </c>
      <c r="F4" s="2" t="s">
        <v>980</v>
      </c>
      <c r="G4" s="2" t="s">
        <v>981</v>
      </c>
      <c r="H4" s="2" t="s">
        <v>992</v>
      </c>
      <c r="I4" s="2" t="s">
        <v>994</v>
      </c>
    </row>
    <row r="5" spans="1:11" x14ac:dyDescent="0.25">
      <c r="A5" t="s">
        <v>977</v>
      </c>
      <c r="B5">
        <f>B17</f>
        <v>13</v>
      </c>
      <c r="C5" s="10">
        <f t="shared" ref="C5:E5" si="0">C17</f>
        <v>13814</v>
      </c>
      <c r="D5" s="10">
        <f t="shared" si="0"/>
        <v>102237</v>
      </c>
      <c r="E5" s="10">
        <f t="shared" si="0"/>
        <v>619561</v>
      </c>
      <c r="F5" s="7">
        <f>D5/C5</f>
        <v>7.4009700304039381</v>
      </c>
      <c r="G5" s="30">
        <f>E5/C5</f>
        <v>44.850224410018825</v>
      </c>
      <c r="H5" s="8">
        <v>0.72989937744317357</v>
      </c>
      <c r="I5" s="10">
        <f>G5/H5</f>
        <v>61.447133394096703</v>
      </c>
    </row>
    <row r="6" spans="1:11" x14ac:dyDescent="0.25">
      <c r="A6" t="s">
        <v>978</v>
      </c>
      <c r="B6">
        <f>B15+B16+B19</f>
        <v>6</v>
      </c>
      <c r="C6" s="10">
        <f t="shared" ref="C6:E6" si="1">C15+C16+C19</f>
        <v>3359</v>
      </c>
      <c r="D6" s="10">
        <f t="shared" si="1"/>
        <v>24001</v>
      </c>
      <c r="E6" s="10">
        <f t="shared" si="1"/>
        <v>118315</v>
      </c>
      <c r="F6" s="7">
        <f t="shared" ref="F6:F8" si="2">D6/C6</f>
        <v>7.145281333730277</v>
      </c>
      <c r="G6" s="30">
        <f t="shared" ref="G6:G8" si="3">E6/C6</f>
        <v>35.223280738314976</v>
      </c>
      <c r="H6" s="8">
        <v>0.71285501637392079</v>
      </c>
      <c r="I6" s="10">
        <f t="shared" ref="I6:I10" si="4">G6/H6</f>
        <v>49.411563262169658</v>
      </c>
    </row>
    <row r="7" spans="1:11" x14ac:dyDescent="0.25">
      <c r="A7" t="s">
        <v>976</v>
      </c>
      <c r="B7">
        <f>B20</f>
        <v>70</v>
      </c>
      <c r="C7" s="10">
        <f t="shared" ref="C7:E7" si="5">C20</f>
        <v>86894</v>
      </c>
      <c r="D7" s="10">
        <f t="shared" si="5"/>
        <v>436176</v>
      </c>
      <c r="E7" s="10">
        <f t="shared" si="5"/>
        <v>2515406</v>
      </c>
      <c r="F7" s="7">
        <f t="shared" si="2"/>
        <v>5.0196331162105556</v>
      </c>
      <c r="G7" s="30">
        <f t="shared" si="3"/>
        <v>28.947982599489034</v>
      </c>
      <c r="H7" s="8">
        <v>0.66758707185230703</v>
      </c>
      <c r="I7" s="10">
        <f t="shared" si="4"/>
        <v>43.362107835864911</v>
      </c>
    </row>
    <row r="8" spans="1:11" x14ac:dyDescent="0.25">
      <c r="A8" t="s">
        <v>982</v>
      </c>
      <c r="B8">
        <f>B18</f>
        <v>2</v>
      </c>
      <c r="C8" s="10">
        <f t="shared" ref="C8:E8" si="6">C18</f>
        <v>1040</v>
      </c>
      <c r="D8" s="10">
        <f t="shared" si="6"/>
        <v>4589</v>
      </c>
      <c r="E8" s="10">
        <f t="shared" si="6"/>
        <v>21791</v>
      </c>
      <c r="F8" s="7">
        <f t="shared" si="2"/>
        <v>4.4124999999999996</v>
      </c>
      <c r="G8" s="30">
        <f t="shared" si="3"/>
        <v>20.952884615384615</v>
      </c>
      <c r="H8" s="8">
        <v>0.75</v>
      </c>
      <c r="I8" s="10">
        <f t="shared" si="4"/>
        <v>27.937179487179488</v>
      </c>
    </row>
    <row r="9" spans="1:11" x14ac:dyDescent="0.25">
      <c r="C9" s="10"/>
      <c r="D9" s="10"/>
      <c r="E9" s="10"/>
      <c r="F9" s="7"/>
      <c r="G9" s="30"/>
      <c r="I9" s="10"/>
    </row>
    <row r="10" spans="1:11" x14ac:dyDescent="0.25">
      <c r="A10" t="s">
        <v>987</v>
      </c>
      <c r="B10">
        <f>SUM(B5:B7)</f>
        <v>89</v>
      </c>
      <c r="C10" s="10">
        <f t="shared" ref="C10:E10" si="7">SUM(C5:C7)</f>
        <v>104067</v>
      </c>
      <c r="D10" s="10">
        <f t="shared" si="7"/>
        <v>562414</v>
      </c>
      <c r="E10" s="10">
        <f t="shared" si="7"/>
        <v>3253282</v>
      </c>
      <c r="F10" s="7">
        <f t="shared" ref="F10" si="8">D10/C10</f>
        <v>5.4043452775615712</v>
      </c>
      <c r="G10" s="30">
        <f t="shared" ref="G10" si="9">E10/C10</f>
        <v>31.261418124861869</v>
      </c>
      <c r="H10" s="29">
        <f>SUMPRODUCT(C5:C7,H5:H7)/SUM(C5:C7)</f>
        <v>0.67731962122031364</v>
      </c>
      <c r="I10" s="10">
        <f t="shared" si="4"/>
        <v>46.154602857272579</v>
      </c>
    </row>
    <row r="11" spans="1:11" x14ac:dyDescent="0.25">
      <c r="A11" t="s">
        <v>991</v>
      </c>
      <c r="C11" s="10">
        <f>C10/$B10</f>
        <v>1169.2921348314608</v>
      </c>
      <c r="D11" s="10">
        <f t="shared" ref="D11:E11" si="10">D10/$B10</f>
        <v>6319.2584269662921</v>
      </c>
      <c r="E11" s="10">
        <f t="shared" si="10"/>
        <v>36553.730337078654</v>
      </c>
      <c r="F11" s="7"/>
      <c r="G11" s="7"/>
    </row>
    <row r="12" spans="1:11" x14ac:dyDescent="0.25">
      <c r="C12" s="10"/>
      <c r="D12" s="10"/>
      <c r="E12" s="10"/>
      <c r="F12" s="7"/>
      <c r="G12" s="7"/>
    </row>
    <row r="13" spans="1:11" x14ac:dyDescent="0.25">
      <c r="C13" s="10"/>
      <c r="D13" s="10"/>
      <c r="E13" s="10"/>
    </row>
    <row r="14" spans="1:11" x14ac:dyDescent="0.25">
      <c r="A14" t="s">
        <v>4</v>
      </c>
      <c r="B14" t="s">
        <v>972</v>
      </c>
      <c r="C14" s="10" t="s">
        <v>973</v>
      </c>
      <c r="D14" s="10" t="s">
        <v>974</v>
      </c>
      <c r="E14" s="10" t="s">
        <v>975</v>
      </c>
    </row>
    <row r="15" spans="1:11" x14ac:dyDescent="0.25">
      <c r="A15" t="s">
        <v>381</v>
      </c>
      <c r="B15">
        <v>2</v>
      </c>
      <c r="C15" s="10">
        <v>1900</v>
      </c>
      <c r="D15" s="10">
        <v>15135</v>
      </c>
      <c r="E15" s="10">
        <v>61322</v>
      </c>
      <c r="K15" t="s">
        <v>983</v>
      </c>
    </row>
    <row r="16" spans="1:11" x14ac:dyDescent="0.25">
      <c r="A16" t="s">
        <v>600</v>
      </c>
      <c r="B16">
        <v>3</v>
      </c>
      <c r="C16" s="10">
        <v>1344</v>
      </c>
      <c r="D16" s="10">
        <v>5816</v>
      </c>
      <c r="E16" s="10">
        <v>52687</v>
      </c>
      <c r="K16" t="s">
        <v>984</v>
      </c>
    </row>
    <row r="17" spans="1:11" x14ac:dyDescent="0.25">
      <c r="A17" t="s">
        <v>161</v>
      </c>
      <c r="B17">
        <v>13</v>
      </c>
      <c r="C17" s="10">
        <v>13814</v>
      </c>
      <c r="D17" s="10">
        <v>102237</v>
      </c>
      <c r="E17" s="10">
        <v>619561</v>
      </c>
      <c r="K17" t="s">
        <v>985</v>
      </c>
    </row>
    <row r="18" spans="1:11" x14ac:dyDescent="0.25">
      <c r="A18" t="s">
        <v>23</v>
      </c>
      <c r="B18">
        <v>2</v>
      </c>
      <c r="C18" s="10">
        <v>1040</v>
      </c>
      <c r="D18" s="10">
        <v>4589</v>
      </c>
      <c r="E18" s="10">
        <v>21791</v>
      </c>
    </row>
    <row r="19" spans="1:11" x14ac:dyDescent="0.25">
      <c r="A19" t="s">
        <v>384</v>
      </c>
      <c r="B19">
        <v>1</v>
      </c>
      <c r="C19" s="10">
        <v>115</v>
      </c>
      <c r="D19" s="10">
        <v>3050</v>
      </c>
      <c r="E19" s="10">
        <v>4306</v>
      </c>
    </row>
    <row r="20" spans="1:11" x14ac:dyDescent="0.25">
      <c r="A20" t="s">
        <v>16</v>
      </c>
      <c r="B20">
        <v>70</v>
      </c>
      <c r="C20" s="10">
        <v>86894</v>
      </c>
      <c r="D20" s="10">
        <v>436176</v>
      </c>
      <c r="E20" s="10">
        <v>2515406</v>
      </c>
    </row>
    <row r="24" spans="1:11" x14ac:dyDescent="0.25">
      <c r="A24" t="s">
        <v>988</v>
      </c>
      <c r="B24">
        <v>160285</v>
      </c>
      <c r="K24" t="s">
        <v>989</v>
      </c>
    </row>
    <row r="25" spans="1:11" x14ac:dyDescent="0.25">
      <c r="A25" t="s">
        <v>990</v>
      </c>
      <c r="B25" s="29">
        <f>C10/B24</f>
        <v>0.64926225161431206</v>
      </c>
    </row>
    <row r="28" spans="1:11" x14ac:dyDescent="0.25">
      <c r="B28" t="s">
        <v>992</v>
      </c>
    </row>
    <row r="29" spans="1:11" x14ac:dyDescent="0.25">
      <c r="A29" t="s">
        <v>977</v>
      </c>
      <c r="B29" s="29">
        <f>SUMPRODUCT(E109:E121,H109:H121)/100/SUM(E109:E121)</f>
        <v>0.72989937744317357</v>
      </c>
    </row>
    <row r="30" spans="1:11" x14ac:dyDescent="0.25">
      <c r="A30" t="s">
        <v>978</v>
      </c>
      <c r="B30" s="29">
        <f>SUMPRODUCT(E122:E127,H122:H127)/100/SUM(E122:E127)</f>
        <v>0.71285501637392079</v>
      </c>
    </row>
    <row r="31" spans="1:11" x14ac:dyDescent="0.25">
      <c r="A31" t="s">
        <v>976</v>
      </c>
      <c r="B31" s="29">
        <f>SUMPRODUCT(E39:E101,H39:H101)/100/SUM(E39:E101)</f>
        <v>0.66758707185230703</v>
      </c>
    </row>
    <row r="32" spans="1:11" x14ac:dyDescent="0.25">
      <c r="A32" t="s">
        <v>982</v>
      </c>
      <c r="B32" s="29">
        <f>H128/100</f>
        <v>0.75</v>
      </c>
    </row>
    <row r="36" spans="1:8" x14ac:dyDescent="0.25">
      <c r="A36" t="s">
        <v>993</v>
      </c>
    </row>
    <row r="38" spans="1:8" x14ac:dyDescent="0.25">
      <c r="A38" t="s">
        <v>6</v>
      </c>
      <c r="B38" t="s">
        <v>2</v>
      </c>
      <c r="C38" t="s">
        <v>3</v>
      </c>
      <c r="D38" t="s">
        <v>4</v>
      </c>
      <c r="E38" t="s">
        <v>10</v>
      </c>
      <c r="F38" t="s">
        <v>11</v>
      </c>
      <c r="G38" t="s">
        <v>12</v>
      </c>
      <c r="H38" t="s">
        <v>733</v>
      </c>
    </row>
    <row r="39" spans="1:8" x14ac:dyDescent="0.25">
      <c r="A39" t="s">
        <v>305</v>
      </c>
      <c r="B39" t="s">
        <v>35</v>
      </c>
      <c r="C39" t="s">
        <v>391</v>
      </c>
      <c r="D39" t="s">
        <v>16</v>
      </c>
      <c r="E39">
        <v>125</v>
      </c>
      <c r="F39">
        <v>860</v>
      </c>
      <c r="G39">
        <v>867</v>
      </c>
      <c r="H39">
        <v>98</v>
      </c>
    </row>
    <row r="40" spans="1:8" x14ac:dyDescent="0.25">
      <c r="A40" t="s">
        <v>145</v>
      </c>
      <c r="B40" t="s">
        <v>26</v>
      </c>
      <c r="C40" t="s">
        <v>27</v>
      </c>
      <c r="D40" t="s">
        <v>16</v>
      </c>
      <c r="E40">
        <v>2332</v>
      </c>
      <c r="F40">
        <v>16238</v>
      </c>
      <c r="G40">
        <v>108000</v>
      </c>
      <c r="H40">
        <v>95</v>
      </c>
    </row>
    <row r="41" spans="1:8" x14ac:dyDescent="0.25">
      <c r="A41" t="s">
        <v>17</v>
      </c>
      <c r="B41" t="s">
        <v>135</v>
      </c>
      <c r="C41" t="s">
        <v>136</v>
      </c>
      <c r="D41" t="s">
        <v>16</v>
      </c>
      <c r="E41">
        <v>250</v>
      </c>
      <c r="F41">
        <v>5000</v>
      </c>
      <c r="G41">
        <v>44000</v>
      </c>
      <c r="H41">
        <v>95</v>
      </c>
    </row>
    <row r="42" spans="1:8" x14ac:dyDescent="0.25">
      <c r="A42" t="s">
        <v>145</v>
      </c>
      <c r="B42" t="s">
        <v>56</v>
      </c>
      <c r="C42" t="s">
        <v>290</v>
      </c>
      <c r="D42" t="s">
        <v>16</v>
      </c>
      <c r="E42">
        <v>1950</v>
      </c>
      <c r="F42">
        <v>18443</v>
      </c>
      <c r="G42">
        <v>131341</v>
      </c>
      <c r="H42">
        <v>95</v>
      </c>
    </row>
    <row r="43" spans="1:8" x14ac:dyDescent="0.25">
      <c r="A43" t="s">
        <v>568</v>
      </c>
      <c r="B43" t="s">
        <v>83</v>
      </c>
      <c r="C43" t="s">
        <v>218</v>
      </c>
      <c r="D43" t="s">
        <v>16</v>
      </c>
      <c r="E43">
        <v>350</v>
      </c>
      <c r="F43">
        <v>6260</v>
      </c>
      <c r="G43">
        <v>14811</v>
      </c>
      <c r="H43">
        <v>95</v>
      </c>
    </row>
    <row r="44" spans="1:8" x14ac:dyDescent="0.25">
      <c r="A44" t="s">
        <v>297</v>
      </c>
      <c r="B44" t="s">
        <v>125</v>
      </c>
      <c r="C44" t="s">
        <v>395</v>
      </c>
      <c r="D44" t="s">
        <v>16</v>
      </c>
      <c r="E44">
        <v>75</v>
      </c>
      <c r="F44">
        <v>1709</v>
      </c>
      <c r="G44">
        <v>7218</v>
      </c>
      <c r="H44">
        <v>95</v>
      </c>
    </row>
    <row r="45" spans="1:8" x14ac:dyDescent="0.25">
      <c r="A45" t="s">
        <v>145</v>
      </c>
      <c r="B45" t="s">
        <v>222</v>
      </c>
      <c r="C45" t="s">
        <v>437</v>
      </c>
      <c r="D45" t="s">
        <v>16</v>
      </c>
      <c r="E45">
        <v>525</v>
      </c>
      <c r="F45">
        <v>14000</v>
      </c>
      <c r="G45">
        <v>41600</v>
      </c>
      <c r="H45">
        <v>93</v>
      </c>
    </row>
    <row r="46" spans="1:8" x14ac:dyDescent="0.25">
      <c r="A46" t="s">
        <v>145</v>
      </c>
      <c r="B46" t="s">
        <v>125</v>
      </c>
      <c r="C46" t="s">
        <v>291</v>
      </c>
      <c r="D46" t="s">
        <v>16</v>
      </c>
      <c r="E46">
        <v>1100</v>
      </c>
      <c r="F46">
        <v>7705</v>
      </c>
      <c r="G46">
        <v>162333</v>
      </c>
      <c r="H46">
        <v>93</v>
      </c>
    </row>
    <row r="47" spans="1:8" x14ac:dyDescent="0.25">
      <c r="A47" t="s">
        <v>293</v>
      </c>
      <c r="B47" t="s">
        <v>26</v>
      </c>
      <c r="C47" t="s">
        <v>54</v>
      </c>
      <c r="D47" t="s">
        <v>16</v>
      </c>
      <c r="E47">
        <v>1800</v>
      </c>
      <c r="F47">
        <v>6500</v>
      </c>
      <c r="G47">
        <v>111084</v>
      </c>
      <c r="H47">
        <v>90</v>
      </c>
    </row>
    <row r="48" spans="1:8" x14ac:dyDescent="0.25">
      <c r="A48" t="s">
        <v>424</v>
      </c>
      <c r="B48" t="s">
        <v>21</v>
      </c>
      <c r="C48" t="s">
        <v>394</v>
      </c>
      <c r="D48" t="s">
        <v>16</v>
      </c>
      <c r="E48">
        <v>750</v>
      </c>
      <c r="F48">
        <v>8500</v>
      </c>
      <c r="G48">
        <v>47000</v>
      </c>
      <c r="H48">
        <v>90</v>
      </c>
    </row>
    <row r="49" spans="1:8" x14ac:dyDescent="0.25">
      <c r="A49" t="s">
        <v>265</v>
      </c>
      <c r="B49" t="s">
        <v>306</v>
      </c>
      <c r="C49" t="s">
        <v>307</v>
      </c>
      <c r="D49" t="s">
        <v>16</v>
      </c>
      <c r="E49">
        <v>550</v>
      </c>
      <c r="F49">
        <v>5000</v>
      </c>
      <c r="G49">
        <v>36545</v>
      </c>
      <c r="H49">
        <v>90</v>
      </c>
    </row>
    <row r="50" spans="1:8" x14ac:dyDescent="0.25">
      <c r="A50" t="s">
        <v>570</v>
      </c>
      <c r="B50" t="s">
        <v>26</v>
      </c>
      <c r="C50" t="s">
        <v>569</v>
      </c>
      <c r="D50" t="s">
        <v>16</v>
      </c>
      <c r="E50">
        <v>4000</v>
      </c>
      <c r="F50">
        <v>8000</v>
      </c>
      <c r="G50">
        <v>240000</v>
      </c>
      <c r="H50">
        <v>90</v>
      </c>
    </row>
    <row r="51" spans="1:8" x14ac:dyDescent="0.25">
      <c r="A51" t="s">
        <v>17</v>
      </c>
      <c r="B51" t="s">
        <v>253</v>
      </c>
      <c r="C51" t="s">
        <v>554</v>
      </c>
      <c r="D51" t="s">
        <v>16</v>
      </c>
      <c r="E51">
        <v>1575</v>
      </c>
      <c r="F51">
        <v>8500</v>
      </c>
      <c r="G51">
        <v>67600</v>
      </c>
      <c r="H51">
        <v>85</v>
      </c>
    </row>
    <row r="52" spans="1:8" x14ac:dyDescent="0.25">
      <c r="A52" t="s">
        <v>297</v>
      </c>
      <c r="B52" t="s">
        <v>140</v>
      </c>
      <c r="C52" t="s">
        <v>358</v>
      </c>
      <c r="D52" t="s">
        <v>16</v>
      </c>
      <c r="E52">
        <v>317</v>
      </c>
      <c r="F52">
        <v>3700</v>
      </c>
      <c r="G52">
        <v>4500</v>
      </c>
      <c r="H52">
        <v>85</v>
      </c>
    </row>
    <row r="53" spans="1:8" x14ac:dyDescent="0.25">
      <c r="A53" t="s">
        <v>42</v>
      </c>
      <c r="B53" t="s">
        <v>184</v>
      </c>
      <c r="C53" t="s">
        <v>459</v>
      </c>
      <c r="D53" t="s">
        <v>16</v>
      </c>
      <c r="E53">
        <v>421</v>
      </c>
      <c r="F53">
        <v>5051</v>
      </c>
      <c r="G53">
        <v>13655</v>
      </c>
      <c r="H53">
        <v>82</v>
      </c>
    </row>
    <row r="54" spans="1:8" x14ac:dyDescent="0.25">
      <c r="A54" t="s">
        <v>166</v>
      </c>
      <c r="B54" t="s">
        <v>21</v>
      </c>
      <c r="C54" t="s">
        <v>229</v>
      </c>
      <c r="D54" t="s">
        <v>16</v>
      </c>
      <c r="E54">
        <v>1300</v>
      </c>
      <c r="F54">
        <v>3500</v>
      </c>
      <c r="G54">
        <v>72000</v>
      </c>
      <c r="H54">
        <v>80</v>
      </c>
    </row>
    <row r="55" spans="1:8" x14ac:dyDescent="0.25">
      <c r="A55" t="s">
        <v>166</v>
      </c>
      <c r="B55" t="s">
        <v>140</v>
      </c>
      <c r="C55" t="s">
        <v>452</v>
      </c>
      <c r="D55" t="s">
        <v>16</v>
      </c>
      <c r="E55">
        <v>500</v>
      </c>
      <c r="F55">
        <v>3500</v>
      </c>
      <c r="G55">
        <v>12000</v>
      </c>
      <c r="H55">
        <v>80</v>
      </c>
    </row>
    <row r="56" spans="1:8" x14ac:dyDescent="0.25">
      <c r="A56" t="s">
        <v>17</v>
      </c>
      <c r="B56" t="s">
        <v>547</v>
      </c>
      <c r="C56" t="s">
        <v>328</v>
      </c>
      <c r="D56" t="s">
        <v>16</v>
      </c>
      <c r="E56">
        <v>1475</v>
      </c>
      <c r="F56">
        <v>1400</v>
      </c>
      <c r="G56">
        <v>700</v>
      </c>
      <c r="H56">
        <v>80</v>
      </c>
    </row>
    <row r="57" spans="1:8" x14ac:dyDescent="0.25">
      <c r="A57" t="s">
        <v>301</v>
      </c>
      <c r="B57" t="s">
        <v>18</v>
      </c>
      <c r="C57" t="s">
        <v>19</v>
      </c>
      <c r="D57" t="s">
        <v>16</v>
      </c>
      <c r="E57">
        <v>1050</v>
      </c>
      <c r="F57">
        <v>6152</v>
      </c>
      <c r="G57">
        <v>67569</v>
      </c>
      <c r="H57">
        <v>80</v>
      </c>
    </row>
    <row r="58" spans="1:8" x14ac:dyDescent="0.25">
      <c r="A58" t="s">
        <v>308</v>
      </c>
      <c r="B58" t="s">
        <v>26</v>
      </c>
      <c r="C58" t="s">
        <v>173</v>
      </c>
      <c r="D58" t="s">
        <v>16</v>
      </c>
      <c r="E58">
        <v>3000</v>
      </c>
      <c r="F58">
        <v>8635</v>
      </c>
      <c r="G58">
        <v>141389</v>
      </c>
      <c r="H58">
        <v>80</v>
      </c>
    </row>
    <row r="59" spans="1:8" x14ac:dyDescent="0.25">
      <c r="A59" t="s">
        <v>572</v>
      </c>
      <c r="B59" t="s">
        <v>249</v>
      </c>
      <c r="C59" t="s">
        <v>571</v>
      </c>
      <c r="D59" t="s">
        <v>16</v>
      </c>
      <c r="E59">
        <v>450</v>
      </c>
      <c r="F59">
        <v>300</v>
      </c>
      <c r="G59">
        <v>420</v>
      </c>
      <c r="H59">
        <v>80</v>
      </c>
    </row>
    <row r="60" spans="1:8" x14ac:dyDescent="0.25">
      <c r="A60" t="s">
        <v>42</v>
      </c>
      <c r="B60" t="s">
        <v>184</v>
      </c>
      <c r="C60" t="s">
        <v>185</v>
      </c>
      <c r="D60" t="s">
        <v>16</v>
      </c>
      <c r="E60">
        <v>1650</v>
      </c>
      <c r="F60">
        <v>6870</v>
      </c>
      <c r="G60">
        <v>53314</v>
      </c>
      <c r="H60">
        <v>78</v>
      </c>
    </row>
    <row r="61" spans="1:8" x14ac:dyDescent="0.25">
      <c r="A61" t="s">
        <v>42</v>
      </c>
      <c r="B61" t="s">
        <v>137</v>
      </c>
      <c r="C61" t="s">
        <v>138</v>
      </c>
      <c r="D61" t="s">
        <v>16</v>
      </c>
      <c r="E61">
        <v>261</v>
      </c>
      <c r="F61">
        <v>5803</v>
      </c>
      <c r="G61">
        <v>24141</v>
      </c>
      <c r="H61">
        <v>76</v>
      </c>
    </row>
    <row r="62" spans="1:8" x14ac:dyDescent="0.25">
      <c r="A62" t="s">
        <v>576</v>
      </c>
      <c r="B62" t="s">
        <v>140</v>
      </c>
      <c r="C62" t="s">
        <v>575</v>
      </c>
      <c r="D62" t="s">
        <v>16</v>
      </c>
      <c r="E62">
        <v>570</v>
      </c>
      <c r="F62">
        <v>4500</v>
      </c>
      <c r="G62">
        <v>9869</v>
      </c>
      <c r="H62">
        <v>75</v>
      </c>
    </row>
    <row r="63" spans="1:8" x14ac:dyDescent="0.25">
      <c r="A63" t="s">
        <v>42</v>
      </c>
      <c r="B63" t="s">
        <v>140</v>
      </c>
      <c r="C63" t="s">
        <v>183</v>
      </c>
      <c r="D63" t="s">
        <v>16</v>
      </c>
      <c r="E63">
        <v>1200</v>
      </c>
      <c r="F63">
        <v>6000</v>
      </c>
      <c r="G63">
        <v>38230</v>
      </c>
      <c r="H63">
        <v>75</v>
      </c>
    </row>
    <row r="64" spans="1:8" x14ac:dyDescent="0.25">
      <c r="A64" t="s">
        <v>474</v>
      </c>
      <c r="B64" t="s">
        <v>233</v>
      </c>
      <c r="C64" t="s">
        <v>234</v>
      </c>
      <c r="D64" t="s">
        <v>16</v>
      </c>
      <c r="E64">
        <v>283</v>
      </c>
      <c r="F64">
        <v>1660</v>
      </c>
      <c r="G64">
        <v>3000</v>
      </c>
      <c r="H64">
        <v>75</v>
      </c>
    </row>
    <row r="65" spans="1:8" x14ac:dyDescent="0.25">
      <c r="A65" t="s">
        <v>17</v>
      </c>
      <c r="B65" t="s">
        <v>233</v>
      </c>
      <c r="C65" t="s">
        <v>234</v>
      </c>
      <c r="D65" t="s">
        <v>16</v>
      </c>
      <c r="E65">
        <v>908</v>
      </c>
      <c r="F65">
        <v>3150</v>
      </c>
      <c r="G65">
        <v>10750</v>
      </c>
      <c r="H65">
        <v>75</v>
      </c>
    </row>
    <row r="66" spans="1:8" x14ac:dyDescent="0.25">
      <c r="A66" t="s">
        <v>42</v>
      </c>
      <c r="B66" t="s">
        <v>32</v>
      </c>
      <c r="C66" t="s">
        <v>105</v>
      </c>
      <c r="D66" t="s">
        <v>16</v>
      </c>
      <c r="E66">
        <v>875</v>
      </c>
      <c r="F66">
        <v>9875</v>
      </c>
      <c r="G66">
        <v>64525</v>
      </c>
      <c r="H66">
        <v>75</v>
      </c>
    </row>
    <row r="67" spans="1:8" x14ac:dyDescent="0.25">
      <c r="A67" t="s">
        <v>305</v>
      </c>
      <c r="B67" t="s">
        <v>26</v>
      </c>
      <c r="C67" t="s">
        <v>353</v>
      </c>
      <c r="D67" t="s">
        <v>16</v>
      </c>
      <c r="E67">
        <v>245</v>
      </c>
      <c r="F67">
        <v>1400</v>
      </c>
      <c r="G67">
        <v>5074</v>
      </c>
      <c r="H67">
        <v>75</v>
      </c>
    </row>
    <row r="68" spans="1:8" x14ac:dyDescent="0.25">
      <c r="A68" t="s">
        <v>17</v>
      </c>
      <c r="B68" t="s">
        <v>93</v>
      </c>
      <c r="C68" t="s">
        <v>94</v>
      </c>
      <c r="D68" t="s">
        <v>16</v>
      </c>
      <c r="E68">
        <v>1490</v>
      </c>
      <c r="F68">
        <v>5578</v>
      </c>
      <c r="G68">
        <v>29640</v>
      </c>
      <c r="H68">
        <v>75</v>
      </c>
    </row>
    <row r="69" spans="1:8" x14ac:dyDescent="0.25">
      <c r="A69" t="s">
        <v>305</v>
      </c>
      <c r="B69" t="s">
        <v>32</v>
      </c>
      <c r="C69" t="s">
        <v>226</v>
      </c>
      <c r="D69" t="s">
        <v>16</v>
      </c>
      <c r="E69">
        <v>390</v>
      </c>
      <c r="F69">
        <v>5900</v>
      </c>
      <c r="G69">
        <v>19169</v>
      </c>
      <c r="H69">
        <v>75</v>
      </c>
    </row>
    <row r="70" spans="1:8" x14ac:dyDescent="0.25">
      <c r="A70" t="s">
        <v>265</v>
      </c>
      <c r="B70" t="s">
        <v>201</v>
      </c>
      <c r="C70" t="s">
        <v>202</v>
      </c>
      <c r="D70" t="s">
        <v>16</v>
      </c>
      <c r="E70">
        <v>4200</v>
      </c>
      <c r="F70">
        <v>18000</v>
      </c>
      <c r="G70">
        <v>21000</v>
      </c>
      <c r="H70">
        <v>75</v>
      </c>
    </row>
    <row r="71" spans="1:8" x14ac:dyDescent="0.25">
      <c r="A71" t="s">
        <v>166</v>
      </c>
      <c r="B71" t="s">
        <v>140</v>
      </c>
      <c r="C71" t="s">
        <v>407</v>
      </c>
      <c r="D71" t="s">
        <v>16</v>
      </c>
      <c r="E71">
        <v>865</v>
      </c>
      <c r="F71">
        <v>4273</v>
      </c>
      <c r="G71">
        <v>33185</v>
      </c>
      <c r="H71">
        <v>75</v>
      </c>
    </row>
    <row r="72" spans="1:8" x14ac:dyDescent="0.25">
      <c r="A72" t="s">
        <v>305</v>
      </c>
      <c r="B72" t="s">
        <v>213</v>
      </c>
      <c r="C72" t="s">
        <v>244</v>
      </c>
      <c r="D72" t="s">
        <v>16</v>
      </c>
      <c r="E72">
        <v>33</v>
      </c>
      <c r="F72">
        <v>750</v>
      </c>
      <c r="G72">
        <v>900</v>
      </c>
      <c r="H72">
        <v>70</v>
      </c>
    </row>
    <row r="73" spans="1:8" x14ac:dyDescent="0.25">
      <c r="A73" t="s">
        <v>319</v>
      </c>
      <c r="B73" t="s">
        <v>207</v>
      </c>
      <c r="C73" t="s">
        <v>318</v>
      </c>
      <c r="D73" t="s">
        <v>16</v>
      </c>
      <c r="E73">
        <v>1260</v>
      </c>
      <c r="F73">
        <v>5785</v>
      </c>
      <c r="G73">
        <v>38220</v>
      </c>
      <c r="H73">
        <v>70</v>
      </c>
    </row>
    <row r="74" spans="1:8" x14ac:dyDescent="0.25">
      <c r="A74" t="s">
        <v>17</v>
      </c>
      <c r="B74" t="s">
        <v>18</v>
      </c>
      <c r="C74" t="s">
        <v>62</v>
      </c>
      <c r="D74" t="s">
        <v>16</v>
      </c>
      <c r="E74">
        <v>1500</v>
      </c>
      <c r="F74">
        <v>10200</v>
      </c>
      <c r="G74">
        <v>39555</v>
      </c>
      <c r="H74">
        <v>70</v>
      </c>
    </row>
    <row r="75" spans="1:8" x14ac:dyDescent="0.25">
      <c r="A75" t="s">
        <v>265</v>
      </c>
      <c r="B75" t="s">
        <v>198</v>
      </c>
      <c r="C75" t="s">
        <v>199</v>
      </c>
      <c r="D75" t="s">
        <v>16</v>
      </c>
      <c r="E75">
        <v>800</v>
      </c>
      <c r="F75">
        <v>20000</v>
      </c>
      <c r="G75">
        <v>108000</v>
      </c>
      <c r="H75">
        <v>68</v>
      </c>
    </row>
    <row r="76" spans="1:8" x14ac:dyDescent="0.25">
      <c r="A76" t="s">
        <v>416</v>
      </c>
      <c r="B76" t="s">
        <v>184</v>
      </c>
      <c r="C76" t="s">
        <v>194</v>
      </c>
      <c r="D76" t="s">
        <v>16</v>
      </c>
      <c r="E76">
        <v>2750</v>
      </c>
      <c r="F76">
        <v>26098</v>
      </c>
      <c r="G76">
        <v>25134</v>
      </c>
      <c r="H76">
        <v>65</v>
      </c>
    </row>
    <row r="77" spans="1:8" x14ac:dyDescent="0.25">
      <c r="A77" t="s">
        <v>42</v>
      </c>
      <c r="B77" t="s">
        <v>222</v>
      </c>
      <c r="C77" t="s">
        <v>225</v>
      </c>
      <c r="D77" t="s">
        <v>16</v>
      </c>
      <c r="E77">
        <v>1700</v>
      </c>
      <c r="F77">
        <v>13390</v>
      </c>
      <c r="G77">
        <v>63000</v>
      </c>
      <c r="H77">
        <v>65</v>
      </c>
    </row>
    <row r="78" spans="1:8" x14ac:dyDescent="0.25">
      <c r="A78" t="s">
        <v>577</v>
      </c>
      <c r="B78" t="s">
        <v>184</v>
      </c>
      <c r="C78" t="s">
        <v>296</v>
      </c>
      <c r="D78" t="s">
        <v>16</v>
      </c>
      <c r="E78">
        <v>200</v>
      </c>
      <c r="F78">
        <v>2689</v>
      </c>
      <c r="G78">
        <v>4071</v>
      </c>
      <c r="H78">
        <v>65</v>
      </c>
    </row>
    <row r="79" spans="1:8" x14ac:dyDescent="0.25">
      <c r="A79" t="s">
        <v>579</v>
      </c>
      <c r="B79" t="s">
        <v>249</v>
      </c>
      <c r="C79" t="s">
        <v>578</v>
      </c>
      <c r="D79" t="s">
        <v>16</v>
      </c>
      <c r="E79">
        <v>534</v>
      </c>
      <c r="F79">
        <v>450</v>
      </c>
      <c r="G79">
        <v>400</v>
      </c>
      <c r="H79">
        <v>65</v>
      </c>
    </row>
    <row r="80" spans="1:8" x14ac:dyDescent="0.25">
      <c r="A80" t="s">
        <v>299</v>
      </c>
      <c r="B80" t="s">
        <v>14</v>
      </c>
      <c r="C80" t="s">
        <v>298</v>
      </c>
      <c r="D80" t="s">
        <v>16</v>
      </c>
      <c r="E80">
        <v>700</v>
      </c>
      <c r="F80">
        <v>7000</v>
      </c>
      <c r="G80">
        <v>13680</v>
      </c>
      <c r="H80">
        <v>60</v>
      </c>
    </row>
    <row r="81" spans="1:8" x14ac:dyDescent="0.25">
      <c r="A81" t="s">
        <v>302</v>
      </c>
      <c r="B81" t="s">
        <v>249</v>
      </c>
      <c r="C81" t="s">
        <v>250</v>
      </c>
      <c r="D81" t="s">
        <v>16</v>
      </c>
      <c r="E81">
        <v>7000</v>
      </c>
      <c r="F81">
        <v>8000</v>
      </c>
      <c r="G81">
        <v>16500</v>
      </c>
      <c r="H81">
        <v>60</v>
      </c>
    </row>
    <row r="82" spans="1:8" x14ac:dyDescent="0.25">
      <c r="A82" t="s">
        <v>42</v>
      </c>
      <c r="B82" t="s">
        <v>156</v>
      </c>
      <c r="C82" t="s">
        <v>487</v>
      </c>
      <c r="D82" t="s">
        <v>16</v>
      </c>
      <c r="E82">
        <v>295</v>
      </c>
      <c r="F82">
        <v>2000</v>
      </c>
      <c r="G82">
        <v>9000</v>
      </c>
      <c r="H82">
        <v>60</v>
      </c>
    </row>
    <row r="83" spans="1:8" x14ac:dyDescent="0.25">
      <c r="A83" t="s">
        <v>297</v>
      </c>
      <c r="B83" t="s">
        <v>184</v>
      </c>
      <c r="C83" t="s">
        <v>296</v>
      </c>
      <c r="D83" t="s">
        <v>16</v>
      </c>
      <c r="E83">
        <v>217</v>
      </c>
      <c r="F83">
        <v>2580</v>
      </c>
      <c r="G83">
        <v>14731</v>
      </c>
      <c r="H83">
        <v>60</v>
      </c>
    </row>
    <row r="84" spans="1:8" x14ac:dyDescent="0.25">
      <c r="A84" t="s">
        <v>164</v>
      </c>
      <c r="B84" t="s">
        <v>40</v>
      </c>
      <c r="C84" t="s">
        <v>163</v>
      </c>
      <c r="D84" t="s">
        <v>16</v>
      </c>
      <c r="E84">
        <v>177</v>
      </c>
      <c r="F84">
        <v>2200</v>
      </c>
      <c r="G84">
        <v>3000</v>
      </c>
      <c r="H84">
        <v>60</v>
      </c>
    </row>
    <row r="85" spans="1:8" x14ac:dyDescent="0.25">
      <c r="A85" t="s">
        <v>581</v>
      </c>
      <c r="B85" t="s">
        <v>184</v>
      </c>
      <c r="C85" t="s">
        <v>580</v>
      </c>
      <c r="D85" t="s">
        <v>16</v>
      </c>
      <c r="E85">
        <v>700</v>
      </c>
      <c r="F85">
        <v>3800</v>
      </c>
      <c r="G85">
        <v>3500</v>
      </c>
      <c r="H85">
        <v>60</v>
      </c>
    </row>
    <row r="86" spans="1:8" x14ac:dyDescent="0.25">
      <c r="A86" t="s">
        <v>421</v>
      </c>
      <c r="B86" t="s">
        <v>32</v>
      </c>
      <c r="C86" t="s">
        <v>420</v>
      </c>
      <c r="D86" t="s">
        <v>16</v>
      </c>
      <c r="E86">
        <v>989</v>
      </c>
      <c r="F86">
        <v>6800</v>
      </c>
      <c r="G86">
        <v>43620</v>
      </c>
      <c r="H86">
        <v>56</v>
      </c>
    </row>
    <row r="87" spans="1:8" x14ac:dyDescent="0.25">
      <c r="A87" t="s">
        <v>42</v>
      </c>
      <c r="B87" t="s">
        <v>89</v>
      </c>
      <c r="C87" t="s">
        <v>159</v>
      </c>
      <c r="D87" t="s">
        <v>16</v>
      </c>
      <c r="E87">
        <v>750</v>
      </c>
      <c r="F87">
        <v>2500</v>
      </c>
      <c r="G87">
        <v>1600</v>
      </c>
      <c r="H87">
        <v>53</v>
      </c>
    </row>
    <row r="88" spans="1:8" x14ac:dyDescent="0.25">
      <c r="A88" t="s">
        <v>147</v>
      </c>
      <c r="B88" t="s">
        <v>129</v>
      </c>
      <c r="C88" t="s">
        <v>130</v>
      </c>
      <c r="D88" t="s">
        <v>16</v>
      </c>
      <c r="E88">
        <v>650</v>
      </c>
      <c r="F88">
        <v>3600</v>
      </c>
      <c r="G88">
        <v>7800</v>
      </c>
      <c r="H88">
        <v>50</v>
      </c>
    </row>
    <row r="89" spans="1:8" x14ac:dyDescent="0.25">
      <c r="A89" t="s">
        <v>450</v>
      </c>
      <c r="B89" t="s">
        <v>213</v>
      </c>
      <c r="C89" t="s">
        <v>244</v>
      </c>
      <c r="D89" t="s">
        <v>16</v>
      </c>
      <c r="E89">
        <v>170</v>
      </c>
      <c r="F89">
        <v>1200</v>
      </c>
      <c r="G89">
        <v>2500</v>
      </c>
      <c r="H89">
        <v>50</v>
      </c>
    </row>
    <row r="90" spans="1:8" x14ac:dyDescent="0.25">
      <c r="A90" t="s">
        <v>265</v>
      </c>
      <c r="B90" t="s">
        <v>99</v>
      </c>
      <c r="C90" t="s">
        <v>100</v>
      </c>
      <c r="D90" t="s">
        <v>16</v>
      </c>
      <c r="E90">
        <v>1200</v>
      </c>
      <c r="F90">
        <v>5000</v>
      </c>
      <c r="G90">
        <v>43320</v>
      </c>
      <c r="H90">
        <v>50</v>
      </c>
    </row>
    <row r="91" spans="1:8" x14ac:dyDescent="0.25">
      <c r="A91" t="s">
        <v>42</v>
      </c>
      <c r="B91" t="s">
        <v>21</v>
      </c>
      <c r="C91" t="s">
        <v>122</v>
      </c>
      <c r="D91" t="s">
        <v>16</v>
      </c>
      <c r="E91">
        <v>5000</v>
      </c>
      <c r="F91">
        <v>16000</v>
      </c>
      <c r="G91">
        <v>126000</v>
      </c>
      <c r="H91">
        <v>50</v>
      </c>
    </row>
    <row r="92" spans="1:8" x14ac:dyDescent="0.25">
      <c r="A92" t="s">
        <v>42</v>
      </c>
      <c r="B92" t="s">
        <v>129</v>
      </c>
      <c r="C92" t="s">
        <v>130</v>
      </c>
      <c r="D92" t="s">
        <v>16</v>
      </c>
      <c r="E92">
        <v>4200</v>
      </c>
      <c r="F92">
        <v>3000</v>
      </c>
      <c r="G92">
        <v>7087</v>
      </c>
      <c r="H92">
        <v>50</v>
      </c>
    </row>
    <row r="93" spans="1:8" x14ac:dyDescent="0.25">
      <c r="A93" t="s">
        <v>478</v>
      </c>
      <c r="B93" t="s">
        <v>148</v>
      </c>
      <c r="C93" t="s">
        <v>477</v>
      </c>
      <c r="D93" t="s">
        <v>16</v>
      </c>
      <c r="E93">
        <v>1600</v>
      </c>
      <c r="F93">
        <v>4000</v>
      </c>
      <c r="G93">
        <v>15534</v>
      </c>
      <c r="H93">
        <v>50</v>
      </c>
    </row>
    <row r="94" spans="1:8" x14ac:dyDescent="0.25">
      <c r="A94" t="s">
        <v>265</v>
      </c>
      <c r="B94" t="s">
        <v>220</v>
      </c>
      <c r="C94" t="s">
        <v>221</v>
      </c>
      <c r="D94" t="s">
        <v>16</v>
      </c>
      <c r="E94">
        <v>1900</v>
      </c>
      <c r="F94">
        <v>3500</v>
      </c>
      <c r="G94">
        <v>4200</v>
      </c>
      <c r="H94">
        <v>45</v>
      </c>
    </row>
    <row r="95" spans="1:8" x14ac:dyDescent="0.25">
      <c r="A95" t="s">
        <v>42</v>
      </c>
      <c r="B95" t="s">
        <v>184</v>
      </c>
      <c r="C95" t="s">
        <v>454</v>
      </c>
      <c r="D95" t="s">
        <v>16</v>
      </c>
      <c r="E95">
        <v>2150</v>
      </c>
      <c r="F95">
        <v>4464</v>
      </c>
      <c r="G95">
        <v>23603</v>
      </c>
      <c r="H95">
        <v>39</v>
      </c>
    </row>
    <row r="96" spans="1:8" x14ac:dyDescent="0.25">
      <c r="A96" t="s">
        <v>17</v>
      </c>
      <c r="B96" t="s">
        <v>303</v>
      </c>
      <c r="C96" t="s">
        <v>304</v>
      </c>
      <c r="D96" t="s">
        <v>16</v>
      </c>
      <c r="E96">
        <v>3250</v>
      </c>
      <c r="F96">
        <v>11464</v>
      </c>
      <c r="G96">
        <v>38226</v>
      </c>
      <c r="H96">
        <v>37</v>
      </c>
    </row>
    <row r="97" spans="1:8" x14ac:dyDescent="0.25">
      <c r="A97" t="s">
        <v>584</v>
      </c>
      <c r="B97" t="s">
        <v>99</v>
      </c>
      <c r="C97" t="s">
        <v>583</v>
      </c>
      <c r="D97" t="s">
        <v>16</v>
      </c>
      <c r="E97">
        <v>400</v>
      </c>
      <c r="F97">
        <v>5264</v>
      </c>
      <c r="G97">
        <v>1900</v>
      </c>
      <c r="H97">
        <v>35</v>
      </c>
    </row>
    <row r="98" spans="1:8" x14ac:dyDescent="0.25">
      <c r="A98" t="s">
        <v>549</v>
      </c>
      <c r="B98" t="s">
        <v>184</v>
      </c>
      <c r="C98" t="s">
        <v>408</v>
      </c>
      <c r="D98" t="s">
        <v>16</v>
      </c>
      <c r="E98">
        <v>1079</v>
      </c>
      <c r="F98">
        <v>3010</v>
      </c>
      <c r="G98">
        <v>13212</v>
      </c>
      <c r="H98">
        <v>34</v>
      </c>
    </row>
    <row r="99" spans="1:8" x14ac:dyDescent="0.25">
      <c r="A99" t="s">
        <v>17</v>
      </c>
      <c r="B99" t="s">
        <v>332</v>
      </c>
      <c r="C99" t="s">
        <v>333</v>
      </c>
      <c r="D99" t="s">
        <v>16</v>
      </c>
      <c r="E99">
        <v>599</v>
      </c>
      <c r="F99">
        <v>5000</v>
      </c>
      <c r="G99">
        <v>15070</v>
      </c>
      <c r="H99">
        <v>30</v>
      </c>
    </row>
    <row r="100" spans="1:8" x14ac:dyDescent="0.25">
      <c r="A100" t="s">
        <v>145</v>
      </c>
      <c r="B100" t="s">
        <v>303</v>
      </c>
      <c r="C100" t="s">
        <v>467</v>
      </c>
      <c r="D100" t="s">
        <v>16</v>
      </c>
      <c r="E100">
        <v>700</v>
      </c>
      <c r="F100">
        <v>3250</v>
      </c>
      <c r="G100">
        <v>11000</v>
      </c>
      <c r="H100">
        <v>30</v>
      </c>
    </row>
    <row r="101" spans="1:8" x14ac:dyDescent="0.25">
      <c r="A101" t="s">
        <v>585</v>
      </c>
      <c r="B101" t="s">
        <v>184</v>
      </c>
      <c r="C101" t="s">
        <v>192</v>
      </c>
      <c r="D101" t="s">
        <v>16</v>
      </c>
      <c r="E101">
        <v>398</v>
      </c>
      <c r="F101">
        <v>941</v>
      </c>
      <c r="G101">
        <v>1841</v>
      </c>
      <c r="H101">
        <v>23</v>
      </c>
    </row>
    <row r="102" spans="1:8" x14ac:dyDescent="0.25">
      <c r="A102" t="s">
        <v>145</v>
      </c>
      <c r="B102" t="s">
        <v>253</v>
      </c>
      <c r="C102" t="s">
        <v>294</v>
      </c>
      <c r="D102" t="s">
        <v>16</v>
      </c>
      <c r="E102">
        <v>557</v>
      </c>
      <c r="F102">
        <v>5000</v>
      </c>
      <c r="G102">
        <v>40500</v>
      </c>
    </row>
    <row r="103" spans="1:8" x14ac:dyDescent="0.25">
      <c r="A103" t="s">
        <v>564</v>
      </c>
      <c r="B103" t="s">
        <v>213</v>
      </c>
      <c r="C103" t="s">
        <v>214</v>
      </c>
      <c r="D103" t="s">
        <v>16</v>
      </c>
      <c r="E103">
        <v>500</v>
      </c>
      <c r="F103">
        <v>2500</v>
      </c>
      <c r="G103">
        <v>5000</v>
      </c>
    </row>
    <row r="104" spans="1:8" x14ac:dyDescent="0.25">
      <c r="A104" t="s">
        <v>586</v>
      </c>
      <c r="B104" t="s">
        <v>201</v>
      </c>
      <c r="C104" t="s">
        <v>428</v>
      </c>
      <c r="D104" t="s">
        <v>16</v>
      </c>
      <c r="E104">
        <v>3000</v>
      </c>
      <c r="F104">
        <v>5000</v>
      </c>
      <c r="G104">
        <v>20000</v>
      </c>
    </row>
    <row r="105" spans="1:8" x14ac:dyDescent="0.25">
      <c r="A105" t="s">
        <v>472</v>
      </c>
      <c r="B105" t="s">
        <v>207</v>
      </c>
      <c r="C105" t="s">
        <v>471</v>
      </c>
      <c r="D105" t="s">
        <v>16</v>
      </c>
      <c r="E105">
        <v>250</v>
      </c>
      <c r="F105">
        <v>1681</v>
      </c>
      <c r="G105">
        <v>2000</v>
      </c>
    </row>
    <row r="106" spans="1:8" x14ac:dyDescent="0.25">
      <c r="A106" t="s">
        <v>292</v>
      </c>
      <c r="B106" t="s">
        <v>207</v>
      </c>
      <c r="C106" t="s">
        <v>210</v>
      </c>
      <c r="D106" t="s">
        <v>16</v>
      </c>
      <c r="E106">
        <v>1150</v>
      </c>
      <c r="F106">
        <v>8598</v>
      </c>
      <c r="G106">
        <v>54423</v>
      </c>
    </row>
    <row r="107" spans="1:8" x14ac:dyDescent="0.25">
      <c r="A107" t="s">
        <v>42</v>
      </c>
      <c r="B107" t="s">
        <v>231</v>
      </c>
      <c r="C107" t="s">
        <v>232</v>
      </c>
      <c r="D107" t="s">
        <v>16</v>
      </c>
      <c r="E107">
        <v>564</v>
      </c>
      <c r="F107">
        <v>5000</v>
      </c>
      <c r="G107">
        <v>24750</v>
      </c>
    </row>
    <row r="108" spans="1:8" x14ac:dyDescent="0.25">
      <c r="A108" t="s">
        <v>473</v>
      </c>
      <c r="B108" t="s">
        <v>207</v>
      </c>
      <c r="C108" t="s">
        <v>208</v>
      </c>
      <c r="D108" t="s">
        <v>16</v>
      </c>
      <c r="E108">
        <v>1140</v>
      </c>
      <c r="F108">
        <v>12500</v>
      </c>
      <c r="G108">
        <v>36000</v>
      </c>
    </row>
    <row r="109" spans="1:8" x14ac:dyDescent="0.25">
      <c r="A109" t="s">
        <v>162</v>
      </c>
      <c r="B109" t="s">
        <v>40</v>
      </c>
      <c r="C109" t="s">
        <v>160</v>
      </c>
      <c r="D109" t="s">
        <v>161</v>
      </c>
      <c r="E109">
        <v>300</v>
      </c>
      <c r="F109">
        <v>11500</v>
      </c>
      <c r="G109">
        <v>30567</v>
      </c>
      <c r="H109">
        <v>100</v>
      </c>
    </row>
    <row r="110" spans="1:8" x14ac:dyDescent="0.25">
      <c r="A110" t="s">
        <v>470</v>
      </c>
      <c r="B110" t="s">
        <v>207</v>
      </c>
      <c r="C110" t="s">
        <v>469</v>
      </c>
      <c r="D110" t="s">
        <v>161</v>
      </c>
      <c r="E110">
        <v>1500</v>
      </c>
      <c r="F110">
        <v>13423</v>
      </c>
      <c r="G110">
        <v>75949</v>
      </c>
      <c r="H110">
        <v>90</v>
      </c>
    </row>
    <row r="111" spans="1:8" x14ac:dyDescent="0.25">
      <c r="A111" t="s">
        <v>466</v>
      </c>
      <c r="B111" t="s">
        <v>303</v>
      </c>
      <c r="C111" t="s">
        <v>465</v>
      </c>
      <c r="D111" t="s">
        <v>161</v>
      </c>
      <c r="E111">
        <v>1100</v>
      </c>
      <c r="F111">
        <v>6850</v>
      </c>
      <c r="G111">
        <v>50080</v>
      </c>
      <c r="H111">
        <v>88</v>
      </c>
    </row>
    <row r="112" spans="1:8" x14ac:dyDescent="0.25">
      <c r="A112" t="s">
        <v>300</v>
      </c>
      <c r="B112" t="s">
        <v>14</v>
      </c>
      <c r="C112" t="s">
        <v>63</v>
      </c>
      <c r="D112" t="s">
        <v>161</v>
      </c>
      <c r="E112">
        <v>2900</v>
      </c>
      <c r="F112">
        <v>13000</v>
      </c>
      <c r="G112">
        <v>89276</v>
      </c>
      <c r="H112">
        <v>85</v>
      </c>
    </row>
    <row r="113" spans="1:8" x14ac:dyDescent="0.25">
      <c r="A113" t="s">
        <v>300</v>
      </c>
      <c r="B113" t="s">
        <v>253</v>
      </c>
      <c r="C113" t="s">
        <v>254</v>
      </c>
      <c r="D113" t="s">
        <v>161</v>
      </c>
      <c r="E113">
        <v>890</v>
      </c>
      <c r="F113">
        <v>10020</v>
      </c>
      <c r="G113">
        <v>88360</v>
      </c>
      <c r="H113">
        <v>83</v>
      </c>
    </row>
    <row r="114" spans="1:8" x14ac:dyDescent="0.25">
      <c r="A114" t="s">
        <v>556</v>
      </c>
      <c r="B114" t="s">
        <v>201</v>
      </c>
      <c r="C114" t="s">
        <v>378</v>
      </c>
      <c r="D114" t="s">
        <v>161</v>
      </c>
      <c r="E114">
        <v>1450</v>
      </c>
      <c r="F114">
        <v>11035</v>
      </c>
      <c r="G114">
        <v>79150</v>
      </c>
      <c r="H114">
        <v>70</v>
      </c>
    </row>
    <row r="115" spans="1:8" x14ac:dyDescent="0.25">
      <c r="A115" t="s">
        <v>482</v>
      </c>
      <c r="B115" t="s">
        <v>253</v>
      </c>
      <c r="C115" t="s">
        <v>481</v>
      </c>
      <c r="D115" t="s">
        <v>161</v>
      </c>
      <c r="E115">
        <v>135</v>
      </c>
      <c r="F115">
        <v>2132</v>
      </c>
      <c r="G115">
        <v>5835</v>
      </c>
      <c r="H115">
        <v>65</v>
      </c>
    </row>
    <row r="116" spans="1:8" x14ac:dyDescent="0.25">
      <c r="A116" t="s">
        <v>300</v>
      </c>
      <c r="B116" t="s">
        <v>269</v>
      </c>
      <c r="C116" t="s">
        <v>270</v>
      </c>
      <c r="D116" t="s">
        <v>161</v>
      </c>
      <c r="E116">
        <v>3150</v>
      </c>
      <c r="F116">
        <v>18408</v>
      </c>
      <c r="G116">
        <v>133119</v>
      </c>
      <c r="H116">
        <v>62</v>
      </c>
    </row>
    <row r="117" spans="1:8" x14ac:dyDescent="0.25">
      <c r="A117" t="s">
        <v>425</v>
      </c>
      <c r="B117" t="s">
        <v>129</v>
      </c>
      <c r="C117" t="s">
        <v>73</v>
      </c>
      <c r="D117" t="s">
        <v>161</v>
      </c>
      <c r="E117">
        <v>799</v>
      </c>
      <c r="F117">
        <v>5012</v>
      </c>
      <c r="G117">
        <v>27095</v>
      </c>
      <c r="H117">
        <v>62</v>
      </c>
    </row>
    <row r="118" spans="1:8" x14ac:dyDescent="0.25">
      <c r="A118" t="s">
        <v>311</v>
      </c>
      <c r="B118" t="s">
        <v>87</v>
      </c>
      <c r="C118" t="s">
        <v>310</v>
      </c>
      <c r="D118" t="s">
        <v>161</v>
      </c>
      <c r="E118">
        <v>240</v>
      </c>
      <c r="F118">
        <v>1318</v>
      </c>
      <c r="G118">
        <v>8135</v>
      </c>
      <c r="H118">
        <v>60</v>
      </c>
    </row>
    <row r="119" spans="1:8" x14ac:dyDescent="0.25">
      <c r="A119" t="s">
        <v>555</v>
      </c>
      <c r="B119" t="s">
        <v>220</v>
      </c>
      <c r="C119" t="s">
        <v>379</v>
      </c>
      <c r="D119" t="s">
        <v>161</v>
      </c>
      <c r="E119">
        <v>500</v>
      </c>
      <c r="F119">
        <v>3700</v>
      </c>
      <c r="G119">
        <v>6375</v>
      </c>
      <c r="H119">
        <v>47</v>
      </c>
    </row>
    <row r="120" spans="1:8" x14ac:dyDescent="0.25">
      <c r="A120" t="s">
        <v>480</v>
      </c>
      <c r="B120" t="s">
        <v>148</v>
      </c>
      <c r="C120" t="s">
        <v>479</v>
      </c>
      <c r="D120" t="s">
        <v>161</v>
      </c>
      <c r="E120">
        <v>700</v>
      </c>
      <c r="F120">
        <v>5434</v>
      </c>
      <c r="G120">
        <v>22848</v>
      </c>
      <c r="H120">
        <v>40</v>
      </c>
    </row>
    <row r="121" spans="1:8" x14ac:dyDescent="0.25">
      <c r="A121" t="s">
        <v>352</v>
      </c>
      <c r="B121" t="s">
        <v>95</v>
      </c>
      <c r="C121" t="s">
        <v>351</v>
      </c>
      <c r="D121" t="s">
        <v>161</v>
      </c>
      <c r="E121">
        <v>150</v>
      </c>
      <c r="F121">
        <v>405</v>
      </c>
      <c r="G121">
        <v>2772</v>
      </c>
      <c r="H121">
        <v>34</v>
      </c>
    </row>
    <row r="122" spans="1:8" x14ac:dyDescent="0.25">
      <c r="A122" t="s">
        <v>601</v>
      </c>
      <c r="B122" t="s">
        <v>21</v>
      </c>
      <c r="C122" t="s">
        <v>599</v>
      </c>
      <c r="D122" t="s">
        <v>600</v>
      </c>
      <c r="E122">
        <v>574</v>
      </c>
      <c r="F122">
        <v>2586</v>
      </c>
      <c r="G122">
        <v>35037</v>
      </c>
      <c r="H122">
        <v>77</v>
      </c>
    </row>
    <row r="123" spans="1:8" x14ac:dyDescent="0.25">
      <c r="A123" t="s">
        <v>603</v>
      </c>
      <c r="B123" t="s">
        <v>249</v>
      </c>
      <c r="C123" t="s">
        <v>602</v>
      </c>
      <c r="D123" t="s">
        <v>600</v>
      </c>
      <c r="E123">
        <v>500</v>
      </c>
      <c r="F123">
        <v>1657</v>
      </c>
      <c r="G123">
        <v>11280</v>
      </c>
      <c r="H123">
        <v>65</v>
      </c>
    </row>
    <row r="124" spans="1:8" x14ac:dyDescent="0.25">
      <c r="A124" t="s">
        <v>605</v>
      </c>
      <c r="B124" t="s">
        <v>178</v>
      </c>
      <c r="C124" t="s">
        <v>604</v>
      </c>
      <c r="D124" t="s">
        <v>600</v>
      </c>
      <c r="E124">
        <v>270</v>
      </c>
      <c r="F124">
        <v>1573</v>
      </c>
      <c r="G124">
        <v>6370</v>
      </c>
      <c r="H124">
        <v>40</v>
      </c>
    </row>
    <row r="125" spans="1:8" x14ac:dyDescent="0.25">
      <c r="A125" t="s">
        <v>607</v>
      </c>
      <c r="B125" t="s">
        <v>184</v>
      </c>
      <c r="C125" t="s">
        <v>382</v>
      </c>
      <c r="D125" t="s">
        <v>381</v>
      </c>
      <c r="E125">
        <v>300</v>
      </c>
      <c r="F125">
        <v>1860</v>
      </c>
      <c r="G125">
        <v>806</v>
      </c>
      <c r="H125">
        <v>95</v>
      </c>
    </row>
    <row r="126" spans="1:8" x14ac:dyDescent="0.25">
      <c r="A126" t="s">
        <v>598</v>
      </c>
      <c r="B126" t="s">
        <v>14</v>
      </c>
      <c r="C126" t="s">
        <v>380</v>
      </c>
      <c r="D126" t="s">
        <v>381</v>
      </c>
      <c r="E126">
        <v>1600</v>
      </c>
      <c r="F126">
        <v>13275</v>
      </c>
      <c r="G126">
        <v>60516</v>
      </c>
      <c r="H126">
        <v>75</v>
      </c>
    </row>
    <row r="127" spans="1:8" x14ac:dyDescent="0.25">
      <c r="A127" t="s">
        <v>606</v>
      </c>
      <c r="B127" t="s">
        <v>40</v>
      </c>
      <c r="C127" t="s">
        <v>385</v>
      </c>
      <c r="D127" t="s">
        <v>384</v>
      </c>
      <c r="E127">
        <v>115</v>
      </c>
      <c r="F127">
        <v>3050</v>
      </c>
      <c r="G127">
        <v>4306</v>
      </c>
      <c r="H127">
        <v>30</v>
      </c>
    </row>
    <row r="128" spans="1:8" x14ac:dyDescent="0.25">
      <c r="A128" t="s">
        <v>573</v>
      </c>
      <c r="B128" t="s">
        <v>222</v>
      </c>
      <c r="C128" t="s">
        <v>412</v>
      </c>
      <c r="D128" t="s">
        <v>23</v>
      </c>
      <c r="E128">
        <v>600</v>
      </c>
      <c r="F128">
        <v>1000</v>
      </c>
      <c r="G128">
        <v>11462</v>
      </c>
      <c r="H128">
        <v>75</v>
      </c>
    </row>
    <row r="129" spans="1:8" x14ac:dyDescent="0.25">
      <c r="A129" t="s">
        <v>574</v>
      </c>
      <c r="B129" t="s">
        <v>169</v>
      </c>
      <c r="C129" t="s">
        <v>170</v>
      </c>
      <c r="D129" t="s">
        <v>23</v>
      </c>
      <c r="E129">
        <v>440</v>
      </c>
      <c r="F129">
        <v>3589</v>
      </c>
      <c r="G129">
        <v>10329</v>
      </c>
      <c r="H129">
        <v>75</v>
      </c>
    </row>
  </sheetData>
  <mergeCells count="1">
    <mergeCell ref="A1:C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497"/>
  <sheetViews>
    <sheetView topLeftCell="A2474" workbookViewId="0">
      <selection activeCell="P1" sqref="P1:P3"/>
    </sheetView>
  </sheetViews>
  <sheetFormatPr defaultRowHeight="15" x14ac:dyDescent="0.25"/>
  <cols>
    <col min="1" max="1" width="6" customWidth="1"/>
    <col min="2" max="2" width="16" customWidth="1"/>
    <col min="3" max="3" width="19" customWidth="1"/>
    <col min="4" max="4" width="6.5703125" customWidth="1"/>
    <col min="5" max="5" width="4.5703125" customWidth="1"/>
    <col min="6" max="6" width="52.7109375" customWidth="1"/>
    <col min="13" max="13" width="9.85546875" customWidth="1"/>
    <col min="14" max="14" width="64.140625" customWidth="1"/>
    <col min="15" max="15" width="2.28515625" customWidth="1"/>
    <col min="16" max="16" width="45" customWidth="1"/>
  </cols>
  <sheetData>
    <row r="1" spans="1:16" x14ac:dyDescent="0.25">
      <c r="A1" t="s">
        <v>1</v>
      </c>
      <c r="B1" t="s">
        <v>2</v>
      </c>
      <c r="C1" t="s">
        <v>3</v>
      </c>
      <c r="D1" t="s">
        <v>4</v>
      </c>
      <c r="E1" t="s">
        <v>5</v>
      </c>
      <c r="F1" t="s">
        <v>6</v>
      </c>
      <c r="G1" t="s">
        <v>7</v>
      </c>
      <c r="H1" t="s">
        <v>8</v>
      </c>
      <c r="I1" t="s">
        <v>9</v>
      </c>
      <c r="J1" t="s">
        <v>10</v>
      </c>
      <c r="K1" t="s">
        <v>11</v>
      </c>
      <c r="L1" t="s">
        <v>12</v>
      </c>
      <c r="M1" t="s">
        <v>733</v>
      </c>
      <c r="N1" t="s">
        <v>0</v>
      </c>
      <c r="P1" t="s">
        <v>1227</v>
      </c>
    </row>
    <row r="2" spans="1:16" x14ac:dyDescent="0.25">
      <c r="A2">
        <v>1868</v>
      </c>
      <c r="B2" t="s">
        <v>87</v>
      </c>
      <c r="C2" t="s">
        <v>88</v>
      </c>
      <c r="D2" t="s">
        <v>16</v>
      </c>
      <c r="E2">
        <v>1</v>
      </c>
      <c r="F2" t="s">
        <v>42</v>
      </c>
      <c r="J2">
        <v>263</v>
      </c>
      <c r="K2">
        <v>275</v>
      </c>
      <c r="N2" t="s">
        <v>490</v>
      </c>
      <c r="P2" t="s">
        <v>1228</v>
      </c>
    </row>
    <row r="3" spans="1:16" x14ac:dyDescent="0.25">
      <c r="A3">
        <v>1868</v>
      </c>
      <c r="B3" t="s">
        <v>43</v>
      </c>
      <c r="C3" t="s">
        <v>48</v>
      </c>
      <c r="D3" t="s">
        <v>16</v>
      </c>
      <c r="E3">
        <v>1</v>
      </c>
      <c r="F3" t="s">
        <v>42</v>
      </c>
      <c r="J3">
        <v>181</v>
      </c>
      <c r="K3">
        <v>1200</v>
      </c>
      <c r="N3" t="s">
        <v>490</v>
      </c>
      <c r="P3" t="s">
        <v>1229</v>
      </c>
    </row>
    <row r="4" spans="1:16" x14ac:dyDescent="0.25">
      <c r="A4">
        <v>1868</v>
      </c>
      <c r="B4" t="s">
        <v>269</v>
      </c>
      <c r="C4" t="s">
        <v>284</v>
      </c>
      <c r="D4" t="s">
        <v>16</v>
      </c>
      <c r="E4">
        <v>1</v>
      </c>
      <c r="F4" t="s">
        <v>42</v>
      </c>
      <c r="J4">
        <v>300</v>
      </c>
      <c r="K4">
        <v>0</v>
      </c>
      <c r="N4" t="s">
        <v>490</v>
      </c>
    </row>
    <row r="5" spans="1:16" x14ac:dyDescent="0.25">
      <c r="A5">
        <v>1868</v>
      </c>
      <c r="B5" t="s">
        <v>26</v>
      </c>
      <c r="C5" t="s">
        <v>54</v>
      </c>
      <c r="D5" t="s">
        <v>16</v>
      </c>
      <c r="E5">
        <v>1</v>
      </c>
      <c r="F5" t="s">
        <v>55</v>
      </c>
      <c r="J5">
        <v>1110</v>
      </c>
      <c r="K5">
        <v>450</v>
      </c>
      <c r="N5" t="s">
        <v>490</v>
      </c>
    </row>
    <row r="6" spans="1:16" x14ac:dyDescent="0.25">
      <c r="A6">
        <v>1868</v>
      </c>
      <c r="B6" t="s">
        <v>56</v>
      </c>
      <c r="C6" t="s">
        <v>57</v>
      </c>
      <c r="D6" t="s">
        <v>16</v>
      </c>
      <c r="E6">
        <v>1</v>
      </c>
      <c r="F6" t="s">
        <v>58</v>
      </c>
      <c r="J6">
        <v>404</v>
      </c>
      <c r="K6">
        <v>1000</v>
      </c>
      <c r="N6" t="s">
        <v>490</v>
      </c>
    </row>
    <row r="7" spans="1:16" x14ac:dyDescent="0.25">
      <c r="A7">
        <v>1868</v>
      </c>
      <c r="B7" t="s">
        <v>56</v>
      </c>
      <c r="C7" t="s">
        <v>59</v>
      </c>
      <c r="D7" t="s">
        <v>16</v>
      </c>
      <c r="E7">
        <v>1</v>
      </c>
      <c r="F7" t="s">
        <v>60</v>
      </c>
      <c r="J7">
        <v>297</v>
      </c>
      <c r="N7" t="s">
        <v>490</v>
      </c>
    </row>
    <row r="8" spans="1:16" x14ac:dyDescent="0.25">
      <c r="A8">
        <v>1868</v>
      </c>
      <c r="B8" t="s">
        <v>18</v>
      </c>
      <c r="C8" t="s">
        <v>62</v>
      </c>
      <c r="D8" t="s">
        <v>16</v>
      </c>
      <c r="E8">
        <v>1</v>
      </c>
      <c r="F8" t="s">
        <v>17</v>
      </c>
      <c r="J8">
        <v>186</v>
      </c>
      <c r="N8" t="s">
        <v>490</v>
      </c>
    </row>
    <row r="9" spans="1:16" x14ac:dyDescent="0.25">
      <c r="A9">
        <v>1868</v>
      </c>
      <c r="B9" t="s">
        <v>14</v>
      </c>
      <c r="C9" t="s">
        <v>63</v>
      </c>
      <c r="D9" t="s">
        <v>16</v>
      </c>
      <c r="E9">
        <v>1</v>
      </c>
      <c r="F9" t="s">
        <v>17</v>
      </c>
      <c r="J9">
        <v>147</v>
      </c>
      <c r="N9" t="s">
        <v>490</v>
      </c>
    </row>
    <row r="10" spans="1:16" x14ac:dyDescent="0.25">
      <c r="A10">
        <v>1868</v>
      </c>
      <c r="B10" t="s">
        <v>64</v>
      </c>
      <c r="C10" t="s">
        <v>65</v>
      </c>
      <c r="D10" t="s">
        <v>16</v>
      </c>
      <c r="E10">
        <v>1</v>
      </c>
      <c r="F10" t="s">
        <v>17</v>
      </c>
      <c r="J10">
        <v>550</v>
      </c>
      <c r="K10">
        <v>200</v>
      </c>
      <c r="N10" t="s">
        <v>490</v>
      </c>
    </row>
    <row r="11" spans="1:16" x14ac:dyDescent="0.25">
      <c r="A11">
        <v>1868</v>
      </c>
      <c r="B11" t="s">
        <v>35</v>
      </c>
      <c r="C11" t="s">
        <v>180</v>
      </c>
      <c r="D11" t="s">
        <v>16</v>
      </c>
      <c r="E11">
        <v>1</v>
      </c>
      <c r="F11" t="s">
        <v>42</v>
      </c>
      <c r="J11">
        <v>138</v>
      </c>
      <c r="K11">
        <v>300</v>
      </c>
      <c r="N11" t="s">
        <v>490</v>
      </c>
    </row>
    <row r="12" spans="1:16" x14ac:dyDescent="0.25">
      <c r="A12">
        <v>1868</v>
      </c>
      <c r="B12" t="s">
        <v>99</v>
      </c>
      <c r="C12" t="s">
        <v>100</v>
      </c>
      <c r="D12" t="s">
        <v>16</v>
      </c>
      <c r="E12">
        <v>1</v>
      </c>
      <c r="F12" t="s">
        <v>17</v>
      </c>
      <c r="J12">
        <v>648</v>
      </c>
      <c r="N12" t="s">
        <v>490</v>
      </c>
    </row>
    <row r="13" spans="1:16" x14ac:dyDescent="0.25">
      <c r="A13">
        <v>1868</v>
      </c>
      <c r="B13" t="s">
        <v>32</v>
      </c>
      <c r="C13" t="s">
        <v>105</v>
      </c>
      <c r="D13" t="s">
        <v>16</v>
      </c>
      <c r="E13">
        <v>1</v>
      </c>
      <c r="F13" t="s">
        <v>42</v>
      </c>
      <c r="J13">
        <v>546</v>
      </c>
      <c r="K13">
        <v>2000</v>
      </c>
      <c r="N13" t="s">
        <v>490</v>
      </c>
    </row>
    <row r="14" spans="1:16" x14ac:dyDescent="0.25">
      <c r="A14">
        <v>1868</v>
      </c>
      <c r="B14" t="s">
        <v>21</v>
      </c>
      <c r="C14" t="s">
        <v>22</v>
      </c>
      <c r="D14" t="s">
        <v>23</v>
      </c>
      <c r="E14">
        <v>1</v>
      </c>
      <c r="F14" t="s">
        <v>24</v>
      </c>
      <c r="J14">
        <v>292</v>
      </c>
      <c r="N14" t="s">
        <v>490</v>
      </c>
    </row>
    <row r="15" spans="1:16" x14ac:dyDescent="0.25">
      <c r="A15">
        <v>1868</v>
      </c>
      <c r="B15" t="s">
        <v>21</v>
      </c>
      <c r="C15" t="s">
        <v>122</v>
      </c>
      <c r="D15" t="s">
        <v>16</v>
      </c>
      <c r="E15">
        <v>1</v>
      </c>
      <c r="F15" t="s">
        <v>42</v>
      </c>
      <c r="J15">
        <v>610</v>
      </c>
      <c r="N15" t="s">
        <v>490</v>
      </c>
    </row>
    <row r="16" spans="1:16" x14ac:dyDescent="0.25">
      <c r="A16">
        <v>1868</v>
      </c>
      <c r="B16" t="s">
        <v>129</v>
      </c>
      <c r="C16" t="s">
        <v>130</v>
      </c>
      <c r="D16" t="s">
        <v>16</v>
      </c>
      <c r="E16">
        <v>1</v>
      </c>
      <c r="F16" t="s">
        <v>17</v>
      </c>
      <c r="J16">
        <v>691</v>
      </c>
      <c r="K16">
        <v>1100</v>
      </c>
      <c r="N16" t="s">
        <v>490</v>
      </c>
    </row>
    <row r="17" spans="1:14" x14ac:dyDescent="0.25">
      <c r="A17">
        <v>1868</v>
      </c>
      <c r="B17" t="s">
        <v>135</v>
      </c>
      <c r="C17" t="s">
        <v>136</v>
      </c>
      <c r="D17" t="s">
        <v>16</v>
      </c>
      <c r="E17">
        <v>1</v>
      </c>
      <c r="F17" t="s">
        <v>42</v>
      </c>
      <c r="J17">
        <v>24</v>
      </c>
      <c r="N17" t="s">
        <v>490</v>
      </c>
    </row>
    <row r="18" spans="1:14" x14ac:dyDescent="0.25">
      <c r="A18">
        <v>1868</v>
      </c>
      <c r="B18" t="s">
        <v>137</v>
      </c>
      <c r="C18" t="s">
        <v>138</v>
      </c>
      <c r="D18" t="s">
        <v>16</v>
      </c>
      <c r="E18">
        <v>1</v>
      </c>
      <c r="F18" t="s">
        <v>42</v>
      </c>
      <c r="J18">
        <v>132</v>
      </c>
      <c r="N18" t="s">
        <v>490</v>
      </c>
    </row>
    <row r="19" spans="1:14" x14ac:dyDescent="0.25">
      <c r="A19">
        <v>1868</v>
      </c>
      <c r="B19" t="s">
        <v>140</v>
      </c>
      <c r="C19" t="s">
        <v>183</v>
      </c>
      <c r="D19" t="s">
        <v>16</v>
      </c>
      <c r="E19">
        <v>1</v>
      </c>
      <c r="F19" t="s">
        <v>42</v>
      </c>
      <c r="J19">
        <v>564</v>
      </c>
      <c r="N19" t="s">
        <v>490</v>
      </c>
    </row>
    <row r="20" spans="1:14" x14ac:dyDescent="0.25">
      <c r="A20">
        <v>1868</v>
      </c>
      <c r="B20" t="s">
        <v>184</v>
      </c>
      <c r="C20" t="s">
        <v>235</v>
      </c>
      <c r="D20" t="s">
        <v>142</v>
      </c>
      <c r="E20">
        <v>1</v>
      </c>
      <c r="F20" t="s">
        <v>236</v>
      </c>
      <c r="J20">
        <v>365</v>
      </c>
      <c r="K20">
        <v>1200</v>
      </c>
      <c r="N20" t="s">
        <v>490</v>
      </c>
    </row>
    <row r="21" spans="1:14" x14ac:dyDescent="0.25">
      <c r="A21">
        <v>1868</v>
      </c>
      <c r="B21" t="s">
        <v>184</v>
      </c>
      <c r="C21" t="s">
        <v>185</v>
      </c>
      <c r="D21" t="s">
        <v>16</v>
      </c>
      <c r="E21">
        <v>1</v>
      </c>
      <c r="F21" t="s">
        <v>42</v>
      </c>
      <c r="J21">
        <v>952</v>
      </c>
      <c r="K21">
        <v>2000</v>
      </c>
      <c r="N21" t="s">
        <v>490</v>
      </c>
    </row>
    <row r="22" spans="1:14" x14ac:dyDescent="0.25">
      <c r="A22">
        <v>1868</v>
      </c>
      <c r="B22" t="s">
        <v>184</v>
      </c>
      <c r="C22" t="s">
        <v>190</v>
      </c>
      <c r="D22" t="s">
        <v>16</v>
      </c>
      <c r="E22">
        <v>1</v>
      </c>
      <c r="F22" t="s">
        <v>191</v>
      </c>
      <c r="J22">
        <v>518</v>
      </c>
      <c r="K22">
        <v>1000</v>
      </c>
      <c r="N22" t="s">
        <v>490</v>
      </c>
    </row>
    <row r="23" spans="1:14" x14ac:dyDescent="0.25">
      <c r="A23">
        <v>1868</v>
      </c>
      <c r="B23" t="s">
        <v>184</v>
      </c>
      <c r="C23" t="s">
        <v>194</v>
      </c>
      <c r="D23" t="s">
        <v>16</v>
      </c>
      <c r="E23">
        <v>1</v>
      </c>
      <c r="F23" t="s">
        <v>195</v>
      </c>
      <c r="J23">
        <v>1437</v>
      </c>
      <c r="K23">
        <v>3000</v>
      </c>
      <c r="N23" t="s">
        <v>490</v>
      </c>
    </row>
    <row r="24" spans="1:14" x14ac:dyDescent="0.25">
      <c r="A24">
        <v>1868</v>
      </c>
      <c r="B24" t="s">
        <v>201</v>
      </c>
      <c r="C24" t="s">
        <v>202</v>
      </c>
      <c r="D24" t="s">
        <v>16</v>
      </c>
      <c r="E24">
        <v>1</v>
      </c>
      <c r="F24" t="s">
        <v>17</v>
      </c>
      <c r="J24">
        <v>1053</v>
      </c>
      <c r="N24" t="s">
        <v>490</v>
      </c>
    </row>
    <row r="25" spans="1:14" x14ac:dyDescent="0.25">
      <c r="A25">
        <v>1868</v>
      </c>
      <c r="B25" t="s">
        <v>205</v>
      </c>
      <c r="C25" t="s">
        <v>206</v>
      </c>
      <c r="D25" t="s">
        <v>16</v>
      </c>
      <c r="E25">
        <v>1</v>
      </c>
      <c r="F25" t="s">
        <v>42</v>
      </c>
      <c r="J25">
        <v>65</v>
      </c>
      <c r="N25" t="s">
        <v>490</v>
      </c>
    </row>
    <row r="26" spans="1:14" x14ac:dyDescent="0.25">
      <c r="A26">
        <v>1868</v>
      </c>
      <c r="B26" t="s">
        <v>207</v>
      </c>
      <c r="C26" t="s">
        <v>210</v>
      </c>
      <c r="D26" t="s">
        <v>16</v>
      </c>
      <c r="E26">
        <v>1</v>
      </c>
      <c r="F26" t="s">
        <v>211</v>
      </c>
      <c r="J26">
        <v>622</v>
      </c>
      <c r="N26" t="s">
        <v>490</v>
      </c>
    </row>
    <row r="27" spans="1:14" x14ac:dyDescent="0.25">
      <c r="A27">
        <v>1868</v>
      </c>
      <c r="B27" t="s">
        <v>207</v>
      </c>
      <c r="C27" t="s">
        <v>208</v>
      </c>
      <c r="D27" t="s">
        <v>16</v>
      </c>
      <c r="E27">
        <v>1</v>
      </c>
      <c r="F27" t="s">
        <v>209</v>
      </c>
      <c r="J27">
        <v>463</v>
      </c>
      <c r="N27" t="s">
        <v>490</v>
      </c>
    </row>
    <row r="28" spans="1:14" x14ac:dyDescent="0.25">
      <c r="A28">
        <v>1868</v>
      </c>
      <c r="B28" t="s">
        <v>213</v>
      </c>
      <c r="C28" t="s">
        <v>214</v>
      </c>
      <c r="D28" t="s">
        <v>16</v>
      </c>
      <c r="E28">
        <v>1</v>
      </c>
      <c r="F28" t="s">
        <v>42</v>
      </c>
      <c r="J28">
        <v>65</v>
      </c>
      <c r="K28">
        <v>700</v>
      </c>
      <c r="N28" t="s">
        <v>490</v>
      </c>
    </row>
    <row r="29" spans="1:14" x14ac:dyDescent="0.25">
      <c r="A29">
        <v>1868</v>
      </c>
      <c r="B29" t="s">
        <v>247</v>
      </c>
      <c r="C29" t="s">
        <v>248</v>
      </c>
      <c r="D29" t="s">
        <v>16</v>
      </c>
      <c r="E29">
        <v>1</v>
      </c>
      <c r="F29" t="s">
        <v>42</v>
      </c>
      <c r="J29">
        <v>175</v>
      </c>
      <c r="K29">
        <v>0</v>
      </c>
      <c r="N29" t="s">
        <v>490</v>
      </c>
    </row>
    <row r="30" spans="1:14" x14ac:dyDescent="0.25">
      <c r="A30">
        <v>1868</v>
      </c>
      <c r="B30" t="s">
        <v>30</v>
      </c>
      <c r="C30" t="s">
        <v>31</v>
      </c>
      <c r="D30" t="s">
        <v>16</v>
      </c>
      <c r="E30">
        <v>1</v>
      </c>
      <c r="F30" t="s">
        <v>17</v>
      </c>
      <c r="J30">
        <v>450</v>
      </c>
      <c r="K30">
        <v>1500</v>
      </c>
      <c r="N30" t="s">
        <v>490</v>
      </c>
    </row>
    <row r="31" spans="1:14" x14ac:dyDescent="0.25">
      <c r="A31">
        <v>1868</v>
      </c>
      <c r="B31" t="s">
        <v>83</v>
      </c>
      <c r="C31" t="s">
        <v>218</v>
      </c>
      <c r="D31" t="s">
        <v>16</v>
      </c>
      <c r="E31">
        <v>1</v>
      </c>
      <c r="F31" t="s">
        <v>17</v>
      </c>
      <c r="J31">
        <v>80</v>
      </c>
      <c r="K31">
        <v>400</v>
      </c>
      <c r="N31" t="s">
        <v>490</v>
      </c>
    </row>
    <row r="32" spans="1:14" x14ac:dyDescent="0.25">
      <c r="A32">
        <v>1868</v>
      </c>
      <c r="B32" t="s">
        <v>148</v>
      </c>
      <c r="C32" t="s">
        <v>219</v>
      </c>
      <c r="D32" t="s">
        <v>16</v>
      </c>
      <c r="E32">
        <v>1</v>
      </c>
      <c r="F32" t="s">
        <v>17</v>
      </c>
      <c r="J32">
        <v>540</v>
      </c>
      <c r="K32">
        <v>500</v>
      </c>
      <c r="N32" t="s">
        <v>490</v>
      </c>
    </row>
    <row r="33" spans="1:14" x14ac:dyDescent="0.25">
      <c r="A33">
        <v>1868</v>
      </c>
      <c r="B33" t="s">
        <v>222</v>
      </c>
      <c r="C33" t="s">
        <v>225</v>
      </c>
      <c r="D33" t="s">
        <v>16</v>
      </c>
      <c r="E33">
        <v>1</v>
      </c>
      <c r="F33" t="s">
        <v>17</v>
      </c>
      <c r="J33">
        <v>195</v>
      </c>
      <c r="N33" t="s">
        <v>490</v>
      </c>
    </row>
    <row r="34" spans="1:14" x14ac:dyDescent="0.25">
      <c r="A34">
        <v>1870</v>
      </c>
      <c r="B34" t="s">
        <v>40</v>
      </c>
      <c r="C34" t="s">
        <v>41</v>
      </c>
      <c r="D34" t="s">
        <v>16</v>
      </c>
      <c r="E34">
        <v>1</v>
      </c>
      <c r="F34" t="s">
        <v>42</v>
      </c>
      <c r="H34">
        <v>874</v>
      </c>
      <c r="I34">
        <v>6</v>
      </c>
      <c r="J34">
        <v>880</v>
      </c>
      <c r="K34">
        <v>3000</v>
      </c>
      <c r="N34" t="s">
        <v>406</v>
      </c>
    </row>
    <row r="35" spans="1:14" x14ac:dyDescent="0.25">
      <c r="A35">
        <v>1870</v>
      </c>
      <c r="B35" t="s">
        <v>43</v>
      </c>
      <c r="C35" t="s">
        <v>48</v>
      </c>
      <c r="D35" t="s">
        <v>16</v>
      </c>
      <c r="E35">
        <v>1</v>
      </c>
      <c r="F35" t="s">
        <v>42</v>
      </c>
      <c r="H35">
        <v>176</v>
      </c>
      <c r="I35">
        <v>7</v>
      </c>
      <c r="J35">
        <v>183</v>
      </c>
      <c r="K35">
        <v>1165</v>
      </c>
      <c r="N35" t="s">
        <v>406</v>
      </c>
    </row>
    <row r="36" spans="1:14" x14ac:dyDescent="0.25">
      <c r="A36">
        <v>1870</v>
      </c>
      <c r="B36" t="s">
        <v>269</v>
      </c>
      <c r="C36" t="s">
        <v>284</v>
      </c>
      <c r="D36" t="s">
        <v>16</v>
      </c>
      <c r="E36">
        <v>1</v>
      </c>
      <c r="F36" t="s">
        <v>42</v>
      </c>
      <c r="H36">
        <v>369</v>
      </c>
      <c r="I36">
        <v>16</v>
      </c>
      <c r="J36">
        <v>385</v>
      </c>
      <c r="K36">
        <v>0</v>
      </c>
      <c r="N36" t="s">
        <v>406</v>
      </c>
    </row>
    <row r="37" spans="1:14" x14ac:dyDescent="0.25">
      <c r="A37">
        <v>1870</v>
      </c>
      <c r="B37" t="s">
        <v>56</v>
      </c>
      <c r="C37" t="s">
        <v>57</v>
      </c>
      <c r="D37" t="s">
        <v>16</v>
      </c>
      <c r="E37">
        <v>1</v>
      </c>
      <c r="F37" t="s">
        <v>177</v>
      </c>
      <c r="H37">
        <v>350</v>
      </c>
      <c r="I37">
        <v>20</v>
      </c>
      <c r="J37">
        <v>370</v>
      </c>
      <c r="K37">
        <v>1000</v>
      </c>
      <c r="N37" t="s">
        <v>406</v>
      </c>
    </row>
    <row r="38" spans="1:14" x14ac:dyDescent="0.25">
      <c r="A38">
        <v>1870</v>
      </c>
      <c r="B38" t="s">
        <v>21</v>
      </c>
      <c r="C38" t="s">
        <v>22</v>
      </c>
      <c r="D38" t="s">
        <v>23</v>
      </c>
      <c r="E38">
        <v>1</v>
      </c>
      <c r="F38" t="s">
        <v>24</v>
      </c>
      <c r="H38">
        <v>1052</v>
      </c>
      <c r="I38">
        <v>320</v>
      </c>
      <c r="J38">
        <v>1372</v>
      </c>
      <c r="K38">
        <v>1000</v>
      </c>
      <c r="N38" t="s">
        <v>406</v>
      </c>
    </row>
    <row r="39" spans="1:14" x14ac:dyDescent="0.25">
      <c r="A39">
        <v>1870</v>
      </c>
      <c r="B39" t="s">
        <v>125</v>
      </c>
      <c r="C39" t="s">
        <v>127</v>
      </c>
      <c r="D39" t="s">
        <v>16</v>
      </c>
      <c r="E39">
        <v>1</v>
      </c>
      <c r="F39" t="s">
        <v>42</v>
      </c>
      <c r="H39">
        <v>94</v>
      </c>
      <c r="I39">
        <v>0</v>
      </c>
      <c r="J39">
        <v>94</v>
      </c>
      <c r="K39">
        <v>400</v>
      </c>
      <c r="N39" t="s">
        <v>406</v>
      </c>
    </row>
    <row r="40" spans="1:14" x14ac:dyDescent="0.25">
      <c r="A40">
        <v>1870</v>
      </c>
      <c r="B40" t="s">
        <v>128</v>
      </c>
      <c r="C40" t="s">
        <v>122</v>
      </c>
      <c r="D40" t="s">
        <v>16</v>
      </c>
      <c r="E40">
        <v>1</v>
      </c>
      <c r="F40" t="s">
        <v>17</v>
      </c>
      <c r="H40">
        <v>404</v>
      </c>
      <c r="I40">
        <v>16</v>
      </c>
      <c r="J40">
        <v>420</v>
      </c>
      <c r="K40">
        <v>150</v>
      </c>
      <c r="N40" t="s">
        <v>406</v>
      </c>
    </row>
    <row r="41" spans="1:14" x14ac:dyDescent="0.25">
      <c r="A41">
        <v>1870</v>
      </c>
      <c r="B41" t="s">
        <v>129</v>
      </c>
      <c r="C41" t="s">
        <v>130</v>
      </c>
      <c r="D41" t="s">
        <v>16</v>
      </c>
      <c r="E41">
        <v>1</v>
      </c>
      <c r="F41" t="s">
        <v>17</v>
      </c>
      <c r="H41">
        <v>862</v>
      </c>
      <c r="I41">
        <v>24</v>
      </c>
      <c r="J41">
        <v>886</v>
      </c>
      <c r="K41">
        <v>1938</v>
      </c>
      <c r="N41" t="s">
        <v>406</v>
      </c>
    </row>
    <row r="42" spans="1:14" x14ac:dyDescent="0.25">
      <c r="A42">
        <v>1870</v>
      </c>
      <c r="B42" t="s">
        <v>135</v>
      </c>
      <c r="C42" t="s">
        <v>136</v>
      </c>
      <c r="D42" t="s">
        <v>16</v>
      </c>
      <c r="E42">
        <v>1</v>
      </c>
      <c r="F42" t="s">
        <v>42</v>
      </c>
      <c r="H42">
        <v>70</v>
      </c>
      <c r="I42">
        <v>0</v>
      </c>
      <c r="J42">
        <v>70</v>
      </c>
      <c r="K42">
        <v>150</v>
      </c>
      <c r="N42" t="s">
        <v>406</v>
      </c>
    </row>
    <row r="43" spans="1:14" x14ac:dyDescent="0.25">
      <c r="A43">
        <v>1870</v>
      </c>
      <c r="B43" t="s">
        <v>184</v>
      </c>
      <c r="C43" t="s">
        <v>235</v>
      </c>
      <c r="D43" t="s">
        <v>142</v>
      </c>
      <c r="E43">
        <v>1</v>
      </c>
      <c r="F43" t="s">
        <v>236</v>
      </c>
      <c r="J43">
        <v>1146</v>
      </c>
      <c r="K43">
        <v>1000</v>
      </c>
      <c r="N43" t="s">
        <v>406</v>
      </c>
    </row>
    <row r="44" spans="1:14" x14ac:dyDescent="0.25">
      <c r="A44">
        <v>1870</v>
      </c>
      <c r="B44" t="s">
        <v>184</v>
      </c>
      <c r="C44" t="s">
        <v>190</v>
      </c>
      <c r="D44" t="s">
        <v>16</v>
      </c>
      <c r="E44">
        <v>1</v>
      </c>
      <c r="F44" t="s">
        <v>191</v>
      </c>
      <c r="H44">
        <v>529</v>
      </c>
      <c r="I44">
        <v>0</v>
      </c>
      <c r="J44">
        <v>529</v>
      </c>
      <c r="K44">
        <v>2432</v>
      </c>
      <c r="N44" t="s">
        <v>406</v>
      </c>
    </row>
    <row r="45" spans="1:14" x14ac:dyDescent="0.25">
      <c r="A45">
        <v>1870</v>
      </c>
      <c r="B45" t="s">
        <v>198</v>
      </c>
      <c r="C45" t="s">
        <v>199</v>
      </c>
      <c r="D45" t="s">
        <v>16</v>
      </c>
      <c r="E45">
        <v>1</v>
      </c>
      <c r="F45" t="s">
        <v>17</v>
      </c>
      <c r="H45">
        <v>372</v>
      </c>
      <c r="I45">
        <v>17</v>
      </c>
      <c r="J45">
        <v>389</v>
      </c>
      <c r="N45" t="s">
        <v>406</v>
      </c>
    </row>
    <row r="46" spans="1:14" x14ac:dyDescent="0.25">
      <c r="A46">
        <v>1870</v>
      </c>
      <c r="B46" t="s">
        <v>207</v>
      </c>
      <c r="C46" t="s">
        <v>210</v>
      </c>
      <c r="D46" t="s">
        <v>16</v>
      </c>
      <c r="E46">
        <v>1</v>
      </c>
      <c r="F46" t="s">
        <v>211</v>
      </c>
      <c r="H46">
        <v>310</v>
      </c>
      <c r="I46">
        <v>5</v>
      </c>
      <c r="J46">
        <v>315</v>
      </c>
      <c r="K46">
        <v>3533</v>
      </c>
      <c r="N46" t="s">
        <v>406</v>
      </c>
    </row>
    <row r="47" spans="1:14" x14ac:dyDescent="0.25">
      <c r="A47">
        <v>1870</v>
      </c>
      <c r="B47" t="s">
        <v>213</v>
      </c>
      <c r="C47" t="s">
        <v>214</v>
      </c>
      <c r="D47" t="s">
        <v>16</v>
      </c>
      <c r="E47">
        <v>1</v>
      </c>
      <c r="F47" t="s">
        <v>42</v>
      </c>
      <c r="H47">
        <v>94</v>
      </c>
      <c r="I47">
        <v>3</v>
      </c>
      <c r="J47">
        <v>97</v>
      </c>
      <c r="K47">
        <v>900</v>
      </c>
      <c r="N47" t="s">
        <v>406</v>
      </c>
    </row>
    <row r="48" spans="1:14" x14ac:dyDescent="0.25">
      <c r="A48">
        <v>1870</v>
      </c>
      <c r="B48" t="s">
        <v>83</v>
      </c>
      <c r="C48" t="s">
        <v>218</v>
      </c>
      <c r="D48" t="s">
        <v>16</v>
      </c>
      <c r="E48">
        <v>1</v>
      </c>
      <c r="F48" t="s">
        <v>17</v>
      </c>
      <c r="H48">
        <v>89</v>
      </c>
      <c r="I48">
        <v>4</v>
      </c>
      <c r="J48">
        <v>93</v>
      </c>
      <c r="K48">
        <v>500</v>
      </c>
      <c r="N48" t="s">
        <v>406</v>
      </c>
    </row>
    <row r="49" spans="1:14" x14ac:dyDescent="0.25">
      <c r="A49">
        <v>1870</v>
      </c>
      <c r="B49" t="s">
        <v>148</v>
      </c>
      <c r="C49" t="s">
        <v>219</v>
      </c>
      <c r="D49" t="s">
        <v>16</v>
      </c>
      <c r="E49">
        <v>1</v>
      </c>
      <c r="F49" t="s">
        <v>17</v>
      </c>
      <c r="H49">
        <v>764</v>
      </c>
      <c r="I49">
        <v>64</v>
      </c>
      <c r="J49">
        <v>828</v>
      </c>
      <c r="K49">
        <v>0</v>
      </c>
      <c r="N49" t="s">
        <v>406</v>
      </c>
    </row>
    <row r="50" spans="1:14" x14ac:dyDescent="0.25">
      <c r="A50">
        <v>1870</v>
      </c>
      <c r="B50" t="s">
        <v>222</v>
      </c>
      <c r="C50" t="s">
        <v>225</v>
      </c>
      <c r="D50" t="s">
        <v>16</v>
      </c>
      <c r="E50">
        <v>1</v>
      </c>
      <c r="F50" t="s">
        <v>17</v>
      </c>
      <c r="H50">
        <v>200</v>
      </c>
      <c r="I50">
        <v>2</v>
      </c>
      <c r="J50">
        <v>202</v>
      </c>
      <c r="N50" t="s">
        <v>406</v>
      </c>
    </row>
    <row r="51" spans="1:14" x14ac:dyDescent="0.25">
      <c r="A51">
        <v>1873</v>
      </c>
      <c r="B51" t="s">
        <v>87</v>
      </c>
      <c r="C51" t="s">
        <v>88</v>
      </c>
      <c r="D51" t="s">
        <v>16</v>
      </c>
      <c r="E51">
        <v>1</v>
      </c>
      <c r="F51" t="s">
        <v>42</v>
      </c>
      <c r="J51">
        <v>200</v>
      </c>
      <c r="K51">
        <v>0</v>
      </c>
      <c r="N51" t="s">
        <v>370</v>
      </c>
    </row>
    <row r="52" spans="1:14" x14ac:dyDescent="0.25">
      <c r="A52">
        <v>1873</v>
      </c>
      <c r="B52" t="s">
        <v>91</v>
      </c>
      <c r="C52" t="s">
        <v>92</v>
      </c>
      <c r="D52" t="s">
        <v>16</v>
      </c>
      <c r="E52">
        <v>1</v>
      </c>
      <c r="F52" t="s">
        <v>17</v>
      </c>
      <c r="J52">
        <v>200</v>
      </c>
      <c r="K52">
        <v>0</v>
      </c>
      <c r="N52" t="s">
        <v>370</v>
      </c>
    </row>
    <row r="53" spans="1:14" x14ac:dyDescent="0.25">
      <c r="A53">
        <v>1873</v>
      </c>
      <c r="B53" t="s">
        <v>40</v>
      </c>
      <c r="C53" t="s">
        <v>41</v>
      </c>
      <c r="D53" t="s">
        <v>16</v>
      </c>
      <c r="E53">
        <v>1</v>
      </c>
      <c r="F53" t="s">
        <v>42</v>
      </c>
      <c r="J53">
        <v>915</v>
      </c>
      <c r="K53">
        <v>2976</v>
      </c>
      <c r="N53" t="s">
        <v>370</v>
      </c>
    </row>
    <row r="54" spans="1:14" x14ac:dyDescent="0.25">
      <c r="A54">
        <v>1873</v>
      </c>
      <c r="B54" t="s">
        <v>43</v>
      </c>
      <c r="C54" t="s">
        <v>48</v>
      </c>
      <c r="D54" t="s">
        <v>16</v>
      </c>
      <c r="E54">
        <v>1</v>
      </c>
      <c r="F54" t="s">
        <v>42</v>
      </c>
      <c r="J54">
        <v>180</v>
      </c>
      <c r="K54">
        <v>1200</v>
      </c>
      <c r="N54" t="s">
        <v>370</v>
      </c>
    </row>
    <row r="55" spans="1:14" x14ac:dyDescent="0.25">
      <c r="A55">
        <v>1873</v>
      </c>
      <c r="B55" t="s">
        <v>50</v>
      </c>
      <c r="C55" t="s">
        <v>51</v>
      </c>
      <c r="D55" t="s">
        <v>16</v>
      </c>
      <c r="E55">
        <v>1</v>
      </c>
      <c r="F55" t="s">
        <v>42</v>
      </c>
      <c r="J55">
        <v>65</v>
      </c>
      <c r="K55">
        <v>40</v>
      </c>
      <c r="N55" t="s">
        <v>370</v>
      </c>
    </row>
    <row r="56" spans="1:14" x14ac:dyDescent="0.25">
      <c r="A56">
        <v>1873</v>
      </c>
      <c r="B56" t="s">
        <v>269</v>
      </c>
      <c r="C56" t="s">
        <v>270</v>
      </c>
      <c r="D56" t="s">
        <v>16</v>
      </c>
      <c r="E56">
        <v>1</v>
      </c>
      <c r="J56">
        <v>476</v>
      </c>
      <c r="N56" t="s">
        <v>370</v>
      </c>
    </row>
    <row r="57" spans="1:14" x14ac:dyDescent="0.25">
      <c r="A57">
        <v>1873</v>
      </c>
      <c r="B57" t="s">
        <v>26</v>
      </c>
      <c r="C57" t="s">
        <v>172</v>
      </c>
      <c r="D57" t="s">
        <v>23</v>
      </c>
      <c r="E57">
        <v>1</v>
      </c>
      <c r="J57">
        <v>511</v>
      </c>
      <c r="K57">
        <v>0</v>
      </c>
      <c r="N57" t="s">
        <v>370</v>
      </c>
    </row>
    <row r="58" spans="1:14" x14ac:dyDescent="0.25">
      <c r="A58">
        <v>1873</v>
      </c>
      <c r="B58" t="s">
        <v>26</v>
      </c>
      <c r="C58" t="s">
        <v>54</v>
      </c>
      <c r="D58" t="s">
        <v>16</v>
      </c>
      <c r="E58">
        <v>1</v>
      </c>
      <c r="F58" t="s">
        <v>55</v>
      </c>
      <c r="J58">
        <v>1191</v>
      </c>
      <c r="K58">
        <v>4000</v>
      </c>
      <c r="N58" t="s">
        <v>370</v>
      </c>
    </row>
    <row r="59" spans="1:14" x14ac:dyDescent="0.25">
      <c r="A59">
        <v>1873</v>
      </c>
      <c r="B59" t="s">
        <v>56</v>
      </c>
      <c r="C59" t="s">
        <v>175</v>
      </c>
      <c r="D59" t="s">
        <v>16</v>
      </c>
      <c r="E59">
        <v>1</v>
      </c>
      <c r="F59" t="s">
        <v>176</v>
      </c>
      <c r="J59">
        <v>22</v>
      </c>
      <c r="K59">
        <v>0</v>
      </c>
      <c r="N59" t="s">
        <v>370</v>
      </c>
    </row>
    <row r="60" spans="1:14" x14ac:dyDescent="0.25">
      <c r="A60">
        <v>1873</v>
      </c>
      <c r="B60" t="s">
        <v>56</v>
      </c>
      <c r="C60" t="s">
        <v>57</v>
      </c>
      <c r="D60" t="s">
        <v>16</v>
      </c>
      <c r="E60">
        <v>1</v>
      </c>
      <c r="F60" t="s">
        <v>177</v>
      </c>
      <c r="J60">
        <v>395</v>
      </c>
      <c r="K60">
        <v>1000</v>
      </c>
      <c r="N60" t="s">
        <v>370</v>
      </c>
    </row>
    <row r="61" spans="1:14" x14ac:dyDescent="0.25">
      <c r="A61">
        <v>1873</v>
      </c>
      <c r="B61" t="s">
        <v>56</v>
      </c>
      <c r="C61" t="s">
        <v>59</v>
      </c>
      <c r="D61" t="s">
        <v>16</v>
      </c>
      <c r="E61">
        <v>1</v>
      </c>
      <c r="F61" t="s">
        <v>60</v>
      </c>
      <c r="J61">
        <v>354</v>
      </c>
      <c r="K61">
        <v>600</v>
      </c>
      <c r="N61" t="s">
        <v>370</v>
      </c>
    </row>
    <row r="62" spans="1:14" x14ac:dyDescent="0.25">
      <c r="A62">
        <v>1873</v>
      </c>
      <c r="B62" t="s">
        <v>18</v>
      </c>
      <c r="C62" t="s">
        <v>62</v>
      </c>
      <c r="D62" t="s">
        <v>16</v>
      </c>
      <c r="E62">
        <v>1</v>
      </c>
      <c r="F62" t="s">
        <v>17</v>
      </c>
      <c r="J62">
        <v>270</v>
      </c>
      <c r="K62">
        <v>1550</v>
      </c>
      <c r="N62" t="s">
        <v>370</v>
      </c>
    </row>
    <row r="63" spans="1:14" x14ac:dyDescent="0.25">
      <c r="A63">
        <v>1873</v>
      </c>
      <c r="B63" t="s">
        <v>14</v>
      </c>
      <c r="C63" t="s">
        <v>63</v>
      </c>
      <c r="D63" t="s">
        <v>16</v>
      </c>
      <c r="E63">
        <v>1</v>
      </c>
      <c r="F63" t="s">
        <v>17</v>
      </c>
      <c r="J63">
        <v>331</v>
      </c>
      <c r="K63">
        <v>1400</v>
      </c>
      <c r="N63" t="s">
        <v>370</v>
      </c>
    </row>
    <row r="64" spans="1:14" x14ac:dyDescent="0.25">
      <c r="A64">
        <v>1873</v>
      </c>
      <c r="B64" t="s">
        <v>64</v>
      </c>
      <c r="C64" t="s">
        <v>65</v>
      </c>
      <c r="D64" t="s">
        <v>16</v>
      </c>
      <c r="E64">
        <v>1</v>
      </c>
      <c r="F64" t="s">
        <v>17</v>
      </c>
      <c r="J64">
        <v>600</v>
      </c>
      <c r="K64">
        <v>600</v>
      </c>
      <c r="N64" t="s">
        <v>370</v>
      </c>
    </row>
    <row r="65" spans="1:14" x14ac:dyDescent="0.25">
      <c r="A65">
        <v>1873</v>
      </c>
      <c r="B65" t="s">
        <v>178</v>
      </c>
      <c r="C65" t="s">
        <v>179</v>
      </c>
      <c r="D65" t="s">
        <v>16</v>
      </c>
      <c r="E65">
        <v>1</v>
      </c>
      <c r="F65" t="s">
        <v>17</v>
      </c>
      <c r="J65">
        <v>409</v>
      </c>
      <c r="N65" t="s">
        <v>370</v>
      </c>
    </row>
    <row r="66" spans="1:14" x14ac:dyDescent="0.25">
      <c r="A66">
        <v>1873</v>
      </c>
      <c r="B66" t="s">
        <v>35</v>
      </c>
      <c r="C66" t="s">
        <v>180</v>
      </c>
      <c r="D66" t="s">
        <v>16</v>
      </c>
      <c r="E66">
        <v>1</v>
      </c>
      <c r="F66" t="s">
        <v>42</v>
      </c>
      <c r="J66">
        <v>146</v>
      </c>
      <c r="K66">
        <v>550</v>
      </c>
      <c r="N66" t="s">
        <v>370</v>
      </c>
    </row>
    <row r="67" spans="1:14" x14ac:dyDescent="0.25">
      <c r="A67">
        <v>1873</v>
      </c>
      <c r="B67" t="s">
        <v>99</v>
      </c>
      <c r="C67" t="s">
        <v>100</v>
      </c>
      <c r="D67" t="s">
        <v>16</v>
      </c>
      <c r="E67">
        <v>1</v>
      </c>
      <c r="F67" t="s">
        <v>17</v>
      </c>
      <c r="J67">
        <v>587</v>
      </c>
      <c r="K67">
        <v>500</v>
      </c>
      <c r="N67" t="s">
        <v>370</v>
      </c>
    </row>
    <row r="68" spans="1:14" x14ac:dyDescent="0.25">
      <c r="A68">
        <v>1873</v>
      </c>
      <c r="B68" t="s">
        <v>32</v>
      </c>
      <c r="C68" t="s">
        <v>33</v>
      </c>
      <c r="D68" t="s">
        <v>23</v>
      </c>
      <c r="E68">
        <v>1</v>
      </c>
      <c r="F68" t="s">
        <v>182</v>
      </c>
      <c r="J68">
        <v>407</v>
      </c>
      <c r="K68">
        <v>500</v>
      </c>
      <c r="N68" t="s">
        <v>370</v>
      </c>
    </row>
    <row r="69" spans="1:14" x14ac:dyDescent="0.25">
      <c r="A69">
        <v>1873</v>
      </c>
      <c r="B69" t="s">
        <v>32</v>
      </c>
      <c r="C69" t="s">
        <v>105</v>
      </c>
      <c r="D69" t="s">
        <v>16</v>
      </c>
      <c r="E69">
        <v>1</v>
      </c>
      <c r="F69" t="s">
        <v>42</v>
      </c>
      <c r="J69">
        <v>578</v>
      </c>
      <c r="K69">
        <v>3200</v>
      </c>
      <c r="N69" t="s">
        <v>370</v>
      </c>
    </row>
    <row r="70" spans="1:14" x14ac:dyDescent="0.25">
      <c r="A70">
        <v>1873</v>
      </c>
      <c r="B70" t="s">
        <v>32</v>
      </c>
      <c r="C70" t="s">
        <v>374</v>
      </c>
      <c r="D70" t="s">
        <v>23</v>
      </c>
      <c r="E70">
        <v>1</v>
      </c>
      <c r="F70" t="s">
        <v>375</v>
      </c>
      <c r="J70">
        <v>1044</v>
      </c>
      <c r="N70" t="s">
        <v>370</v>
      </c>
    </row>
    <row r="71" spans="1:14" x14ac:dyDescent="0.25">
      <c r="A71">
        <v>1873</v>
      </c>
      <c r="B71" t="s">
        <v>21</v>
      </c>
      <c r="C71" t="s">
        <v>122</v>
      </c>
      <c r="D71" t="s">
        <v>16</v>
      </c>
      <c r="E71">
        <v>1</v>
      </c>
      <c r="F71" t="s">
        <v>42</v>
      </c>
      <c r="J71">
        <v>616</v>
      </c>
      <c r="K71">
        <v>1900</v>
      </c>
      <c r="N71" t="s">
        <v>370</v>
      </c>
    </row>
    <row r="72" spans="1:14" x14ac:dyDescent="0.25">
      <c r="A72">
        <v>1873</v>
      </c>
      <c r="B72" t="s">
        <v>125</v>
      </c>
      <c r="C72" t="s">
        <v>127</v>
      </c>
      <c r="D72" t="s">
        <v>16</v>
      </c>
      <c r="E72">
        <v>1</v>
      </c>
      <c r="F72" t="s">
        <v>42</v>
      </c>
      <c r="J72">
        <v>91</v>
      </c>
      <c r="K72">
        <v>600</v>
      </c>
      <c r="N72" t="s">
        <v>370</v>
      </c>
    </row>
    <row r="73" spans="1:14" x14ac:dyDescent="0.25">
      <c r="A73">
        <v>1873</v>
      </c>
      <c r="B73" t="s">
        <v>128</v>
      </c>
      <c r="C73" t="s">
        <v>122</v>
      </c>
      <c r="D73" t="s">
        <v>16</v>
      </c>
      <c r="E73">
        <v>1</v>
      </c>
      <c r="F73" t="s">
        <v>17</v>
      </c>
      <c r="J73">
        <v>288</v>
      </c>
      <c r="K73">
        <v>300</v>
      </c>
      <c r="N73" t="s">
        <v>370</v>
      </c>
    </row>
    <row r="74" spans="1:14" x14ac:dyDescent="0.25">
      <c r="A74">
        <v>1873</v>
      </c>
      <c r="B74" t="s">
        <v>129</v>
      </c>
      <c r="C74" t="s">
        <v>130</v>
      </c>
      <c r="D74" t="s">
        <v>16</v>
      </c>
      <c r="E74">
        <v>1</v>
      </c>
      <c r="F74" t="s">
        <v>17</v>
      </c>
      <c r="J74">
        <v>1062</v>
      </c>
      <c r="N74" t="s">
        <v>370</v>
      </c>
    </row>
    <row r="75" spans="1:14" x14ac:dyDescent="0.25">
      <c r="A75">
        <v>1873</v>
      </c>
      <c r="B75" t="s">
        <v>231</v>
      </c>
      <c r="C75" t="s">
        <v>232</v>
      </c>
      <c r="D75" t="s">
        <v>16</v>
      </c>
      <c r="E75">
        <v>1</v>
      </c>
      <c r="F75" t="s">
        <v>42</v>
      </c>
      <c r="J75">
        <v>20</v>
      </c>
      <c r="K75">
        <v>32</v>
      </c>
      <c r="N75" t="s">
        <v>370</v>
      </c>
    </row>
    <row r="76" spans="1:14" x14ac:dyDescent="0.25">
      <c r="A76">
        <v>1873</v>
      </c>
      <c r="B76" t="s">
        <v>233</v>
      </c>
      <c r="C76" t="s">
        <v>234</v>
      </c>
      <c r="D76" t="s">
        <v>16</v>
      </c>
      <c r="E76">
        <v>1</v>
      </c>
      <c r="F76" t="s">
        <v>17</v>
      </c>
      <c r="J76">
        <v>44</v>
      </c>
      <c r="K76">
        <v>300</v>
      </c>
      <c r="N76" t="s">
        <v>370</v>
      </c>
    </row>
    <row r="77" spans="1:14" x14ac:dyDescent="0.25">
      <c r="A77">
        <v>1873</v>
      </c>
      <c r="B77" t="s">
        <v>135</v>
      </c>
      <c r="C77" t="s">
        <v>136</v>
      </c>
      <c r="D77" t="s">
        <v>16</v>
      </c>
      <c r="E77">
        <v>1</v>
      </c>
      <c r="F77" t="s">
        <v>42</v>
      </c>
      <c r="J77">
        <v>93</v>
      </c>
      <c r="K77">
        <v>300</v>
      </c>
      <c r="N77" t="s">
        <v>370</v>
      </c>
    </row>
    <row r="78" spans="1:14" x14ac:dyDescent="0.25">
      <c r="A78">
        <v>1873</v>
      </c>
      <c r="B78" t="s">
        <v>137</v>
      </c>
      <c r="C78" t="s">
        <v>138</v>
      </c>
      <c r="D78" t="s">
        <v>16</v>
      </c>
      <c r="E78">
        <v>1</v>
      </c>
      <c r="F78" t="s">
        <v>42</v>
      </c>
      <c r="J78">
        <v>82</v>
      </c>
      <c r="K78">
        <v>1500</v>
      </c>
      <c r="N78" t="s">
        <v>370</v>
      </c>
    </row>
    <row r="79" spans="1:14" x14ac:dyDescent="0.25">
      <c r="A79">
        <v>1873</v>
      </c>
      <c r="B79" t="s">
        <v>140</v>
      </c>
      <c r="C79" t="s">
        <v>183</v>
      </c>
      <c r="D79" t="s">
        <v>16</v>
      </c>
      <c r="E79">
        <v>1</v>
      </c>
      <c r="F79" t="s">
        <v>42</v>
      </c>
      <c r="J79">
        <v>545</v>
      </c>
      <c r="K79">
        <v>2500</v>
      </c>
      <c r="N79" t="s">
        <v>370</v>
      </c>
    </row>
    <row r="80" spans="1:14" x14ac:dyDescent="0.25">
      <c r="A80">
        <v>1873</v>
      </c>
      <c r="B80" t="s">
        <v>184</v>
      </c>
      <c r="C80" t="s">
        <v>235</v>
      </c>
      <c r="D80" t="s">
        <v>142</v>
      </c>
      <c r="E80">
        <v>1</v>
      </c>
      <c r="F80" t="s">
        <v>236</v>
      </c>
      <c r="J80">
        <v>603</v>
      </c>
      <c r="K80">
        <v>2500</v>
      </c>
      <c r="N80" t="s">
        <v>370</v>
      </c>
    </row>
    <row r="81" spans="1:14" x14ac:dyDescent="0.25">
      <c r="A81">
        <v>1873</v>
      </c>
      <c r="B81" t="s">
        <v>184</v>
      </c>
      <c r="C81" t="s">
        <v>185</v>
      </c>
      <c r="D81" t="s">
        <v>16</v>
      </c>
      <c r="E81">
        <v>1</v>
      </c>
      <c r="F81" t="s">
        <v>42</v>
      </c>
      <c r="J81">
        <v>1120</v>
      </c>
      <c r="K81">
        <v>1780</v>
      </c>
      <c r="N81" t="s">
        <v>370</v>
      </c>
    </row>
    <row r="82" spans="1:14" x14ac:dyDescent="0.25">
      <c r="A82">
        <v>1873</v>
      </c>
      <c r="B82" t="s">
        <v>184</v>
      </c>
      <c r="C82" t="s">
        <v>190</v>
      </c>
      <c r="D82" t="s">
        <v>16</v>
      </c>
      <c r="E82">
        <v>1</v>
      </c>
      <c r="F82" t="s">
        <v>191</v>
      </c>
      <c r="J82">
        <v>540</v>
      </c>
      <c r="K82">
        <v>2400</v>
      </c>
      <c r="N82" t="s">
        <v>370</v>
      </c>
    </row>
    <row r="83" spans="1:14" x14ac:dyDescent="0.25">
      <c r="A83">
        <v>1873</v>
      </c>
      <c r="B83" t="s">
        <v>184</v>
      </c>
      <c r="C83" t="s">
        <v>194</v>
      </c>
      <c r="D83" t="s">
        <v>16</v>
      </c>
      <c r="E83">
        <v>1</v>
      </c>
      <c r="F83" t="s">
        <v>403</v>
      </c>
      <c r="J83">
        <v>1271</v>
      </c>
      <c r="K83">
        <v>4025</v>
      </c>
      <c r="N83" t="s">
        <v>370</v>
      </c>
    </row>
    <row r="84" spans="1:14" x14ac:dyDescent="0.25">
      <c r="A84">
        <v>1873</v>
      </c>
      <c r="B84" t="s">
        <v>184</v>
      </c>
      <c r="C84" t="s">
        <v>194</v>
      </c>
      <c r="D84" t="s">
        <v>16</v>
      </c>
      <c r="E84">
        <v>2</v>
      </c>
      <c r="F84" t="s">
        <v>371</v>
      </c>
      <c r="J84">
        <v>108</v>
      </c>
      <c r="K84">
        <v>275</v>
      </c>
      <c r="N84" t="s">
        <v>370</v>
      </c>
    </row>
    <row r="85" spans="1:14" x14ac:dyDescent="0.25">
      <c r="A85">
        <v>1873</v>
      </c>
      <c r="B85" t="s">
        <v>184</v>
      </c>
      <c r="C85" t="s">
        <v>192</v>
      </c>
      <c r="D85" t="s">
        <v>142</v>
      </c>
      <c r="E85">
        <v>1</v>
      </c>
      <c r="F85" t="s">
        <v>193</v>
      </c>
      <c r="J85">
        <v>170</v>
      </c>
      <c r="K85">
        <v>200</v>
      </c>
      <c r="N85" t="s">
        <v>370</v>
      </c>
    </row>
    <row r="86" spans="1:14" x14ac:dyDescent="0.25">
      <c r="A86">
        <v>1873</v>
      </c>
      <c r="B86" t="s">
        <v>184</v>
      </c>
      <c r="C86" t="s">
        <v>196</v>
      </c>
      <c r="D86" t="s">
        <v>142</v>
      </c>
      <c r="E86">
        <v>1</v>
      </c>
      <c r="F86" t="s">
        <v>197</v>
      </c>
      <c r="J86">
        <v>181</v>
      </c>
      <c r="K86">
        <v>300</v>
      </c>
      <c r="N86" t="s">
        <v>370</v>
      </c>
    </row>
    <row r="87" spans="1:14" x14ac:dyDescent="0.25">
      <c r="A87">
        <v>1873</v>
      </c>
      <c r="B87" t="s">
        <v>198</v>
      </c>
      <c r="C87" t="s">
        <v>199</v>
      </c>
      <c r="D87" t="s">
        <v>16</v>
      </c>
      <c r="E87">
        <v>1</v>
      </c>
      <c r="F87" t="s">
        <v>17</v>
      </c>
      <c r="J87">
        <v>401</v>
      </c>
      <c r="K87">
        <v>0</v>
      </c>
      <c r="N87" t="s">
        <v>370</v>
      </c>
    </row>
    <row r="88" spans="1:14" x14ac:dyDescent="0.25">
      <c r="A88">
        <v>1873</v>
      </c>
      <c r="B88" t="s">
        <v>201</v>
      </c>
      <c r="C88" t="s">
        <v>240</v>
      </c>
      <c r="D88" t="s">
        <v>23</v>
      </c>
      <c r="E88">
        <v>1</v>
      </c>
      <c r="F88" t="s">
        <v>241</v>
      </c>
      <c r="J88">
        <v>428</v>
      </c>
      <c r="K88">
        <v>700</v>
      </c>
      <c r="N88" t="s">
        <v>370</v>
      </c>
    </row>
    <row r="89" spans="1:14" x14ac:dyDescent="0.25">
      <c r="A89">
        <v>1873</v>
      </c>
      <c r="B89" t="s">
        <v>201</v>
      </c>
      <c r="C89" t="s">
        <v>202</v>
      </c>
      <c r="D89" t="s">
        <v>16</v>
      </c>
      <c r="E89">
        <v>1</v>
      </c>
      <c r="F89" t="s">
        <v>17</v>
      </c>
      <c r="J89">
        <v>910</v>
      </c>
      <c r="K89">
        <v>3000</v>
      </c>
      <c r="N89" t="s">
        <v>370</v>
      </c>
    </row>
    <row r="90" spans="1:14" x14ac:dyDescent="0.25">
      <c r="A90">
        <v>1873</v>
      </c>
      <c r="B90" t="s">
        <v>205</v>
      </c>
      <c r="C90" t="s">
        <v>206</v>
      </c>
      <c r="D90" t="s">
        <v>16</v>
      </c>
      <c r="E90">
        <v>1</v>
      </c>
      <c r="F90" t="s">
        <v>42</v>
      </c>
      <c r="J90">
        <v>95</v>
      </c>
      <c r="K90">
        <v>600</v>
      </c>
      <c r="N90" t="s">
        <v>370</v>
      </c>
    </row>
    <row r="91" spans="1:14" x14ac:dyDescent="0.25">
      <c r="A91">
        <v>1873</v>
      </c>
      <c r="B91" t="s">
        <v>207</v>
      </c>
      <c r="C91" t="s">
        <v>242</v>
      </c>
      <c r="D91" t="s">
        <v>23</v>
      </c>
      <c r="E91">
        <v>1</v>
      </c>
      <c r="F91" t="s">
        <v>372</v>
      </c>
      <c r="J91">
        <v>350</v>
      </c>
      <c r="K91">
        <v>740</v>
      </c>
      <c r="N91" t="s">
        <v>370</v>
      </c>
    </row>
    <row r="92" spans="1:14" x14ac:dyDescent="0.25">
      <c r="A92">
        <v>1873</v>
      </c>
      <c r="B92" t="s">
        <v>207</v>
      </c>
      <c r="C92" t="s">
        <v>210</v>
      </c>
      <c r="D92" t="s">
        <v>16</v>
      </c>
      <c r="E92">
        <v>1</v>
      </c>
      <c r="F92" t="s">
        <v>211</v>
      </c>
      <c r="J92">
        <v>625</v>
      </c>
      <c r="K92">
        <v>8158</v>
      </c>
      <c r="N92" t="s">
        <v>370</v>
      </c>
    </row>
    <row r="93" spans="1:14" x14ac:dyDescent="0.25">
      <c r="A93">
        <v>1873</v>
      </c>
      <c r="B93" t="s">
        <v>207</v>
      </c>
      <c r="C93" t="s">
        <v>208</v>
      </c>
      <c r="D93" t="s">
        <v>16</v>
      </c>
      <c r="E93">
        <v>1</v>
      </c>
      <c r="F93" t="s">
        <v>209</v>
      </c>
      <c r="J93">
        <v>422</v>
      </c>
      <c r="K93">
        <v>3000</v>
      </c>
      <c r="N93" t="s">
        <v>370</v>
      </c>
    </row>
    <row r="94" spans="1:14" x14ac:dyDescent="0.25">
      <c r="A94">
        <v>1873</v>
      </c>
      <c r="B94" t="s">
        <v>213</v>
      </c>
      <c r="C94" t="s">
        <v>244</v>
      </c>
      <c r="D94" t="s">
        <v>23</v>
      </c>
      <c r="E94">
        <v>1</v>
      </c>
      <c r="F94" t="s">
        <v>373</v>
      </c>
      <c r="J94">
        <v>190</v>
      </c>
      <c r="K94">
        <v>150</v>
      </c>
      <c r="N94" t="s">
        <v>370</v>
      </c>
    </row>
    <row r="95" spans="1:14" x14ac:dyDescent="0.25">
      <c r="A95">
        <v>1873</v>
      </c>
      <c r="B95" t="s">
        <v>213</v>
      </c>
      <c r="C95" t="s">
        <v>214</v>
      </c>
      <c r="D95" t="s">
        <v>16</v>
      </c>
      <c r="E95">
        <v>1</v>
      </c>
      <c r="F95" t="s">
        <v>42</v>
      </c>
      <c r="J95">
        <v>74</v>
      </c>
      <c r="K95">
        <v>700</v>
      </c>
      <c r="N95" t="s">
        <v>370</v>
      </c>
    </row>
    <row r="96" spans="1:14" x14ac:dyDescent="0.25">
      <c r="A96">
        <v>1873</v>
      </c>
      <c r="B96" t="s">
        <v>247</v>
      </c>
      <c r="C96" t="s">
        <v>248</v>
      </c>
      <c r="D96" t="s">
        <v>16</v>
      </c>
      <c r="E96">
        <v>1</v>
      </c>
      <c r="F96" t="s">
        <v>42</v>
      </c>
      <c r="J96">
        <v>250</v>
      </c>
      <c r="K96">
        <v>0</v>
      </c>
      <c r="N96" t="s">
        <v>370</v>
      </c>
    </row>
    <row r="97" spans="1:14" x14ac:dyDescent="0.25">
      <c r="A97">
        <v>1873</v>
      </c>
      <c r="B97" t="s">
        <v>30</v>
      </c>
      <c r="C97" t="s">
        <v>31</v>
      </c>
      <c r="D97" t="s">
        <v>16</v>
      </c>
      <c r="E97">
        <v>1</v>
      </c>
      <c r="F97" t="s">
        <v>17</v>
      </c>
      <c r="J97">
        <v>744</v>
      </c>
      <c r="K97">
        <v>0</v>
      </c>
      <c r="N97" t="s">
        <v>370</v>
      </c>
    </row>
    <row r="98" spans="1:14" x14ac:dyDescent="0.25">
      <c r="A98">
        <v>1873</v>
      </c>
      <c r="B98" t="s">
        <v>249</v>
      </c>
      <c r="C98" t="s">
        <v>250</v>
      </c>
      <c r="D98" t="s">
        <v>16</v>
      </c>
      <c r="E98">
        <v>1</v>
      </c>
      <c r="F98" t="s">
        <v>17</v>
      </c>
      <c r="J98">
        <v>1150</v>
      </c>
      <c r="N98" t="s">
        <v>370</v>
      </c>
    </row>
    <row r="99" spans="1:14" x14ac:dyDescent="0.25">
      <c r="A99">
        <v>1873</v>
      </c>
      <c r="B99" t="s">
        <v>251</v>
      </c>
      <c r="C99" t="s">
        <v>252</v>
      </c>
      <c r="D99" t="s">
        <v>16</v>
      </c>
      <c r="E99">
        <v>1</v>
      </c>
      <c r="F99" t="s">
        <v>162</v>
      </c>
      <c r="J99">
        <v>18</v>
      </c>
      <c r="K99">
        <v>0</v>
      </c>
      <c r="N99" t="s">
        <v>370</v>
      </c>
    </row>
    <row r="100" spans="1:14" x14ac:dyDescent="0.25">
      <c r="A100">
        <v>1873</v>
      </c>
      <c r="B100" t="s">
        <v>83</v>
      </c>
      <c r="C100" t="s">
        <v>218</v>
      </c>
      <c r="D100" t="s">
        <v>16</v>
      </c>
      <c r="E100">
        <v>1</v>
      </c>
      <c r="F100" t="s">
        <v>17</v>
      </c>
      <c r="J100">
        <v>80</v>
      </c>
      <c r="K100">
        <v>600</v>
      </c>
      <c r="N100" t="s">
        <v>370</v>
      </c>
    </row>
    <row r="101" spans="1:14" x14ac:dyDescent="0.25">
      <c r="A101">
        <v>1873</v>
      </c>
      <c r="B101" t="s">
        <v>148</v>
      </c>
      <c r="C101" t="s">
        <v>219</v>
      </c>
      <c r="D101" t="s">
        <v>16</v>
      </c>
      <c r="E101">
        <v>1</v>
      </c>
      <c r="F101" t="s">
        <v>17</v>
      </c>
      <c r="J101">
        <v>782</v>
      </c>
      <c r="K101">
        <v>400</v>
      </c>
      <c r="N101" t="s">
        <v>370</v>
      </c>
    </row>
    <row r="102" spans="1:14" x14ac:dyDescent="0.25">
      <c r="A102">
        <v>1873</v>
      </c>
      <c r="B102" t="s">
        <v>220</v>
      </c>
      <c r="C102" t="s">
        <v>221</v>
      </c>
      <c r="D102" t="s">
        <v>16</v>
      </c>
      <c r="E102">
        <v>1</v>
      </c>
      <c r="F102" t="s">
        <v>42</v>
      </c>
      <c r="J102">
        <v>98</v>
      </c>
      <c r="K102">
        <v>500</v>
      </c>
      <c r="N102" t="s">
        <v>370</v>
      </c>
    </row>
    <row r="103" spans="1:14" x14ac:dyDescent="0.25">
      <c r="A103">
        <v>1873</v>
      </c>
      <c r="B103" t="s">
        <v>222</v>
      </c>
      <c r="C103" t="s">
        <v>225</v>
      </c>
      <c r="D103" t="s">
        <v>16</v>
      </c>
      <c r="E103">
        <v>1</v>
      </c>
      <c r="F103" t="s">
        <v>17</v>
      </c>
      <c r="J103">
        <v>180</v>
      </c>
      <c r="K103">
        <v>452</v>
      </c>
      <c r="N103" t="s">
        <v>370</v>
      </c>
    </row>
    <row r="104" spans="1:14" x14ac:dyDescent="0.25">
      <c r="A104">
        <v>1874</v>
      </c>
      <c r="B104" t="s">
        <v>40</v>
      </c>
      <c r="C104" t="s">
        <v>41</v>
      </c>
      <c r="D104" t="s">
        <v>16</v>
      </c>
      <c r="E104">
        <v>1</v>
      </c>
      <c r="H104">
        <v>946</v>
      </c>
      <c r="I104">
        <v>6</v>
      </c>
      <c r="J104">
        <v>952</v>
      </c>
      <c r="K104">
        <v>3000</v>
      </c>
      <c r="N104" t="s">
        <v>336</v>
      </c>
    </row>
    <row r="105" spans="1:14" x14ac:dyDescent="0.25">
      <c r="A105">
        <v>1874</v>
      </c>
      <c r="B105" t="s">
        <v>43</v>
      </c>
      <c r="C105" t="s">
        <v>48</v>
      </c>
      <c r="D105" t="s">
        <v>16</v>
      </c>
      <c r="E105">
        <v>1</v>
      </c>
      <c r="H105">
        <v>170</v>
      </c>
      <c r="I105">
        <v>2</v>
      </c>
      <c r="J105">
        <v>172</v>
      </c>
      <c r="K105">
        <v>1200</v>
      </c>
      <c r="N105" t="s">
        <v>336</v>
      </c>
    </row>
    <row r="106" spans="1:14" x14ac:dyDescent="0.25">
      <c r="A106">
        <v>1874</v>
      </c>
      <c r="B106" t="s">
        <v>169</v>
      </c>
      <c r="C106" t="s">
        <v>170</v>
      </c>
      <c r="D106" t="s">
        <v>23</v>
      </c>
      <c r="E106">
        <v>1</v>
      </c>
      <c r="F106" t="s">
        <v>369</v>
      </c>
      <c r="H106">
        <v>58</v>
      </c>
      <c r="I106">
        <v>7</v>
      </c>
      <c r="J106">
        <v>65</v>
      </c>
      <c r="K106">
        <v>250</v>
      </c>
      <c r="N106" t="s">
        <v>336</v>
      </c>
    </row>
    <row r="107" spans="1:14" x14ac:dyDescent="0.25">
      <c r="A107">
        <v>1874</v>
      </c>
      <c r="B107" t="s">
        <v>26</v>
      </c>
      <c r="C107" t="s">
        <v>54</v>
      </c>
      <c r="D107" t="s">
        <v>16</v>
      </c>
      <c r="E107">
        <v>1</v>
      </c>
      <c r="H107">
        <v>1167</v>
      </c>
      <c r="I107">
        <v>16</v>
      </c>
      <c r="J107">
        <v>1183</v>
      </c>
      <c r="K107">
        <v>6500</v>
      </c>
      <c r="N107" t="s">
        <v>336</v>
      </c>
    </row>
    <row r="108" spans="1:14" x14ac:dyDescent="0.25">
      <c r="A108">
        <v>1874</v>
      </c>
      <c r="B108" t="s">
        <v>56</v>
      </c>
      <c r="C108" t="s">
        <v>57</v>
      </c>
      <c r="D108" t="s">
        <v>16</v>
      </c>
      <c r="E108">
        <v>1</v>
      </c>
      <c r="F108" t="s">
        <v>337</v>
      </c>
      <c r="H108">
        <v>389</v>
      </c>
      <c r="I108">
        <v>0</v>
      </c>
      <c r="J108">
        <v>389</v>
      </c>
      <c r="K108">
        <v>1000</v>
      </c>
      <c r="N108" t="s">
        <v>336</v>
      </c>
    </row>
    <row r="109" spans="1:14" x14ac:dyDescent="0.25">
      <c r="A109">
        <v>1874</v>
      </c>
      <c r="B109" t="s">
        <v>56</v>
      </c>
      <c r="C109" t="s">
        <v>59</v>
      </c>
      <c r="D109" t="s">
        <v>16</v>
      </c>
      <c r="E109">
        <v>1</v>
      </c>
      <c r="F109" t="s">
        <v>338</v>
      </c>
      <c r="H109">
        <v>389</v>
      </c>
      <c r="I109">
        <v>0</v>
      </c>
      <c r="J109">
        <v>389</v>
      </c>
      <c r="K109">
        <v>800</v>
      </c>
      <c r="N109" t="s">
        <v>336</v>
      </c>
    </row>
    <row r="110" spans="1:14" x14ac:dyDescent="0.25">
      <c r="A110">
        <v>1874</v>
      </c>
      <c r="B110" t="s">
        <v>18</v>
      </c>
      <c r="C110" t="s">
        <v>62</v>
      </c>
      <c r="D110" t="s">
        <v>16</v>
      </c>
      <c r="E110">
        <v>1</v>
      </c>
      <c r="H110">
        <v>295</v>
      </c>
      <c r="I110">
        <v>1</v>
      </c>
      <c r="J110">
        <v>296</v>
      </c>
      <c r="K110">
        <v>1500</v>
      </c>
      <c r="N110" t="s">
        <v>336</v>
      </c>
    </row>
    <row r="111" spans="1:14" x14ac:dyDescent="0.25">
      <c r="A111">
        <v>1874</v>
      </c>
      <c r="B111" t="s">
        <v>14</v>
      </c>
      <c r="C111" t="s">
        <v>63</v>
      </c>
      <c r="D111" t="s">
        <v>16</v>
      </c>
      <c r="E111">
        <v>1</v>
      </c>
      <c r="H111">
        <v>476</v>
      </c>
      <c r="I111">
        <v>4</v>
      </c>
      <c r="J111">
        <v>480</v>
      </c>
      <c r="K111">
        <v>1350</v>
      </c>
      <c r="N111" t="s">
        <v>336</v>
      </c>
    </row>
    <row r="112" spans="1:14" x14ac:dyDescent="0.25">
      <c r="A112">
        <v>1874</v>
      </c>
      <c r="B112" t="s">
        <v>64</v>
      </c>
      <c r="C112" t="s">
        <v>65</v>
      </c>
      <c r="D112" t="s">
        <v>16</v>
      </c>
      <c r="E112">
        <v>1</v>
      </c>
      <c r="H112">
        <v>585</v>
      </c>
      <c r="I112">
        <v>40</v>
      </c>
      <c r="J112">
        <v>625</v>
      </c>
      <c r="K112">
        <v>1600</v>
      </c>
      <c r="N112" t="s">
        <v>336</v>
      </c>
    </row>
    <row r="113" spans="1:14" x14ac:dyDescent="0.25">
      <c r="A113">
        <v>1874</v>
      </c>
      <c r="B113" t="s">
        <v>178</v>
      </c>
      <c r="C113" t="s">
        <v>179</v>
      </c>
      <c r="D113" t="s">
        <v>16</v>
      </c>
      <c r="E113">
        <v>1</v>
      </c>
      <c r="H113">
        <v>395</v>
      </c>
      <c r="I113">
        <v>14</v>
      </c>
      <c r="J113">
        <v>409</v>
      </c>
      <c r="K113">
        <v>100</v>
      </c>
      <c r="N113" t="s">
        <v>336</v>
      </c>
    </row>
    <row r="114" spans="1:14" x14ac:dyDescent="0.25">
      <c r="A114">
        <v>1874</v>
      </c>
      <c r="B114" t="s">
        <v>99</v>
      </c>
      <c r="C114" t="s">
        <v>100</v>
      </c>
      <c r="D114" t="s">
        <v>16</v>
      </c>
      <c r="E114">
        <v>1</v>
      </c>
      <c r="H114">
        <v>586</v>
      </c>
      <c r="I114">
        <v>46</v>
      </c>
      <c r="J114">
        <v>632</v>
      </c>
      <c r="K114">
        <v>500</v>
      </c>
      <c r="N114" t="s">
        <v>336</v>
      </c>
    </row>
    <row r="115" spans="1:14" x14ac:dyDescent="0.25">
      <c r="A115">
        <v>1874</v>
      </c>
      <c r="B115" t="s">
        <v>32</v>
      </c>
      <c r="C115" t="s">
        <v>105</v>
      </c>
      <c r="D115" t="s">
        <v>16</v>
      </c>
      <c r="E115">
        <v>1</v>
      </c>
      <c r="H115">
        <v>656</v>
      </c>
      <c r="I115">
        <v>0</v>
      </c>
      <c r="J115">
        <v>656</v>
      </c>
      <c r="K115">
        <v>3150</v>
      </c>
      <c r="N115" t="s">
        <v>336</v>
      </c>
    </row>
    <row r="116" spans="1:14" x14ac:dyDescent="0.25">
      <c r="A116">
        <v>1874</v>
      </c>
      <c r="B116" t="s">
        <v>21</v>
      </c>
      <c r="C116" t="s">
        <v>122</v>
      </c>
      <c r="D116" t="s">
        <v>16</v>
      </c>
      <c r="E116">
        <v>1</v>
      </c>
      <c r="H116">
        <v>693</v>
      </c>
      <c r="I116">
        <v>0</v>
      </c>
      <c r="J116">
        <v>693</v>
      </c>
      <c r="K116">
        <v>2000</v>
      </c>
      <c r="N116" t="s">
        <v>336</v>
      </c>
    </row>
    <row r="117" spans="1:14" x14ac:dyDescent="0.25">
      <c r="A117">
        <v>1874</v>
      </c>
      <c r="B117" t="s">
        <v>125</v>
      </c>
      <c r="C117" t="s">
        <v>127</v>
      </c>
      <c r="D117" t="s">
        <v>16</v>
      </c>
      <c r="E117">
        <v>1</v>
      </c>
      <c r="H117">
        <v>112</v>
      </c>
      <c r="I117">
        <v>0</v>
      </c>
      <c r="J117">
        <v>112</v>
      </c>
      <c r="K117">
        <v>596</v>
      </c>
      <c r="N117" t="s">
        <v>336</v>
      </c>
    </row>
    <row r="118" spans="1:14" x14ac:dyDescent="0.25">
      <c r="A118">
        <v>1874</v>
      </c>
      <c r="B118" t="s">
        <v>128</v>
      </c>
      <c r="C118" t="s">
        <v>122</v>
      </c>
      <c r="D118" t="s">
        <v>16</v>
      </c>
      <c r="E118">
        <v>1</v>
      </c>
      <c r="H118">
        <v>263</v>
      </c>
      <c r="I118">
        <v>4</v>
      </c>
      <c r="J118">
        <v>267</v>
      </c>
      <c r="K118">
        <v>500</v>
      </c>
      <c r="N118" t="s">
        <v>336</v>
      </c>
    </row>
    <row r="119" spans="1:14" x14ac:dyDescent="0.25">
      <c r="A119">
        <v>1874</v>
      </c>
      <c r="B119" t="s">
        <v>233</v>
      </c>
      <c r="C119" t="s">
        <v>234</v>
      </c>
      <c r="D119" t="s">
        <v>16</v>
      </c>
      <c r="E119">
        <v>1</v>
      </c>
      <c r="H119">
        <v>42</v>
      </c>
      <c r="I119">
        <v>1</v>
      </c>
      <c r="J119">
        <v>43</v>
      </c>
      <c r="K119">
        <v>200</v>
      </c>
      <c r="N119" t="s">
        <v>336</v>
      </c>
    </row>
    <row r="120" spans="1:14" x14ac:dyDescent="0.25">
      <c r="A120">
        <v>1874</v>
      </c>
      <c r="B120" t="s">
        <v>135</v>
      </c>
      <c r="C120" t="s">
        <v>136</v>
      </c>
      <c r="D120" t="s">
        <v>16</v>
      </c>
      <c r="E120">
        <v>1</v>
      </c>
      <c r="H120">
        <v>115</v>
      </c>
      <c r="I120">
        <v>1</v>
      </c>
      <c r="J120">
        <v>116</v>
      </c>
      <c r="K120">
        <v>300</v>
      </c>
      <c r="N120" t="s">
        <v>336</v>
      </c>
    </row>
    <row r="121" spans="1:14" x14ac:dyDescent="0.25">
      <c r="A121">
        <v>1874</v>
      </c>
      <c r="B121" t="s">
        <v>137</v>
      </c>
      <c r="C121" t="s">
        <v>138</v>
      </c>
      <c r="D121" t="s">
        <v>16</v>
      </c>
      <c r="E121">
        <v>1</v>
      </c>
      <c r="H121">
        <v>89</v>
      </c>
      <c r="I121">
        <v>2</v>
      </c>
      <c r="J121">
        <v>91</v>
      </c>
      <c r="K121">
        <v>0</v>
      </c>
      <c r="N121" t="s">
        <v>336</v>
      </c>
    </row>
    <row r="122" spans="1:14" x14ac:dyDescent="0.25">
      <c r="A122">
        <v>1874</v>
      </c>
      <c r="B122" t="s">
        <v>140</v>
      </c>
      <c r="C122" t="s">
        <v>183</v>
      </c>
      <c r="D122" t="s">
        <v>16</v>
      </c>
      <c r="E122">
        <v>1</v>
      </c>
      <c r="H122">
        <v>609</v>
      </c>
      <c r="I122">
        <v>32</v>
      </c>
      <c r="J122">
        <v>641</v>
      </c>
      <c r="K122">
        <v>3000</v>
      </c>
      <c r="N122" t="s">
        <v>336</v>
      </c>
    </row>
    <row r="123" spans="1:14" x14ac:dyDescent="0.25">
      <c r="A123">
        <v>1874</v>
      </c>
      <c r="B123" t="s">
        <v>184</v>
      </c>
      <c r="C123" t="s">
        <v>235</v>
      </c>
      <c r="D123" t="s">
        <v>142</v>
      </c>
      <c r="E123">
        <v>1</v>
      </c>
      <c r="H123">
        <v>619</v>
      </c>
      <c r="I123">
        <v>0</v>
      </c>
      <c r="J123">
        <v>619</v>
      </c>
      <c r="K123">
        <v>0</v>
      </c>
      <c r="N123" t="s">
        <v>336</v>
      </c>
    </row>
    <row r="124" spans="1:14" x14ac:dyDescent="0.25">
      <c r="A124">
        <v>1874</v>
      </c>
      <c r="B124" t="s">
        <v>184</v>
      </c>
      <c r="C124" t="s">
        <v>185</v>
      </c>
      <c r="D124" t="s">
        <v>16</v>
      </c>
      <c r="E124">
        <v>1</v>
      </c>
      <c r="H124">
        <v>1200</v>
      </c>
      <c r="I124">
        <v>0</v>
      </c>
      <c r="J124">
        <v>1200</v>
      </c>
      <c r="K124">
        <v>1780</v>
      </c>
      <c r="N124" t="s">
        <v>336</v>
      </c>
    </row>
    <row r="125" spans="1:14" x14ac:dyDescent="0.25">
      <c r="A125">
        <v>1874</v>
      </c>
      <c r="B125" t="s">
        <v>184</v>
      </c>
      <c r="C125" t="s">
        <v>186</v>
      </c>
      <c r="D125" t="s">
        <v>142</v>
      </c>
      <c r="E125">
        <v>1</v>
      </c>
      <c r="F125" t="s">
        <v>356</v>
      </c>
      <c r="H125">
        <v>487</v>
      </c>
      <c r="I125">
        <v>79</v>
      </c>
      <c r="J125">
        <v>566</v>
      </c>
      <c r="K125">
        <v>900</v>
      </c>
      <c r="N125" t="s">
        <v>336</v>
      </c>
    </row>
    <row r="126" spans="1:14" x14ac:dyDescent="0.25">
      <c r="A126">
        <v>1874</v>
      </c>
      <c r="B126" t="s">
        <v>184</v>
      </c>
      <c r="C126" t="s">
        <v>188</v>
      </c>
      <c r="D126" t="s">
        <v>142</v>
      </c>
      <c r="E126">
        <v>1</v>
      </c>
      <c r="F126" t="s">
        <v>357</v>
      </c>
      <c r="H126">
        <v>238</v>
      </c>
      <c r="I126">
        <v>102</v>
      </c>
      <c r="J126">
        <v>340</v>
      </c>
      <c r="K126">
        <v>600</v>
      </c>
      <c r="N126" t="s">
        <v>336</v>
      </c>
    </row>
    <row r="127" spans="1:14" x14ac:dyDescent="0.25">
      <c r="A127">
        <v>1874</v>
      </c>
      <c r="B127" t="s">
        <v>184</v>
      </c>
      <c r="C127" t="s">
        <v>190</v>
      </c>
      <c r="D127" t="s">
        <v>16</v>
      </c>
      <c r="E127">
        <v>1</v>
      </c>
      <c r="F127" t="s">
        <v>358</v>
      </c>
      <c r="H127">
        <v>564</v>
      </c>
      <c r="I127">
        <v>0</v>
      </c>
      <c r="J127">
        <v>564</v>
      </c>
      <c r="K127">
        <v>2400</v>
      </c>
      <c r="N127" t="s">
        <v>336</v>
      </c>
    </row>
    <row r="128" spans="1:14" x14ac:dyDescent="0.25">
      <c r="A128">
        <v>1874</v>
      </c>
      <c r="B128" t="s">
        <v>184</v>
      </c>
      <c r="C128" t="s">
        <v>261</v>
      </c>
      <c r="D128" t="s">
        <v>142</v>
      </c>
      <c r="E128">
        <v>1</v>
      </c>
      <c r="H128">
        <v>3340</v>
      </c>
      <c r="I128">
        <v>0</v>
      </c>
      <c r="J128">
        <v>3340</v>
      </c>
      <c r="K128">
        <v>0</v>
      </c>
      <c r="N128" t="s">
        <v>336</v>
      </c>
    </row>
    <row r="129" spans="1:14" x14ac:dyDescent="0.25">
      <c r="A129">
        <v>1874</v>
      </c>
      <c r="B129" t="s">
        <v>184</v>
      </c>
      <c r="C129" t="s">
        <v>194</v>
      </c>
      <c r="D129" t="s">
        <v>16</v>
      </c>
      <c r="E129">
        <v>1</v>
      </c>
      <c r="F129" t="s">
        <v>195</v>
      </c>
      <c r="H129">
        <v>1237</v>
      </c>
      <c r="I129">
        <v>117</v>
      </c>
      <c r="J129">
        <v>1354</v>
      </c>
      <c r="K129">
        <v>3750</v>
      </c>
      <c r="N129" t="s">
        <v>336</v>
      </c>
    </row>
    <row r="130" spans="1:14" x14ac:dyDescent="0.25">
      <c r="A130">
        <v>1874</v>
      </c>
      <c r="B130" t="s">
        <v>184</v>
      </c>
      <c r="C130" t="s">
        <v>192</v>
      </c>
      <c r="D130" t="s">
        <v>142</v>
      </c>
      <c r="E130">
        <v>1</v>
      </c>
      <c r="F130" t="s">
        <v>362</v>
      </c>
      <c r="H130">
        <v>1048</v>
      </c>
      <c r="I130">
        <v>0</v>
      </c>
      <c r="J130">
        <v>1048</v>
      </c>
      <c r="K130">
        <v>0</v>
      </c>
      <c r="N130" t="s">
        <v>336</v>
      </c>
    </row>
    <row r="131" spans="1:14" x14ac:dyDescent="0.25">
      <c r="A131">
        <v>1874</v>
      </c>
      <c r="B131" t="s">
        <v>184</v>
      </c>
      <c r="C131" t="s">
        <v>196</v>
      </c>
      <c r="D131" t="s">
        <v>142</v>
      </c>
      <c r="E131">
        <v>1</v>
      </c>
      <c r="F131" t="s">
        <v>363</v>
      </c>
      <c r="H131">
        <v>206</v>
      </c>
      <c r="I131">
        <v>28</v>
      </c>
      <c r="J131">
        <v>234</v>
      </c>
      <c r="K131">
        <v>300</v>
      </c>
      <c r="N131" t="s">
        <v>336</v>
      </c>
    </row>
    <row r="132" spans="1:14" x14ac:dyDescent="0.25">
      <c r="A132">
        <v>1874</v>
      </c>
      <c r="B132" t="s">
        <v>198</v>
      </c>
      <c r="C132" t="s">
        <v>199</v>
      </c>
      <c r="D132" t="s">
        <v>16</v>
      </c>
      <c r="E132">
        <v>1</v>
      </c>
      <c r="H132">
        <v>533</v>
      </c>
      <c r="I132">
        <v>0</v>
      </c>
      <c r="J132">
        <v>533</v>
      </c>
      <c r="K132">
        <v>0</v>
      </c>
      <c r="N132" t="s">
        <v>336</v>
      </c>
    </row>
    <row r="133" spans="1:14" x14ac:dyDescent="0.25">
      <c r="A133">
        <v>1874</v>
      </c>
      <c r="B133" t="s">
        <v>201</v>
      </c>
      <c r="C133" t="s">
        <v>202</v>
      </c>
      <c r="D133" t="s">
        <v>16</v>
      </c>
      <c r="E133">
        <v>1</v>
      </c>
      <c r="H133">
        <v>867</v>
      </c>
      <c r="I133">
        <v>0</v>
      </c>
      <c r="J133">
        <v>867</v>
      </c>
      <c r="K133">
        <v>0</v>
      </c>
      <c r="N133" t="s">
        <v>336</v>
      </c>
    </row>
    <row r="134" spans="1:14" x14ac:dyDescent="0.25">
      <c r="A134">
        <v>1874</v>
      </c>
      <c r="B134" t="s">
        <v>205</v>
      </c>
      <c r="C134" t="s">
        <v>206</v>
      </c>
      <c r="D134" t="s">
        <v>16</v>
      </c>
      <c r="E134">
        <v>1</v>
      </c>
      <c r="H134">
        <v>113</v>
      </c>
      <c r="I134">
        <v>0</v>
      </c>
      <c r="J134">
        <v>113</v>
      </c>
      <c r="K134">
        <v>600</v>
      </c>
      <c r="N134" t="s">
        <v>336</v>
      </c>
    </row>
    <row r="135" spans="1:14" x14ac:dyDescent="0.25">
      <c r="A135">
        <v>1874</v>
      </c>
      <c r="B135" t="s">
        <v>207</v>
      </c>
      <c r="C135" t="s">
        <v>210</v>
      </c>
      <c r="D135" t="s">
        <v>16</v>
      </c>
      <c r="E135">
        <v>1</v>
      </c>
      <c r="F135" t="s">
        <v>365</v>
      </c>
      <c r="H135">
        <v>617</v>
      </c>
      <c r="I135">
        <v>8</v>
      </c>
      <c r="J135">
        <v>625</v>
      </c>
      <c r="K135">
        <v>8158</v>
      </c>
      <c r="N135" t="s">
        <v>336</v>
      </c>
    </row>
    <row r="136" spans="1:14" x14ac:dyDescent="0.25">
      <c r="A136">
        <v>1874</v>
      </c>
      <c r="B136" t="s">
        <v>207</v>
      </c>
      <c r="C136" t="s">
        <v>208</v>
      </c>
      <c r="D136" t="s">
        <v>16</v>
      </c>
      <c r="E136">
        <v>1</v>
      </c>
      <c r="F136" t="s">
        <v>364</v>
      </c>
      <c r="H136">
        <v>436</v>
      </c>
      <c r="I136">
        <v>7</v>
      </c>
      <c r="J136">
        <v>443</v>
      </c>
      <c r="K136">
        <v>3050</v>
      </c>
      <c r="N136" t="s">
        <v>336</v>
      </c>
    </row>
    <row r="137" spans="1:14" x14ac:dyDescent="0.25">
      <c r="A137">
        <v>1874</v>
      </c>
      <c r="B137" t="s">
        <v>213</v>
      </c>
      <c r="C137" t="s">
        <v>214</v>
      </c>
      <c r="D137" t="s">
        <v>16</v>
      </c>
      <c r="E137">
        <v>1</v>
      </c>
      <c r="H137">
        <v>72</v>
      </c>
      <c r="I137">
        <v>3</v>
      </c>
      <c r="J137">
        <v>75</v>
      </c>
      <c r="K137">
        <v>700</v>
      </c>
      <c r="N137" t="s">
        <v>336</v>
      </c>
    </row>
    <row r="138" spans="1:14" x14ac:dyDescent="0.25">
      <c r="A138">
        <v>1874</v>
      </c>
      <c r="B138" t="s">
        <v>247</v>
      </c>
      <c r="C138" t="s">
        <v>248</v>
      </c>
      <c r="D138" t="s">
        <v>16</v>
      </c>
      <c r="E138">
        <v>1</v>
      </c>
      <c r="H138">
        <v>172</v>
      </c>
      <c r="I138">
        <v>1</v>
      </c>
      <c r="J138">
        <v>173</v>
      </c>
      <c r="K138">
        <v>0</v>
      </c>
      <c r="N138" t="s">
        <v>336</v>
      </c>
    </row>
    <row r="139" spans="1:14" x14ac:dyDescent="0.25">
      <c r="A139">
        <v>1874</v>
      </c>
      <c r="B139" t="s">
        <v>30</v>
      </c>
      <c r="C139" t="s">
        <v>31</v>
      </c>
      <c r="D139" t="s">
        <v>16</v>
      </c>
      <c r="E139">
        <v>1</v>
      </c>
      <c r="H139">
        <v>708</v>
      </c>
      <c r="I139">
        <v>36</v>
      </c>
      <c r="J139">
        <v>744</v>
      </c>
      <c r="K139">
        <v>0</v>
      </c>
      <c r="N139" t="s">
        <v>336</v>
      </c>
    </row>
    <row r="140" spans="1:14" x14ac:dyDescent="0.25">
      <c r="A140">
        <v>1874</v>
      </c>
      <c r="B140" t="s">
        <v>249</v>
      </c>
      <c r="C140" t="s">
        <v>250</v>
      </c>
      <c r="D140" t="s">
        <v>16</v>
      </c>
      <c r="E140">
        <v>1</v>
      </c>
      <c r="H140">
        <v>944</v>
      </c>
      <c r="I140">
        <v>0</v>
      </c>
      <c r="J140">
        <v>944</v>
      </c>
      <c r="K140">
        <v>0</v>
      </c>
      <c r="N140" t="s">
        <v>336</v>
      </c>
    </row>
    <row r="141" spans="1:14" x14ac:dyDescent="0.25">
      <c r="A141">
        <v>1874</v>
      </c>
      <c r="B141" t="s">
        <v>83</v>
      </c>
      <c r="C141" t="s">
        <v>218</v>
      </c>
      <c r="D141" t="s">
        <v>16</v>
      </c>
      <c r="E141">
        <v>1</v>
      </c>
      <c r="H141">
        <v>122</v>
      </c>
      <c r="I141">
        <v>0</v>
      </c>
      <c r="J141">
        <v>122</v>
      </c>
      <c r="K141">
        <v>500</v>
      </c>
      <c r="N141" t="s">
        <v>336</v>
      </c>
    </row>
    <row r="142" spans="1:14" x14ac:dyDescent="0.25">
      <c r="A142">
        <v>1874</v>
      </c>
      <c r="B142" t="s">
        <v>148</v>
      </c>
      <c r="C142" t="s">
        <v>219</v>
      </c>
      <c r="D142" t="s">
        <v>16</v>
      </c>
      <c r="E142">
        <v>1</v>
      </c>
      <c r="H142">
        <v>687</v>
      </c>
      <c r="I142">
        <v>65</v>
      </c>
      <c r="J142">
        <v>752</v>
      </c>
      <c r="K142">
        <v>300</v>
      </c>
      <c r="N142" t="s">
        <v>336</v>
      </c>
    </row>
    <row r="143" spans="1:14" x14ac:dyDescent="0.25">
      <c r="A143">
        <v>1874</v>
      </c>
      <c r="B143" t="s">
        <v>220</v>
      </c>
      <c r="C143" t="s">
        <v>221</v>
      </c>
      <c r="D143" t="s">
        <v>16</v>
      </c>
      <c r="E143">
        <v>1</v>
      </c>
      <c r="H143">
        <v>92</v>
      </c>
      <c r="I143">
        <v>6</v>
      </c>
      <c r="J143">
        <v>98</v>
      </c>
      <c r="K143">
        <v>500</v>
      </c>
      <c r="N143" t="s">
        <v>336</v>
      </c>
    </row>
    <row r="144" spans="1:14" x14ac:dyDescent="0.25">
      <c r="A144">
        <v>1874</v>
      </c>
      <c r="B144" t="s">
        <v>222</v>
      </c>
      <c r="C144" t="s">
        <v>225</v>
      </c>
      <c r="D144" t="s">
        <v>16</v>
      </c>
      <c r="E144">
        <v>1</v>
      </c>
      <c r="H144">
        <v>194</v>
      </c>
      <c r="I144">
        <v>5</v>
      </c>
      <c r="J144">
        <v>199</v>
      </c>
      <c r="K144">
        <v>450</v>
      </c>
      <c r="N144" t="s">
        <v>336</v>
      </c>
    </row>
    <row r="145" spans="1:14" x14ac:dyDescent="0.25">
      <c r="A145">
        <v>1875</v>
      </c>
      <c r="B145" t="s">
        <v>40</v>
      </c>
      <c r="C145" t="s">
        <v>41</v>
      </c>
      <c r="D145" t="s">
        <v>16</v>
      </c>
      <c r="E145">
        <v>1</v>
      </c>
      <c r="F145" t="s">
        <v>42</v>
      </c>
      <c r="G145">
        <v>1852</v>
      </c>
      <c r="K145">
        <v>3103</v>
      </c>
      <c r="N145" t="s">
        <v>13</v>
      </c>
    </row>
    <row r="146" spans="1:14" x14ac:dyDescent="0.25">
      <c r="A146">
        <v>1875</v>
      </c>
      <c r="B146" t="s">
        <v>43</v>
      </c>
      <c r="C146" t="s">
        <v>44</v>
      </c>
      <c r="D146" t="s">
        <v>28</v>
      </c>
      <c r="E146">
        <v>1</v>
      </c>
      <c r="F146" t="s">
        <v>45</v>
      </c>
      <c r="G146">
        <v>1872</v>
      </c>
      <c r="K146">
        <v>1300</v>
      </c>
      <c r="N146" t="s">
        <v>13</v>
      </c>
    </row>
    <row r="147" spans="1:14" x14ac:dyDescent="0.25">
      <c r="A147">
        <v>1875</v>
      </c>
      <c r="B147" t="s">
        <v>43</v>
      </c>
      <c r="C147" t="s">
        <v>46</v>
      </c>
      <c r="D147" t="s">
        <v>28</v>
      </c>
      <c r="E147">
        <v>1</v>
      </c>
      <c r="F147" t="s">
        <v>47</v>
      </c>
      <c r="G147">
        <v>1854</v>
      </c>
      <c r="K147">
        <v>1500</v>
      </c>
      <c r="N147" t="s">
        <v>13</v>
      </c>
    </row>
    <row r="148" spans="1:14" x14ac:dyDescent="0.25">
      <c r="A148">
        <v>1875</v>
      </c>
      <c r="B148" t="s">
        <v>43</v>
      </c>
      <c r="C148" t="s">
        <v>48</v>
      </c>
      <c r="D148" t="s">
        <v>16</v>
      </c>
      <c r="E148">
        <v>1</v>
      </c>
      <c r="F148" t="s">
        <v>42</v>
      </c>
      <c r="G148">
        <v>1846</v>
      </c>
      <c r="K148">
        <v>1225</v>
      </c>
      <c r="M148">
        <v>88</v>
      </c>
      <c r="N148" t="s">
        <v>49</v>
      </c>
    </row>
    <row r="149" spans="1:14" x14ac:dyDescent="0.25">
      <c r="A149">
        <v>1875</v>
      </c>
      <c r="B149" t="s">
        <v>50</v>
      </c>
      <c r="C149" t="s">
        <v>51</v>
      </c>
      <c r="D149" t="s">
        <v>16</v>
      </c>
      <c r="E149">
        <v>1</v>
      </c>
      <c r="F149" t="s">
        <v>42</v>
      </c>
      <c r="K149">
        <v>40</v>
      </c>
      <c r="N149" t="s">
        <v>49</v>
      </c>
    </row>
    <row r="150" spans="1:14" x14ac:dyDescent="0.25">
      <c r="A150">
        <v>1875</v>
      </c>
      <c r="B150" t="s">
        <v>26</v>
      </c>
      <c r="C150" t="s">
        <v>52</v>
      </c>
      <c r="D150" t="s">
        <v>16</v>
      </c>
      <c r="E150">
        <v>1</v>
      </c>
      <c r="F150" t="s">
        <v>53</v>
      </c>
      <c r="G150">
        <v>1847</v>
      </c>
      <c r="N150" t="s">
        <v>13</v>
      </c>
    </row>
    <row r="151" spans="1:14" x14ac:dyDescent="0.25">
      <c r="A151">
        <v>1875</v>
      </c>
      <c r="B151" t="s">
        <v>26</v>
      </c>
      <c r="C151" t="s">
        <v>54</v>
      </c>
      <c r="D151" t="s">
        <v>16</v>
      </c>
      <c r="E151">
        <v>1</v>
      </c>
      <c r="F151" t="s">
        <v>55</v>
      </c>
      <c r="G151">
        <v>1857</v>
      </c>
      <c r="K151">
        <v>4436</v>
      </c>
      <c r="M151">
        <v>77</v>
      </c>
      <c r="N151" t="s">
        <v>49</v>
      </c>
    </row>
    <row r="152" spans="1:14" x14ac:dyDescent="0.25">
      <c r="A152">
        <v>1875</v>
      </c>
      <c r="B152" t="s">
        <v>26</v>
      </c>
      <c r="C152" t="s">
        <v>27</v>
      </c>
      <c r="D152" t="s">
        <v>28</v>
      </c>
      <c r="E152">
        <v>1</v>
      </c>
      <c r="F152" t="s">
        <v>29</v>
      </c>
      <c r="G152">
        <v>1870</v>
      </c>
      <c r="N152" t="s">
        <v>25</v>
      </c>
    </row>
    <row r="153" spans="1:14" x14ac:dyDescent="0.25">
      <c r="A153">
        <v>1875</v>
      </c>
      <c r="B153" t="s">
        <v>56</v>
      </c>
      <c r="C153" t="s">
        <v>175</v>
      </c>
      <c r="D153" t="s">
        <v>16</v>
      </c>
      <c r="E153">
        <v>1</v>
      </c>
      <c r="F153" t="s">
        <v>176</v>
      </c>
      <c r="G153">
        <v>1874</v>
      </c>
      <c r="K153">
        <v>226</v>
      </c>
      <c r="N153" t="s">
        <v>13</v>
      </c>
    </row>
    <row r="154" spans="1:14" x14ac:dyDescent="0.25">
      <c r="A154">
        <v>1875</v>
      </c>
      <c r="B154" t="s">
        <v>56</v>
      </c>
      <c r="C154" t="s">
        <v>57</v>
      </c>
      <c r="D154" t="s">
        <v>16</v>
      </c>
      <c r="E154">
        <v>1</v>
      </c>
      <c r="F154" t="s">
        <v>58</v>
      </c>
      <c r="G154">
        <v>1858</v>
      </c>
      <c r="K154">
        <v>1100</v>
      </c>
      <c r="N154" t="s">
        <v>13</v>
      </c>
    </row>
    <row r="155" spans="1:14" x14ac:dyDescent="0.25">
      <c r="A155">
        <v>1875</v>
      </c>
      <c r="B155" t="s">
        <v>56</v>
      </c>
      <c r="C155" t="s">
        <v>59</v>
      </c>
      <c r="D155" t="s">
        <v>16</v>
      </c>
      <c r="E155">
        <v>1</v>
      </c>
      <c r="F155" t="s">
        <v>60</v>
      </c>
      <c r="G155">
        <v>1862</v>
      </c>
      <c r="K155">
        <v>700</v>
      </c>
      <c r="M155">
        <v>80</v>
      </c>
      <c r="N155" t="s">
        <v>49</v>
      </c>
    </row>
    <row r="156" spans="1:14" x14ac:dyDescent="0.25">
      <c r="A156">
        <v>1875</v>
      </c>
      <c r="B156" t="s">
        <v>18</v>
      </c>
      <c r="C156" t="s">
        <v>19</v>
      </c>
      <c r="D156" t="s">
        <v>16</v>
      </c>
      <c r="E156">
        <v>1</v>
      </c>
      <c r="F156" t="s">
        <v>20</v>
      </c>
      <c r="G156">
        <v>1872</v>
      </c>
      <c r="N156" t="s">
        <v>13</v>
      </c>
    </row>
    <row r="157" spans="1:14" x14ac:dyDescent="0.25">
      <c r="A157">
        <v>1875</v>
      </c>
      <c r="B157" t="s">
        <v>18</v>
      </c>
      <c r="C157" t="s">
        <v>61</v>
      </c>
      <c r="D157" t="s">
        <v>28</v>
      </c>
      <c r="E157">
        <v>1</v>
      </c>
      <c r="F157" t="s">
        <v>47</v>
      </c>
      <c r="G157">
        <v>1874</v>
      </c>
      <c r="K157">
        <v>400</v>
      </c>
      <c r="N157" t="s">
        <v>13</v>
      </c>
    </row>
    <row r="158" spans="1:14" x14ac:dyDescent="0.25">
      <c r="A158">
        <v>1875</v>
      </c>
      <c r="B158" t="s">
        <v>18</v>
      </c>
      <c r="C158" t="s">
        <v>62</v>
      </c>
      <c r="D158" t="s">
        <v>16</v>
      </c>
      <c r="E158">
        <v>1</v>
      </c>
      <c r="F158" t="s">
        <v>17</v>
      </c>
      <c r="G158">
        <v>1856</v>
      </c>
      <c r="K158">
        <v>2572</v>
      </c>
      <c r="M158">
        <v>75</v>
      </c>
      <c r="N158" t="s">
        <v>49</v>
      </c>
    </row>
    <row r="159" spans="1:14" x14ac:dyDescent="0.25">
      <c r="A159">
        <v>1875</v>
      </c>
      <c r="B159" t="s">
        <v>14</v>
      </c>
      <c r="C159" t="s">
        <v>15</v>
      </c>
      <c r="D159" t="s">
        <v>16</v>
      </c>
      <c r="E159">
        <v>1</v>
      </c>
      <c r="F159" t="s">
        <v>17</v>
      </c>
      <c r="G159">
        <v>1870</v>
      </c>
      <c r="N159" t="s">
        <v>13</v>
      </c>
    </row>
    <row r="160" spans="1:14" x14ac:dyDescent="0.25">
      <c r="A160">
        <v>1875</v>
      </c>
      <c r="B160" t="s">
        <v>14</v>
      </c>
      <c r="C160" t="s">
        <v>63</v>
      </c>
      <c r="D160" t="s">
        <v>16</v>
      </c>
      <c r="E160">
        <v>1</v>
      </c>
      <c r="F160" t="s">
        <v>17</v>
      </c>
      <c r="G160">
        <v>1869</v>
      </c>
      <c r="K160">
        <v>2660</v>
      </c>
      <c r="M160">
        <v>85</v>
      </c>
      <c r="N160" t="s">
        <v>49</v>
      </c>
    </row>
    <row r="161" spans="1:14" x14ac:dyDescent="0.25">
      <c r="A161">
        <v>1875</v>
      </c>
      <c r="B161" t="s">
        <v>64</v>
      </c>
      <c r="C161" t="s">
        <v>65</v>
      </c>
      <c r="D161" t="s">
        <v>16</v>
      </c>
      <c r="E161">
        <v>1</v>
      </c>
      <c r="F161" t="s">
        <v>17</v>
      </c>
      <c r="G161">
        <v>1836</v>
      </c>
      <c r="K161">
        <v>600</v>
      </c>
      <c r="N161" t="s">
        <v>13</v>
      </c>
    </row>
    <row r="162" spans="1:14" x14ac:dyDescent="0.25">
      <c r="A162">
        <v>1875</v>
      </c>
      <c r="B162" t="s">
        <v>35</v>
      </c>
      <c r="C162" t="s">
        <v>98</v>
      </c>
      <c r="D162" t="s">
        <v>28</v>
      </c>
      <c r="E162">
        <v>1</v>
      </c>
      <c r="F162" t="s">
        <v>47</v>
      </c>
      <c r="G162">
        <v>1853</v>
      </c>
      <c r="K162">
        <v>1400</v>
      </c>
      <c r="N162" t="s">
        <v>13</v>
      </c>
    </row>
    <row r="163" spans="1:14" x14ac:dyDescent="0.25">
      <c r="A163">
        <v>1875</v>
      </c>
      <c r="B163" t="s">
        <v>35</v>
      </c>
      <c r="C163" t="s">
        <v>38</v>
      </c>
      <c r="D163" t="s">
        <v>28</v>
      </c>
      <c r="E163">
        <v>1</v>
      </c>
      <c r="F163" t="s">
        <v>39</v>
      </c>
      <c r="G163">
        <v>1875</v>
      </c>
      <c r="N163" t="s">
        <v>13</v>
      </c>
    </row>
    <row r="164" spans="1:14" x14ac:dyDescent="0.25">
      <c r="A164">
        <v>1875</v>
      </c>
      <c r="B164" t="s">
        <v>35</v>
      </c>
      <c r="C164" t="s">
        <v>36</v>
      </c>
      <c r="D164" t="s">
        <v>28</v>
      </c>
      <c r="E164">
        <v>1</v>
      </c>
      <c r="F164" t="s">
        <v>37</v>
      </c>
      <c r="G164">
        <v>1853</v>
      </c>
      <c r="N164" t="s">
        <v>13</v>
      </c>
    </row>
    <row r="165" spans="1:14" x14ac:dyDescent="0.25">
      <c r="A165">
        <v>1875</v>
      </c>
      <c r="B165" t="s">
        <v>35</v>
      </c>
      <c r="C165" t="s">
        <v>180</v>
      </c>
      <c r="D165" t="s">
        <v>16</v>
      </c>
      <c r="E165">
        <v>1</v>
      </c>
      <c r="F165" t="s">
        <v>42</v>
      </c>
      <c r="G165">
        <v>1838</v>
      </c>
      <c r="K165">
        <v>600</v>
      </c>
      <c r="M165">
        <v>90</v>
      </c>
      <c r="N165" t="s">
        <v>49</v>
      </c>
    </row>
    <row r="166" spans="1:14" x14ac:dyDescent="0.25">
      <c r="A166">
        <v>1875</v>
      </c>
      <c r="B166" t="s">
        <v>99</v>
      </c>
      <c r="C166" t="s">
        <v>100</v>
      </c>
      <c r="D166" t="s">
        <v>16</v>
      </c>
      <c r="E166">
        <v>1</v>
      </c>
      <c r="F166" t="s">
        <v>17</v>
      </c>
      <c r="G166">
        <v>1846</v>
      </c>
      <c r="K166">
        <v>500</v>
      </c>
      <c r="N166" t="s">
        <v>13</v>
      </c>
    </row>
    <row r="167" spans="1:14" x14ac:dyDescent="0.25">
      <c r="A167">
        <v>1875</v>
      </c>
      <c r="B167" t="s">
        <v>32</v>
      </c>
      <c r="C167" t="s">
        <v>33</v>
      </c>
      <c r="D167" t="s">
        <v>23</v>
      </c>
      <c r="E167">
        <v>1</v>
      </c>
      <c r="F167" t="s">
        <v>182</v>
      </c>
      <c r="G167">
        <v>1840</v>
      </c>
      <c r="K167">
        <v>750</v>
      </c>
      <c r="N167" t="s">
        <v>13</v>
      </c>
    </row>
    <row r="168" spans="1:14" x14ac:dyDescent="0.25">
      <c r="A168">
        <v>1875</v>
      </c>
      <c r="B168" t="s">
        <v>32</v>
      </c>
      <c r="C168" t="s">
        <v>33</v>
      </c>
      <c r="D168" t="s">
        <v>23</v>
      </c>
      <c r="E168">
        <v>2</v>
      </c>
      <c r="F168" t="s">
        <v>34</v>
      </c>
      <c r="G168">
        <v>1849</v>
      </c>
      <c r="N168" t="s">
        <v>13</v>
      </c>
    </row>
    <row r="169" spans="1:14" x14ac:dyDescent="0.25">
      <c r="A169">
        <v>1875</v>
      </c>
      <c r="B169" t="s">
        <v>32</v>
      </c>
      <c r="C169" t="s">
        <v>33</v>
      </c>
      <c r="D169" t="s">
        <v>28</v>
      </c>
      <c r="E169">
        <v>1</v>
      </c>
      <c r="F169" t="s">
        <v>104</v>
      </c>
      <c r="G169">
        <v>1827</v>
      </c>
      <c r="K169">
        <v>700</v>
      </c>
      <c r="N169" t="s">
        <v>13</v>
      </c>
    </row>
    <row r="170" spans="1:14" x14ac:dyDescent="0.25">
      <c r="A170">
        <v>1875</v>
      </c>
      <c r="B170" t="s">
        <v>32</v>
      </c>
      <c r="C170" t="s">
        <v>106</v>
      </c>
      <c r="D170" t="s">
        <v>16</v>
      </c>
      <c r="E170">
        <v>1</v>
      </c>
      <c r="F170" t="s">
        <v>107</v>
      </c>
      <c r="G170">
        <v>1860</v>
      </c>
      <c r="K170">
        <v>400</v>
      </c>
      <c r="N170" t="s">
        <v>13</v>
      </c>
    </row>
    <row r="171" spans="1:14" x14ac:dyDescent="0.25">
      <c r="A171">
        <v>1875</v>
      </c>
      <c r="B171" t="s">
        <v>32</v>
      </c>
      <c r="C171" t="s">
        <v>105</v>
      </c>
      <c r="D171" t="s">
        <v>16</v>
      </c>
      <c r="E171">
        <v>1</v>
      </c>
      <c r="F171" t="s">
        <v>42</v>
      </c>
      <c r="G171">
        <v>1840</v>
      </c>
      <c r="K171">
        <v>3200</v>
      </c>
      <c r="M171">
        <v>94</v>
      </c>
      <c r="N171" t="s">
        <v>49</v>
      </c>
    </row>
    <row r="172" spans="1:14" x14ac:dyDescent="0.25">
      <c r="A172">
        <v>1875</v>
      </c>
      <c r="B172" t="s">
        <v>32</v>
      </c>
      <c r="C172" t="s">
        <v>108</v>
      </c>
      <c r="D172" t="s">
        <v>23</v>
      </c>
      <c r="E172">
        <v>1</v>
      </c>
      <c r="F172" t="s">
        <v>109</v>
      </c>
      <c r="G172">
        <v>1859</v>
      </c>
      <c r="K172">
        <v>500</v>
      </c>
      <c r="N172" t="s">
        <v>13</v>
      </c>
    </row>
    <row r="173" spans="1:14" x14ac:dyDescent="0.25">
      <c r="A173">
        <v>1875</v>
      </c>
      <c r="B173" t="s">
        <v>32</v>
      </c>
      <c r="C173" t="s">
        <v>110</v>
      </c>
      <c r="D173" t="s">
        <v>23</v>
      </c>
      <c r="E173">
        <v>1</v>
      </c>
      <c r="F173" t="s">
        <v>24</v>
      </c>
      <c r="G173">
        <v>1868</v>
      </c>
      <c r="K173">
        <v>400</v>
      </c>
      <c r="N173" t="s">
        <v>13</v>
      </c>
    </row>
    <row r="174" spans="1:14" x14ac:dyDescent="0.25">
      <c r="A174">
        <v>1875</v>
      </c>
      <c r="B174" t="s">
        <v>32</v>
      </c>
      <c r="C174" t="s">
        <v>111</v>
      </c>
      <c r="D174" t="s">
        <v>28</v>
      </c>
      <c r="E174">
        <v>1</v>
      </c>
      <c r="F174" t="s">
        <v>112</v>
      </c>
      <c r="G174">
        <v>1857</v>
      </c>
      <c r="K174">
        <v>1250</v>
      </c>
      <c r="N174" t="s">
        <v>13</v>
      </c>
    </row>
    <row r="175" spans="1:14" x14ac:dyDescent="0.25">
      <c r="A175">
        <v>1875</v>
      </c>
      <c r="B175" t="s">
        <v>32</v>
      </c>
      <c r="C175" t="s">
        <v>113</v>
      </c>
      <c r="D175" t="s">
        <v>23</v>
      </c>
      <c r="E175">
        <v>1</v>
      </c>
      <c r="F175" t="s">
        <v>114</v>
      </c>
      <c r="G175">
        <v>1868</v>
      </c>
      <c r="K175">
        <v>300</v>
      </c>
      <c r="N175" t="s">
        <v>13</v>
      </c>
    </row>
    <row r="176" spans="1:14" x14ac:dyDescent="0.25">
      <c r="A176">
        <v>1875</v>
      </c>
      <c r="B176" t="s">
        <v>32</v>
      </c>
      <c r="C176" t="s">
        <v>113</v>
      </c>
      <c r="D176" t="s">
        <v>28</v>
      </c>
      <c r="E176">
        <v>1</v>
      </c>
      <c r="F176" t="s">
        <v>115</v>
      </c>
      <c r="G176">
        <v>1875</v>
      </c>
      <c r="K176">
        <v>500</v>
      </c>
      <c r="N176" t="s">
        <v>13</v>
      </c>
    </row>
    <row r="177" spans="1:14" x14ac:dyDescent="0.25">
      <c r="A177">
        <v>1875</v>
      </c>
      <c r="B177" t="s">
        <v>32</v>
      </c>
      <c r="C177" t="s">
        <v>116</v>
      </c>
      <c r="D177" t="s">
        <v>28</v>
      </c>
      <c r="E177">
        <v>1</v>
      </c>
      <c r="F177" t="s">
        <v>117</v>
      </c>
      <c r="G177">
        <v>1854</v>
      </c>
      <c r="K177">
        <v>525</v>
      </c>
      <c r="N177" t="s">
        <v>13</v>
      </c>
    </row>
    <row r="178" spans="1:14" x14ac:dyDescent="0.25">
      <c r="A178">
        <v>1875</v>
      </c>
      <c r="B178" t="s">
        <v>32</v>
      </c>
      <c r="C178" t="s">
        <v>118</v>
      </c>
      <c r="D178" t="s">
        <v>23</v>
      </c>
      <c r="E178">
        <v>1</v>
      </c>
      <c r="F178" t="s">
        <v>119</v>
      </c>
      <c r="G178">
        <v>1875</v>
      </c>
      <c r="K178">
        <v>300</v>
      </c>
      <c r="N178" t="s">
        <v>13</v>
      </c>
    </row>
    <row r="179" spans="1:14" x14ac:dyDescent="0.25">
      <c r="A179">
        <v>1875</v>
      </c>
      <c r="B179" t="s">
        <v>32</v>
      </c>
      <c r="C179" t="s">
        <v>120</v>
      </c>
      <c r="D179" t="s">
        <v>28</v>
      </c>
      <c r="E179">
        <v>1</v>
      </c>
      <c r="F179" t="s">
        <v>47</v>
      </c>
      <c r="G179">
        <v>1855</v>
      </c>
      <c r="K179">
        <v>2368</v>
      </c>
      <c r="N179" t="s">
        <v>13</v>
      </c>
    </row>
    <row r="180" spans="1:14" x14ac:dyDescent="0.25">
      <c r="A180">
        <v>1875</v>
      </c>
      <c r="B180" t="s">
        <v>32</v>
      </c>
      <c r="C180" t="s">
        <v>121</v>
      </c>
      <c r="D180" t="s">
        <v>23</v>
      </c>
      <c r="E180">
        <v>1</v>
      </c>
      <c r="F180" t="s">
        <v>24</v>
      </c>
      <c r="G180">
        <v>1840</v>
      </c>
      <c r="K180">
        <v>500</v>
      </c>
      <c r="N180" t="s">
        <v>13</v>
      </c>
    </row>
    <row r="181" spans="1:14" x14ac:dyDescent="0.25">
      <c r="A181">
        <v>1875</v>
      </c>
      <c r="B181" t="s">
        <v>21</v>
      </c>
      <c r="C181" t="s">
        <v>22</v>
      </c>
      <c r="D181" t="s">
        <v>23</v>
      </c>
      <c r="E181">
        <v>1</v>
      </c>
      <c r="F181" t="s">
        <v>24</v>
      </c>
      <c r="G181">
        <v>1865</v>
      </c>
      <c r="N181" t="s">
        <v>13</v>
      </c>
    </row>
    <row r="182" spans="1:14" x14ac:dyDescent="0.25">
      <c r="A182">
        <v>1875</v>
      </c>
      <c r="B182" t="s">
        <v>21</v>
      </c>
      <c r="C182" t="s">
        <v>122</v>
      </c>
      <c r="D182" t="s">
        <v>16</v>
      </c>
      <c r="E182">
        <v>1</v>
      </c>
      <c r="F182" t="s">
        <v>42</v>
      </c>
      <c r="G182">
        <v>1840</v>
      </c>
      <c r="K182">
        <v>2500</v>
      </c>
      <c r="M182">
        <v>100</v>
      </c>
      <c r="N182" t="s">
        <v>49</v>
      </c>
    </row>
    <row r="183" spans="1:14" x14ac:dyDescent="0.25">
      <c r="A183">
        <v>1875</v>
      </c>
      <c r="B183" t="s">
        <v>21</v>
      </c>
      <c r="C183" t="s">
        <v>15</v>
      </c>
      <c r="D183" t="s">
        <v>28</v>
      </c>
      <c r="E183">
        <v>1</v>
      </c>
      <c r="F183" t="s">
        <v>124</v>
      </c>
      <c r="G183">
        <v>1856</v>
      </c>
      <c r="K183">
        <v>2040</v>
      </c>
      <c r="N183" t="s">
        <v>123</v>
      </c>
    </row>
    <row r="184" spans="1:14" x14ac:dyDescent="0.25">
      <c r="A184">
        <v>1875</v>
      </c>
      <c r="B184" t="s">
        <v>125</v>
      </c>
      <c r="C184" t="s">
        <v>126</v>
      </c>
      <c r="D184" t="s">
        <v>28</v>
      </c>
      <c r="E184">
        <v>1</v>
      </c>
      <c r="F184" t="s">
        <v>47</v>
      </c>
      <c r="G184">
        <v>1870</v>
      </c>
      <c r="K184">
        <v>850</v>
      </c>
      <c r="N184" t="s">
        <v>13</v>
      </c>
    </row>
    <row r="185" spans="1:14" x14ac:dyDescent="0.25">
      <c r="A185">
        <v>1875</v>
      </c>
      <c r="B185" t="s">
        <v>125</v>
      </c>
      <c r="C185" t="s">
        <v>127</v>
      </c>
      <c r="D185" t="s">
        <v>16</v>
      </c>
      <c r="E185">
        <v>1</v>
      </c>
      <c r="F185" t="s">
        <v>42</v>
      </c>
      <c r="G185">
        <v>1853</v>
      </c>
      <c r="K185">
        <v>596</v>
      </c>
      <c r="M185">
        <v>88</v>
      </c>
      <c r="N185" t="s">
        <v>49</v>
      </c>
    </row>
    <row r="186" spans="1:14" x14ac:dyDescent="0.25">
      <c r="A186">
        <v>1875</v>
      </c>
      <c r="B186" t="s">
        <v>128</v>
      </c>
      <c r="C186" t="s">
        <v>122</v>
      </c>
      <c r="D186" t="s">
        <v>16</v>
      </c>
      <c r="E186">
        <v>1</v>
      </c>
      <c r="F186" t="s">
        <v>17</v>
      </c>
      <c r="G186">
        <v>1870</v>
      </c>
      <c r="K186">
        <v>170</v>
      </c>
      <c r="M186">
        <v>25</v>
      </c>
      <c r="N186" t="s">
        <v>49</v>
      </c>
    </row>
    <row r="187" spans="1:14" x14ac:dyDescent="0.25">
      <c r="A187">
        <v>1875</v>
      </c>
      <c r="B187" t="s">
        <v>129</v>
      </c>
      <c r="C187" t="s">
        <v>130</v>
      </c>
      <c r="D187" t="s">
        <v>16</v>
      </c>
      <c r="E187">
        <v>1</v>
      </c>
      <c r="F187" t="s">
        <v>131</v>
      </c>
      <c r="G187">
        <v>1858</v>
      </c>
      <c r="N187" t="s">
        <v>13</v>
      </c>
    </row>
    <row r="188" spans="1:14" x14ac:dyDescent="0.25">
      <c r="A188">
        <v>1875</v>
      </c>
      <c r="B188" t="s">
        <v>129</v>
      </c>
      <c r="C188" t="s">
        <v>132</v>
      </c>
      <c r="D188" t="s">
        <v>133</v>
      </c>
      <c r="E188">
        <v>1</v>
      </c>
      <c r="F188" t="s">
        <v>134</v>
      </c>
      <c r="G188">
        <v>1873</v>
      </c>
      <c r="K188">
        <v>800</v>
      </c>
      <c r="N188" t="s">
        <v>13</v>
      </c>
    </row>
    <row r="189" spans="1:14" x14ac:dyDescent="0.25">
      <c r="A189">
        <v>1875</v>
      </c>
      <c r="B189" t="s">
        <v>233</v>
      </c>
      <c r="C189" t="s">
        <v>234</v>
      </c>
      <c r="D189" t="s">
        <v>16</v>
      </c>
      <c r="E189">
        <v>1</v>
      </c>
      <c r="F189" t="s">
        <v>17</v>
      </c>
      <c r="G189">
        <v>1874</v>
      </c>
      <c r="K189">
        <v>384</v>
      </c>
      <c r="M189">
        <v>80</v>
      </c>
      <c r="N189" t="s">
        <v>49</v>
      </c>
    </row>
    <row r="190" spans="1:14" x14ac:dyDescent="0.25">
      <c r="A190">
        <v>1875</v>
      </c>
      <c r="B190" t="s">
        <v>135</v>
      </c>
      <c r="C190" t="s">
        <v>136</v>
      </c>
      <c r="D190" t="s">
        <v>16</v>
      </c>
      <c r="E190">
        <v>1</v>
      </c>
      <c r="F190" t="s">
        <v>42</v>
      </c>
      <c r="G190">
        <v>1872</v>
      </c>
      <c r="K190">
        <v>300</v>
      </c>
      <c r="N190" t="s">
        <v>13</v>
      </c>
    </row>
    <row r="191" spans="1:14" x14ac:dyDescent="0.25">
      <c r="A191">
        <v>1875</v>
      </c>
      <c r="B191" t="s">
        <v>137</v>
      </c>
      <c r="C191" t="s">
        <v>138</v>
      </c>
      <c r="D191" t="s">
        <v>16</v>
      </c>
      <c r="E191">
        <v>1</v>
      </c>
      <c r="F191" t="s">
        <v>42</v>
      </c>
      <c r="G191">
        <v>1844</v>
      </c>
      <c r="K191">
        <v>1500</v>
      </c>
      <c r="M191">
        <v>90</v>
      </c>
      <c r="N191" t="s">
        <v>49</v>
      </c>
    </row>
    <row r="192" spans="1:14" x14ac:dyDescent="0.25">
      <c r="A192">
        <v>1875</v>
      </c>
      <c r="B192" t="s">
        <v>137</v>
      </c>
      <c r="C192" t="s">
        <v>139</v>
      </c>
      <c r="D192" t="s">
        <v>28</v>
      </c>
      <c r="E192">
        <v>1</v>
      </c>
      <c r="F192" t="s">
        <v>47</v>
      </c>
      <c r="G192">
        <v>1857</v>
      </c>
      <c r="K192">
        <v>400</v>
      </c>
      <c r="N192" t="s">
        <v>13</v>
      </c>
    </row>
    <row r="193" spans="1:14" x14ac:dyDescent="0.25">
      <c r="A193">
        <v>1875</v>
      </c>
      <c r="B193" t="s">
        <v>140</v>
      </c>
      <c r="C193" t="s">
        <v>141</v>
      </c>
      <c r="D193" t="s">
        <v>142</v>
      </c>
      <c r="E193">
        <v>1</v>
      </c>
      <c r="F193" t="s">
        <v>143</v>
      </c>
      <c r="G193">
        <v>1862</v>
      </c>
      <c r="K193">
        <v>250</v>
      </c>
      <c r="N193" t="s">
        <v>49</v>
      </c>
    </row>
    <row r="194" spans="1:14" x14ac:dyDescent="0.25">
      <c r="A194">
        <v>1875</v>
      </c>
      <c r="B194" t="s">
        <v>140</v>
      </c>
      <c r="C194" t="s">
        <v>183</v>
      </c>
      <c r="D194" t="s">
        <v>16</v>
      </c>
      <c r="E194">
        <v>1</v>
      </c>
      <c r="F194" t="s">
        <v>42</v>
      </c>
      <c r="G194">
        <v>1845</v>
      </c>
      <c r="K194">
        <v>2500</v>
      </c>
      <c r="M194">
        <v>67</v>
      </c>
      <c r="N194" t="s">
        <v>49</v>
      </c>
    </row>
    <row r="195" spans="1:14" x14ac:dyDescent="0.25">
      <c r="A195">
        <v>1875</v>
      </c>
      <c r="B195" t="s">
        <v>184</v>
      </c>
      <c r="C195" t="s">
        <v>235</v>
      </c>
      <c r="D195" t="s">
        <v>142</v>
      </c>
      <c r="E195">
        <v>1</v>
      </c>
      <c r="F195" t="s">
        <v>236</v>
      </c>
      <c r="G195">
        <v>1855</v>
      </c>
      <c r="K195">
        <v>3000</v>
      </c>
      <c r="N195" t="s">
        <v>267</v>
      </c>
    </row>
    <row r="196" spans="1:14" x14ac:dyDescent="0.25">
      <c r="A196">
        <v>1875</v>
      </c>
      <c r="B196" t="s">
        <v>184</v>
      </c>
      <c r="C196" t="s">
        <v>185</v>
      </c>
      <c r="D196" t="s">
        <v>16</v>
      </c>
      <c r="E196">
        <v>1</v>
      </c>
      <c r="F196" t="s">
        <v>42</v>
      </c>
      <c r="G196">
        <v>1841</v>
      </c>
      <c r="K196">
        <v>2500</v>
      </c>
      <c r="M196">
        <v>100</v>
      </c>
      <c r="N196" t="s">
        <v>49</v>
      </c>
    </row>
    <row r="197" spans="1:14" x14ac:dyDescent="0.25">
      <c r="A197">
        <v>1875</v>
      </c>
      <c r="B197" t="s">
        <v>184</v>
      </c>
      <c r="C197" t="s">
        <v>186</v>
      </c>
      <c r="D197" t="s">
        <v>142</v>
      </c>
      <c r="E197">
        <v>1</v>
      </c>
      <c r="F197" t="s">
        <v>187</v>
      </c>
      <c r="G197">
        <v>1871</v>
      </c>
      <c r="N197" t="s">
        <v>13</v>
      </c>
    </row>
    <row r="198" spans="1:14" x14ac:dyDescent="0.25">
      <c r="A198">
        <v>1875</v>
      </c>
      <c r="B198" t="s">
        <v>184</v>
      </c>
      <c r="C198" t="s">
        <v>188</v>
      </c>
      <c r="D198" t="s">
        <v>142</v>
      </c>
      <c r="E198">
        <v>1</v>
      </c>
      <c r="F198" t="s">
        <v>189</v>
      </c>
      <c r="G198">
        <v>1865</v>
      </c>
      <c r="K198">
        <v>600</v>
      </c>
      <c r="N198" t="s">
        <v>13</v>
      </c>
    </row>
    <row r="199" spans="1:14" x14ac:dyDescent="0.25">
      <c r="A199">
        <v>1875</v>
      </c>
      <c r="B199" t="s">
        <v>184</v>
      </c>
      <c r="C199" t="s">
        <v>190</v>
      </c>
      <c r="D199" t="s">
        <v>16</v>
      </c>
      <c r="E199">
        <v>1</v>
      </c>
      <c r="F199" t="s">
        <v>191</v>
      </c>
      <c r="G199">
        <v>1845</v>
      </c>
      <c r="K199">
        <v>3000</v>
      </c>
      <c r="N199" t="s">
        <v>13</v>
      </c>
    </row>
    <row r="200" spans="1:14" x14ac:dyDescent="0.25">
      <c r="A200">
        <v>1875</v>
      </c>
      <c r="B200" t="s">
        <v>184</v>
      </c>
      <c r="C200" t="s">
        <v>274</v>
      </c>
      <c r="D200" t="s">
        <v>133</v>
      </c>
      <c r="E200">
        <v>1</v>
      </c>
      <c r="F200" t="s">
        <v>275</v>
      </c>
      <c r="K200">
        <v>1500</v>
      </c>
      <c r="N200" t="s">
        <v>13</v>
      </c>
    </row>
    <row r="201" spans="1:14" x14ac:dyDescent="0.25">
      <c r="A201">
        <v>1875</v>
      </c>
      <c r="B201" t="s">
        <v>184</v>
      </c>
      <c r="C201" t="s">
        <v>261</v>
      </c>
      <c r="D201" t="s">
        <v>142</v>
      </c>
      <c r="E201">
        <v>1</v>
      </c>
      <c r="F201" t="s">
        <v>268</v>
      </c>
      <c r="G201">
        <v>1874</v>
      </c>
      <c r="K201">
        <v>1022</v>
      </c>
      <c r="N201" t="s">
        <v>267</v>
      </c>
    </row>
    <row r="202" spans="1:14" x14ac:dyDescent="0.25">
      <c r="A202">
        <v>1875</v>
      </c>
      <c r="B202" t="s">
        <v>184</v>
      </c>
      <c r="C202" t="s">
        <v>261</v>
      </c>
      <c r="D202" t="s">
        <v>133</v>
      </c>
      <c r="E202">
        <v>1</v>
      </c>
      <c r="F202" t="s">
        <v>277</v>
      </c>
      <c r="G202">
        <v>1875</v>
      </c>
      <c r="K202">
        <v>600</v>
      </c>
      <c r="N202" t="s">
        <v>13</v>
      </c>
    </row>
    <row r="203" spans="1:14" x14ac:dyDescent="0.25">
      <c r="A203">
        <v>1875</v>
      </c>
      <c r="B203" t="s">
        <v>184</v>
      </c>
      <c r="C203" t="s">
        <v>261</v>
      </c>
      <c r="D203" t="s">
        <v>133</v>
      </c>
      <c r="E203">
        <v>2</v>
      </c>
      <c r="F203" t="s">
        <v>276</v>
      </c>
      <c r="G203">
        <v>1875</v>
      </c>
      <c r="K203">
        <v>1500</v>
      </c>
      <c r="N203" t="s">
        <v>49</v>
      </c>
    </row>
    <row r="204" spans="1:14" x14ac:dyDescent="0.25">
      <c r="A204">
        <v>1875</v>
      </c>
      <c r="B204" t="s">
        <v>184</v>
      </c>
      <c r="C204" t="s">
        <v>194</v>
      </c>
      <c r="D204" t="s">
        <v>16</v>
      </c>
      <c r="E204">
        <v>1</v>
      </c>
      <c r="F204" t="s">
        <v>195</v>
      </c>
      <c r="G204">
        <v>1842</v>
      </c>
      <c r="K204">
        <v>3695</v>
      </c>
      <c r="M204">
        <v>99</v>
      </c>
      <c r="N204" t="s">
        <v>49</v>
      </c>
    </row>
    <row r="205" spans="1:14" x14ac:dyDescent="0.25">
      <c r="A205">
        <v>1875</v>
      </c>
      <c r="B205" t="s">
        <v>184</v>
      </c>
      <c r="C205" t="s">
        <v>192</v>
      </c>
      <c r="D205" t="s">
        <v>142</v>
      </c>
      <c r="E205">
        <v>1</v>
      </c>
      <c r="F205" t="s">
        <v>193</v>
      </c>
      <c r="G205">
        <v>1866</v>
      </c>
      <c r="K205">
        <v>500</v>
      </c>
      <c r="N205" t="s">
        <v>13</v>
      </c>
    </row>
    <row r="206" spans="1:14" x14ac:dyDescent="0.25">
      <c r="A206">
        <v>1875</v>
      </c>
      <c r="B206" t="s">
        <v>184</v>
      </c>
      <c r="C206" t="s">
        <v>196</v>
      </c>
      <c r="D206" t="s">
        <v>142</v>
      </c>
      <c r="E206">
        <v>1</v>
      </c>
      <c r="F206" t="s">
        <v>197</v>
      </c>
      <c r="G206">
        <v>1853</v>
      </c>
      <c r="K206">
        <v>300</v>
      </c>
      <c r="N206" t="s">
        <v>13</v>
      </c>
    </row>
    <row r="207" spans="1:14" x14ac:dyDescent="0.25">
      <c r="A207">
        <v>1875</v>
      </c>
      <c r="B207" t="s">
        <v>198</v>
      </c>
      <c r="C207" t="s">
        <v>199</v>
      </c>
      <c r="D207" t="s">
        <v>16</v>
      </c>
      <c r="E207">
        <v>1</v>
      </c>
      <c r="F207" t="s">
        <v>17</v>
      </c>
      <c r="G207">
        <v>1873</v>
      </c>
      <c r="K207">
        <v>190</v>
      </c>
      <c r="M207">
        <v>11</v>
      </c>
      <c r="N207" t="s">
        <v>49</v>
      </c>
    </row>
    <row r="208" spans="1:14" x14ac:dyDescent="0.25">
      <c r="A208">
        <v>1875</v>
      </c>
      <c r="B208" t="s">
        <v>201</v>
      </c>
      <c r="C208" t="s">
        <v>202</v>
      </c>
      <c r="D208" t="s">
        <v>16</v>
      </c>
      <c r="E208">
        <v>1</v>
      </c>
      <c r="F208" t="s">
        <v>17</v>
      </c>
      <c r="G208">
        <v>1847</v>
      </c>
      <c r="K208">
        <v>3500</v>
      </c>
      <c r="M208">
        <v>80</v>
      </c>
      <c r="N208" t="s">
        <v>200</v>
      </c>
    </row>
    <row r="209" spans="1:14" x14ac:dyDescent="0.25">
      <c r="A209">
        <v>1875</v>
      </c>
      <c r="B209" t="s">
        <v>201</v>
      </c>
      <c r="C209" t="s">
        <v>111</v>
      </c>
      <c r="D209" t="s">
        <v>28</v>
      </c>
      <c r="E209">
        <v>1</v>
      </c>
      <c r="F209" t="s">
        <v>47</v>
      </c>
      <c r="G209">
        <v>1859</v>
      </c>
      <c r="K209">
        <v>2000</v>
      </c>
      <c r="N209" t="s">
        <v>13</v>
      </c>
    </row>
    <row r="210" spans="1:14" x14ac:dyDescent="0.25">
      <c r="A210">
        <v>1875</v>
      </c>
      <c r="B210" t="s">
        <v>201</v>
      </c>
      <c r="C210" t="s">
        <v>203</v>
      </c>
      <c r="D210" t="s">
        <v>28</v>
      </c>
      <c r="E210">
        <v>1</v>
      </c>
      <c r="F210" t="s">
        <v>204</v>
      </c>
      <c r="G210">
        <v>1872</v>
      </c>
      <c r="K210">
        <v>400</v>
      </c>
      <c r="N210" t="s">
        <v>13</v>
      </c>
    </row>
    <row r="211" spans="1:14" x14ac:dyDescent="0.25">
      <c r="A211">
        <v>1875</v>
      </c>
      <c r="B211" t="s">
        <v>205</v>
      </c>
      <c r="C211" t="s">
        <v>206</v>
      </c>
      <c r="D211" t="s">
        <v>16</v>
      </c>
      <c r="E211">
        <v>1</v>
      </c>
      <c r="F211" t="s">
        <v>42</v>
      </c>
      <c r="G211">
        <v>1875</v>
      </c>
      <c r="K211">
        <v>600</v>
      </c>
      <c r="N211" t="s">
        <v>13</v>
      </c>
    </row>
    <row r="212" spans="1:14" x14ac:dyDescent="0.25">
      <c r="A212">
        <v>1875</v>
      </c>
      <c r="B212" t="s">
        <v>207</v>
      </c>
      <c r="C212" t="s">
        <v>273</v>
      </c>
      <c r="D212" t="s">
        <v>133</v>
      </c>
      <c r="E212">
        <v>1</v>
      </c>
      <c r="G212">
        <v>1845</v>
      </c>
      <c r="N212" t="s">
        <v>272</v>
      </c>
    </row>
    <row r="213" spans="1:14" x14ac:dyDescent="0.25">
      <c r="A213">
        <v>1875</v>
      </c>
      <c r="B213" t="s">
        <v>207</v>
      </c>
      <c r="C213" t="s">
        <v>210</v>
      </c>
      <c r="D213" t="s">
        <v>142</v>
      </c>
      <c r="E213">
        <v>1</v>
      </c>
      <c r="F213" t="s">
        <v>212</v>
      </c>
      <c r="G213">
        <v>1844</v>
      </c>
      <c r="K213">
        <v>800</v>
      </c>
      <c r="N213" t="s">
        <v>13</v>
      </c>
    </row>
    <row r="214" spans="1:14" x14ac:dyDescent="0.25">
      <c r="A214">
        <v>1875</v>
      </c>
      <c r="B214" t="s">
        <v>207</v>
      </c>
      <c r="C214" t="s">
        <v>210</v>
      </c>
      <c r="D214" t="s">
        <v>16</v>
      </c>
      <c r="E214">
        <v>1</v>
      </c>
      <c r="F214" t="s">
        <v>211</v>
      </c>
      <c r="G214">
        <v>1829</v>
      </c>
      <c r="K214">
        <v>9737</v>
      </c>
      <c r="M214">
        <v>82</v>
      </c>
      <c r="N214" t="s">
        <v>49</v>
      </c>
    </row>
    <row r="215" spans="1:14" x14ac:dyDescent="0.25">
      <c r="A215">
        <v>1875</v>
      </c>
      <c r="B215" t="s">
        <v>207</v>
      </c>
      <c r="C215" t="s">
        <v>208</v>
      </c>
      <c r="D215" t="s">
        <v>16</v>
      </c>
      <c r="E215">
        <v>1</v>
      </c>
      <c r="F215" t="s">
        <v>209</v>
      </c>
      <c r="G215">
        <v>1840</v>
      </c>
      <c r="K215">
        <v>3000</v>
      </c>
      <c r="N215" t="s">
        <v>13</v>
      </c>
    </row>
    <row r="216" spans="1:14" x14ac:dyDescent="0.25">
      <c r="A216">
        <v>1875</v>
      </c>
      <c r="B216" t="s">
        <v>213</v>
      </c>
      <c r="C216" t="s">
        <v>214</v>
      </c>
      <c r="D216" t="s">
        <v>28</v>
      </c>
      <c r="E216">
        <v>1</v>
      </c>
      <c r="F216" t="s">
        <v>215</v>
      </c>
      <c r="G216">
        <v>1851</v>
      </c>
      <c r="K216">
        <v>3030</v>
      </c>
      <c r="N216" t="s">
        <v>13</v>
      </c>
    </row>
    <row r="217" spans="1:14" x14ac:dyDescent="0.25">
      <c r="A217">
        <v>1875</v>
      </c>
      <c r="B217" t="s">
        <v>213</v>
      </c>
      <c r="C217" t="s">
        <v>214</v>
      </c>
      <c r="D217" t="s">
        <v>16</v>
      </c>
      <c r="E217">
        <v>1</v>
      </c>
      <c r="F217" t="s">
        <v>278</v>
      </c>
      <c r="G217">
        <v>1838</v>
      </c>
      <c r="K217">
        <v>987</v>
      </c>
      <c r="M217">
        <v>90</v>
      </c>
      <c r="N217" t="s">
        <v>49</v>
      </c>
    </row>
    <row r="218" spans="1:14" x14ac:dyDescent="0.25">
      <c r="A218">
        <v>1875</v>
      </c>
      <c r="B218" t="s">
        <v>30</v>
      </c>
      <c r="C218" t="s">
        <v>31</v>
      </c>
      <c r="D218" t="s">
        <v>16</v>
      </c>
      <c r="E218">
        <v>1</v>
      </c>
      <c r="F218" t="s">
        <v>17</v>
      </c>
      <c r="G218">
        <v>1875</v>
      </c>
      <c r="N218" t="s">
        <v>13</v>
      </c>
    </row>
    <row r="219" spans="1:14" x14ac:dyDescent="0.25">
      <c r="A219">
        <v>1875</v>
      </c>
      <c r="B219" t="s">
        <v>251</v>
      </c>
      <c r="C219" t="s">
        <v>252</v>
      </c>
      <c r="D219" t="s">
        <v>16</v>
      </c>
      <c r="E219">
        <v>1</v>
      </c>
      <c r="F219" t="s">
        <v>162</v>
      </c>
      <c r="G219">
        <v>1879</v>
      </c>
      <c r="N219" t="s">
        <v>279</v>
      </c>
    </row>
    <row r="220" spans="1:14" x14ac:dyDescent="0.25">
      <c r="A220">
        <v>1875</v>
      </c>
      <c r="B220" t="s">
        <v>83</v>
      </c>
      <c r="C220" t="s">
        <v>216</v>
      </c>
      <c r="D220" t="s">
        <v>28</v>
      </c>
      <c r="E220">
        <v>1</v>
      </c>
      <c r="F220" t="s">
        <v>217</v>
      </c>
      <c r="G220">
        <v>1865</v>
      </c>
      <c r="N220" t="s">
        <v>13</v>
      </c>
    </row>
    <row r="221" spans="1:14" x14ac:dyDescent="0.25">
      <c r="A221">
        <v>1875</v>
      </c>
      <c r="B221" t="s">
        <v>83</v>
      </c>
      <c r="C221" t="s">
        <v>218</v>
      </c>
      <c r="D221" t="s">
        <v>16</v>
      </c>
      <c r="E221">
        <v>1</v>
      </c>
      <c r="F221" t="s">
        <v>17</v>
      </c>
      <c r="G221">
        <v>1875</v>
      </c>
      <c r="K221">
        <v>600</v>
      </c>
      <c r="M221">
        <v>90</v>
      </c>
      <c r="N221" t="s">
        <v>49</v>
      </c>
    </row>
    <row r="222" spans="1:14" x14ac:dyDescent="0.25">
      <c r="A222">
        <v>1875</v>
      </c>
      <c r="B222" t="s">
        <v>148</v>
      </c>
      <c r="C222" t="s">
        <v>219</v>
      </c>
      <c r="D222" t="s">
        <v>16</v>
      </c>
      <c r="E222">
        <v>1</v>
      </c>
      <c r="F222" t="s">
        <v>17</v>
      </c>
      <c r="G222">
        <v>1868</v>
      </c>
      <c r="K222">
        <v>300</v>
      </c>
      <c r="M222">
        <v>33</v>
      </c>
      <c r="N222" t="s">
        <v>49</v>
      </c>
    </row>
    <row r="223" spans="1:14" x14ac:dyDescent="0.25">
      <c r="A223">
        <v>1875</v>
      </c>
      <c r="B223" t="s">
        <v>220</v>
      </c>
      <c r="C223" t="s">
        <v>221</v>
      </c>
      <c r="D223" t="s">
        <v>16</v>
      </c>
      <c r="E223">
        <v>1</v>
      </c>
      <c r="F223" t="s">
        <v>42</v>
      </c>
      <c r="G223">
        <v>1875</v>
      </c>
      <c r="K223">
        <v>500</v>
      </c>
      <c r="N223" t="s">
        <v>13</v>
      </c>
    </row>
    <row r="224" spans="1:14" x14ac:dyDescent="0.25">
      <c r="A224">
        <v>1875</v>
      </c>
      <c r="B224" t="s">
        <v>222</v>
      </c>
      <c r="C224" t="s">
        <v>223</v>
      </c>
      <c r="D224" t="s">
        <v>28</v>
      </c>
      <c r="E224">
        <v>1</v>
      </c>
      <c r="F224" t="s">
        <v>224</v>
      </c>
      <c r="G224">
        <v>1867</v>
      </c>
      <c r="K224">
        <v>1260</v>
      </c>
      <c r="N224" t="s">
        <v>13</v>
      </c>
    </row>
    <row r="225" spans="1:14" x14ac:dyDescent="0.25">
      <c r="A225">
        <v>1875</v>
      </c>
      <c r="B225" t="s">
        <v>222</v>
      </c>
      <c r="C225" t="s">
        <v>225</v>
      </c>
      <c r="D225" t="s">
        <v>16</v>
      </c>
      <c r="E225">
        <v>1</v>
      </c>
      <c r="F225" t="s">
        <v>17</v>
      </c>
      <c r="G225">
        <v>1854</v>
      </c>
      <c r="K225">
        <v>451</v>
      </c>
      <c r="M225">
        <v>75</v>
      </c>
      <c r="N225" t="s">
        <v>49</v>
      </c>
    </row>
    <row r="226" spans="1:14" x14ac:dyDescent="0.25">
      <c r="A226">
        <v>1880</v>
      </c>
      <c r="B226" t="s">
        <v>87</v>
      </c>
      <c r="C226" t="s">
        <v>88</v>
      </c>
      <c r="D226" t="s">
        <v>16</v>
      </c>
      <c r="E226">
        <v>1</v>
      </c>
      <c r="F226" t="s">
        <v>42</v>
      </c>
      <c r="H226">
        <v>371</v>
      </c>
      <c r="I226">
        <v>16</v>
      </c>
      <c r="J226">
        <v>387</v>
      </c>
      <c r="N226" t="s">
        <v>86</v>
      </c>
    </row>
    <row r="227" spans="1:14" x14ac:dyDescent="0.25">
      <c r="A227">
        <v>1880</v>
      </c>
      <c r="B227" t="s">
        <v>89</v>
      </c>
      <c r="C227" t="s">
        <v>90</v>
      </c>
      <c r="D227" t="s">
        <v>16</v>
      </c>
      <c r="E227">
        <v>1</v>
      </c>
      <c r="F227" t="s">
        <v>42</v>
      </c>
      <c r="H227">
        <v>31</v>
      </c>
      <c r="I227">
        <v>0</v>
      </c>
      <c r="J227">
        <v>31</v>
      </c>
      <c r="N227" t="s">
        <v>86</v>
      </c>
    </row>
    <row r="228" spans="1:14" x14ac:dyDescent="0.25">
      <c r="A228">
        <v>1880</v>
      </c>
      <c r="B228" t="s">
        <v>91</v>
      </c>
      <c r="C228" t="s">
        <v>92</v>
      </c>
      <c r="D228" t="s">
        <v>16</v>
      </c>
      <c r="E228">
        <v>1</v>
      </c>
      <c r="F228" t="s">
        <v>17</v>
      </c>
      <c r="H228">
        <v>549</v>
      </c>
      <c r="I228">
        <v>15</v>
      </c>
      <c r="J228">
        <v>564</v>
      </c>
      <c r="N228" t="s">
        <v>86</v>
      </c>
    </row>
    <row r="229" spans="1:14" x14ac:dyDescent="0.25">
      <c r="A229">
        <v>1880</v>
      </c>
      <c r="B229" t="s">
        <v>40</v>
      </c>
      <c r="C229" t="s">
        <v>41</v>
      </c>
      <c r="D229" t="s">
        <v>16</v>
      </c>
      <c r="E229">
        <v>1</v>
      </c>
      <c r="F229" t="s">
        <v>42</v>
      </c>
      <c r="H229">
        <v>1489</v>
      </c>
      <c r="I229">
        <v>6</v>
      </c>
      <c r="J229">
        <v>1495</v>
      </c>
      <c r="N229" t="s">
        <v>86</v>
      </c>
    </row>
    <row r="230" spans="1:14" x14ac:dyDescent="0.25">
      <c r="A230">
        <v>1880</v>
      </c>
      <c r="B230" t="s">
        <v>93</v>
      </c>
      <c r="C230" t="s">
        <v>94</v>
      </c>
      <c r="D230" t="s">
        <v>16</v>
      </c>
      <c r="E230">
        <v>1</v>
      </c>
      <c r="H230">
        <v>184</v>
      </c>
      <c r="I230">
        <v>1</v>
      </c>
      <c r="J230">
        <v>185</v>
      </c>
      <c r="N230" t="s">
        <v>86</v>
      </c>
    </row>
    <row r="231" spans="1:14" x14ac:dyDescent="0.25">
      <c r="A231">
        <v>1880</v>
      </c>
      <c r="B231" t="s">
        <v>43</v>
      </c>
      <c r="C231" t="s">
        <v>48</v>
      </c>
      <c r="D231" t="s">
        <v>16</v>
      </c>
      <c r="E231">
        <v>1</v>
      </c>
      <c r="F231" t="s">
        <v>42</v>
      </c>
      <c r="H231">
        <v>249</v>
      </c>
      <c r="I231">
        <v>3</v>
      </c>
      <c r="J231">
        <v>252</v>
      </c>
      <c r="N231" t="s">
        <v>86</v>
      </c>
    </row>
    <row r="232" spans="1:14" x14ac:dyDescent="0.25">
      <c r="A232">
        <v>1880</v>
      </c>
      <c r="B232" t="s">
        <v>95</v>
      </c>
      <c r="C232" t="s">
        <v>96</v>
      </c>
      <c r="D232" t="s">
        <v>16</v>
      </c>
      <c r="E232">
        <v>1</v>
      </c>
      <c r="F232" t="s">
        <v>97</v>
      </c>
      <c r="H232">
        <v>22</v>
      </c>
      <c r="I232">
        <v>0</v>
      </c>
      <c r="J232">
        <v>22</v>
      </c>
      <c r="N232" t="s">
        <v>86</v>
      </c>
    </row>
    <row r="233" spans="1:14" x14ac:dyDescent="0.25">
      <c r="A233">
        <v>1880</v>
      </c>
      <c r="B233" t="s">
        <v>26</v>
      </c>
      <c r="C233" t="s">
        <v>172</v>
      </c>
      <c r="D233" t="s">
        <v>23</v>
      </c>
      <c r="E233">
        <v>1</v>
      </c>
      <c r="H233">
        <v>554</v>
      </c>
      <c r="I233">
        <v>126</v>
      </c>
      <c r="J233">
        <v>680</v>
      </c>
      <c r="N233" t="s">
        <v>86</v>
      </c>
    </row>
    <row r="234" spans="1:14" x14ac:dyDescent="0.25">
      <c r="A234">
        <v>1880</v>
      </c>
      <c r="B234" t="s">
        <v>26</v>
      </c>
      <c r="C234" t="s">
        <v>54</v>
      </c>
      <c r="D234" t="s">
        <v>16</v>
      </c>
      <c r="E234">
        <v>1</v>
      </c>
      <c r="F234" t="s">
        <v>55</v>
      </c>
      <c r="H234">
        <v>1487</v>
      </c>
      <c r="I234">
        <v>23</v>
      </c>
      <c r="J234">
        <v>1510</v>
      </c>
      <c r="N234" t="s">
        <v>86</v>
      </c>
    </row>
    <row r="235" spans="1:14" x14ac:dyDescent="0.25">
      <c r="A235">
        <v>1880</v>
      </c>
      <c r="B235" t="s">
        <v>26</v>
      </c>
      <c r="C235" t="s">
        <v>173</v>
      </c>
      <c r="D235" t="s">
        <v>16</v>
      </c>
      <c r="E235">
        <v>1</v>
      </c>
      <c r="F235" t="s">
        <v>174</v>
      </c>
      <c r="H235">
        <v>323</v>
      </c>
      <c r="I235">
        <v>5</v>
      </c>
      <c r="J235">
        <v>328</v>
      </c>
      <c r="N235" t="s">
        <v>86</v>
      </c>
    </row>
    <row r="236" spans="1:14" x14ac:dyDescent="0.25">
      <c r="A236">
        <v>1880</v>
      </c>
      <c r="B236" t="s">
        <v>56</v>
      </c>
      <c r="C236" t="s">
        <v>175</v>
      </c>
      <c r="D236" t="s">
        <v>16</v>
      </c>
      <c r="E236">
        <v>1</v>
      </c>
      <c r="F236" t="s">
        <v>176</v>
      </c>
      <c r="H236">
        <v>0</v>
      </c>
      <c r="I236">
        <v>53</v>
      </c>
      <c r="J236">
        <v>53</v>
      </c>
      <c r="N236" t="s">
        <v>86</v>
      </c>
    </row>
    <row r="237" spans="1:14" x14ac:dyDescent="0.25">
      <c r="A237">
        <v>1880</v>
      </c>
      <c r="B237" t="s">
        <v>56</v>
      </c>
      <c r="C237" t="s">
        <v>57</v>
      </c>
      <c r="D237" t="s">
        <v>16</v>
      </c>
      <c r="E237">
        <v>1</v>
      </c>
      <c r="F237" t="s">
        <v>177</v>
      </c>
      <c r="H237">
        <v>629</v>
      </c>
      <c r="I237">
        <v>0</v>
      </c>
      <c r="J237">
        <v>629</v>
      </c>
      <c r="N237" t="s">
        <v>86</v>
      </c>
    </row>
    <row r="238" spans="1:14" x14ac:dyDescent="0.25">
      <c r="A238">
        <v>1880</v>
      </c>
      <c r="B238" t="s">
        <v>56</v>
      </c>
      <c r="C238" t="s">
        <v>59</v>
      </c>
      <c r="D238" t="s">
        <v>16</v>
      </c>
      <c r="E238">
        <v>1</v>
      </c>
      <c r="F238" t="s">
        <v>60</v>
      </c>
      <c r="H238">
        <v>556</v>
      </c>
      <c r="I238">
        <v>0</v>
      </c>
      <c r="J238">
        <v>556</v>
      </c>
      <c r="N238" t="s">
        <v>86</v>
      </c>
    </row>
    <row r="239" spans="1:14" x14ac:dyDescent="0.25">
      <c r="A239">
        <v>1880</v>
      </c>
      <c r="B239" t="s">
        <v>18</v>
      </c>
      <c r="C239" t="s">
        <v>19</v>
      </c>
      <c r="D239" t="s">
        <v>16</v>
      </c>
      <c r="E239">
        <v>1</v>
      </c>
      <c r="F239" t="s">
        <v>17</v>
      </c>
      <c r="H239">
        <v>136</v>
      </c>
      <c r="I239">
        <v>1</v>
      </c>
      <c r="J239">
        <v>137</v>
      </c>
      <c r="N239" t="s">
        <v>86</v>
      </c>
    </row>
    <row r="240" spans="1:14" x14ac:dyDescent="0.25">
      <c r="A240">
        <v>1880</v>
      </c>
      <c r="B240" t="s">
        <v>18</v>
      </c>
      <c r="C240" t="s">
        <v>62</v>
      </c>
      <c r="D240" t="s">
        <v>16</v>
      </c>
      <c r="E240">
        <v>1</v>
      </c>
      <c r="F240" t="s">
        <v>17</v>
      </c>
      <c r="H240">
        <v>407</v>
      </c>
      <c r="I240">
        <v>2</v>
      </c>
      <c r="J240">
        <v>409</v>
      </c>
      <c r="N240" t="s">
        <v>86</v>
      </c>
    </row>
    <row r="241" spans="1:14" x14ac:dyDescent="0.25">
      <c r="A241">
        <v>1880</v>
      </c>
      <c r="B241" t="s">
        <v>14</v>
      </c>
      <c r="C241" t="s">
        <v>15</v>
      </c>
      <c r="D241" t="s">
        <v>16</v>
      </c>
      <c r="E241">
        <v>1</v>
      </c>
      <c r="F241" t="s">
        <v>17</v>
      </c>
      <c r="H241">
        <v>681</v>
      </c>
      <c r="I241">
        <v>6</v>
      </c>
      <c r="J241">
        <v>687</v>
      </c>
      <c r="N241" t="s">
        <v>86</v>
      </c>
    </row>
    <row r="242" spans="1:14" x14ac:dyDescent="0.25">
      <c r="A242">
        <v>1880</v>
      </c>
      <c r="B242" t="s">
        <v>64</v>
      </c>
      <c r="C242" t="s">
        <v>65</v>
      </c>
      <c r="D242" t="s">
        <v>16</v>
      </c>
      <c r="E242">
        <v>1</v>
      </c>
      <c r="F242" t="s">
        <v>17</v>
      </c>
      <c r="H242">
        <v>770</v>
      </c>
      <c r="I242">
        <v>32</v>
      </c>
      <c r="J242">
        <v>802</v>
      </c>
      <c r="N242" t="s">
        <v>86</v>
      </c>
    </row>
    <row r="243" spans="1:14" x14ac:dyDescent="0.25">
      <c r="A243">
        <v>1880</v>
      </c>
      <c r="B243" t="s">
        <v>178</v>
      </c>
      <c r="C243" t="s">
        <v>179</v>
      </c>
      <c r="D243" t="s">
        <v>16</v>
      </c>
      <c r="E243">
        <v>1</v>
      </c>
      <c r="F243" t="s">
        <v>17</v>
      </c>
      <c r="H243">
        <v>515</v>
      </c>
      <c r="I243">
        <v>32</v>
      </c>
      <c r="J243">
        <v>547</v>
      </c>
      <c r="N243" t="s">
        <v>86</v>
      </c>
    </row>
    <row r="244" spans="1:14" x14ac:dyDescent="0.25">
      <c r="A244">
        <v>1880</v>
      </c>
      <c r="B244" t="s">
        <v>35</v>
      </c>
      <c r="C244" t="s">
        <v>180</v>
      </c>
      <c r="D244" t="s">
        <v>16</v>
      </c>
      <c r="E244">
        <v>1</v>
      </c>
      <c r="F244" t="s">
        <v>42</v>
      </c>
      <c r="H244">
        <v>213</v>
      </c>
      <c r="I244">
        <v>0</v>
      </c>
      <c r="J244">
        <v>213</v>
      </c>
      <c r="N244" t="s">
        <v>86</v>
      </c>
    </row>
    <row r="245" spans="1:14" x14ac:dyDescent="0.25">
      <c r="A245">
        <v>1880</v>
      </c>
      <c r="B245" t="s">
        <v>99</v>
      </c>
      <c r="C245" t="s">
        <v>100</v>
      </c>
      <c r="D245" t="s">
        <v>16</v>
      </c>
      <c r="E245">
        <v>1</v>
      </c>
      <c r="F245" t="s">
        <v>17</v>
      </c>
      <c r="H245">
        <v>640</v>
      </c>
      <c r="I245">
        <v>45</v>
      </c>
      <c r="J245">
        <v>685</v>
      </c>
      <c r="N245" t="s">
        <v>86</v>
      </c>
    </row>
    <row r="246" spans="1:14" x14ac:dyDescent="0.25">
      <c r="A246">
        <v>1880</v>
      </c>
      <c r="B246" t="s">
        <v>32</v>
      </c>
      <c r="C246" t="s">
        <v>67</v>
      </c>
      <c r="D246" t="s">
        <v>23</v>
      </c>
      <c r="E246">
        <v>1</v>
      </c>
      <c r="F246" t="s">
        <v>68</v>
      </c>
      <c r="H246">
        <v>13</v>
      </c>
      <c r="I246">
        <v>1</v>
      </c>
      <c r="J246">
        <v>14</v>
      </c>
      <c r="N246" t="s">
        <v>66</v>
      </c>
    </row>
    <row r="247" spans="1:14" x14ac:dyDescent="0.25">
      <c r="A247">
        <v>1880</v>
      </c>
      <c r="B247" t="s">
        <v>32</v>
      </c>
      <c r="C247" t="s">
        <v>33</v>
      </c>
      <c r="D247" t="s">
        <v>23</v>
      </c>
      <c r="E247">
        <v>1</v>
      </c>
      <c r="F247" t="s">
        <v>182</v>
      </c>
      <c r="H247">
        <v>392</v>
      </c>
      <c r="I247">
        <v>68</v>
      </c>
      <c r="J247">
        <v>460</v>
      </c>
      <c r="N247" t="s">
        <v>86</v>
      </c>
    </row>
    <row r="248" spans="1:14" x14ac:dyDescent="0.25">
      <c r="A248">
        <v>1880</v>
      </c>
      <c r="B248" t="s">
        <v>32</v>
      </c>
      <c r="C248" t="s">
        <v>33</v>
      </c>
      <c r="D248" t="s">
        <v>28</v>
      </c>
      <c r="E248">
        <v>1</v>
      </c>
      <c r="F248" t="s">
        <v>181</v>
      </c>
      <c r="H248">
        <v>210</v>
      </c>
      <c r="I248">
        <v>74</v>
      </c>
      <c r="J248">
        <v>284</v>
      </c>
      <c r="N248" t="s">
        <v>86</v>
      </c>
    </row>
    <row r="249" spans="1:14" x14ac:dyDescent="0.25">
      <c r="A249">
        <v>1880</v>
      </c>
      <c r="B249" t="s">
        <v>32</v>
      </c>
      <c r="C249" t="s">
        <v>106</v>
      </c>
      <c r="D249" t="s">
        <v>16</v>
      </c>
      <c r="E249">
        <v>1</v>
      </c>
      <c r="F249" t="s">
        <v>107</v>
      </c>
      <c r="H249">
        <v>128</v>
      </c>
      <c r="I249">
        <v>51</v>
      </c>
      <c r="J249">
        <v>179</v>
      </c>
      <c r="N249" t="s">
        <v>86</v>
      </c>
    </row>
    <row r="250" spans="1:14" x14ac:dyDescent="0.25">
      <c r="A250">
        <v>1880</v>
      </c>
      <c r="B250" t="s">
        <v>32</v>
      </c>
      <c r="C250" t="s">
        <v>77</v>
      </c>
      <c r="D250" t="s">
        <v>23</v>
      </c>
      <c r="E250">
        <v>1</v>
      </c>
      <c r="F250" t="s">
        <v>78</v>
      </c>
      <c r="H250">
        <v>217</v>
      </c>
      <c r="I250">
        <v>26</v>
      </c>
      <c r="J250">
        <v>243</v>
      </c>
      <c r="N250" t="s">
        <v>66</v>
      </c>
    </row>
    <row r="251" spans="1:14" x14ac:dyDescent="0.25">
      <c r="A251">
        <v>1880</v>
      </c>
      <c r="B251" t="s">
        <v>32</v>
      </c>
      <c r="C251" t="s">
        <v>79</v>
      </c>
      <c r="D251" t="s">
        <v>23</v>
      </c>
      <c r="E251">
        <v>1</v>
      </c>
      <c r="F251" t="s">
        <v>80</v>
      </c>
      <c r="H251">
        <v>49</v>
      </c>
      <c r="I251">
        <v>3</v>
      </c>
      <c r="J251">
        <v>52</v>
      </c>
      <c r="N251" t="s">
        <v>66</v>
      </c>
    </row>
    <row r="252" spans="1:14" x14ac:dyDescent="0.25">
      <c r="A252">
        <v>1880</v>
      </c>
      <c r="B252" t="s">
        <v>32</v>
      </c>
      <c r="C252" t="s">
        <v>108</v>
      </c>
      <c r="D252" t="s">
        <v>23</v>
      </c>
      <c r="E252">
        <v>1</v>
      </c>
      <c r="F252" t="s">
        <v>109</v>
      </c>
      <c r="H252">
        <v>38</v>
      </c>
      <c r="I252">
        <v>5</v>
      </c>
      <c r="J252">
        <v>43</v>
      </c>
      <c r="N252" t="s">
        <v>86</v>
      </c>
    </row>
    <row r="253" spans="1:14" x14ac:dyDescent="0.25">
      <c r="A253">
        <v>1880</v>
      </c>
      <c r="B253" t="s">
        <v>32</v>
      </c>
      <c r="C253" t="s">
        <v>226</v>
      </c>
      <c r="D253" t="s">
        <v>16</v>
      </c>
      <c r="E253">
        <v>1</v>
      </c>
      <c r="F253" t="s">
        <v>227</v>
      </c>
      <c r="H253">
        <v>0</v>
      </c>
      <c r="I253">
        <v>336</v>
      </c>
      <c r="J253">
        <v>336</v>
      </c>
      <c r="N253" t="s">
        <v>86</v>
      </c>
    </row>
    <row r="254" spans="1:14" x14ac:dyDescent="0.25">
      <c r="A254">
        <v>1880</v>
      </c>
      <c r="B254" t="s">
        <v>32</v>
      </c>
      <c r="C254" t="s">
        <v>71</v>
      </c>
      <c r="D254" t="s">
        <v>23</v>
      </c>
      <c r="E254">
        <v>1</v>
      </c>
      <c r="F254" t="s">
        <v>72</v>
      </c>
      <c r="H254">
        <v>22</v>
      </c>
      <c r="I254">
        <v>3</v>
      </c>
      <c r="J254">
        <v>25</v>
      </c>
      <c r="N254" t="s">
        <v>66</v>
      </c>
    </row>
    <row r="255" spans="1:14" x14ac:dyDescent="0.25">
      <c r="A255">
        <v>1880</v>
      </c>
      <c r="B255" t="s">
        <v>32</v>
      </c>
      <c r="C255" t="s">
        <v>110</v>
      </c>
      <c r="D255" t="s">
        <v>23</v>
      </c>
      <c r="E255">
        <v>1</v>
      </c>
      <c r="F255" t="s">
        <v>24</v>
      </c>
      <c r="H255">
        <v>92</v>
      </c>
      <c r="I255">
        <v>12</v>
      </c>
      <c r="J255">
        <v>104</v>
      </c>
      <c r="N255" t="s">
        <v>86</v>
      </c>
    </row>
    <row r="256" spans="1:14" x14ac:dyDescent="0.25">
      <c r="A256">
        <v>1880</v>
      </c>
      <c r="B256" t="s">
        <v>32</v>
      </c>
      <c r="C256" t="s">
        <v>113</v>
      </c>
      <c r="D256" t="s">
        <v>23</v>
      </c>
      <c r="E256">
        <v>1</v>
      </c>
      <c r="F256" t="s">
        <v>114</v>
      </c>
      <c r="H256">
        <v>167</v>
      </c>
      <c r="I256">
        <v>16</v>
      </c>
      <c r="J256">
        <v>183</v>
      </c>
      <c r="N256" t="s">
        <v>86</v>
      </c>
    </row>
    <row r="257" spans="1:14" x14ac:dyDescent="0.25">
      <c r="A257">
        <v>1880</v>
      </c>
      <c r="B257" t="s">
        <v>32</v>
      </c>
      <c r="C257" t="s">
        <v>118</v>
      </c>
      <c r="D257" t="s">
        <v>23</v>
      </c>
      <c r="E257">
        <v>1</v>
      </c>
      <c r="F257" t="s">
        <v>119</v>
      </c>
      <c r="H257">
        <v>108</v>
      </c>
      <c r="I257">
        <v>16</v>
      </c>
      <c r="J257">
        <v>124</v>
      </c>
      <c r="N257" t="s">
        <v>86</v>
      </c>
    </row>
    <row r="258" spans="1:14" x14ac:dyDescent="0.25">
      <c r="A258">
        <v>1880</v>
      </c>
      <c r="B258" t="s">
        <v>32</v>
      </c>
      <c r="C258" t="s">
        <v>75</v>
      </c>
      <c r="D258" t="s">
        <v>23</v>
      </c>
      <c r="E258">
        <v>1</v>
      </c>
      <c r="F258" t="s">
        <v>76</v>
      </c>
      <c r="H258">
        <v>24</v>
      </c>
      <c r="I258">
        <v>0</v>
      </c>
      <c r="J258">
        <v>24</v>
      </c>
      <c r="N258" t="s">
        <v>66</v>
      </c>
    </row>
    <row r="259" spans="1:14" x14ac:dyDescent="0.25">
      <c r="A259">
        <v>1880</v>
      </c>
      <c r="B259" t="s">
        <v>32</v>
      </c>
      <c r="C259" t="s">
        <v>69</v>
      </c>
      <c r="D259" t="s">
        <v>23</v>
      </c>
      <c r="E259">
        <v>1</v>
      </c>
      <c r="F259" t="s">
        <v>70</v>
      </c>
      <c r="H259">
        <v>73</v>
      </c>
      <c r="I259">
        <v>3</v>
      </c>
      <c r="J259">
        <v>76</v>
      </c>
      <c r="N259" t="s">
        <v>66</v>
      </c>
    </row>
    <row r="260" spans="1:14" x14ac:dyDescent="0.25">
      <c r="A260">
        <v>1880</v>
      </c>
      <c r="B260" t="s">
        <v>32</v>
      </c>
      <c r="C260" t="s">
        <v>81</v>
      </c>
      <c r="D260" t="s">
        <v>23</v>
      </c>
      <c r="E260">
        <v>1</v>
      </c>
      <c r="F260" t="s">
        <v>82</v>
      </c>
      <c r="H260">
        <v>24</v>
      </c>
      <c r="I260">
        <v>0</v>
      </c>
      <c r="J260">
        <v>24</v>
      </c>
      <c r="N260" t="s">
        <v>66</v>
      </c>
    </row>
    <row r="261" spans="1:14" x14ac:dyDescent="0.25">
      <c r="A261">
        <v>1880</v>
      </c>
      <c r="B261" t="s">
        <v>32</v>
      </c>
      <c r="C261" t="s">
        <v>73</v>
      </c>
      <c r="D261" t="s">
        <v>23</v>
      </c>
      <c r="E261">
        <v>1</v>
      </c>
      <c r="F261" t="s">
        <v>74</v>
      </c>
      <c r="H261">
        <v>62</v>
      </c>
      <c r="I261">
        <v>3</v>
      </c>
      <c r="J261">
        <v>65</v>
      </c>
      <c r="N261" t="s">
        <v>66</v>
      </c>
    </row>
    <row r="262" spans="1:14" x14ac:dyDescent="0.25">
      <c r="A262">
        <v>1880</v>
      </c>
      <c r="B262" t="s">
        <v>32</v>
      </c>
      <c r="C262" t="s">
        <v>228</v>
      </c>
      <c r="D262" t="s">
        <v>16</v>
      </c>
      <c r="E262">
        <v>1</v>
      </c>
      <c r="H262">
        <v>749</v>
      </c>
      <c r="I262">
        <v>0</v>
      </c>
      <c r="J262">
        <v>749</v>
      </c>
      <c r="N262" t="s">
        <v>86</v>
      </c>
    </row>
    <row r="263" spans="1:14" x14ac:dyDescent="0.25">
      <c r="A263">
        <v>1880</v>
      </c>
      <c r="B263" t="s">
        <v>32</v>
      </c>
      <c r="C263" t="s">
        <v>121</v>
      </c>
      <c r="D263" t="s">
        <v>23</v>
      </c>
      <c r="E263">
        <v>1</v>
      </c>
      <c r="F263" t="s">
        <v>24</v>
      </c>
      <c r="H263">
        <v>124</v>
      </c>
      <c r="I263">
        <v>6</v>
      </c>
      <c r="J263">
        <v>130</v>
      </c>
      <c r="N263" t="s">
        <v>86</v>
      </c>
    </row>
    <row r="264" spans="1:14" x14ac:dyDescent="0.25">
      <c r="A264">
        <v>1880</v>
      </c>
      <c r="B264" t="s">
        <v>21</v>
      </c>
      <c r="C264" t="s">
        <v>22</v>
      </c>
      <c r="D264" t="s">
        <v>23</v>
      </c>
      <c r="E264">
        <v>1</v>
      </c>
      <c r="F264" t="s">
        <v>24</v>
      </c>
      <c r="H264">
        <v>380</v>
      </c>
      <c r="I264">
        <v>91</v>
      </c>
      <c r="J264">
        <v>471</v>
      </c>
      <c r="N264" t="s">
        <v>86</v>
      </c>
    </row>
    <row r="265" spans="1:14" x14ac:dyDescent="0.25">
      <c r="A265">
        <v>1880</v>
      </c>
      <c r="B265" t="s">
        <v>21</v>
      </c>
      <c r="C265" t="s">
        <v>229</v>
      </c>
      <c r="D265" t="s">
        <v>16</v>
      </c>
      <c r="E265">
        <v>1</v>
      </c>
      <c r="F265" t="s">
        <v>230</v>
      </c>
      <c r="H265">
        <v>367</v>
      </c>
      <c r="I265">
        <v>0</v>
      </c>
      <c r="J265">
        <v>367</v>
      </c>
      <c r="N265" t="s">
        <v>86</v>
      </c>
    </row>
    <row r="266" spans="1:14" x14ac:dyDescent="0.25">
      <c r="A266">
        <v>1880</v>
      </c>
      <c r="B266" t="s">
        <v>21</v>
      </c>
      <c r="C266" t="s">
        <v>122</v>
      </c>
      <c r="D266" t="s">
        <v>16</v>
      </c>
      <c r="E266">
        <v>1</v>
      </c>
      <c r="F266" t="s">
        <v>42</v>
      </c>
      <c r="H266">
        <v>815</v>
      </c>
      <c r="I266">
        <v>1</v>
      </c>
      <c r="J266">
        <v>816</v>
      </c>
      <c r="N266" t="s">
        <v>86</v>
      </c>
    </row>
    <row r="267" spans="1:14" x14ac:dyDescent="0.25">
      <c r="A267">
        <v>1880</v>
      </c>
      <c r="B267" t="s">
        <v>125</v>
      </c>
      <c r="C267" t="s">
        <v>127</v>
      </c>
      <c r="D267" t="s">
        <v>16</v>
      </c>
      <c r="E267">
        <v>1</v>
      </c>
      <c r="F267" t="s">
        <v>42</v>
      </c>
      <c r="H267">
        <v>241</v>
      </c>
      <c r="I267">
        <v>7</v>
      </c>
      <c r="J267">
        <v>248</v>
      </c>
      <c r="N267" t="s">
        <v>86</v>
      </c>
    </row>
    <row r="268" spans="1:14" x14ac:dyDescent="0.25">
      <c r="A268">
        <v>1880</v>
      </c>
      <c r="B268" t="s">
        <v>128</v>
      </c>
      <c r="C268" t="s">
        <v>122</v>
      </c>
      <c r="D268" t="s">
        <v>16</v>
      </c>
      <c r="E268">
        <v>1</v>
      </c>
      <c r="F268" t="s">
        <v>17</v>
      </c>
      <c r="H268">
        <v>714</v>
      </c>
      <c r="I268">
        <v>21</v>
      </c>
      <c r="J268">
        <v>735</v>
      </c>
      <c r="N268" t="s">
        <v>86</v>
      </c>
    </row>
    <row r="269" spans="1:14" x14ac:dyDescent="0.25">
      <c r="A269">
        <v>1880</v>
      </c>
      <c r="B269" t="s">
        <v>129</v>
      </c>
      <c r="C269" t="s">
        <v>130</v>
      </c>
      <c r="D269" t="s">
        <v>16</v>
      </c>
      <c r="E269">
        <v>1</v>
      </c>
      <c r="F269" t="s">
        <v>17</v>
      </c>
      <c r="H269">
        <v>1228</v>
      </c>
      <c r="I269">
        <v>52</v>
      </c>
      <c r="J269">
        <v>1280</v>
      </c>
      <c r="N269" t="s">
        <v>86</v>
      </c>
    </row>
    <row r="270" spans="1:14" x14ac:dyDescent="0.25">
      <c r="A270">
        <v>1880</v>
      </c>
      <c r="B270" t="s">
        <v>231</v>
      </c>
      <c r="C270" t="s">
        <v>232</v>
      </c>
      <c r="D270" t="s">
        <v>16</v>
      </c>
      <c r="E270">
        <v>1</v>
      </c>
      <c r="F270" t="s">
        <v>42</v>
      </c>
      <c r="H270">
        <v>51</v>
      </c>
      <c r="I270">
        <v>2</v>
      </c>
      <c r="J270">
        <v>53</v>
      </c>
      <c r="N270" t="s">
        <v>86</v>
      </c>
    </row>
    <row r="271" spans="1:14" x14ac:dyDescent="0.25">
      <c r="A271">
        <v>1880</v>
      </c>
      <c r="B271" t="s">
        <v>233</v>
      </c>
      <c r="C271" t="s">
        <v>234</v>
      </c>
      <c r="D271" t="s">
        <v>16</v>
      </c>
      <c r="E271">
        <v>1</v>
      </c>
      <c r="F271" t="s">
        <v>17</v>
      </c>
      <c r="H271">
        <v>252</v>
      </c>
      <c r="I271">
        <v>4</v>
      </c>
      <c r="J271">
        <v>256</v>
      </c>
      <c r="N271" t="s">
        <v>86</v>
      </c>
    </row>
    <row r="272" spans="1:14" x14ac:dyDescent="0.25">
      <c r="A272">
        <v>1880</v>
      </c>
      <c r="B272" t="s">
        <v>135</v>
      </c>
      <c r="C272" t="s">
        <v>136</v>
      </c>
      <c r="D272" t="s">
        <v>16</v>
      </c>
      <c r="E272">
        <v>1</v>
      </c>
      <c r="F272" t="s">
        <v>42</v>
      </c>
      <c r="H272">
        <v>150</v>
      </c>
      <c r="I272">
        <v>0</v>
      </c>
      <c r="J272">
        <v>150</v>
      </c>
      <c r="N272" t="s">
        <v>86</v>
      </c>
    </row>
    <row r="273" spans="1:14" x14ac:dyDescent="0.25">
      <c r="A273">
        <v>1880</v>
      </c>
      <c r="B273" t="s">
        <v>137</v>
      </c>
      <c r="C273" t="s">
        <v>138</v>
      </c>
      <c r="D273" t="s">
        <v>16</v>
      </c>
      <c r="E273">
        <v>1</v>
      </c>
      <c r="F273" t="s">
        <v>42</v>
      </c>
      <c r="H273">
        <v>149</v>
      </c>
      <c r="I273">
        <v>5</v>
      </c>
      <c r="J273">
        <v>154</v>
      </c>
      <c r="N273" t="s">
        <v>86</v>
      </c>
    </row>
    <row r="274" spans="1:14" x14ac:dyDescent="0.25">
      <c r="A274">
        <v>1880</v>
      </c>
      <c r="B274" t="s">
        <v>140</v>
      </c>
      <c r="C274" t="s">
        <v>257</v>
      </c>
      <c r="D274" t="s">
        <v>142</v>
      </c>
      <c r="E274">
        <v>1</v>
      </c>
      <c r="F274" t="s">
        <v>258</v>
      </c>
      <c r="H274">
        <v>85</v>
      </c>
      <c r="I274">
        <v>5</v>
      </c>
      <c r="J274">
        <v>90</v>
      </c>
      <c r="N274" t="s">
        <v>86</v>
      </c>
    </row>
    <row r="275" spans="1:14" x14ac:dyDescent="0.25">
      <c r="A275">
        <v>1880</v>
      </c>
      <c r="B275" t="s">
        <v>140</v>
      </c>
      <c r="C275" t="s">
        <v>259</v>
      </c>
      <c r="D275" t="s">
        <v>142</v>
      </c>
      <c r="E275">
        <v>1</v>
      </c>
      <c r="F275" t="s">
        <v>260</v>
      </c>
      <c r="H275">
        <v>93</v>
      </c>
      <c r="I275">
        <v>20</v>
      </c>
      <c r="J275">
        <v>113</v>
      </c>
      <c r="N275" t="s">
        <v>86</v>
      </c>
    </row>
    <row r="276" spans="1:14" x14ac:dyDescent="0.25">
      <c r="A276">
        <v>1880</v>
      </c>
      <c r="B276" t="s">
        <v>140</v>
      </c>
      <c r="C276" t="s">
        <v>183</v>
      </c>
      <c r="D276" t="s">
        <v>16</v>
      </c>
      <c r="E276">
        <v>1</v>
      </c>
      <c r="F276" t="s">
        <v>42</v>
      </c>
      <c r="H276">
        <v>821</v>
      </c>
      <c r="I276">
        <v>23</v>
      </c>
      <c r="J276">
        <v>844</v>
      </c>
      <c r="N276" t="s">
        <v>86</v>
      </c>
    </row>
    <row r="277" spans="1:14" x14ac:dyDescent="0.25">
      <c r="A277">
        <v>1880</v>
      </c>
      <c r="B277" t="s">
        <v>184</v>
      </c>
      <c r="C277" t="s">
        <v>235</v>
      </c>
      <c r="D277" t="s">
        <v>142</v>
      </c>
      <c r="E277">
        <v>1</v>
      </c>
      <c r="F277" t="s">
        <v>236</v>
      </c>
      <c r="H277">
        <v>662</v>
      </c>
      <c r="I277">
        <v>91</v>
      </c>
      <c r="J277">
        <v>753</v>
      </c>
      <c r="N277" t="s">
        <v>86</v>
      </c>
    </row>
    <row r="278" spans="1:14" x14ac:dyDescent="0.25">
      <c r="A278">
        <v>1880</v>
      </c>
      <c r="B278" t="s">
        <v>184</v>
      </c>
      <c r="C278" t="s">
        <v>185</v>
      </c>
      <c r="D278" t="s">
        <v>16</v>
      </c>
      <c r="E278">
        <v>1</v>
      </c>
      <c r="F278" t="s">
        <v>42</v>
      </c>
      <c r="H278">
        <v>968</v>
      </c>
      <c r="I278">
        <v>0</v>
      </c>
      <c r="J278">
        <v>968</v>
      </c>
      <c r="N278" t="s">
        <v>86</v>
      </c>
    </row>
    <row r="279" spans="1:14" x14ac:dyDescent="0.25">
      <c r="A279">
        <v>1880</v>
      </c>
      <c r="B279" t="s">
        <v>184</v>
      </c>
      <c r="C279" t="s">
        <v>186</v>
      </c>
      <c r="D279" t="s">
        <v>142</v>
      </c>
      <c r="E279">
        <v>1</v>
      </c>
      <c r="F279" t="s">
        <v>187</v>
      </c>
      <c r="H279">
        <v>485</v>
      </c>
      <c r="I279">
        <v>73</v>
      </c>
      <c r="J279">
        <v>558</v>
      </c>
      <c r="N279" t="s">
        <v>86</v>
      </c>
    </row>
    <row r="280" spans="1:14" x14ac:dyDescent="0.25">
      <c r="A280">
        <v>1880</v>
      </c>
      <c r="B280" t="s">
        <v>184</v>
      </c>
      <c r="C280" t="s">
        <v>188</v>
      </c>
      <c r="D280" t="s">
        <v>142</v>
      </c>
      <c r="E280">
        <v>1</v>
      </c>
      <c r="F280" t="s">
        <v>189</v>
      </c>
      <c r="H280">
        <v>146</v>
      </c>
      <c r="I280">
        <v>37</v>
      </c>
      <c r="J280">
        <v>183</v>
      </c>
      <c r="N280" t="s">
        <v>86</v>
      </c>
    </row>
    <row r="281" spans="1:14" x14ac:dyDescent="0.25">
      <c r="A281">
        <v>1880</v>
      </c>
      <c r="B281" t="s">
        <v>184</v>
      </c>
      <c r="C281" t="s">
        <v>190</v>
      </c>
      <c r="D281" t="s">
        <v>16</v>
      </c>
      <c r="E281">
        <v>1</v>
      </c>
      <c r="F281" t="s">
        <v>191</v>
      </c>
      <c r="H281">
        <v>500</v>
      </c>
      <c r="I281">
        <v>0</v>
      </c>
      <c r="J281">
        <v>500</v>
      </c>
      <c r="N281" t="s">
        <v>86</v>
      </c>
    </row>
    <row r="282" spans="1:14" x14ac:dyDescent="0.25">
      <c r="A282">
        <v>1880</v>
      </c>
      <c r="B282" t="s">
        <v>184</v>
      </c>
      <c r="C282" t="s">
        <v>238</v>
      </c>
      <c r="D282" t="s">
        <v>16</v>
      </c>
      <c r="E282">
        <v>1</v>
      </c>
      <c r="F282" t="s">
        <v>239</v>
      </c>
      <c r="H282">
        <v>542</v>
      </c>
      <c r="I282">
        <v>0</v>
      </c>
      <c r="J282">
        <v>542</v>
      </c>
      <c r="N282" t="s">
        <v>86</v>
      </c>
    </row>
    <row r="283" spans="1:14" x14ac:dyDescent="0.25">
      <c r="A283">
        <v>1880</v>
      </c>
      <c r="B283" t="s">
        <v>184</v>
      </c>
      <c r="C283" t="s">
        <v>261</v>
      </c>
      <c r="D283" t="s">
        <v>142</v>
      </c>
      <c r="E283">
        <v>2</v>
      </c>
      <c r="F283" t="s">
        <v>262</v>
      </c>
      <c r="H283">
        <v>630</v>
      </c>
      <c r="I283">
        <v>135</v>
      </c>
      <c r="J283">
        <v>765</v>
      </c>
      <c r="N283" t="s">
        <v>86</v>
      </c>
    </row>
    <row r="284" spans="1:14" x14ac:dyDescent="0.25">
      <c r="A284">
        <v>1880</v>
      </c>
      <c r="B284" t="s">
        <v>184</v>
      </c>
      <c r="C284" t="s">
        <v>261</v>
      </c>
      <c r="D284" t="s">
        <v>142</v>
      </c>
      <c r="E284">
        <v>3</v>
      </c>
      <c r="F284" t="s">
        <v>263</v>
      </c>
      <c r="H284">
        <v>49</v>
      </c>
      <c r="I284">
        <v>0</v>
      </c>
      <c r="J284">
        <v>49</v>
      </c>
      <c r="N284" t="s">
        <v>86</v>
      </c>
    </row>
    <row r="285" spans="1:14" x14ac:dyDescent="0.25">
      <c r="A285">
        <v>1880</v>
      </c>
      <c r="B285" t="s">
        <v>184</v>
      </c>
      <c r="C285" t="s">
        <v>194</v>
      </c>
      <c r="D285" t="s">
        <v>16</v>
      </c>
      <c r="E285">
        <v>1</v>
      </c>
      <c r="F285" t="s">
        <v>195</v>
      </c>
      <c r="H285">
        <v>1535</v>
      </c>
      <c r="I285">
        <v>0</v>
      </c>
      <c r="J285">
        <v>1535</v>
      </c>
      <c r="N285" t="s">
        <v>86</v>
      </c>
    </row>
    <row r="286" spans="1:14" x14ac:dyDescent="0.25">
      <c r="A286">
        <v>1880</v>
      </c>
      <c r="B286" t="s">
        <v>184</v>
      </c>
      <c r="C286" t="s">
        <v>192</v>
      </c>
      <c r="D286" t="s">
        <v>142</v>
      </c>
      <c r="E286">
        <v>1</v>
      </c>
      <c r="F286" t="s">
        <v>193</v>
      </c>
      <c r="H286">
        <v>195</v>
      </c>
      <c r="I286">
        <v>52</v>
      </c>
      <c r="J286">
        <v>247</v>
      </c>
      <c r="N286" t="s">
        <v>86</v>
      </c>
    </row>
    <row r="287" spans="1:14" x14ac:dyDescent="0.25">
      <c r="A287">
        <v>1880</v>
      </c>
      <c r="B287" t="s">
        <v>184</v>
      </c>
      <c r="C287" t="s">
        <v>196</v>
      </c>
      <c r="D287" t="s">
        <v>142</v>
      </c>
      <c r="E287">
        <v>1</v>
      </c>
      <c r="F287" t="s">
        <v>197</v>
      </c>
      <c r="H287">
        <v>180</v>
      </c>
      <c r="I287">
        <v>20</v>
      </c>
      <c r="J287">
        <v>200</v>
      </c>
      <c r="N287" t="s">
        <v>86</v>
      </c>
    </row>
    <row r="288" spans="1:14" x14ac:dyDescent="0.25">
      <c r="A288">
        <v>1880</v>
      </c>
      <c r="B288" t="s">
        <v>198</v>
      </c>
      <c r="C288" t="s">
        <v>199</v>
      </c>
      <c r="D288" t="s">
        <v>16</v>
      </c>
      <c r="E288">
        <v>1</v>
      </c>
      <c r="F288" t="s">
        <v>17</v>
      </c>
      <c r="H288">
        <v>764</v>
      </c>
      <c r="I288">
        <v>47</v>
      </c>
      <c r="J288">
        <v>811</v>
      </c>
      <c r="N288" t="s">
        <v>86</v>
      </c>
    </row>
    <row r="289" spans="1:14" x14ac:dyDescent="0.25">
      <c r="A289">
        <v>1880</v>
      </c>
      <c r="B289" t="s">
        <v>201</v>
      </c>
      <c r="C289" t="s">
        <v>240</v>
      </c>
      <c r="D289" t="s">
        <v>23</v>
      </c>
      <c r="E289">
        <v>1</v>
      </c>
      <c r="F289" t="s">
        <v>241</v>
      </c>
      <c r="H289">
        <v>274</v>
      </c>
      <c r="I289">
        <v>118</v>
      </c>
      <c r="J289">
        <v>392</v>
      </c>
      <c r="N289" t="s">
        <v>86</v>
      </c>
    </row>
    <row r="290" spans="1:14" x14ac:dyDescent="0.25">
      <c r="A290">
        <v>1880</v>
      </c>
      <c r="B290" t="s">
        <v>201</v>
      </c>
      <c r="C290" t="s">
        <v>202</v>
      </c>
      <c r="D290" t="s">
        <v>16</v>
      </c>
      <c r="E290">
        <v>1</v>
      </c>
      <c r="F290" t="s">
        <v>17</v>
      </c>
      <c r="H290">
        <v>1256</v>
      </c>
      <c r="I290">
        <v>22</v>
      </c>
      <c r="J290">
        <v>1278</v>
      </c>
      <c r="N290" t="s">
        <v>86</v>
      </c>
    </row>
    <row r="291" spans="1:14" x14ac:dyDescent="0.25">
      <c r="A291">
        <v>1880</v>
      </c>
      <c r="B291" t="s">
        <v>205</v>
      </c>
      <c r="C291" t="s">
        <v>206</v>
      </c>
      <c r="D291" t="s">
        <v>16</v>
      </c>
      <c r="E291">
        <v>1</v>
      </c>
      <c r="F291" t="s">
        <v>42</v>
      </c>
      <c r="H291">
        <v>180</v>
      </c>
      <c r="I291">
        <v>0</v>
      </c>
      <c r="J291">
        <v>180</v>
      </c>
      <c r="N291" t="s">
        <v>86</v>
      </c>
    </row>
    <row r="292" spans="1:14" x14ac:dyDescent="0.25">
      <c r="A292">
        <v>1880</v>
      </c>
      <c r="B292" t="s">
        <v>207</v>
      </c>
      <c r="C292" t="s">
        <v>242</v>
      </c>
      <c r="D292" t="s">
        <v>23</v>
      </c>
      <c r="E292">
        <v>1</v>
      </c>
      <c r="F292" t="s">
        <v>243</v>
      </c>
      <c r="H292">
        <v>342</v>
      </c>
      <c r="I292">
        <v>71</v>
      </c>
      <c r="J292">
        <v>413</v>
      </c>
      <c r="N292" t="s">
        <v>86</v>
      </c>
    </row>
    <row r="293" spans="1:14" x14ac:dyDescent="0.25">
      <c r="A293">
        <v>1880</v>
      </c>
      <c r="B293" t="s">
        <v>207</v>
      </c>
      <c r="C293" t="s">
        <v>210</v>
      </c>
      <c r="D293" t="s">
        <v>23</v>
      </c>
      <c r="E293">
        <v>1</v>
      </c>
      <c r="H293">
        <v>595</v>
      </c>
      <c r="I293">
        <v>222</v>
      </c>
      <c r="J293">
        <v>817</v>
      </c>
      <c r="N293" t="s">
        <v>86</v>
      </c>
    </row>
    <row r="294" spans="1:14" x14ac:dyDescent="0.25">
      <c r="A294">
        <v>1880</v>
      </c>
      <c r="B294" t="s">
        <v>207</v>
      </c>
      <c r="C294" t="s">
        <v>210</v>
      </c>
      <c r="D294" t="s">
        <v>16</v>
      </c>
      <c r="E294">
        <v>1</v>
      </c>
      <c r="F294" t="s">
        <v>211</v>
      </c>
      <c r="H294">
        <v>1068</v>
      </c>
      <c r="I294">
        <v>23</v>
      </c>
      <c r="J294">
        <v>1091</v>
      </c>
      <c r="N294" t="s">
        <v>86</v>
      </c>
    </row>
    <row r="295" spans="1:14" x14ac:dyDescent="0.25">
      <c r="A295">
        <v>1880</v>
      </c>
      <c r="B295" t="s">
        <v>207</v>
      </c>
      <c r="C295" t="s">
        <v>208</v>
      </c>
      <c r="D295" t="s">
        <v>16</v>
      </c>
      <c r="E295">
        <v>1</v>
      </c>
      <c r="F295" t="s">
        <v>209</v>
      </c>
      <c r="H295">
        <v>734</v>
      </c>
      <c r="I295">
        <v>12</v>
      </c>
      <c r="J295">
        <v>746</v>
      </c>
      <c r="N295" t="s">
        <v>86</v>
      </c>
    </row>
    <row r="296" spans="1:14" x14ac:dyDescent="0.25">
      <c r="A296">
        <v>1880</v>
      </c>
      <c r="B296" t="s">
        <v>213</v>
      </c>
      <c r="C296" t="s">
        <v>244</v>
      </c>
      <c r="D296" t="s">
        <v>23</v>
      </c>
      <c r="E296">
        <v>1</v>
      </c>
      <c r="F296" t="s">
        <v>245</v>
      </c>
      <c r="H296">
        <v>108</v>
      </c>
      <c r="I296">
        <v>51</v>
      </c>
      <c r="J296">
        <v>159</v>
      </c>
      <c r="N296" t="s">
        <v>86</v>
      </c>
    </row>
    <row r="297" spans="1:14" x14ac:dyDescent="0.25">
      <c r="A297">
        <v>1880</v>
      </c>
      <c r="B297" t="s">
        <v>213</v>
      </c>
      <c r="C297" t="s">
        <v>214</v>
      </c>
      <c r="D297" t="s">
        <v>16</v>
      </c>
      <c r="E297">
        <v>1</v>
      </c>
      <c r="F297" t="s">
        <v>246</v>
      </c>
      <c r="H297">
        <v>100</v>
      </c>
      <c r="I297">
        <v>7</v>
      </c>
      <c r="J297">
        <v>107</v>
      </c>
      <c r="N297" t="s">
        <v>86</v>
      </c>
    </row>
    <row r="298" spans="1:14" x14ac:dyDescent="0.25">
      <c r="A298">
        <v>1880</v>
      </c>
      <c r="B298" t="s">
        <v>247</v>
      </c>
      <c r="C298" t="s">
        <v>248</v>
      </c>
      <c r="D298" t="s">
        <v>16</v>
      </c>
      <c r="E298">
        <v>1</v>
      </c>
      <c r="F298" t="s">
        <v>42</v>
      </c>
      <c r="H298">
        <v>245</v>
      </c>
      <c r="I298">
        <v>14</v>
      </c>
      <c r="J298">
        <v>259</v>
      </c>
      <c r="N298" t="s">
        <v>86</v>
      </c>
    </row>
    <row r="299" spans="1:14" x14ac:dyDescent="0.25">
      <c r="A299">
        <v>1880</v>
      </c>
      <c r="B299" t="s">
        <v>30</v>
      </c>
      <c r="C299" t="s">
        <v>31</v>
      </c>
      <c r="D299" t="s">
        <v>16</v>
      </c>
      <c r="E299">
        <v>1</v>
      </c>
      <c r="F299" t="s">
        <v>17</v>
      </c>
      <c r="H299">
        <v>1275</v>
      </c>
      <c r="I299">
        <v>35</v>
      </c>
      <c r="J299">
        <v>1310</v>
      </c>
      <c r="N299" t="s">
        <v>86</v>
      </c>
    </row>
    <row r="300" spans="1:14" x14ac:dyDescent="0.25">
      <c r="A300">
        <v>1880</v>
      </c>
      <c r="B300" t="s">
        <v>249</v>
      </c>
      <c r="C300" t="s">
        <v>250</v>
      </c>
      <c r="D300" t="s">
        <v>16</v>
      </c>
      <c r="E300">
        <v>1</v>
      </c>
      <c r="F300" t="s">
        <v>17</v>
      </c>
      <c r="H300">
        <v>1275</v>
      </c>
      <c r="I300">
        <v>27</v>
      </c>
      <c r="J300">
        <v>1302</v>
      </c>
      <c r="N300" t="s">
        <v>86</v>
      </c>
    </row>
    <row r="301" spans="1:14" x14ac:dyDescent="0.25">
      <c r="A301">
        <v>1880</v>
      </c>
      <c r="B301" t="s">
        <v>251</v>
      </c>
      <c r="C301" t="s">
        <v>252</v>
      </c>
      <c r="D301" t="s">
        <v>16</v>
      </c>
      <c r="E301">
        <v>1</v>
      </c>
      <c r="F301" t="s">
        <v>162</v>
      </c>
      <c r="H301">
        <v>53</v>
      </c>
      <c r="I301">
        <v>0</v>
      </c>
      <c r="J301">
        <v>53</v>
      </c>
      <c r="N301" t="s">
        <v>86</v>
      </c>
    </row>
    <row r="302" spans="1:14" x14ac:dyDescent="0.25">
      <c r="A302">
        <v>1880</v>
      </c>
      <c r="B302" t="s">
        <v>83</v>
      </c>
      <c r="C302" t="s">
        <v>84</v>
      </c>
      <c r="D302" t="s">
        <v>23</v>
      </c>
      <c r="E302">
        <v>1</v>
      </c>
      <c r="F302" t="s">
        <v>85</v>
      </c>
      <c r="H302">
        <v>60</v>
      </c>
      <c r="I302">
        <v>1</v>
      </c>
      <c r="J302">
        <v>61</v>
      </c>
      <c r="N302" t="s">
        <v>66</v>
      </c>
    </row>
    <row r="303" spans="1:14" x14ac:dyDescent="0.25">
      <c r="A303">
        <v>1880</v>
      </c>
      <c r="B303" t="s">
        <v>83</v>
      </c>
      <c r="C303" t="s">
        <v>218</v>
      </c>
      <c r="D303" t="s">
        <v>16</v>
      </c>
      <c r="E303">
        <v>1</v>
      </c>
      <c r="F303" t="s">
        <v>17</v>
      </c>
      <c r="H303">
        <v>138</v>
      </c>
      <c r="I303">
        <v>5</v>
      </c>
      <c r="J303">
        <v>143</v>
      </c>
      <c r="N303" t="s">
        <v>86</v>
      </c>
    </row>
    <row r="304" spans="1:14" x14ac:dyDescent="0.25">
      <c r="A304">
        <v>1880</v>
      </c>
      <c r="B304" t="s">
        <v>148</v>
      </c>
      <c r="C304" t="s">
        <v>219</v>
      </c>
      <c r="D304" t="s">
        <v>16</v>
      </c>
      <c r="E304">
        <v>1</v>
      </c>
      <c r="F304" t="s">
        <v>17</v>
      </c>
      <c r="H304">
        <v>667</v>
      </c>
      <c r="I304">
        <v>82</v>
      </c>
      <c r="J304">
        <v>749</v>
      </c>
      <c r="N304" t="s">
        <v>86</v>
      </c>
    </row>
    <row r="305" spans="1:14" x14ac:dyDescent="0.25">
      <c r="A305">
        <v>1880</v>
      </c>
      <c r="B305" t="s">
        <v>253</v>
      </c>
      <c r="C305" t="s">
        <v>254</v>
      </c>
      <c r="D305" t="s">
        <v>161</v>
      </c>
      <c r="E305">
        <v>1</v>
      </c>
      <c r="F305" t="s">
        <v>17</v>
      </c>
      <c r="H305">
        <v>7</v>
      </c>
      <c r="I305">
        <v>0</v>
      </c>
      <c r="J305">
        <v>7</v>
      </c>
      <c r="N305" t="s">
        <v>86</v>
      </c>
    </row>
    <row r="306" spans="1:14" x14ac:dyDescent="0.25">
      <c r="A306">
        <v>1880</v>
      </c>
      <c r="B306" t="s">
        <v>253</v>
      </c>
      <c r="C306" t="s">
        <v>255</v>
      </c>
      <c r="D306" t="s">
        <v>16</v>
      </c>
      <c r="E306">
        <v>1</v>
      </c>
      <c r="F306" t="s">
        <v>97</v>
      </c>
      <c r="H306">
        <v>46</v>
      </c>
      <c r="I306">
        <v>1</v>
      </c>
      <c r="J306">
        <v>47</v>
      </c>
      <c r="N306" t="s">
        <v>86</v>
      </c>
    </row>
    <row r="307" spans="1:14" x14ac:dyDescent="0.25">
      <c r="A307">
        <v>1880</v>
      </c>
      <c r="B307" t="s">
        <v>220</v>
      </c>
      <c r="C307" t="s">
        <v>221</v>
      </c>
      <c r="D307" t="s">
        <v>16</v>
      </c>
      <c r="E307">
        <v>1</v>
      </c>
      <c r="F307" t="s">
        <v>42</v>
      </c>
      <c r="H307">
        <v>261</v>
      </c>
      <c r="I307">
        <v>5</v>
      </c>
      <c r="J307">
        <v>266</v>
      </c>
      <c r="N307" t="s">
        <v>86</v>
      </c>
    </row>
    <row r="308" spans="1:14" x14ac:dyDescent="0.25">
      <c r="A308">
        <v>1880</v>
      </c>
      <c r="B308" t="s">
        <v>222</v>
      </c>
      <c r="C308" t="s">
        <v>225</v>
      </c>
      <c r="D308" t="s">
        <v>16</v>
      </c>
      <c r="E308">
        <v>1</v>
      </c>
      <c r="F308" t="s">
        <v>17</v>
      </c>
      <c r="H308">
        <v>298</v>
      </c>
      <c r="I308">
        <v>10</v>
      </c>
      <c r="J308">
        <v>308</v>
      </c>
      <c r="N308" t="s">
        <v>86</v>
      </c>
    </row>
    <row r="309" spans="1:14" x14ac:dyDescent="0.25">
      <c r="A309">
        <v>1880</v>
      </c>
      <c r="B309" t="s">
        <v>156</v>
      </c>
      <c r="C309" t="s">
        <v>256</v>
      </c>
      <c r="D309" t="s">
        <v>16</v>
      </c>
      <c r="E309">
        <v>1</v>
      </c>
      <c r="F309" t="s">
        <v>17</v>
      </c>
      <c r="H309">
        <v>19</v>
      </c>
      <c r="I309">
        <v>0</v>
      </c>
      <c r="J309">
        <v>19</v>
      </c>
      <c r="N309" t="s">
        <v>86</v>
      </c>
    </row>
    <row r="310" spans="1:14" x14ac:dyDescent="0.25">
      <c r="A310">
        <v>1884</v>
      </c>
      <c r="B310" t="s">
        <v>89</v>
      </c>
      <c r="C310" t="s">
        <v>90</v>
      </c>
      <c r="D310" t="s">
        <v>16</v>
      </c>
      <c r="E310">
        <v>1</v>
      </c>
      <c r="G310">
        <v>1884</v>
      </c>
      <c r="K310">
        <v>2456</v>
      </c>
      <c r="N310" t="s">
        <v>264</v>
      </c>
    </row>
    <row r="311" spans="1:14" x14ac:dyDescent="0.25">
      <c r="A311">
        <v>1884</v>
      </c>
      <c r="B311" t="s">
        <v>40</v>
      </c>
      <c r="C311" t="s">
        <v>41</v>
      </c>
      <c r="D311" t="s">
        <v>16</v>
      </c>
      <c r="E311">
        <v>1</v>
      </c>
      <c r="G311">
        <v>1860</v>
      </c>
      <c r="K311">
        <v>5000</v>
      </c>
      <c r="N311" t="s">
        <v>264</v>
      </c>
    </row>
    <row r="312" spans="1:14" x14ac:dyDescent="0.25">
      <c r="A312">
        <v>1884</v>
      </c>
      <c r="B312" t="s">
        <v>93</v>
      </c>
      <c r="C312" t="s">
        <v>94</v>
      </c>
      <c r="D312" t="s">
        <v>16</v>
      </c>
      <c r="E312">
        <v>1</v>
      </c>
      <c r="G312">
        <v>1876</v>
      </c>
      <c r="K312">
        <v>2000</v>
      </c>
      <c r="N312" t="s">
        <v>264</v>
      </c>
    </row>
    <row r="313" spans="1:14" x14ac:dyDescent="0.25">
      <c r="A313">
        <v>1884</v>
      </c>
      <c r="B313" t="s">
        <v>43</v>
      </c>
      <c r="C313" t="s">
        <v>48</v>
      </c>
      <c r="D313" t="s">
        <v>16</v>
      </c>
      <c r="E313">
        <v>1</v>
      </c>
      <c r="G313">
        <v>1846</v>
      </c>
      <c r="K313">
        <v>1250</v>
      </c>
      <c r="N313" t="s">
        <v>264</v>
      </c>
    </row>
    <row r="314" spans="1:14" x14ac:dyDescent="0.25">
      <c r="A314">
        <v>1884</v>
      </c>
      <c r="B314" t="s">
        <v>26</v>
      </c>
      <c r="C314" t="s">
        <v>54</v>
      </c>
      <c r="D314" t="s">
        <v>16</v>
      </c>
      <c r="E314">
        <v>1</v>
      </c>
      <c r="G314">
        <v>1872</v>
      </c>
      <c r="K314">
        <v>9000</v>
      </c>
      <c r="N314" t="s">
        <v>264</v>
      </c>
    </row>
    <row r="315" spans="1:14" x14ac:dyDescent="0.25">
      <c r="A315">
        <v>1884</v>
      </c>
      <c r="B315" t="s">
        <v>26</v>
      </c>
      <c r="C315" t="s">
        <v>173</v>
      </c>
      <c r="D315" t="s">
        <v>16</v>
      </c>
      <c r="E315">
        <v>1</v>
      </c>
      <c r="F315" t="s">
        <v>507</v>
      </c>
      <c r="G315">
        <v>1878</v>
      </c>
      <c r="K315">
        <v>2500</v>
      </c>
      <c r="N315" t="s">
        <v>264</v>
      </c>
    </row>
    <row r="316" spans="1:14" x14ac:dyDescent="0.25">
      <c r="A316">
        <v>1884</v>
      </c>
      <c r="B316" t="s">
        <v>56</v>
      </c>
      <c r="C316" t="s">
        <v>57</v>
      </c>
      <c r="D316" t="s">
        <v>16</v>
      </c>
      <c r="E316">
        <v>1</v>
      </c>
      <c r="G316">
        <v>1858</v>
      </c>
      <c r="K316">
        <v>3000</v>
      </c>
      <c r="N316" t="s">
        <v>264</v>
      </c>
    </row>
    <row r="317" spans="1:14" x14ac:dyDescent="0.25">
      <c r="A317">
        <v>1884</v>
      </c>
      <c r="B317" t="s">
        <v>56</v>
      </c>
      <c r="C317" t="s">
        <v>59</v>
      </c>
      <c r="D317" t="s">
        <v>16</v>
      </c>
      <c r="E317">
        <v>1</v>
      </c>
      <c r="G317">
        <v>1885</v>
      </c>
      <c r="K317">
        <v>2000</v>
      </c>
      <c r="N317" t="s">
        <v>264</v>
      </c>
    </row>
    <row r="318" spans="1:14" x14ac:dyDescent="0.25">
      <c r="A318">
        <v>1884</v>
      </c>
      <c r="B318" t="s">
        <v>18</v>
      </c>
      <c r="C318" t="s">
        <v>19</v>
      </c>
      <c r="D318" t="s">
        <v>16</v>
      </c>
      <c r="E318">
        <v>1</v>
      </c>
      <c r="G318">
        <v>1872</v>
      </c>
      <c r="K318">
        <v>1800</v>
      </c>
      <c r="N318" t="s">
        <v>264</v>
      </c>
    </row>
    <row r="319" spans="1:14" x14ac:dyDescent="0.25">
      <c r="A319">
        <v>1884</v>
      </c>
      <c r="B319" t="s">
        <v>18</v>
      </c>
      <c r="C319" t="s">
        <v>62</v>
      </c>
      <c r="D319" t="s">
        <v>16</v>
      </c>
      <c r="E319">
        <v>1</v>
      </c>
      <c r="G319">
        <v>1856</v>
      </c>
      <c r="K319">
        <v>3400</v>
      </c>
      <c r="N319" t="s">
        <v>264</v>
      </c>
    </row>
    <row r="320" spans="1:14" x14ac:dyDescent="0.25">
      <c r="A320">
        <v>1884</v>
      </c>
      <c r="B320" t="s">
        <v>14</v>
      </c>
      <c r="C320" t="s">
        <v>15</v>
      </c>
      <c r="D320" t="s">
        <v>16</v>
      </c>
      <c r="E320">
        <v>1</v>
      </c>
      <c r="G320">
        <v>1870</v>
      </c>
      <c r="K320">
        <v>4665</v>
      </c>
      <c r="N320" t="s">
        <v>264</v>
      </c>
    </row>
    <row r="321" spans="1:14" x14ac:dyDescent="0.25">
      <c r="A321">
        <v>1884</v>
      </c>
      <c r="B321" t="s">
        <v>64</v>
      </c>
      <c r="C321" t="s">
        <v>65</v>
      </c>
      <c r="D321" t="s">
        <v>16</v>
      </c>
      <c r="E321">
        <v>1</v>
      </c>
      <c r="G321">
        <v>1854</v>
      </c>
      <c r="K321">
        <v>3001</v>
      </c>
      <c r="N321" t="s">
        <v>264</v>
      </c>
    </row>
    <row r="322" spans="1:14" x14ac:dyDescent="0.25">
      <c r="A322">
        <v>1884</v>
      </c>
      <c r="B322" t="s">
        <v>35</v>
      </c>
      <c r="C322" t="s">
        <v>180</v>
      </c>
      <c r="D322" t="s">
        <v>16</v>
      </c>
      <c r="E322">
        <v>1</v>
      </c>
      <c r="G322">
        <v>1828</v>
      </c>
      <c r="K322">
        <v>1188</v>
      </c>
      <c r="N322" t="s">
        <v>264</v>
      </c>
    </row>
    <row r="323" spans="1:14" x14ac:dyDescent="0.25">
      <c r="A323">
        <v>1884</v>
      </c>
      <c r="B323" t="s">
        <v>99</v>
      </c>
      <c r="C323" t="s">
        <v>100</v>
      </c>
      <c r="D323" t="s">
        <v>16</v>
      </c>
      <c r="E323">
        <v>1</v>
      </c>
      <c r="G323">
        <v>1848</v>
      </c>
      <c r="K323">
        <v>1400</v>
      </c>
      <c r="N323" t="s">
        <v>264</v>
      </c>
    </row>
    <row r="324" spans="1:14" x14ac:dyDescent="0.25">
      <c r="A324">
        <v>1884</v>
      </c>
      <c r="B324" t="s">
        <v>32</v>
      </c>
      <c r="C324" t="s">
        <v>33</v>
      </c>
      <c r="D324" t="s">
        <v>23</v>
      </c>
      <c r="E324">
        <v>1</v>
      </c>
      <c r="F324" t="s">
        <v>500</v>
      </c>
      <c r="G324">
        <v>1850</v>
      </c>
      <c r="K324">
        <v>1000</v>
      </c>
      <c r="N324" t="s">
        <v>264</v>
      </c>
    </row>
    <row r="325" spans="1:14" x14ac:dyDescent="0.25">
      <c r="A325">
        <v>1884</v>
      </c>
      <c r="B325" t="s">
        <v>32</v>
      </c>
      <c r="C325" t="s">
        <v>33</v>
      </c>
      <c r="D325" t="s">
        <v>23</v>
      </c>
      <c r="E325">
        <v>2</v>
      </c>
      <c r="F325" t="s">
        <v>499</v>
      </c>
      <c r="G325">
        <v>1849</v>
      </c>
      <c r="K325">
        <v>1500</v>
      </c>
      <c r="N325" t="s">
        <v>264</v>
      </c>
    </row>
    <row r="326" spans="1:14" x14ac:dyDescent="0.25">
      <c r="A326">
        <v>1884</v>
      </c>
      <c r="B326" t="s">
        <v>32</v>
      </c>
      <c r="C326" t="s">
        <v>106</v>
      </c>
      <c r="D326" t="s">
        <v>16</v>
      </c>
      <c r="E326">
        <v>1</v>
      </c>
      <c r="F326" t="s">
        <v>536</v>
      </c>
      <c r="G326">
        <v>1860</v>
      </c>
      <c r="K326">
        <v>375</v>
      </c>
      <c r="N326" t="s">
        <v>264</v>
      </c>
    </row>
    <row r="327" spans="1:14" x14ac:dyDescent="0.25">
      <c r="A327">
        <v>1884</v>
      </c>
      <c r="B327" t="s">
        <v>32</v>
      </c>
      <c r="C327" t="s">
        <v>105</v>
      </c>
      <c r="D327" t="s">
        <v>16</v>
      </c>
      <c r="E327">
        <v>1</v>
      </c>
      <c r="G327">
        <v>1840</v>
      </c>
      <c r="K327">
        <v>4445</v>
      </c>
      <c r="N327" t="s">
        <v>264</v>
      </c>
    </row>
    <row r="328" spans="1:14" x14ac:dyDescent="0.25">
      <c r="A328">
        <v>1884</v>
      </c>
      <c r="B328" t="s">
        <v>32</v>
      </c>
      <c r="C328" t="s">
        <v>108</v>
      </c>
      <c r="D328" t="s">
        <v>23</v>
      </c>
      <c r="E328">
        <v>1</v>
      </c>
      <c r="F328" t="s">
        <v>501</v>
      </c>
      <c r="G328">
        <v>1859</v>
      </c>
      <c r="K328">
        <v>525</v>
      </c>
      <c r="N328" t="s">
        <v>264</v>
      </c>
    </row>
    <row r="329" spans="1:14" x14ac:dyDescent="0.25">
      <c r="A329">
        <v>1884</v>
      </c>
      <c r="B329" t="s">
        <v>32</v>
      </c>
      <c r="C329" t="s">
        <v>226</v>
      </c>
      <c r="D329" t="s">
        <v>16</v>
      </c>
      <c r="E329">
        <v>1</v>
      </c>
      <c r="F329" t="s">
        <v>518</v>
      </c>
      <c r="G329">
        <v>1878</v>
      </c>
      <c r="K329">
        <v>1068</v>
      </c>
      <c r="N329" t="s">
        <v>264</v>
      </c>
    </row>
    <row r="330" spans="1:14" x14ac:dyDescent="0.25">
      <c r="A330">
        <v>1884</v>
      </c>
      <c r="B330" t="s">
        <v>32</v>
      </c>
      <c r="C330" t="s">
        <v>113</v>
      </c>
      <c r="D330" t="s">
        <v>23</v>
      </c>
      <c r="E330">
        <v>1</v>
      </c>
      <c r="F330" t="s">
        <v>502</v>
      </c>
      <c r="G330">
        <v>1868</v>
      </c>
      <c r="K330">
        <v>400</v>
      </c>
      <c r="N330" t="s">
        <v>264</v>
      </c>
    </row>
    <row r="331" spans="1:14" x14ac:dyDescent="0.25">
      <c r="A331">
        <v>1884</v>
      </c>
      <c r="B331" t="s">
        <v>32</v>
      </c>
      <c r="C331" t="s">
        <v>228</v>
      </c>
      <c r="D331" t="s">
        <v>16</v>
      </c>
      <c r="E331">
        <v>1</v>
      </c>
      <c r="F331" t="s">
        <v>537</v>
      </c>
      <c r="G331">
        <v>1884</v>
      </c>
      <c r="K331">
        <v>2284</v>
      </c>
      <c r="N331" t="s">
        <v>264</v>
      </c>
    </row>
    <row r="332" spans="1:14" x14ac:dyDescent="0.25">
      <c r="A332">
        <v>1884</v>
      </c>
      <c r="B332" t="s">
        <v>32</v>
      </c>
      <c r="C332" t="s">
        <v>121</v>
      </c>
      <c r="D332" t="s">
        <v>23</v>
      </c>
      <c r="E332">
        <v>1</v>
      </c>
      <c r="F332" t="s">
        <v>502</v>
      </c>
      <c r="G332">
        <v>1840</v>
      </c>
      <c r="K332">
        <v>460</v>
      </c>
      <c r="N332" t="s">
        <v>264</v>
      </c>
    </row>
    <row r="333" spans="1:14" x14ac:dyDescent="0.25">
      <c r="A333">
        <v>1884</v>
      </c>
      <c r="B333" t="s">
        <v>21</v>
      </c>
      <c r="C333" t="s">
        <v>22</v>
      </c>
      <c r="D333" t="s">
        <v>23</v>
      </c>
      <c r="E333">
        <v>1</v>
      </c>
      <c r="F333" t="s">
        <v>502</v>
      </c>
      <c r="G333">
        <v>1861</v>
      </c>
      <c r="K333">
        <v>1200</v>
      </c>
      <c r="N333" t="s">
        <v>264</v>
      </c>
    </row>
    <row r="334" spans="1:14" x14ac:dyDescent="0.25">
      <c r="A334">
        <v>1884</v>
      </c>
      <c r="B334" t="s">
        <v>21</v>
      </c>
      <c r="C334" t="s">
        <v>229</v>
      </c>
      <c r="D334" t="s">
        <v>16</v>
      </c>
      <c r="E334">
        <v>1</v>
      </c>
      <c r="F334" t="s">
        <v>538</v>
      </c>
      <c r="G334">
        <v>1877</v>
      </c>
      <c r="K334">
        <v>2286</v>
      </c>
      <c r="N334" t="s">
        <v>264</v>
      </c>
    </row>
    <row r="335" spans="1:14" x14ac:dyDescent="0.25">
      <c r="A335">
        <v>1884</v>
      </c>
      <c r="B335" t="s">
        <v>21</v>
      </c>
      <c r="C335" t="s">
        <v>122</v>
      </c>
      <c r="D335" t="s">
        <v>16</v>
      </c>
      <c r="E335">
        <v>1</v>
      </c>
      <c r="G335">
        <v>1840</v>
      </c>
      <c r="K335">
        <v>2500</v>
      </c>
      <c r="N335" t="s">
        <v>264</v>
      </c>
    </row>
    <row r="336" spans="1:14" x14ac:dyDescent="0.25">
      <c r="A336">
        <v>1884</v>
      </c>
      <c r="B336" t="s">
        <v>125</v>
      </c>
      <c r="C336" t="s">
        <v>127</v>
      </c>
      <c r="D336" t="s">
        <v>16</v>
      </c>
      <c r="E336">
        <v>1</v>
      </c>
      <c r="G336">
        <v>1867</v>
      </c>
      <c r="K336">
        <v>922</v>
      </c>
      <c r="N336" t="s">
        <v>264</v>
      </c>
    </row>
    <row r="337" spans="1:14" x14ac:dyDescent="0.25">
      <c r="A337">
        <v>1884</v>
      </c>
      <c r="B337" t="s">
        <v>128</v>
      </c>
      <c r="C337" t="s">
        <v>122</v>
      </c>
      <c r="D337" t="s">
        <v>16</v>
      </c>
      <c r="E337">
        <v>1</v>
      </c>
      <c r="G337">
        <v>1870</v>
      </c>
      <c r="K337">
        <v>300</v>
      </c>
      <c r="N337" t="s">
        <v>264</v>
      </c>
    </row>
    <row r="338" spans="1:14" x14ac:dyDescent="0.25">
      <c r="A338">
        <v>1884</v>
      </c>
      <c r="B338" t="s">
        <v>129</v>
      </c>
      <c r="C338" t="s">
        <v>132</v>
      </c>
      <c r="D338" t="s">
        <v>133</v>
      </c>
      <c r="E338">
        <v>1</v>
      </c>
      <c r="F338" t="s">
        <v>133</v>
      </c>
      <c r="G338">
        <v>1873</v>
      </c>
      <c r="K338">
        <v>800</v>
      </c>
      <c r="N338" t="s">
        <v>264</v>
      </c>
    </row>
    <row r="339" spans="1:14" x14ac:dyDescent="0.25">
      <c r="A339">
        <v>1884</v>
      </c>
      <c r="B339" t="s">
        <v>233</v>
      </c>
      <c r="C339" t="s">
        <v>234</v>
      </c>
      <c r="D339" t="s">
        <v>16</v>
      </c>
      <c r="E339">
        <v>1</v>
      </c>
      <c r="F339" t="s">
        <v>539</v>
      </c>
      <c r="G339">
        <v>1874</v>
      </c>
      <c r="K339">
        <v>2500</v>
      </c>
      <c r="N339" t="s">
        <v>264</v>
      </c>
    </row>
    <row r="340" spans="1:14" x14ac:dyDescent="0.25">
      <c r="A340">
        <v>1884</v>
      </c>
      <c r="B340" t="s">
        <v>135</v>
      </c>
      <c r="C340" t="s">
        <v>136</v>
      </c>
      <c r="D340" t="s">
        <v>16</v>
      </c>
      <c r="E340">
        <v>1</v>
      </c>
      <c r="G340">
        <v>1872</v>
      </c>
      <c r="K340">
        <v>1200</v>
      </c>
      <c r="N340" t="s">
        <v>264</v>
      </c>
    </row>
    <row r="341" spans="1:14" x14ac:dyDescent="0.25">
      <c r="A341">
        <v>1884</v>
      </c>
      <c r="B341" t="s">
        <v>140</v>
      </c>
      <c r="C341" t="s">
        <v>183</v>
      </c>
      <c r="D341" t="s">
        <v>16</v>
      </c>
      <c r="E341">
        <v>1</v>
      </c>
      <c r="G341">
        <v>1845</v>
      </c>
      <c r="K341">
        <v>5000</v>
      </c>
      <c r="N341" t="s">
        <v>264</v>
      </c>
    </row>
    <row r="342" spans="1:14" x14ac:dyDescent="0.25">
      <c r="A342">
        <v>1884</v>
      </c>
      <c r="B342" t="s">
        <v>184</v>
      </c>
      <c r="C342" t="s">
        <v>185</v>
      </c>
      <c r="D342" t="s">
        <v>16</v>
      </c>
      <c r="E342">
        <v>1</v>
      </c>
      <c r="G342">
        <v>1841</v>
      </c>
      <c r="K342">
        <v>1200</v>
      </c>
      <c r="N342" t="s">
        <v>264</v>
      </c>
    </row>
    <row r="343" spans="1:14" x14ac:dyDescent="0.25">
      <c r="A343">
        <v>1884</v>
      </c>
      <c r="B343" t="s">
        <v>184</v>
      </c>
      <c r="C343" t="s">
        <v>238</v>
      </c>
      <c r="D343" t="s">
        <v>16</v>
      </c>
      <c r="E343">
        <v>1</v>
      </c>
      <c r="F343" t="s">
        <v>537</v>
      </c>
      <c r="G343">
        <v>1876</v>
      </c>
      <c r="K343">
        <v>3200</v>
      </c>
      <c r="N343" t="s">
        <v>264</v>
      </c>
    </row>
    <row r="344" spans="1:14" x14ac:dyDescent="0.25">
      <c r="A344">
        <v>1884</v>
      </c>
      <c r="B344" t="s">
        <v>184</v>
      </c>
      <c r="C344" t="s">
        <v>261</v>
      </c>
      <c r="D344" t="s">
        <v>142</v>
      </c>
      <c r="E344">
        <v>1</v>
      </c>
      <c r="F344" t="s">
        <v>506</v>
      </c>
      <c r="K344">
        <v>960</v>
      </c>
      <c r="N344" t="s">
        <v>264</v>
      </c>
    </row>
    <row r="345" spans="1:14" x14ac:dyDescent="0.25">
      <c r="A345">
        <v>1884</v>
      </c>
      <c r="B345" t="s">
        <v>184</v>
      </c>
      <c r="C345" t="s">
        <v>261</v>
      </c>
      <c r="D345" t="s">
        <v>142</v>
      </c>
      <c r="E345">
        <v>4</v>
      </c>
      <c r="F345" t="s">
        <v>265</v>
      </c>
      <c r="K345">
        <v>1400</v>
      </c>
      <c r="N345" t="s">
        <v>264</v>
      </c>
    </row>
    <row r="346" spans="1:14" x14ac:dyDescent="0.25">
      <c r="A346">
        <v>1884</v>
      </c>
      <c r="B346" t="s">
        <v>184</v>
      </c>
      <c r="C346" t="s">
        <v>261</v>
      </c>
      <c r="D346" t="s">
        <v>23</v>
      </c>
      <c r="E346">
        <v>1</v>
      </c>
      <c r="F346" t="s">
        <v>505</v>
      </c>
      <c r="K346">
        <v>1000</v>
      </c>
      <c r="N346" t="s">
        <v>264</v>
      </c>
    </row>
    <row r="347" spans="1:14" x14ac:dyDescent="0.25">
      <c r="A347">
        <v>1884</v>
      </c>
      <c r="B347" t="s">
        <v>184</v>
      </c>
      <c r="C347" t="s">
        <v>261</v>
      </c>
      <c r="D347" t="s">
        <v>23</v>
      </c>
      <c r="E347">
        <v>2</v>
      </c>
      <c r="F347" t="s">
        <v>315</v>
      </c>
      <c r="G347">
        <v>1876</v>
      </c>
      <c r="K347">
        <v>1610</v>
      </c>
      <c r="N347" t="s">
        <v>264</v>
      </c>
    </row>
    <row r="348" spans="1:14" x14ac:dyDescent="0.25">
      <c r="A348">
        <v>1884</v>
      </c>
      <c r="B348" t="s">
        <v>184</v>
      </c>
      <c r="C348" t="s">
        <v>261</v>
      </c>
      <c r="D348" t="s">
        <v>133</v>
      </c>
      <c r="E348">
        <v>1</v>
      </c>
      <c r="F348" t="s">
        <v>504</v>
      </c>
      <c r="G348">
        <v>1875</v>
      </c>
      <c r="K348">
        <v>600</v>
      </c>
      <c r="N348" t="s">
        <v>264</v>
      </c>
    </row>
    <row r="349" spans="1:14" x14ac:dyDescent="0.25">
      <c r="A349">
        <v>1884</v>
      </c>
      <c r="B349" t="s">
        <v>184</v>
      </c>
      <c r="C349" t="s">
        <v>261</v>
      </c>
      <c r="D349" t="s">
        <v>133</v>
      </c>
      <c r="E349">
        <v>2</v>
      </c>
      <c r="F349" t="s">
        <v>503</v>
      </c>
      <c r="G349">
        <v>1875</v>
      </c>
      <c r="K349">
        <v>1000</v>
      </c>
      <c r="N349" t="s">
        <v>264</v>
      </c>
    </row>
    <row r="350" spans="1:14" x14ac:dyDescent="0.25">
      <c r="A350">
        <v>1884</v>
      </c>
      <c r="B350" t="s">
        <v>184</v>
      </c>
      <c r="C350" t="s">
        <v>194</v>
      </c>
      <c r="D350" t="s">
        <v>16</v>
      </c>
      <c r="E350">
        <v>1</v>
      </c>
      <c r="F350" t="s">
        <v>195</v>
      </c>
      <c r="G350">
        <v>1842</v>
      </c>
      <c r="K350">
        <v>5000</v>
      </c>
      <c r="N350" t="s">
        <v>264</v>
      </c>
    </row>
    <row r="351" spans="1:14" x14ac:dyDescent="0.25">
      <c r="A351">
        <v>1884</v>
      </c>
      <c r="B351" t="s">
        <v>198</v>
      </c>
      <c r="C351" t="s">
        <v>199</v>
      </c>
      <c r="D351" t="s">
        <v>16</v>
      </c>
      <c r="E351">
        <v>1</v>
      </c>
      <c r="G351">
        <v>1880</v>
      </c>
      <c r="K351">
        <v>705</v>
      </c>
      <c r="N351" t="s">
        <v>264</v>
      </c>
    </row>
    <row r="352" spans="1:14" x14ac:dyDescent="0.25">
      <c r="A352">
        <v>1884</v>
      </c>
      <c r="B352" t="s">
        <v>207</v>
      </c>
      <c r="C352" t="s">
        <v>242</v>
      </c>
      <c r="D352" t="s">
        <v>23</v>
      </c>
      <c r="E352">
        <v>1</v>
      </c>
      <c r="F352" t="s">
        <v>266</v>
      </c>
      <c r="G352">
        <v>1870</v>
      </c>
      <c r="K352">
        <v>1100</v>
      </c>
      <c r="N352" t="s">
        <v>264</v>
      </c>
    </row>
    <row r="353" spans="1:14" x14ac:dyDescent="0.25">
      <c r="A353">
        <v>1884</v>
      </c>
      <c r="B353" t="s">
        <v>207</v>
      </c>
      <c r="C353" t="s">
        <v>210</v>
      </c>
      <c r="D353" t="s">
        <v>142</v>
      </c>
      <c r="E353">
        <v>1</v>
      </c>
      <c r="F353" t="s">
        <v>212</v>
      </c>
      <c r="G353">
        <v>1844</v>
      </c>
      <c r="K353">
        <v>2000</v>
      </c>
      <c r="N353" t="s">
        <v>264</v>
      </c>
    </row>
    <row r="354" spans="1:14" x14ac:dyDescent="0.25">
      <c r="A354">
        <v>1884</v>
      </c>
      <c r="B354" t="s">
        <v>207</v>
      </c>
      <c r="C354" t="s">
        <v>210</v>
      </c>
      <c r="D354" t="s">
        <v>23</v>
      </c>
      <c r="E354">
        <v>1</v>
      </c>
      <c r="F354" t="s">
        <v>320</v>
      </c>
      <c r="G354">
        <v>1881</v>
      </c>
      <c r="K354">
        <v>500</v>
      </c>
      <c r="N354" t="s">
        <v>264</v>
      </c>
    </row>
    <row r="355" spans="1:14" x14ac:dyDescent="0.25">
      <c r="A355">
        <v>1884</v>
      </c>
      <c r="B355" t="s">
        <v>207</v>
      </c>
      <c r="C355" t="s">
        <v>210</v>
      </c>
      <c r="D355" t="s">
        <v>16</v>
      </c>
      <c r="E355">
        <v>1</v>
      </c>
      <c r="F355" t="s">
        <v>543</v>
      </c>
      <c r="G355">
        <v>1830</v>
      </c>
      <c r="K355">
        <v>7862</v>
      </c>
      <c r="N355" t="s">
        <v>264</v>
      </c>
    </row>
    <row r="356" spans="1:14" x14ac:dyDescent="0.25">
      <c r="A356">
        <v>1884</v>
      </c>
      <c r="B356" t="s">
        <v>207</v>
      </c>
      <c r="C356" t="s">
        <v>208</v>
      </c>
      <c r="D356" t="s">
        <v>16</v>
      </c>
      <c r="E356">
        <v>1</v>
      </c>
      <c r="F356" t="s">
        <v>540</v>
      </c>
      <c r="G356">
        <v>1840</v>
      </c>
      <c r="K356">
        <v>6500</v>
      </c>
      <c r="N356" t="s">
        <v>264</v>
      </c>
    </row>
    <row r="357" spans="1:14" x14ac:dyDescent="0.25">
      <c r="A357">
        <v>1884</v>
      </c>
      <c r="B357" t="s">
        <v>213</v>
      </c>
      <c r="C357" t="s">
        <v>214</v>
      </c>
      <c r="D357" t="s">
        <v>16</v>
      </c>
      <c r="E357">
        <v>1</v>
      </c>
      <c r="F357" t="s">
        <v>244</v>
      </c>
      <c r="G357">
        <v>1838</v>
      </c>
      <c r="K357">
        <v>1500</v>
      </c>
      <c r="N357" t="s">
        <v>264</v>
      </c>
    </row>
    <row r="358" spans="1:14" x14ac:dyDescent="0.25">
      <c r="A358">
        <v>1884</v>
      </c>
      <c r="B358" t="s">
        <v>249</v>
      </c>
      <c r="C358" t="s">
        <v>250</v>
      </c>
      <c r="D358" t="s">
        <v>16</v>
      </c>
      <c r="E358">
        <v>1</v>
      </c>
      <c r="G358">
        <v>1880</v>
      </c>
      <c r="K358">
        <v>1500</v>
      </c>
      <c r="N358" t="s">
        <v>264</v>
      </c>
    </row>
    <row r="359" spans="1:14" x14ac:dyDescent="0.25">
      <c r="A359">
        <v>1884</v>
      </c>
      <c r="B359" t="s">
        <v>83</v>
      </c>
      <c r="C359" t="s">
        <v>218</v>
      </c>
      <c r="D359" t="s">
        <v>16</v>
      </c>
      <c r="E359">
        <v>1</v>
      </c>
      <c r="K359">
        <v>750</v>
      </c>
      <c r="N359" t="s">
        <v>264</v>
      </c>
    </row>
    <row r="360" spans="1:14" x14ac:dyDescent="0.25">
      <c r="A360">
        <v>1884</v>
      </c>
      <c r="B360" t="s">
        <v>220</v>
      </c>
      <c r="C360" t="s">
        <v>221</v>
      </c>
      <c r="D360" t="s">
        <v>16</v>
      </c>
      <c r="E360">
        <v>1</v>
      </c>
      <c r="G360">
        <v>1882</v>
      </c>
      <c r="K360">
        <v>564</v>
      </c>
      <c r="N360" t="s">
        <v>264</v>
      </c>
    </row>
    <row r="361" spans="1:14" x14ac:dyDescent="0.25">
      <c r="A361">
        <v>1884</v>
      </c>
      <c r="B361" t="s">
        <v>222</v>
      </c>
      <c r="C361" t="s">
        <v>225</v>
      </c>
      <c r="D361" t="s">
        <v>16</v>
      </c>
      <c r="E361">
        <v>1</v>
      </c>
      <c r="G361">
        <v>1872</v>
      </c>
      <c r="K361">
        <v>1100</v>
      </c>
      <c r="N361" t="s">
        <v>264</v>
      </c>
    </row>
    <row r="362" spans="1:14" x14ac:dyDescent="0.25">
      <c r="A362">
        <v>1890</v>
      </c>
      <c r="B362" t="s">
        <v>87</v>
      </c>
      <c r="C362" t="s">
        <v>323</v>
      </c>
      <c r="D362" t="s">
        <v>16</v>
      </c>
      <c r="E362">
        <v>1</v>
      </c>
      <c r="F362" t="s">
        <v>324</v>
      </c>
      <c r="H362">
        <v>784</v>
      </c>
      <c r="I362">
        <v>2</v>
      </c>
      <c r="J362">
        <v>786</v>
      </c>
      <c r="N362" t="s">
        <v>280</v>
      </c>
    </row>
    <row r="363" spans="1:14" x14ac:dyDescent="0.25">
      <c r="A363">
        <v>1890</v>
      </c>
      <c r="B363" t="s">
        <v>87</v>
      </c>
      <c r="C363" t="s">
        <v>88</v>
      </c>
      <c r="D363" t="s">
        <v>16</v>
      </c>
      <c r="E363">
        <v>1</v>
      </c>
      <c r="F363" t="s">
        <v>281</v>
      </c>
      <c r="H363">
        <v>237</v>
      </c>
      <c r="I363">
        <v>63</v>
      </c>
      <c r="J363">
        <v>300</v>
      </c>
      <c r="N363" t="s">
        <v>280</v>
      </c>
    </row>
    <row r="364" spans="1:14" x14ac:dyDescent="0.25">
      <c r="A364">
        <v>1890</v>
      </c>
      <c r="B364" t="s">
        <v>89</v>
      </c>
      <c r="C364" t="s">
        <v>90</v>
      </c>
      <c r="D364" t="s">
        <v>16</v>
      </c>
      <c r="E364">
        <v>1</v>
      </c>
      <c r="F364" t="s">
        <v>42</v>
      </c>
      <c r="H364">
        <v>143</v>
      </c>
      <c r="I364">
        <v>1</v>
      </c>
      <c r="J364">
        <v>144</v>
      </c>
      <c r="N364" t="s">
        <v>280</v>
      </c>
    </row>
    <row r="365" spans="1:14" x14ac:dyDescent="0.25">
      <c r="A365">
        <v>1890</v>
      </c>
      <c r="B365" t="s">
        <v>91</v>
      </c>
      <c r="C365" t="s">
        <v>92</v>
      </c>
      <c r="D365" t="s">
        <v>16</v>
      </c>
      <c r="E365">
        <v>1</v>
      </c>
      <c r="F365" t="s">
        <v>17</v>
      </c>
      <c r="H365">
        <v>821</v>
      </c>
      <c r="I365">
        <v>11</v>
      </c>
      <c r="J365">
        <v>832</v>
      </c>
      <c r="N365" t="s">
        <v>280</v>
      </c>
    </row>
    <row r="366" spans="1:14" x14ac:dyDescent="0.25">
      <c r="A366">
        <v>1890</v>
      </c>
      <c r="B366" t="s">
        <v>40</v>
      </c>
      <c r="C366" t="s">
        <v>102</v>
      </c>
      <c r="D366" t="s">
        <v>16</v>
      </c>
      <c r="E366">
        <v>1</v>
      </c>
      <c r="H366">
        <v>662</v>
      </c>
      <c r="I366">
        <v>0</v>
      </c>
      <c r="J366">
        <v>662</v>
      </c>
      <c r="N366" t="s">
        <v>280</v>
      </c>
    </row>
    <row r="367" spans="1:14" x14ac:dyDescent="0.25">
      <c r="A367">
        <v>1890</v>
      </c>
      <c r="B367" t="s">
        <v>40</v>
      </c>
      <c r="C367" t="s">
        <v>41</v>
      </c>
      <c r="D367" t="s">
        <v>16</v>
      </c>
      <c r="E367">
        <v>1</v>
      </c>
      <c r="F367" t="s">
        <v>42</v>
      </c>
      <c r="H367">
        <v>1368</v>
      </c>
      <c r="I367">
        <v>21</v>
      </c>
      <c r="J367">
        <v>1389</v>
      </c>
      <c r="N367" t="s">
        <v>280</v>
      </c>
    </row>
    <row r="368" spans="1:14" x14ac:dyDescent="0.25">
      <c r="A368">
        <v>1890</v>
      </c>
      <c r="B368" t="s">
        <v>93</v>
      </c>
      <c r="C368" t="s">
        <v>94</v>
      </c>
      <c r="D368" t="s">
        <v>16</v>
      </c>
      <c r="E368">
        <v>1</v>
      </c>
      <c r="H368">
        <v>522</v>
      </c>
      <c r="I368">
        <v>4</v>
      </c>
      <c r="J368">
        <v>526</v>
      </c>
      <c r="N368" t="s">
        <v>280</v>
      </c>
    </row>
    <row r="369" spans="1:14" x14ac:dyDescent="0.25">
      <c r="A369">
        <v>1890</v>
      </c>
      <c r="B369" t="s">
        <v>43</v>
      </c>
      <c r="C369" t="s">
        <v>48</v>
      </c>
      <c r="D369" t="s">
        <v>16</v>
      </c>
      <c r="E369">
        <v>1</v>
      </c>
      <c r="F369" t="s">
        <v>42</v>
      </c>
      <c r="H369">
        <v>334</v>
      </c>
      <c r="I369">
        <v>6</v>
      </c>
      <c r="J369">
        <v>340</v>
      </c>
      <c r="N369" t="s">
        <v>280</v>
      </c>
    </row>
    <row r="370" spans="1:14" x14ac:dyDescent="0.25">
      <c r="A370">
        <v>1890</v>
      </c>
      <c r="B370" t="s">
        <v>50</v>
      </c>
      <c r="C370" t="s">
        <v>325</v>
      </c>
      <c r="D370" t="s">
        <v>16</v>
      </c>
      <c r="E370">
        <v>1</v>
      </c>
      <c r="F370" t="s">
        <v>326</v>
      </c>
      <c r="H370">
        <v>353</v>
      </c>
      <c r="I370">
        <v>12</v>
      </c>
      <c r="J370">
        <v>365</v>
      </c>
      <c r="N370" t="s">
        <v>280</v>
      </c>
    </row>
    <row r="371" spans="1:14" x14ac:dyDescent="0.25">
      <c r="A371">
        <v>1890</v>
      </c>
      <c r="B371" t="s">
        <v>269</v>
      </c>
      <c r="C371" t="s">
        <v>327</v>
      </c>
      <c r="D371" t="s">
        <v>16</v>
      </c>
      <c r="E371">
        <v>1</v>
      </c>
      <c r="H371">
        <v>1665</v>
      </c>
      <c r="I371">
        <v>55</v>
      </c>
      <c r="J371">
        <v>1720</v>
      </c>
      <c r="N371" t="s">
        <v>280</v>
      </c>
    </row>
    <row r="372" spans="1:14" x14ac:dyDescent="0.25">
      <c r="A372">
        <v>1890</v>
      </c>
      <c r="B372" t="s">
        <v>95</v>
      </c>
      <c r="C372" t="s">
        <v>96</v>
      </c>
      <c r="D372" t="s">
        <v>16</v>
      </c>
      <c r="E372">
        <v>1</v>
      </c>
      <c r="F372" t="s">
        <v>282</v>
      </c>
      <c r="H372">
        <v>102</v>
      </c>
      <c r="I372">
        <v>0</v>
      </c>
      <c r="J372">
        <v>102</v>
      </c>
      <c r="N372" t="s">
        <v>280</v>
      </c>
    </row>
    <row r="373" spans="1:14" x14ac:dyDescent="0.25">
      <c r="A373">
        <v>1890</v>
      </c>
      <c r="B373" t="s">
        <v>26</v>
      </c>
      <c r="C373" t="s">
        <v>172</v>
      </c>
      <c r="D373" t="s">
        <v>23</v>
      </c>
      <c r="E373">
        <v>1</v>
      </c>
      <c r="H373">
        <v>795</v>
      </c>
      <c r="I373">
        <v>86</v>
      </c>
      <c r="J373">
        <v>881</v>
      </c>
      <c r="N373" t="s">
        <v>280</v>
      </c>
    </row>
    <row r="374" spans="1:14" x14ac:dyDescent="0.25">
      <c r="A374">
        <v>1890</v>
      </c>
      <c r="B374" t="s">
        <v>26</v>
      </c>
      <c r="C374" t="s">
        <v>54</v>
      </c>
      <c r="D374" t="s">
        <v>16</v>
      </c>
      <c r="E374">
        <v>1</v>
      </c>
      <c r="F374" t="s">
        <v>55</v>
      </c>
      <c r="H374">
        <v>1341</v>
      </c>
      <c r="I374">
        <v>45</v>
      </c>
      <c r="J374">
        <v>1386</v>
      </c>
      <c r="N374" t="s">
        <v>280</v>
      </c>
    </row>
    <row r="375" spans="1:14" x14ac:dyDescent="0.25">
      <c r="A375">
        <v>1890</v>
      </c>
      <c r="B375" t="s">
        <v>26</v>
      </c>
      <c r="C375" t="s">
        <v>173</v>
      </c>
      <c r="D375" t="s">
        <v>16</v>
      </c>
      <c r="E375">
        <v>1</v>
      </c>
      <c r="F375" t="s">
        <v>283</v>
      </c>
      <c r="H375">
        <v>671</v>
      </c>
      <c r="I375">
        <v>0</v>
      </c>
      <c r="J375">
        <v>671</v>
      </c>
      <c r="N375" t="s">
        <v>280</v>
      </c>
    </row>
    <row r="376" spans="1:14" x14ac:dyDescent="0.25">
      <c r="A376">
        <v>1890</v>
      </c>
      <c r="B376" t="s">
        <v>56</v>
      </c>
      <c r="C376" t="s">
        <v>175</v>
      </c>
      <c r="D376" t="s">
        <v>16</v>
      </c>
      <c r="E376">
        <v>1</v>
      </c>
      <c r="F376" t="s">
        <v>154</v>
      </c>
      <c r="H376">
        <v>0</v>
      </c>
      <c r="I376">
        <v>70</v>
      </c>
      <c r="J376">
        <v>70</v>
      </c>
      <c r="N376" t="s">
        <v>280</v>
      </c>
    </row>
    <row r="377" spans="1:14" x14ac:dyDescent="0.25">
      <c r="A377">
        <v>1890</v>
      </c>
      <c r="B377" t="s">
        <v>56</v>
      </c>
      <c r="C377" t="s">
        <v>57</v>
      </c>
      <c r="D377" t="s">
        <v>16</v>
      </c>
      <c r="E377">
        <v>1</v>
      </c>
      <c r="F377" t="s">
        <v>177</v>
      </c>
      <c r="H377">
        <v>590</v>
      </c>
      <c r="I377">
        <v>0</v>
      </c>
      <c r="J377">
        <v>590</v>
      </c>
      <c r="N377" t="s">
        <v>280</v>
      </c>
    </row>
    <row r="378" spans="1:14" x14ac:dyDescent="0.25">
      <c r="A378">
        <v>1890</v>
      </c>
      <c r="B378" t="s">
        <v>56</v>
      </c>
      <c r="C378" t="s">
        <v>59</v>
      </c>
      <c r="D378" t="s">
        <v>16</v>
      </c>
      <c r="E378">
        <v>1</v>
      </c>
      <c r="F378" t="s">
        <v>60</v>
      </c>
      <c r="H378">
        <v>756</v>
      </c>
      <c r="I378">
        <v>0</v>
      </c>
      <c r="J378">
        <v>756</v>
      </c>
      <c r="N378" t="s">
        <v>280</v>
      </c>
    </row>
    <row r="379" spans="1:14" x14ac:dyDescent="0.25">
      <c r="A379">
        <v>1890</v>
      </c>
      <c r="B379" t="s">
        <v>18</v>
      </c>
      <c r="C379" t="s">
        <v>19</v>
      </c>
      <c r="D379" t="s">
        <v>16</v>
      </c>
      <c r="E379">
        <v>1</v>
      </c>
      <c r="F379" t="s">
        <v>20</v>
      </c>
      <c r="H379">
        <v>201</v>
      </c>
      <c r="I379">
        <v>9</v>
      </c>
      <c r="J379">
        <v>210</v>
      </c>
      <c r="N379" t="s">
        <v>280</v>
      </c>
    </row>
    <row r="380" spans="1:14" x14ac:dyDescent="0.25">
      <c r="A380">
        <v>1890</v>
      </c>
      <c r="B380" t="s">
        <v>18</v>
      </c>
      <c r="C380" t="s">
        <v>62</v>
      </c>
      <c r="D380" t="s">
        <v>16</v>
      </c>
      <c r="E380">
        <v>1</v>
      </c>
      <c r="F380" t="s">
        <v>17</v>
      </c>
      <c r="H380">
        <v>413</v>
      </c>
      <c r="I380">
        <v>0</v>
      </c>
      <c r="J380">
        <v>413</v>
      </c>
      <c r="N380" t="s">
        <v>280</v>
      </c>
    </row>
    <row r="381" spans="1:14" x14ac:dyDescent="0.25">
      <c r="A381">
        <v>1890</v>
      </c>
      <c r="B381" t="s">
        <v>14</v>
      </c>
      <c r="C381" t="s">
        <v>15</v>
      </c>
      <c r="D381" t="s">
        <v>16</v>
      </c>
      <c r="E381">
        <v>1</v>
      </c>
      <c r="F381" t="s">
        <v>17</v>
      </c>
      <c r="H381">
        <v>904</v>
      </c>
      <c r="I381">
        <v>14</v>
      </c>
      <c r="J381">
        <v>918</v>
      </c>
      <c r="N381" t="s">
        <v>280</v>
      </c>
    </row>
    <row r="382" spans="1:14" x14ac:dyDescent="0.25">
      <c r="A382">
        <v>1890</v>
      </c>
      <c r="B382" t="s">
        <v>64</v>
      </c>
      <c r="C382" t="s">
        <v>330</v>
      </c>
      <c r="D382" t="s">
        <v>16</v>
      </c>
      <c r="E382">
        <v>1</v>
      </c>
      <c r="H382">
        <v>365</v>
      </c>
      <c r="I382">
        <v>0</v>
      </c>
      <c r="J382">
        <v>365</v>
      </c>
      <c r="N382" t="s">
        <v>280</v>
      </c>
    </row>
    <row r="383" spans="1:14" x14ac:dyDescent="0.25">
      <c r="A383">
        <v>1890</v>
      </c>
      <c r="B383" t="s">
        <v>64</v>
      </c>
      <c r="C383" t="s">
        <v>328</v>
      </c>
      <c r="D383" t="s">
        <v>16</v>
      </c>
      <c r="E383">
        <v>1</v>
      </c>
      <c r="F383" t="s">
        <v>329</v>
      </c>
      <c r="H383">
        <v>70</v>
      </c>
      <c r="I383">
        <v>0</v>
      </c>
      <c r="J383">
        <v>70</v>
      </c>
      <c r="N383" t="s">
        <v>280</v>
      </c>
    </row>
    <row r="384" spans="1:14" x14ac:dyDescent="0.25">
      <c r="A384">
        <v>1890</v>
      </c>
      <c r="B384" t="s">
        <v>64</v>
      </c>
      <c r="C384" t="s">
        <v>65</v>
      </c>
      <c r="D384" t="s">
        <v>16</v>
      </c>
      <c r="E384">
        <v>1</v>
      </c>
      <c r="F384" t="s">
        <v>17</v>
      </c>
      <c r="H384">
        <v>753</v>
      </c>
      <c r="I384">
        <v>47</v>
      </c>
      <c r="J384">
        <v>800</v>
      </c>
      <c r="N384" t="s">
        <v>280</v>
      </c>
    </row>
    <row r="385" spans="1:14" x14ac:dyDescent="0.25">
      <c r="A385">
        <v>1890</v>
      </c>
      <c r="B385" t="s">
        <v>178</v>
      </c>
      <c r="C385" t="s">
        <v>179</v>
      </c>
      <c r="D385" t="s">
        <v>16</v>
      </c>
      <c r="E385">
        <v>1</v>
      </c>
      <c r="F385" t="s">
        <v>286</v>
      </c>
      <c r="H385">
        <v>66</v>
      </c>
      <c r="I385">
        <v>4</v>
      </c>
      <c r="J385">
        <v>70</v>
      </c>
      <c r="N385" t="s">
        <v>280</v>
      </c>
    </row>
    <row r="386" spans="1:14" x14ac:dyDescent="0.25">
      <c r="A386">
        <v>1890</v>
      </c>
      <c r="B386" t="s">
        <v>178</v>
      </c>
      <c r="C386" t="s">
        <v>331</v>
      </c>
      <c r="D386" t="s">
        <v>16</v>
      </c>
      <c r="E386">
        <v>1</v>
      </c>
      <c r="H386">
        <v>696</v>
      </c>
      <c r="I386">
        <v>24</v>
      </c>
      <c r="J386">
        <v>720</v>
      </c>
      <c r="N386" t="s">
        <v>280</v>
      </c>
    </row>
    <row r="387" spans="1:14" x14ac:dyDescent="0.25">
      <c r="A387">
        <v>1890</v>
      </c>
      <c r="B387" t="s">
        <v>35</v>
      </c>
      <c r="C387" t="s">
        <v>180</v>
      </c>
      <c r="D387" t="s">
        <v>16</v>
      </c>
      <c r="E387">
        <v>1</v>
      </c>
      <c r="F387" t="s">
        <v>42</v>
      </c>
      <c r="H387">
        <v>165</v>
      </c>
      <c r="I387">
        <v>5</v>
      </c>
      <c r="J387">
        <v>170</v>
      </c>
      <c r="N387" t="s">
        <v>280</v>
      </c>
    </row>
    <row r="388" spans="1:14" x14ac:dyDescent="0.25">
      <c r="A388">
        <v>1890</v>
      </c>
      <c r="B388" t="s">
        <v>99</v>
      </c>
      <c r="C388" t="s">
        <v>100</v>
      </c>
      <c r="D388" t="s">
        <v>16</v>
      </c>
      <c r="E388">
        <v>1</v>
      </c>
      <c r="F388" t="s">
        <v>17</v>
      </c>
      <c r="H388">
        <v>659</v>
      </c>
      <c r="I388">
        <v>31</v>
      </c>
      <c r="J388">
        <v>690</v>
      </c>
      <c r="N388" t="s">
        <v>280</v>
      </c>
    </row>
    <row r="389" spans="1:14" x14ac:dyDescent="0.25">
      <c r="A389">
        <v>1890</v>
      </c>
      <c r="B389" t="s">
        <v>32</v>
      </c>
      <c r="C389" t="s">
        <v>67</v>
      </c>
      <c r="D389" t="s">
        <v>23</v>
      </c>
      <c r="E389">
        <v>1</v>
      </c>
      <c r="F389" t="s">
        <v>68</v>
      </c>
      <c r="H389">
        <v>11</v>
      </c>
      <c r="I389">
        <v>2</v>
      </c>
      <c r="J389">
        <v>13</v>
      </c>
      <c r="N389" t="s">
        <v>280</v>
      </c>
    </row>
    <row r="390" spans="1:14" x14ac:dyDescent="0.25">
      <c r="A390">
        <v>1890</v>
      </c>
      <c r="B390" t="s">
        <v>32</v>
      </c>
      <c r="C390" t="s">
        <v>33</v>
      </c>
      <c r="D390" t="s">
        <v>23</v>
      </c>
      <c r="E390">
        <v>1</v>
      </c>
      <c r="F390" t="s">
        <v>287</v>
      </c>
      <c r="H390">
        <v>418</v>
      </c>
      <c r="I390">
        <v>63</v>
      </c>
      <c r="J390">
        <v>481</v>
      </c>
      <c r="N390" t="s">
        <v>280</v>
      </c>
    </row>
    <row r="391" spans="1:14" x14ac:dyDescent="0.25">
      <c r="A391">
        <v>1890</v>
      </c>
      <c r="B391" t="s">
        <v>32</v>
      </c>
      <c r="C391" t="s">
        <v>33</v>
      </c>
      <c r="D391" t="s">
        <v>23</v>
      </c>
      <c r="E391">
        <v>2</v>
      </c>
      <c r="F391" t="s">
        <v>288</v>
      </c>
      <c r="H391">
        <v>697</v>
      </c>
      <c r="I391">
        <v>226</v>
      </c>
      <c r="J391">
        <v>923</v>
      </c>
      <c r="N391" t="s">
        <v>280</v>
      </c>
    </row>
    <row r="392" spans="1:14" x14ac:dyDescent="0.25">
      <c r="A392">
        <v>1890</v>
      </c>
      <c r="B392" t="s">
        <v>32</v>
      </c>
      <c r="C392" t="s">
        <v>106</v>
      </c>
      <c r="D392" t="s">
        <v>16</v>
      </c>
      <c r="E392">
        <v>1</v>
      </c>
      <c r="F392" t="s">
        <v>107</v>
      </c>
      <c r="H392">
        <v>249</v>
      </c>
      <c r="I392">
        <v>6</v>
      </c>
      <c r="J392">
        <v>255</v>
      </c>
      <c r="N392" t="s">
        <v>280</v>
      </c>
    </row>
    <row r="393" spans="1:14" x14ac:dyDescent="0.25">
      <c r="A393">
        <v>1890</v>
      </c>
      <c r="B393" t="s">
        <v>32</v>
      </c>
      <c r="C393" t="s">
        <v>77</v>
      </c>
      <c r="D393" t="s">
        <v>23</v>
      </c>
      <c r="E393">
        <v>1</v>
      </c>
      <c r="F393" t="s">
        <v>78</v>
      </c>
      <c r="H393">
        <v>296</v>
      </c>
      <c r="I393">
        <v>21</v>
      </c>
      <c r="J393">
        <v>317</v>
      </c>
      <c r="N393" t="s">
        <v>280</v>
      </c>
    </row>
    <row r="394" spans="1:14" x14ac:dyDescent="0.25">
      <c r="A394">
        <v>1890</v>
      </c>
      <c r="B394" t="s">
        <v>32</v>
      </c>
      <c r="C394" t="s">
        <v>105</v>
      </c>
      <c r="D394" t="s">
        <v>16</v>
      </c>
      <c r="E394">
        <v>1</v>
      </c>
      <c r="F394" t="s">
        <v>42</v>
      </c>
      <c r="H394">
        <v>601</v>
      </c>
      <c r="I394">
        <v>0</v>
      </c>
      <c r="J394">
        <v>601</v>
      </c>
      <c r="N394" t="s">
        <v>280</v>
      </c>
    </row>
    <row r="395" spans="1:14" x14ac:dyDescent="0.25">
      <c r="A395">
        <v>1890</v>
      </c>
      <c r="B395" t="s">
        <v>32</v>
      </c>
      <c r="C395" t="s">
        <v>108</v>
      </c>
      <c r="D395" t="s">
        <v>23</v>
      </c>
      <c r="E395">
        <v>1</v>
      </c>
      <c r="F395" t="s">
        <v>109</v>
      </c>
      <c r="H395">
        <v>88</v>
      </c>
      <c r="I395">
        <v>3</v>
      </c>
      <c r="J395">
        <v>91</v>
      </c>
      <c r="N395" t="s">
        <v>280</v>
      </c>
    </row>
    <row r="396" spans="1:14" x14ac:dyDescent="0.25">
      <c r="A396">
        <v>1890</v>
      </c>
      <c r="B396" t="s">
        <v>32</v>
      </c>
      <c r="C396" t="s">
        <v>226</v>
      </c>
      <c r="D396" t="s">
        <v>16</v>
      </c>
      <c r="E396">
        <v>1</v>
      </c>
      <c r="F396" t="s">
        <v>312</v>
      </c>
      <c r="H396">
        <v>0</v>
      </c>
      <c r="I396">
        <v>217</v>
      </c>
      <c r="J396">
        <v>217</v>
      </c>
      <c r="N396" t="s">
        <v>280</v>
      </c>
    </row>
    <row r="397" spans="1:14" x14ac:dyDescent="0.25">
      <c r="A397">
        <v>1890</v>
      </c>
      <c r="B397" t="s">
        <v>32</v>
      </c>
      <c r="C397" t="s">
        <v>71</v>
      </c>
      <c r="D397" t="s">
        <v>23</v>
      </c>
      <c r="E397">
        <v>1</v>
      </c>
      <c r="F397" t="s">
        <v>72</v>
      </c>
      <c r="H397">
        <v>27</v>
      </c>
      <c r="I397">
        <v>1</v>
      </c>
      <c r="J397">
        <v>28</v>
      </c>
      <c r="N397" t="s">
        <v>280</v>
      </c>
    </row>
    <row r="398" spans="1:14" x14ac:dyDescent="0.25">
      <c r="A398">
        <v>1890</v>
      </c>
      <c r="B398" t="s">
        <v>32</v>
      </c>
      <c r="C398" t="s">
        <v>110</v>
      </c>
      <c r="D398" t="s">
        <v>23</v>
      </c>
      <c r="E398">
        <v>1</v>
      </c>
      <c r="F398" t="s">
        <v>24</v>
      </c>
      <c r="H398">
        <v>103</v>
      </c>
      <c r="I398">
        <v>17</v>
      </c>
      <c r="J398">
        <v>120</v>
      </c>
      <c r="N398" t="s">
        <v>280</v>
      </c>
    </row>
    <row r="399" spans="1:14" x14ac:dyDescent="0.25">
      <c r="A399">
        <v>1890</v>
      </c>
      <c r="B399" t="s">
        <v>32</v>
      </c>
      <c r="C399" t="s">
        <v>75</v>
      </c>
      <c r="D399" t="s">
        <v>23</v>
      </c>
      <c r="E399">
        <v>1</v>
      </c>
      <c r="F399" t="s">
        <v>76</v>
      </c>
      <c r="H399">
        <v>27</v>
      </c>
      <c r="I399">
        <v>3</v>
      </c>
      <c r="J399">
        <v>30</v>
      </c>
      <c r="N399" t="s">
        <v>280</v>
      </c>
    </row>
    <row r="400" spans="1:14" x14ac:dyDescent="0.25">
      <c r="A400">
        <v>1890</v>
      </c>
      <c r="B400" t="s">
        <v>32</v>
      </c>
      <c r="C400" t="s">
        <v>69</v>
      </c>
      <c r="D400" t="s">
        <v>23</v>
      </c>
      <c r="E400">
        <v>1</v>
      </c>
      <c r="F400" t="s">
        <v>70</v>
      </c>
      <c r="H400">
        <v>54</v>
      </c>
      <c r="I400">
        <v>3</v>
      </c>
      <c r="J400">
        <v>57</v>
      </c>
      <c r="N400" t="s">
        <v>280</v>
      </c>
    </row>
    <row r="401" spans="1:14" x14ac:dyDescent="0.25">
      <c r="A401">
        <v>1890</v>
      </c>
      <c r="B401" t="s">
        <v>32</v>
      </c>
      <c r="C401" t="s">
        <v>81</v>
      </c>
      <c r="D401" t="s">
        <v>23</v>
      </c>
      <c r="E401">
        <v>1</v>
      </c>
      <c r="F401" t="s">
        <v>82</v>
      </c>
      <c r="H401">
        <v>47</v>
      </c>
      <c r="I401">
        <v>3</v>
      </c>
      <c r="J401">
        <v>50</v>
      </c>
      <c r="N401" t="s">
        <v>280</v>
      </c>
    </row>
    <row r="402" spans="1:14" x14ac:dyDescent="0.25">
      <c r="A402">
        <v>1890</v>
      </c>
      <c r="B402" t="s">
        <v>32</v>
      </c>
      <c r="C402" t="s">
        <v>228</v>
      </c>
      <c r="D402" t="s">
        <v>16</v>
      </c>
      <c r="E402">
        <v>1</v>
      </c>
      <c r="F402" t="s">
        <v>313</v>
      </c>
      <c r="H402">
        <v>712</v>
      </c>
      <c r="I402">
        <v>0</v>
      </c>
      <c r="J402">
        <v>712</v>
      </c>
      <c r="N402" t="s">
        <v>280</v>
      </c>
    </row>
    <row r="403" spans="1:14" x14ac:dyDescent="0.25">
      <c r="A403">
        <v>1890</v>
      </c>
      <c r="B403" t="s">
        <v>32</v>
      </c>
      <c r="C403" t="s">
        <v>121</v>
      </c>
      <c r="D403" t="s">
        <v>23</v>
      </c>
      <c r="E403">
        <v>1</v>
      </c>
      <c r="F403" t="s">
        <v>24</v>
      </c>
      <c r="H403">
        <v>179</v>
      </c>
      <c r="I403">
        <v>9</v>
      </c>
      <c r="J403">
        <v>188</v>
      </c>
      <c r="N403" t="s">
        <v>280</v>
      </c>
    </row>
    <row r="404" spans="1:14" x14ac:dyDescent="0.25">
      <c r="A404">
        <v>1890</v>
      </c>
      <c r="B404" t="s">
        <v>21</v>
      </c>
      <c r="C404" t="s">
        <v>22</v>
      </c>
      <c r="D404" t="s">
        <v>23</v>
      </c>
      <c r="E404">
        <v>1</v>
      </c>
      <c r="F404" t="s">
        <v>24</v>
      </c>
      <c r="H404">
        <v>335</v>
      </c>
      <c r="I404">
        <v>69</v>
      </c>
      <c r="J404">
        <v>404</v>
      </c>
      <c r="N404" t="s">
        <v>280</v>
      </c>
    </row>
    <row r="405" spans="1:14" x14ac:dyDescent="0.25">
      <c r="A405">
        <v>1890</v>
      </c>
      <c r="B405" t="s">
        <v>21</v>
      </c>
      <c r="C405" t="s">
        <v>229</v>
      </c>
      <c r="D405" t="s">
        <v>16</v>
      </c>
      <c r="E405">
        <v>1</v>
      </c>
      <c r="F405" t="s">
        <v>230</v>
      </c>
      <c r="H405">
        <v>370</v>
      </c>
      <c r="I405">
        <v>0</v>
      </c>
      <c r="J405">
        <v>370</v>
      </c>
      <c r="N405" t="s">
        <v>280</v>
      </c>
    </row>
    <row r="406" spans="1:14" x14ac:dyDescent="0.25">
      <c r="A406">
        <v>1890</v>
      </c>
      <c r="B406" t="s">
        <v>21</v>
      </c>
      <c r="C406" t="s">
        <v>122</v>
      </c>
      <c r="D406" t="s">
        <v>16</v>
      </c>
      <c r="E406">
        <v>1</v>
      </c>
      <c r="F406" t="s">
        <v>42</v>
      </c>
      <c r="H406">
        <v>737</v>
      </c>
      <c r="I406">
        <v>1</v>
      </c>
      <c r="J406">
        <v>738</v>
      </c>
      <c r="N406" t="s">
        <v>280</v>
      </c>
    </row>
    <row r="407" spans="1:14" x14ac:dyDescent="0.25">
      <c r="A407">
        <v>1890</v>
      </c>
      <c r="B407" t="s">
        <v>125</v>
      </c>
      <c r="C407" t="s">
        <v>291</v>
      </c>
      <c r="D407" t="s">
        <v>16</v>
      </c>
      <c r="E407">
        <v>1</v>
      </c>
      <c r="F407" t="s">
        <v>313</v>
      </c>
      <c r="H407">
        <v>113</v>
      </c>
      <c r="I407">
        <v>0</v>
      </c>
      <c r="J407">
        <v>113</v>
      </c>
      <c r="N407" t="s">
        <v>280</v>
      </c>
    </row>
    <row r="408" spans="1:14" x14ac:dyDescent="0.25">
      <c r="A408">
        <v>1890</v>
      </c>
      <c r="B408" t="s">
        <v>125</v>
      </c>
      <c r="C408" t="s">
        <v>127</v>
      </c>
      <c r="D408" t="s">
        <v>16</v>
      </c>
      <c r="E408">
        <v>1</v>
      </c>
      <c r="F408" t="s">
        <v>42</v>
      </c>
      <c r="H408">
        <v>314</v>
      </c>
      <c r="I408">
        <v>5</v>
      </c>
      <c r="J408">
        <v>319</v>
      </c>
      <c r="N408" t="s">
        <v>280</v>
      </c>
    </row>
    <row r="409" spans="1:14" x14ac:dyDescent="0.25">
      <c r="A409">
        <v>1890</v>
      </c>
      <c r="B409" t="s">
        <v>128</v>
      </c>
      <c r="C409" t="s">
        <v>122</v>
      </c>
      <c r="D409" t="s">
        <v>16</v>
      </c>
      <c r="E409">
        <v>1</v>
      </c>
      <c r="F409" t="s">
        <v>286</v>
      </c>
      <c r="H409">
        <v>64</v>
      </c>
      <c r="I409">
        <v>3</v>
      </c>
      <c r="J409">
        <v>67</v>
      </c>
      <c r="N409" t="s">
        <v>280</v>
      </c>
    </row>
    <row r="410" spans="1:14" x14ac:dyDescent="0.25">
      <c r="A410">
        <v>1890</v>
      </c>
      <c r="B410" t="s">
        <v>128</v>
      </c>
      <c r="C410" t="s">
        <v>325</v>
      </c>
      <c r="D410" t="s">
        <v>16</v>
      </c>
      <c r="E410">
        <v>1</v>
      </c>
      <c r="H410">
        <v>348</v>
      </c>
      <c r="I410">
        <v>14</v>
      </c>
      <c r="J410">
        <v>362</v>
      </c>
      <c r="N410" t="s">
        <v>280</v>
      </c>
    </row>
    <row r="411" spans="1:14" x14ac:dyDescent="0.25">
      <c r="A411">
        <v>1890</v>
      </c>
      <c r="B411" t="s">
        <v>129</v>
      </c>
      <c r="C411" t="s">
        <v>130</v>
      </c>
      <c r="D411" t="s">
        <v>16</v>
      </c>
      <c r="E411">
        <v>1</v>
      </c>
      <c r="F411" t="s">
        <v>131</v>
      </c>
      <c r="H411">
        <v>1605</v>
      </c>
      <c r="I411">
        <v>36</v>
      </c>
      <c r="J411">
        <v>1641</v>
      </c>
      <c r="N411" t="s">
        <v>280</v>
      </c>
    </row>
    <row r="412" spans="1:14" x14ac:dyDescent="0.25">
      <c r="A412">
        <v>1890</v>
      </c>
      <c r="B412" t="s">
        <v>231</v>
      </c>
      <c r="C412" t="s">
        <v>232</v>
      </c>
      <c r="D412" t="s">
        <v>16</v>
      </c>
      <c r="E412">
        <v>1</v>
      </c>
      <c r="F412" t="s">
        <v>42</v>
      </c>
      <c r="H412">
        <v>70</v>
      </c>
      <c r="I412">
        <v>1</v>
      </c>
      <c r="J412">
        <v>71</v>
      </c>
      <c r="N412" t="s">
        <v>280</v>
      </c>
    </row>
    <row r="413" spans="1:14" x14ac:dyDescent="0.25">
      <c r="A413">
        <v>1890</v>
      </c>
      <c r="B413" t="s">
        <v>231</v>
      </c>
      <c r="C413" t="s">
        <v>232</v>
      </c>
      <c r="D413" t="s">
        <v>16</v>
      </c>
      <c r="E413">
        <v>2</v>
      </c>
      <c r="F413" t="s">
        <v>300</v>
      </c>
      <c r="H413">
        <v>151</v>
      </c>
      <c r="I413">
        <v>3</v>
      </c>
      <c r="J413">
        <v>154</v>
      </c>
      <c r="N413" t="s">
        <v>280</v>
      </c>
    </row>
    <row r="414" spans="1:14" x14ac:dyDescent="0.25">
      <c r="A414">
        <v>1890</v>
      </c>
      <c r="B414" t="s">
        <v>233</v>
      </c>
      <c r="C414" t="s">
        <v>234</v>
      </c>
      <c r="D414" t="s">
        <v>16</v>
      </c>
      <c r="E414">
        <v>1</v>
      </c>
      <c r="F414" t="s">
        <v>314</v>
      </c>
      <c r="H414">
        <v>386</v>
      </c>
      <c r="I414">
        <v>5</v>
      </c>
      <c r="J414">
        <v>391</v>
      </c>
      <c r="N414" t="s">
        <v>280</v>
      </c>
    </row>
    <row r="415" spans="1:14" x14ac:dyDescent="0.25">
      <c r="A415">
        <v>1890</v>
      </c>
      <c r="B415" t="s">
        <v>135</v>
      </c>
      <c r="C415" t="s">
        <v>136</v>
      </c>
      <c r="D415" t="s">
        <v>16</v>
      </c>
      <c r="E415">
        <v>1</v>
      </c>
      <c r="F415" t="s">
        <v>42</v>
      </c>
      <c r="H415">
        <v>95</v>
      </c>
      <c r="I415">
        <v>1</v>
      </c>
      <c r="J415">
        <v>96</v>
      </c>
      <c r="N415" t="s">
        <v>280</v>
      </c>
    </row>
    <row r="416" spans="1:14" x14ac:dyDescent="0.25">
      <c r="A416">
        <v>1890</v>
      </c>
      <c r="B416" t="s">
        <v>137</v>
      </c>
      <c r="C416" t="s">
        <v>138</v>
      </c>
      <c r="D416" t="s">
        <v>16</v>
      </c>
      <c r="E416">
        <v>1</v>
      </c>
      <c r="F416" t="s">
        <v>42</v>
      </c>
      <c r="H416">
        <v>115</v>
      </c>
      <c r="I416">
        <v>1</v>
      </c>
      <c r="J416">
        <v>116</v>
      </c>
      <c r="N416" t="s">
        <v>280</v>
      </c>
    </row>
    <row r="417" spans="1:14" x14ac:dyDescent="0.25">
      <c r="A417">
        <v>1890</v>
      </c>
      <c r="B417" t="s">
        <v>140</v>
      </c>
      <c r="C417" t="s">
        <v>257</v>
      </c>
      <c r="D417" t="s">
        <v>142</v>
      </c>
      <c r="E417">
        <v>1</v>
      </c>
      <c r="F417" t="s">
        <v>258</v>
      </c>
      <c r="H417">
        <v>175</v>
      </c>
      <c r="I417">
        <v>10</v>
      </c>
      <c r="J417">
        <v>185</v>
      </c>
      <c r="N417" t="s">
        <v>280</v>
      </c>
    </row>
    <row r="418" spans="1:14" x14ac:dyDescent="0.25">
      <c r="A418">
        <v>1890</v>
      </c>
      <c r="B418" t="s">
        <v>140</v>
      </c>
      <c r="C418" t="s">
        <v>259</v>
      </c>
      <c r="D418" t="s">
        <v>142</v>
      </c>
      <c r="E418">
        <v>1</v>
      </c>
      <c r="F418" t="s">
        <v>260</v>
      </c>
      <c r="H418">
        <v>194</v>
      </c>
      <c r="I418">
        <v>34</v>
      </c>
      <c r="J418">
        <v>228</v>
      </c>
      <c r="N418" t="s">
        <v>280</v>
      </c>
    </row>
    <row r="419" spans="1:14" x14ac:dyDescent="0.25">
      <c r="A419">
        <v>1890</v>
      </c>
      <c r="B419" t="s">
        <v>140</v>
      </c>
      <c r="C419" t="s">
        <v>183</v>
      </c>
      <c r="D419" t="s">
        <v>16</v>
      </c>
      <c r="E419">
        <v>1</v>
      </c>
      <c r="F419" t="s">
        <v>42</v>
      </c>
      <c r="H419">
        <v>1101</v>
      </c>
      <c r="I419">
        <v>43</v>
      </c>
      <c r="J419">
        <v>1144</v>
      </c>
      <c r="N419" t="s">
        <v>280</v>
      </c>
    </row>
    <row r="420" spans="1:14" x14ac:dyDescent="0.25">
      <c r="A420">
        <v>1890</v>
      </c>
      <c r="B420" t="s">
        <v>332</v>
      </c>
      <c r="C420" t="s">
        <v>333</v>
      </c>
      <c r="D420" t="s">
        <v>16</v>
      </c>
      <c r="E420">
        <v>1</v>
      </c>
      <c r="H420">
        <v>107</v>
      </c>
      <c r="I420">
        <v>5</v>
      </c>
      <c r="J420">
        <v>112</v>
      </c>
      <c r="N420" t="s">
        <v>280</v>
      </c>
    </row>
    <row r="421" spans="1:14" x14ac:dyDescent="0.25">
      <c r="A421">
        <v>1890</v>
      </c>
      <c r="B421" t="s">
        <v>184</v>
      </c>
      <c r="C421" t="s">
        <v>235</v>
      </c>
      <c r="D421" t="s">
        <v>142</v>
      </c>
      <c r="E421">
        <v>1</v>
      </c>
      <c r="F421" t="s">
        <v>236</v>
      </c>
      <c r="H421">
        <v>661</v>
      </c>
      <c r="I421">
        <v>67</v>
      </c>
      <c r="J421">
        <v>728</v>
      </c>
      <c r="N421" t="s">
        <v>280</v>
      </c>
    </row>
    <row r="422" spans="1:14" x14ac:dyDescent="0.25">
      <c r="A422">
        <v>1890</v>
      </c>
      <c r="B422" t="s">
        <v>184</v>
      </c>
      <c r="C422" t="s">
        <v>185</v>
      </c>
      <c r="D422" t="s">
        <v>16</v>
      </c>
      <c r="E422">
        <v>1</v>
      </c>
      <c r="F422" t="s">
        <v>42</v>
      </c>
      <c r="H422">
        <v>1245</v>
      </c>
      <c r="I422">
        <v>0</v>
      </c>
      <c r="J422">
        <v>1245</v>
      </c>
      <c r="N422" t="s">
        <v>280</v>
      </c>
    </row>
    <row r="423" spans="1:14" x14ac:dyDescent="0.25">
      <c r="A423">
        <v>1890</v>
      </c>
      <c r="B423" t="s">
        <v>184</v>
      </c>
      <c r="C423" t="s">
        <v>186</v>
      </c>
      <c r="D423" t="s">
        <v>142</v>
      </c>
      <c r="E423">
        <v>1</v>
      </c>
      <c r="F423" t="s">
        <v>187</v>
      </c>
      <c r="H423">
        <v>573</v>
      </c>
      <c r="I423">
        <v>68</v>
      </c>
      <c r="J423">
        <v>641</v>
      </c>
      <c r="N423" t="s">
        <v>280</v>
      </c>
    </row>
    <row r="424" spans="1:14" x14ac:dyDescent="0.25">
      <c r="A424">
        <v>1890</v>
      </c>
      <c r="B424" t="s">
        <v>184</v>
      </c>
      <c r="C424" t="s">
        <v>188</v>
      </c>
      <c r="D424" t="s">
        <v>142</v>
      </c>
      <c r="E424">
        <v>1</v>
      </c>
      <c r="F424" t="s">
        <v>189</v>
      </c>
      <c r="H424">
        <v>470</v>
      </c>
      <c r="I424">
        <v>41</v>
      </c>
      <c r="J424">
        <v>511</v>
      </c>
      <c r="N424" t="s">
        <v>280</v>
      </c>
    </row>
    <row r="425" spans="1:14" x14ac:dyDescent="0.25">
      <c r="A425">
        <v>1890</v>
      </c>
      <c r="B425" t="s">
        <v>184</v>
      </c>
      <c r="C425" t="s">
        <v>190</v>
      </c>
      <c r="D425" t="s">
        <v>16</v>
      </c>
      <c r="E425">
        <v>1</v>
      </c>
      <c r="F425" t="s">
        <v>191</v>
      </c>
      <c r="H425">
        <v>819</v>
      </c>
      <c r="I425">
        <v>0</v>
      </c>
      <c r="J425">
        <v>819</v>
      </c>
      <c r="N425" t="s">
        <v>280</v>
      </c>
    </row>
    <row r="426" spans="1:14" x14ac:dyDescent="0.25">
      <c r="A426">
        <v>1890</v>
      </c>
      <c r="B426" t="s">
        <v>184</v>
      </c>
      <c r="C426" t="s">
        <v>238</v>
      </c>
      <c r="D426" t="s">
        <v>16</v>
      </c>
      <c r="E426">
        <v>1</v>
      </c>
      <c r="F426" t="s">
        <v>239</v>
      </c>
      <c r="H426">
        <v>1123</v>
      </c>
      <c r="I426">
        <v>0</v>
      </c>
      <c r="J426">
        <v>1123</v>
      </c>
      <c r="N426" t="s">
        <v>280</v>
      </c>
    </row>
    <row r="427" spans="1:14" x14ac:dyDescent="0.25">
      <c r="A427">
        <v>1890</v>
      </c>
      <c r="B427" t="s">
        <v>184</v>
      </c>
      <c r="C427" t="s">
        <v>334</v>
      </c>
      <c r="D427" t="s">
        <v>16</v>
      </c>
      <c r="E427">
        <v>1</v>
      </c>
      <c r="F427" t="s">
        <v>335</v>
      </c>
      <c r="H427">
        <v>6</v>
      </c>
      <c r="I427">
        <v>210</v>
      </c>
      <c r="J427">
        <v>216</v>
      </c>
      <c r="N427" t="s">
        <v>280</v>
      </c>
    </row>
    <row r="428" spans="1:14" x14ac:dyDescent="0.25">
      <c r="A428">
        <v>1890</v>
      </c>
      <c r="B428" t="s">
        <v>184</v>
      </c>
      <c r="C428" t="s">
        <v>261</v>
      </c>
      <c r="D428" t="s">
        <v>142</v>
      </c>
      <c r="E428">
        <v>4</v>
      </c>
      <c r="F428" t="s">
        <v>316</v>
      </c>
      <c r="H428">
        <v>859</v>
      </c>
      <c r="I428">
        <v>146</v>
      </c>
      <c r="J428">
        <v>1005</v>
      </c>
      <c r="N428" t="s">
        <v>280</v>
      </c>
    </row>
    <row r="429" spans="1:14" x14ac:dyDescent="0.25">
      <c r="A429">
        <v>1890</v>
      </c>
      <c r="B429" t="s">
        <v>184</v>
      </c>
      <c r="C429" t="s">
        <v>261</v>
      </c>
      <c r="D429" t="s">
        <v>23</v>
      </c>
      <c r="E429">
        <v>2</v>
      </c>
      <c r="F429" t="s">
        <v>315</v>
      </c>
      <c r="H429">
        <v>454</v>
      </c>
      <c r="I429">
        <v>241</v>
      </c>
      <c r="J429">
        <v>695</v>
      </c>
      <c r="N429" t="s">
        <v>280</v>
      </c>
    </row>
    <row r="430" spans="1:14" x14ac:dyDescent="0.25">
      <c r="A430">
        <v>1890</v>
      </c>
      <c r="B430" t="s">
        <v>184</v>
      </c>
      <c r="C430" t="s">
        <v>261</v>
      </c>
      <c r="D430" t="s">
        <v>23</v>
      </c>
      <c r="E430">
        <v>3</v>
      </c>
      <c r="F430" t="s">
        <v>411</v>
      </c>
      <c r="H430">
        <v>142</v>
      </c>
      <c r="I430">
        <v>16</v>
      </c>
      <c r="J430">
        <v>158</v>
      </c>
      <c r="N430" t="s">
        <v>280</v>
      </c>
    </row>
    <row r="431" spans="1:14" x14ac:dyDescent="0.25">
      <c r="A431">
        <v>1890</v>
      </c>
      <c r="B431" t="s">
        <v>184</v>
      </c>
      <c r="C431" t="s">
        <v>194</v>
      </c>
      <c r="D431" t="s">
        <v>16</v>
      </c>
      <c r="E431">
        <v>1</v>
      </c>
      <c r="F431" t="s">
        <v>195</v>
      </c>
      <c r="H431">
        <v>1535</v>
      </c>
      <c r="I431">
        <v>0</v>
      </c>
      <c r="J431">
        <v>1535</v>
      </c>
      <c r="N431" t="s">
        <v>280</v>
      </c>
    </row>
    <row r="432" spans="1:14" x14ac:dyDescent="0.25">
      <c r="A432">
        <v>1890</v>
      </c>
      <c r="B432" t="s">
        <v>184</v>
      </c>
      <c r="C432" t="s">
        <v>192</v>
      </c>
      <c r="D432" t="s">
        <v>142</v>
      </c>
      <c r="E432">
        <v>1</v>
      </c>
      <c r="F432" t="s">
        <v>193</v>
      </c>
      <c r="H432">
        <v>218</v>
      </c>
      <c r="I432">
        <v>34</v>
      </c>
      <c r="J432">
        <v>252</v>
      </c>
      <c r="N432" t="s">
        <v>280</v>
      </c>
    </row>
    <row r="433" spans="1:14" x14ac:dyDescent="0.25">
      <c r="A433">
        <v>1890</v>
      </c>
      <c r="B433" t="s">
        <v>184</v>
      </c>
      <c r="C433" t="s">
        <v>196</v>
      </c>
      <c r="D433" t="s">
        <v>142</v>
      </c>
      <c r="E433">
        <v>1</v>
      </c>
      <c r="F433" t="s">
        <v>197</v>
      </c>
      <c r="H433">
        <v>92</v>
      </c>
      <c r="I433">
        <v>23</v>
      </c>
      <c r="J433">
        <v>115</v>
      </c>
      <c r="N433" t="s">
        <v>280</v>
      </c>
    </row>
    <row r="434" spans="1:14" x14ac:dyDescent="0.25">
      <c r="A434">
        <v>1890</v>
      </c>
      <c r="B434" t="s">
        <v>198</v>
      </c>
      <c r="C434" t="s">
        <v>330</v>
      </c>
      <c r="D434" t="s">
        <v>16</v>
      </c>
      <c r="E434">
        <v>1</v>
      </c>
      <c r="H434">
        <v>1173</v>
      </c>
      <c r="I434">
        <v>35</v>
      </c>
      <c r="J434">
        <v>1208</v>
      </c>
      <c r="N434" t="s">
        <v>280</v>
      </c>
    </row>
    <row r="435" spans="1:14" x14ac:dyDescent="0.25">
      <c r="A435">
        <v>1890</v>
      </c>
      <c r="B435" t="s">
        <v>198</v>
      </c>
      <c r="C435" t="s">
        <v>199</v>
      </c>
      <c r="D435" t="s">
        <v>16</v>
      </c>
      <c r="E435">
        <v>1</v>
      </c>
      <c r="F435" t="s">
        <v>286</v>
      </c>
      <c r="H435">
        <v>180</v>
      </c>
      <c r="I435">
        <v>25</v>
      </c>
      <c r="J435">
        <v>205</v>
      </c>
      <c r="N435" t="s">
        <v>280</v>
      </c>
    </row>
    <row r="436" spans="1:14" x14ac:dyDescent="0.25">
      <c r="A436">
        <v>1890</v>
      </c>
      <c r="B436" t="s">
        <v>339</v>
      </c>
      <c r="C436" t="s">
        <v>340</v>
      </c>
      <c r="D436" t="s">
        <v>16</v>
      </c>
      <c r="E436">
        <v>1</v>
      </c>
      <c r="H436">
        <v>63</v>
      </c>
      <c r="I436">
        <v>2</v>
      </c>
      <c r="J436">
        <v>65</v>
      </c>
      <c r="N436" t="s">
        <v>280</v>
      </c>
    </row>
    <row r="437" spans="1:14" x14ac:dyDescent="0.25">
      <c r="A437">
        <v>1890</v>
      </c>
      <c r="B437" t="s">
        <v>201</v>
      </c>
      <c r="C437" t="s">
        <v>240</v>
      </c>
      <c r="D437" t="s">
        <v>23</v>
      </c>
      <c r="E437">
        <v>1</v>
      </c>
      <c r="F437" t="s">
        <v>241</v>
      </c>
      <c r="H437">
        <v>347</v>
      </c>
      <c r="I437">
        <v>133</v>
      </c>
      <c r="J437">
        <v>480</v>
      </c>
      <c r="N437" t="s">
        <v>280</v>
      </c>
    </row>
    <row r="438" spans="1:14" x14ac:dyDescent="0.25">
      <c r="A438">
        <v>1890</v>
      </c>
      <c r="B438" t="s">
        <v>201</v>
      </c>
      <c r="C438" t="s">
        <v>202</v>
      </c>
      <c r="D438" t="s">
        <v>16</v>
      </c>
      <c r="E438">
        <v>1</v>
      </c>
      <c r="F438" t="s">
        <v>17</v>
      </c>
      <c r="H438">
        <v>1622</v>
      </c>
      <c r="I438">
        <v>30</v>
      </c>
      <c r="J438">
        <v>1652</v>
      </c>
      <c r="N438" t="s">
        <v>280</v>
      </c>
    </row>
    <row r="439" spans="1:14" x14ac:dyDescent="0.25">
      <c r="A439">
        <v>1890</v>
      </c>
      <c r="B439" t="s">
        <v>205</v>
      </c>
      <c r="C439" t="s">
        <v>206</v>
      </c>
      <c r="D439" t="s">
        <v>16</v>
      </c>
      <c r="E439">
        <v>1</v>
      </c>
      <c r="F439" t="s">
        <v>42</v>
      </c>
      <c r="H439">
        <v>300</v>
      </c>
      <c r="I439">
        <v>2</v>
      </c>
      <c r="J439">
        <v>302</v>
      </c>
      <c r="N439" t="s">
        <v>280</v>
      </c>
    </row>
    <row r="440" spans="1:14" x14ac:dyDescent="0.25">
      <c r="A440">
        <v>1890</v>
      </c>
      <c r="B440" t="s">
        <v>207</v>
      </c>
      <c r="C440" t="s">
        <v>242</v>
      </c>
      <c r="D440" t="s">
        <v>23</v>
      </c>
      <c r="E440">
        <v>1</v>
      </c>
      <c r="F440" t="s">
        <v>317</v>
      </c>
      <c r="H440">
        <v>589</v>
      </c>
      <c r="I440">
        <v>96</v>
      </c>
      <c r="J440">
        <v>685</v>
      </c>
      <c r="N440" t="s">
        <v>280</v>
      </c>
    </row>
    <row r="441" spans="1:14" x14ac:dyDescent="0.25">
      <c r="A441">
        <v>1890</v>
      </c>
      <c r="B441" t="s">
        <v>207</v>
      </c>
      <c r="C441" t="s">
        <v>318</v>
      </c>
      <c r="D441" t="s">
        <v>16</v>
      </c>
      <c r="E441">
        <v>1</v>
      </c>
      <c r="F441" t="s">
        <v>319</v>
      </c>
      <c r="H441">
        <v>291</v>
      </c>
      <c r="I441">
        <v>0</v>
      </c>
      <c r="J441">
        <v>291</v>
      </c>
      <c r="N441" t="s">
        <v>280</v>
      </c>
    </row>
    <row r="442" spans="1:14" x14ac:dyDescent="0.25">
      <c r="A442">
        <v>1890</v>
      </c>
      <c r="B442" t="s">
        <v>207</v>
      </c>
      <c r="C442" t="s">
        <v>210</v>
      </c>
      <c r="D442" t="s">
        <v>23</v>
      </c>
      <c r="E442">
        <v>1</v>
      </c>
      <c r="F442" t="s">
        <v>320</v>
      </c>
      <c r="H442">
        <v>696</v>
      </c>
      <c r="I442">
        <v>230</v>
      </c>
      <c r="J442">
        <v>926</v>
      </c>
      <c r="N442" t="s">
        <v>280</v>
      </c>
    </row>
    <row r="443" spans="1:14" x14ac:dyDescent="0.25">
      <c r="A443">
        <v>1890</v>
      </c>
      <c r="B443" t="s">
        <v>207</v>
      </c>
      <c r="C443" t="s">
        <v>210</v>
      </c>
      <c r="D443" t="s">
        <v>16</v>
      </c>
      <c r="E443">
        <v>1</v>
      </c>
      <c r="F443" t="s">
        <v>211</v>
      </c>
      <c r="H443">
        <v>1306</v>
      </c>
      <c r="I443">
        <v>44</v>
      </c>
      <c r="J443">
        <v>1350</v>
      </c>
      <c r="N443" t="s">
        <v>280</v>
      </c>
    </row>
    <row r="444" spans="1:14" x14ac:dyDescent="0.25">
      <c r="A444">
        <v>1890</v>
      </c>
      <c r="B444" t="s">
        <v>207</v>
      </c>
      <c r="C444" t="s">
        <v>208</v>
      </c>
      <c r="D444" t="s">
        <v>16</v>
      </c>
      <c r="E444">
        <v>1</v>
      </c>
      <c r="F444" t="s">
        <v>209</v>
      </c>
      <c r="H444">
        <v>699</v>
      </c>
      <c r="I444">
        <v>21</v>
      </c>
      <c r="J444">
        <v>720</v>
      </c>
      <c r="N444" t="s">
        <v>280</v>
      </c>
    </row>
    <row r="445" spans="1:14" x14ac:dyDescent="0.25">
      <c r="A445">
        <v>1890</v>
      </c>
      <c r="B445" t="s">
        <v>213</v>
      </c>
      <c r="C445" t="s">
        <v>244</v>
      </c>
      <c r="D445" t="s">
        <v>23</v>
      </c>
      <c r="E445">
        <v>1</v>
      </c>
      <c r="F445" t="s">
        <v>321</v>
      </c>
      <c r="H445">
        <v>132</v>
      </c>
      <c r="I445">
        <v>74</v>
      </c>
      <c r="J445">
        <v>206</v>
      </c>
      <c r="N445" t="s">
        <v>280</v>
      </c>
    </row>
    <row r="446" spans="1:14" x14ac:dyDescent="0.25">
      <c r="A446">
        <v>1890</v>
      </c>
      <c r="B446" t="s">
        <v>213</v>
      </c>
      <c r="C446" t="s">
        <v>214</v>
      </c>
      <c r="D446" t="s">
        <v>16</v>
      </c>
      <c r="E446">
        <v>1</v>
      </c>
      <c r="F446" t="s">
        <v>322</v>
      </c>
      <c r="H446">
        <v>122</v>
      </c>
      <c r="I446">
        <v>0</v>
      </c>
      <c r="J446">
        <v>122</v>
      </c>
      <c r="N446" t="s">
        <v>280</v>
      </c>
    </row>
    <row r="447" spans="1:14" x14ac:dyDescent="0.25">
      <c r="A447">
        <v>1890</v>
      </c>
      <c r="B447" t="s">
        <v>247</v>
      </c>
      <c r="C447" t="s">
        <v>248</v>
      </c>
      <c r="D447" t="s">
        <v>16</v>
      </c>
      <c r="E447">
        <v>1</v>
      </c>
      <c r="F447" t="s">
        <v>42</v>
      </c>
      <c r="H447">
        <v>768</v>
      </c>
      <c r="I447">
        <v>38</v>
      </c>
      <c r="J447">
        <v>806</v>
      </c>
      <c r="N447" t="s">
        <v>280</v>
      </c>
    </row>
    <row r="448" spans="1:14" x14ac:dyDescent="0.25">
      <c r="A448">
        <v>1890</v>
      </c>
      <c r="B448" t="s">
        <v>306</v>
      </c>
      <c r="C448" t="s">
        <v>307</v>
      </c>
      <c r="D448" t="s">
        <v>16</v>
      </c>
      <c r="E448">
        <v>1</v>
      </c>
      <c r="H448">
        <v>96</v>
      </c>
      <c r="I448">
        <v>1</v>
      </c>
      <c r="J448">
        <v>97</v>
      </c>
      <c r="N448" t="s">
        <v>280</v>
      </c>
    </row>
    <row r="449" spans="1:14" x14ac:dyDescent="0.25">
      <c r="A449">
        <v>1890</v>
      </c>
      <c r="B449" t="s">
        <v>30</v>
      </c>
      <c r="C449" t="s">
        <v>341</v>
      </c>
      <c r="D449" t="s">
        <v>16</v>
      </c>
      <c r="E449">
        <v>1</v>
      </c>
      <c r="F449" t="s">
        <v>342</v>
      </c>
      <c r="H449">
        <v>134</v>
      </c>
      <c r="I449">
        <v>0</v>
      </c>
      <c r="J449">
        <v>134</v>
      </c>
      <c r="N449" t="s">
        <v>280</v>
      </c>
    </row>
    <row r="450" spans="1:14" x14ac:dyDescent="0.25">
      <c r="A450">
        <v>1890</v>
      </c>
      <c r="B450" t="s">
        <v>30</v>
      </c>
      <c r="C450" t="s">
        <v>343</v>
      </c>
      <c r="D450" t="s">
        <v>16</v>
      </c>
      <c r="E450">
        <v>1</v>
      </c>
      <c r="F450" t="s">
        <v>342</v>
      </c>
      <c r="H450">
        <v>290</v>
      </c>
      <c r="I450">
        <v>0</v>
      </c>
      <c r="J450">
        <v>290</v>
      </c>
      <c r="N450" t="s">
        <v>280</v>
      </c>
    </row>
    <row r="451" spans="1:14" x14ac:dyDescent="0.25">
      <c r="A451">
        <v>1890</v>
      </c>
      <c r="B451" t="s">
        <v>30</v>
      </c>
      <c r="C451" t="s">
        <v>31</v>
      </c>
      <c r="D451" t="s">
        <v>16</v>
      </c>
      <c r="E451">
        <v>1</v>
      </c>
      <c r="F451" t="s">
        <v>17</v>
      </c>
      <c r="H451">
        <v>544</v>
      </c>
      <c r="I451">
        <v>45</v>
      </c>
      <c r="J451">
        <v>589</v>
      </c>
      <c r="N451" t="s">
        <v>280</v>
      </c>
    </row>
    <row r="452" spans="1:14" x14ac:dyDescent="0.25">
      <c r="A452">
        <v>1890</v>
      </c>
      <c r="B452" t="s">
        <v>30</v>
      </c>
      <c r="C452" t="s">
        <v>344</v>
      </c>
      <c r="D452" t="s">
        <v>16</v>
      </c>
      <c r="E452">
        <v>1</v>
      </c>
      <c r="F452" t="s">
        <v>342</v>
      </c>
      <c r="H452">
        <v>100</v>
      </c>
      <c r="I452">
        <v>0</v>
      </c>
      <c r="J452">
        <v>100</v>
      </c>
      <c r="N452" t="s">
        <v>280</v>
      </c>
    </row>
    <row r="453" spans="1:14" x14ac:dyDescent="0.25">
      <c r="A453">
        <v>1890</v>
      </c>
      <c r="B453" t="s">
        <v>30</v>
      </c>
      <c r="C453" t="s">
        <v>345</v>
      </c>
      <c r="D453" t="s">
        <v>16</v>
      </c>
      <c r="E453">
        <v>1</v>
      </c>
      <c r="F453" t="s">
        <v>342</v>
      </c>
      <c r="H453">
        <v>371</v>
      </c>
      <c r="I453">
        <v>0</v>
      </c>
      <c r="J453">
        <v>371</v>
      </c>
      <c r="N453" t="s">
        <v>280</v>
      </c>
    </row>
    <row r="454" spans="1:14" x14ac:dyDescent="0.25">
      <c r="A454">
        <v>1890</v>
      </c>
      <c r="B454" t="s">
        <v>249</v>
      </c>
      <c r="C454" t="s">
        <v>250</v>
      </c>
      <c r="D454" t="s">
        <v>16</v>
      </c>
      <c r="E454">
        <v>1</v>
      </c>
      <c r="F454" t="s">
        <v>17</v>
      </c>
      <c r="H454">
        <v>720</v>
      </c>
      <c r="I454">
        <v>44</v>
      </c>
      <c r="J454">
        <v>764</v>
      </c>
      <c r="N454" t="s">
        <v>280</v>
      </c>
    </row>
    <row r="455" spans="1:14" x14ac:dyDescent="0.25">
      <c r="A455">
        <v>1890</v>
      </c>
      <c r="B455" t="s">
        <v>249</v>
      </c>
      <c r="C455" t="s">
        <v>325</v>
      </c>
      <c r="D455" t="s">
        <v>16</v>
      </c>
      <c r="E455">
        <v>1</v>
      </c>
      <c r="H455">
        <v>1675</v>
      </c>
      <c r="I455">
        <v>0</v>
      </c>
      <c r="J455">
        <v>1675</v>
      </c>
      <c r="N455" t="s">
        <v>280</v>
      </c>
    </row>
    <row r="456" spans="1:14" x14ac:dyDescent="0.25">
      <c r="A456">
        <v>1890</v>
      </c>
      <c r="B456" t="s">
        <v>249</v>
      </c>
      <c r="C456" t="s">
        <v>346</v>
      </c>
      <c r="D456" t="s">
        <v>16</v>
      </c>
      <c r="E456">
        <v>1</v>
      </c>
      <c r="H456">
        <v>879</v>
      </c>
      <c r="I456">
        <v>1</v>
      </c>
      <c r="J456">
        <v>880</v>
      </c>
      <c r="N456" t="s">
        <v>280</v>
      </c>
    </row>
    <row r="457" spans="1:14" x14ac:dyDescent="0.25">
      <c r="A457">
        <v>1890</v>
      </c>
      <c r="B457" t="s">
        <v>251</v>
      </c>
      <c r="C457" t="s">
        <v>252</v>
      </c>
      <c r="D457" t="s">
        <v>16</v>
      </c>
      <c r="E457">
        <v>1</v>
      </c>
      <c r="F457" t="s">
        <v>162</v>
      </c>
      <c r="H457">
        <v>179</v>
      </c>
      <c r="I457">
        <v>1</v>
      </c>
      <c r="J457">
        <v>180</v>
      </c>
      <c r="N457" t="s">
        <v>280</v>
      </c>
    </row>
    <row r="458" spans="1:14" x14ac:dyDescent="0.25">
      <c r="A458">
        <v>1890</v>
      </c>
      <c r="B458" t="s">
        <v>83</v>
      </c>
      <c r="C458" t="s">
        <v>84</v>
      </c>
      <c r="D458" t="s">
        <v>23</v>
      </c>
      <c r="E458">
        <v>1</v>
      </c>
      <c r="F458" t="s">
        <v>85</v>
      </c>
      <c r="H458">
        <v>51</v>
      </c>
      <c r="I458">
        <v>6</v>
      </c>
      <c r="J458">
        <v>57</v>
      </c>
      <c r="N458" t="s">
        <v>280</v>
      </c>
    </row>
    <row r="459" spans="1:14" x14ac:dyDescent="0.25">
      <c r="A459">
        <v>1890</v>
      </c>
      <c r="B459" t="s">
        <v>83</v>
      </c>
      <c r="C459" t="s">
        <v>218</v>
      </c>
      <c r="D459" t="s">
        <v>16</v>
      </c>
      <c r="E459">
        <v>1</v>
      </c>
      <c r="F459" t="s">
        <v>17</v>
      </c>
      <c r="H459">
        <v>90</v>
      </c>
      <c r="I459">
        <v>1</v>
      </c>
      <c r="J459">
        <v>91</v>
      </c>
      <c r="N459" t="s">
        <v>280</v>
      </c>
    </row>
    <row r="460" spans="1:14" x14ac:dyDescent="0.25">
      <c r="A460">
        <v>1890</v>
      </c>
      <c r="B460" t="s">
        <v>148</v>
      </c>
      <c r="C460" t="s">
        <v>325</v>
      </c>
      <c r="D460" t="s">
        <v>16</v>
      </c>
      <c r="E460">
        <v>1</v>
      </c>
      <c r="H460">
        <v>212</v>
      </c>
      <c r="I460">
        <v>0</v>
      </c>
      <c r="J460">
        <v>212</v>
      </c>
      <c r="N460" t="s">
        <v>280</v>
      </c>
    </row>
    <row r="461" spans="1:14" x14ac:dyDescent="0.25">
      <c r="A461">
        <v>1890</v>
      </c>
      <c r="B461" t="s">
        <v>148</v>
      </c>
      <c r="C461" t="s">
        <v>219</v>
      </c>
      <c r="D461" t="s">
        <v>16</v>
      </c>
      <c r="E461">
        <v>1</v>
      </c>
      <c r="F461" t="s">
        <v>286</v>
      </c>
      <c r="H461">
        <v>870</v>
      </c>
      <c r="I461">
        <v>85</v>
      </c>
      <c r="J461">
        <v>955</v>
      </c>
      <c r="N461" t="s">
        <v>280</v>
      </c>
    </row>
    <row r="462" spans="1:14" x14ac:dyDescent="0.25">
      <c r="A462">
        <v>1890</v>
      </c>
      <c r="B462" t="s">
        <v>253</v>
      </c>
      <c r="C462" t="s">
        <v>254</v>
      </c>
      <c r="D462" t="s">
        <v>161</v>
      </c>
      <c r="E462">
        <v>1</v>
      </c>
      <c r="F462" t="s">
        <v>300</v>
      </c>
      <c r="H462">
        <v>20</v>
      </c>
      <c r="I462">
        <v>1</v>
      </c>
      <c r="J462">
        <v>21</v>
      </c>
      <c r="N462" t="s">
        <v>280</v>
      </c>
    </row>
    <row r="463" spans="1:14" x14ac:dyDescent="0.25">
      <c r="A463">
        <v>1890</v>
      </c>
      <c r="B463" t="s">
        <v>253</v>
      </c>
      <c r="C463" t="s">
        <v>347</v>
      </c>
      <c r="D463" t="s">
        <v>16</v>
      </c>
      <c r="E463">
        <v>1</v>
      </c>
      <c r="H463">
        <v>230</v>
      </c>
      <c r="I463">
        <v>1</v>
      </c>
      <c r="J463">
        <v>231</v>
      </c>
      <c r="N463" t="s">
        <v>280</v>
      </c>
    </row>
    <row r="464" spans="1:14" x14ac:dyDescent="0.25">
      <c r="A464">
        <v>1890</v>
      </c>
      <c r="B464" t="s">
        <v>220</v>
      </c>
      <c r="C464" t="s">
        <v>221</v>
      </c>
      <c r="D464" t="s">
        <v>16</v>
      </c>
      <c r="E464">
        <v>1</v>
      </c>
      <c r="F464" t="s">
        <v>42</v>
      </c>
      <c r="H464">
        <v>272</v>
      </c>
      <c r="I464">
        <v>6</v>
      </c>
      <c r="J464">
        <v>278</v>
      </c>
      <c r="N464" t="s">
        <v>280</v>
      </c>
    </row>
    <row r="465" spans="1:14" x14ac:dyDescent="0.25">
      <c r="A465">
        <v>1890</v>
      </c>
      <c r="B465" t="s">
        <v>222</v>
      </c>
      <c r="C465" t="s">
        <v>412</v>
      </c>
      <c r="D465" t="s">
        <v>23</v>
      </c>
      <c r="E465">
        <v>1</v>
      </c>
      <c r="F465" t="s">
        <v>24</v>
      </c>
      <c r="H465">
        <v>215</v>
      </c>
      <c r="I465">
        <v>15</v>
      </c>
      <c r="J465">
        <v>230</v>
      </c>
      <c r="N465" t="s">
        <v>280</v>
      </c>
    </row>
    <row r="466" spans="1:14" x14ac:dyDescent="0.25">
      <c r="A466">
        <v>1890</v>
      </c>
      <c r="B466" t="s">
        <v>222</v>
      </c>
      <c r="C466" t="s">
        <v>225</v>
      </c>
      <c r="D466" t="s">
        <v>16</v>
      </c>
      <c r="E466">
        <v>1</v>
      </c>
      <c r="F466" t="s">
        <v>17</v>
      </c>
      <c r="H466">
        <v>513</v>
      </c>
      <c r="I466">
        <v>17</v>
      </c>
      <c r="J466">
        <v>530</v>
      </c>
      <c r="N466" t="s">
        <v>280</v>
      </c>
    </row>
    <row r="467" spans="1:14" x14ac:dyDescent="0.25">
      <c r="A467">
        <v>1890</v>
      </c>
      <c r="B467" t="s">
        <v>156</v>
      </c>
      <c r="C467" t="s">
        <v>256</v>
      </c>
      <c r="D467" t="s">
        <v>16</v>
      </c>
      <c r="E467">
        <v>1</v>
      </c>
      <c r="F467" t="s">
        <v>300</v>
      </c>
      <c r="H467">
        <v>10</v>
      </c>
      <c r="I467">
        <v>0</v>
      </c>
      <c r="J467">
        <v>10</v>
      </c>
      <c r="N467" t="s">
        <v>280</v>
      </c>
    </row>
    <row r="468" spans="1:14" x14ac:dyDescent="0.25">
      <c r="A468">
        <v>1896</v>
      </c>
      <c r="B468" t="s">
        <v>89</v>
      </c>
      <c r="C468" t="s">
        <v>90</v>
      </c>
      <c r="D468" t="s">
        <v>16</v>
      </c>
      <c r="E468">
        <v>1</v>
      </c>
      <c r="F468" t="s">
        <v>42</v>
      </c>
      <c r="G468">
        <v>1888</v>
      </c>
      <c r="K468">
        <v>2781</v>
      </c>
      <c r="N468" t="s">
        <v>516</v>
      </c>
    </row>
    <row r="469" spans="1:14" x14ac:dyDescent="0.25">
      <c r="A469">
        <v>1896</v>
      </c>
      <c r="B469" t="s">
        <v>40</v>
      </c>
      <c r="C469" t="s">
        <v>41</v>
      </c>
      <c r="D469" t="s">
        <v>16</v>
      </c>
      <c r="E469">
        <v>1</v>
      </c>
      <c r="F469" t="s">
        <v>42</v>
      </c>
      <c r="K469">
        <v>4000</v>
      </c>
      <c r="L469">
        <v>25000</v>
      </c>
      <c r="N469" t="s">
        <v>516</v>
      </c>
    </row>
    <row r="470" spans="1:14" x14ac:dyDescent="0.25">
      <c r="A470">
        <v>1896</v>
      </c>
      <c r="B470" t="s">
        <v>93</v>
      </c>
      <c r="C470" t="s">
        <v>94</v>
      </c>
      <c r="D470" t="s">
        <v>16</v>
      </c>
      <c r="E470">
        <v>1</v>
      </c>
      <c r="F470" t="s">
        <v>17</v>
      </c>
      <c r="K470">
        <v>3043</v>
      </c>
      <c r="L470">
        <v>24960</v>
      </c>
      <c r="N470" t="s">
        <v>516</v>
      </c>
    </row>
    <row r="471" spans="1:14" x14ac:dyDescent="0.25">
      <c r="A471">
        <v>1896</v>
      </c>
      <c r="B471" t="s">
        <v>43</v>
      </c>
      <c r="C471" t="s">
        <v>48</v>
      </c>
      <c r="D471" t="s">
        <v>16</v>
      </c>
      <c r="E471">
        <v>1</v>
      </c>
      <c r="F471" t="s">
        <v>42</v>
      </c>
      <c r="K471">
        <v>2800</v>
      </c>
      <c r="N471" t="s">
        <v>516</v>
      </c>
    </row>
    <row r="472" spans="1:14" x14ac:dyDescent="0.25">
      <c r="A472">
        <v>1896</v>
      </c>
      <c r="B472" t="s">
        <v>26</v>
      </c>
      <c r="C472" t="s">
        <v>173</v>
      </c>
      <c r="D472" t="s">
        <v>16</v>
      </c>
      <c r="E472">
        <v>1</v>
      </c>
      <c r="F472" t="s">
        <v>174</v>
      </c>
      <c r="K472">
        <v>3700</v>
      </c>
      <c r="N472" t="s">
        <v>516</v>
      </c>
    </row>
    <row r="473" spans="1:14" x14ac:dyDescent="0.25">
      <c r="A473">
        <v>1896</v>
      </c>
      <c r="B473" t="s">
        <v>26</v>
      </c>
      <c r="C473" t="s">
        <v>27</v>
      </c>
      <c r="D473" t="s">
        <v>16</v>
      </c>
      <c r="E473">
        <v>1</v>
      </c>
      <c r="F473" t="s">
        <v>313</v>
      </c>
      <c r="G473">
        <v>1875</v>
      </c>
      <c r="K473">
        <v>1100</v>
      </c>
      <c r="N473" t="s">
        <v>516</v>
      </c>
    </row>
    <row r="474" spans="1:14" x14ac:dyDescent="0.25">
      <c r="A474">
        <v>1896</v>
      </c>
      <c r="B474" t="s">
        <v>56</v>
      </c>
      <c r="C474" t="s">
        <v>57</v>
      </c>
      <c r="D474" t="s">
        <v>16</v>
      </c>
      <c r="E474">
        <v>1</v>
      </c>
      <c r="F474" t="s">
        <v>177</v>
      </c>
      <c r="G474">
        <v>1862</v>
      </c>
      <c r="K474">
        <v>3057</v>
      </c>
      <c r="N474" t="s">
        <v>516</v>
      </c>
    </row>
    <row r="475" spans="1:14" x14ac:dyDescent="0.25">
      <c r="A475">
        <v>1896</v>
      </c>
      <c r="B475" t="s">
        <v>56</v>
      </c>
      <c r="C475" t="s">
        <v>59</v>
      </c>
      <c r="D475" t="s">
        <v>16</v>
      </c>
      <c r="E475">
        <v>1</v>
      </c>
      <c r="F475" t="s">
        <v>60</v>
      </c>
      <c r="K475">
        <v>3000</v>
      </c>
      <c r="L475">
        <v>20000</v>
      </c>
      <c r="N475" t="s">
        <v>516</v>
      </c>
    </row>
    <row r="476" spans="1:14" x14ac:dyDescent="0.25">
      <c r="A476">
        <v>1896</v>
      </c>
      <c r="B476" t="s">
        <v>18</v>
      </c>
      <c r="C476" t="s">
        <v>62</v>
      </c>
      <c r="D476" t="s">
        <v>16</v>
      </c>
      <c r="E476">
        <v>1</v>
      </c>
      <c r="F476" t="s">
        <v>17</v>
      </c>
      <c r="G476">
        <v>1866</v>
      </c>
      <c r="K476">
        <v>8000</v>
      </c>
      <c r="L476">
        <v>12000</v>
      </c>
      <c r="N476" t="s">
        <v>516</v>
      </c>
    </row>
    <row r="477" spans="1:14" x14ac:dyDescent="0.25">
      <c r="A477">
        <v>1896</v>
      </c>
      <c r="B477" t="s">
        <v>64</v>
      </c>
      <c r="C477" t="s">
        <v>65</v>
      </c>
      <c r="D477" t="s">
        <v>16</v>
      </c>
      <c r="E477">
        <v>1</v>
      </c>
      <c r="F477" t="s">
        <v>17</v>
      </c>
      <c r="K477">
        <v>2000</v>
      </c>
      <c r="N477" t="s">
        <v>516</v>
      </c>
    </row>
    <row r="478" spans="1:14" x14ac:dyDescent="0.25">
      <c r="A478">
        <v>1896</v>
      </c>
      <c r="B478" t="s">
        <v>35</v>
      </c>
      <c r="C478" t="s">
        <v>180</v>
      </c>
      <c r="D478" t="s">
        <v>16</v>
      </c>
      <c r="E478">
        <v>1</v>
      </c>
      <c r="F478" t="s">
        <v>42</v>
      </c>
      <c r="G478">
        <v>1832</v>
      </c>
      <c r="K478">
        <v>300</v>
      </c>
      <c r="N478" t="s">
        <v>516</v>
      </c>
    </row>
    <row r="479" spans="1:14" x14ac:dyDescent="0.25">
      <c r="A479">
        <v>1896</v>
      </c>
      <c r="B479" t="s">
        <v>99</v>
      </c>
      <c r="C479" t="s">
        <v>100</v>
      </c>
      <c r="D479" t="s">
        <v>16</v>
      </c>
      <c r="E479">
        <v>1</v>
      </c>
      <c r="F479" t="s">
        <v>17</v>
      </c>
      <c r="G479">
        <v>1837</v>
      </c>
      <c r="K479">
        <v>4000</v>
      </c>
      <c r="L479">
        <v>20000</v>
      </c>
      <c r="N479" t="s">
        <v>516</v>
      </c>
    </row>
    <row r="480" spans="1:14" x14ac:dyDescent="0.25">
      <c r="A480">
        <v>1896</v>
      </c>
      <c r="B480" t="s">
        <v>32</v>
      </c>
      <c r="C480" t="s">
        <v>33</v>
      </c>
      <c r="D480" t="s">
        <v>23</v>
      </c>
      <c r="E480">
        <v>1</v>
      </c>
      <c r="F480" t="s">
        <v>182</v>
      </c>
      <c r="G480">
        <v>1850</v>
      </c>
      <c r="K480">
        <v>3000</v>
      </c>
      <c r="N480" t="s">
        <v>516</v>
      </c>
    </row>
    <row r="481" spans="1:14" x14ac:dyDescent="0.25">
      <c r="A481">
        <v>1896</v>
      </c>
      <c r="B481" t="s">
        <v>32</v>
      </c>
      <c r="C481" t="s">
        <v>105</v>
      </c>
      <c r="D481" t="s">
        <v>16</v>
      </c>
      <c r="E481">
        <v>1</v>
      </c>
      <c r="F481" t="s">
        <v>42</v>
      </c>
      <c r="G481">
        <v>1805</v>
      </c>
      <c r="K481">
        <v>6800</v>
      </c>
      <c r="L481">
        <v>31177</v>
      </c>
      <c r="N481" t="s">
        <v>516</v>
      </c>
    </row>
    <row r="482" spans="1:14" x14ac:dyDescent="0.25">
      <c r="A482">
        <v>1896</v>
      </c>
      <c r="B482" t="s">
        <v>32</v>
      </c>
      <c r="C482" t="s">
        <v>226</v>
      </c>
      <c r="D482" t="s">
        <v>16</v>
      </c>
      <c r="E482">
        <v>1</v>
      </c>
      <c r="F482" t="s">
        <v>518</v>
      </c>
      <c r="G482">
        <v>1878</v>
      </c>
      <c r="K482">
        <v>1500</v>
      </c>
      <c r="N482" t="s">
        <v>516</v>
      </c>
    </row>
    <row r="483" spans="1:14" x14ac:dyDescent="0.25">
      <c r="A483">
        <v>1896</v>
      </c>
      <c r="B483" t="s">
        <v>32</v>
      </c>
      <c r="C483" t="s">
        <v>228</v>
      </c>
      <c r="D483" t="s">
        <v>16</v>
      </c>
      <c r="E483">
        <v>1</v>
      </c>
      <c r="F483" t="s">
        <v>398</v>
      </c>
      <c r="G483">
        <v>1884</v>
      </c>
      <c r="K483">
        <v>3500</v>
      </c>
      <c r="L483">
        <v>52000</v>
      </c>
      <c r="N483" t="s">
        <v>516</v>
      </c>
    </row>
    <row r="484" spans="1:14" x14ac:dyDescent="0.25">
      <c r="A484">
        <v>1896</v>
      </c>
      <c r="B484" t="s">
        <v>21</v>
      </c>
      <c r="C484" t="s">
        <v>22</v>
      </c>
      <c r="D484" t="s">
        <v>23</v>
      </c>
      <c r="E484">
        <v>1</v>
      </c>
      <c r="F484" t="s">
        <v>24</v>
      </c>
      <c r="G484">
        <v>1861</v>
      </c>
      <c r="K484">
        <v>3300</v>
      </c>
      <c r="N484" t="s">
        <v>516</v>
      </c>
    </row>
    <row r="485" spans="1:14" x14ac:dyDescent="0.25">
      <c r="A485">
        <v>1896</v>
      </c>
      <c r="B485" t="s">
        <v>21</v>
      </c>
      <c r="C485" t="s">
        <v>229</v>
      </c>
      <c r="D485" t="s">
        <v>16</v>
      </c>
      <c r="E485">
        <v>1</v>
      </c>
      <c r="F485" t="s">
        <v>519</v>
      </c>
      <c r="G485">
        <v>1873</v>
      </c>
      <c r="K485">
        <v>2000</v>
      </c>
      <c r="N485" t="s">
        <v>516</v>
      </c>
    </row>
    <row r="486" spans="1:14" x14ac:dyDescent="0.25">
      <c r="A486">
        <v>1896</v>
      </c>
      <c r="B486" t="s">
        <v>125</v>
      </c>
      <c r="C486" t="s">
        <v>291</v>
      </c>
      <c r="D486" t="s">
        <v>16</v>
      </c>
      <c r="E486">
        <v>1</v>
      </c>
      <c r="F486" t="s">
        <v>495</v>
      </c>
      <c r="K486">
        <v>1681</v>
      </c>
      <c r="N486" t="s">
        <v>516</v>
      </c>
    </row>
    <row r="487" spans="1:14" x14ac:dyDescent="0.25">
      <c r="A487">
        <v>1896</v>
      </c>
      <c r="B487" t="s">
        <v>233</v>
      </c>
      <c r="C487" t="s">
        <v>234</v>
      </c>
      <c r="D487" t="s">
        <v>16</v>
      </c>
      <c r="E487">
        <v>1</v>
      </c>
      <c r="F487" t="s">
        <v>521</v>
      </c>
      <c r="G487">
        <v>1876</v>
      </c>
      <c r="K487">
        <v>2000</v>
      </c>
      <c r="L487">
        <v>12207</v>
      </c>
      <c r="N487" t="s">
        <v>516</v>
      </c>
    </row>
    <row r="488" spans="1:14" x14ac:dyDescent="0.25">
      <c r="A488">
        <v>1896</v>
      </c>
      <c r="B488" t="s">
        <v>140</v>
      </c>
      <c r="C488" t="s">
        <v>183</v>
      </c>
      <c r="D488" t="s">
        <v>16</v>
      </c>
      <c r="E488">
        <v>1</v>
      </c>
      <c r="F488" t="s">
        <v>42</v>
      </c>
      <c r="G488">
        <v>1836</v>
      </c>
      <c r="K488">
        <v>9000</v>
      </c>
      <c r="L488">
        <v>8000</v>
      </c>
      <c r="N488" t="s">
        <v>516</v>
      </c>
    </row>
    <row r="489" spans="1:14" x14ac:dyDescent="0.25">
      <c r="A489">
        <v>1896</v>
      </c>
      <c r="B489" t="s">
        <v>184</v>
      </c>
      <c r="C489" t="s">
        <v>238</v>
      </c>
      <c r="D489" t="s">
        <v>16</v>
      </c>
      <c r="E489">
        <v>1</v>
      </c>
      <c r="F489" t="s">
        <v>438</v>
      </c>
      <c r="G489">
        <v>1876</v>
      </c>
      <c r="K489">
        <v>4177</v>
      </c>
      <c r="N489" t="s">
        <v>516</v>
      </c>
    </row>
    <row r="490" spans="1:14" x14ac:dyDescent="0.25">
      <c r="A490">
        <v>1896</v>
      </c>
      <c r="B490" t="s">
        <v>184</v>
      </c>
      <c r="C490" t="s">
        <v>261</v>
      </c>
      <c r="D490" t="s">
        <v>142</v>
      </c>
      <c r="E490">
        <v>1</v>
      </c>
      <c r="F490" t="s">
        <v>496</v>
      </c>
      <c r="K490">
        <v>1500</v>
      </c>
      <c r="N490" t="s">
        <v>516</v>
      </c>
    </row>
    <row r="491" spans="1:14" x14ac:dyDescent="0.25">
      <c r="A491">
        <v>1896</v>
      </c>
      <c r="B491" t="s">
        <v>184</v>
      </c>
      <c r="C491" t="s">
        <v>261</v>
      </c>
      <c r="D491" t="s">
        <v>23</v>
      </c>
      <c r="E491">
        <v>1</v>
      </c>
      <c r="F491" t="s">
        <v>522</v>
      </c>
      <c r="G491">
        <v>1876</v>
      </c>
      <c r="K491">
        <v>1363</v>
      </c>
      <c r="L491">
        <v>1000</v>
      </c>
      <c r="N491" t="s">
        <v>516</v>
      </c>
    </row>
    <row r="492" spans="1:14" x14ac:dyDescent="0.25">
      <c r="A492">
        <v>1896</v>
      </c>
      <c r="B492" t="s">
        <v>201</v>
      </c>
      <c r="C492" t="s">
        <v>202</v>
      </c>
      <c r="D492" t="s">
        <v>16</v>
      </c>
      <c r="E492">
        <v>1</v>
      </c>
      <c r="F492" t="s">
        <v>17</v>
      </c>
      <c r="G492">
        <v>1817</v>
      </c>
      <c r="K492">
        <v>4000</v>
      </c>
      <c r="N492" t="s">
        <v>516</v>
      </c>
    </row>
    <row r="493" spans="1:14" x14ac:dyDescent="0.25">
      <c r="A493">
        <v>1896</v>
      </c>
      <c r="B493" t="s">
        <v>207</v>
      </c>
      <c r="C493" t="s">
        <v>431</v>
      </c>
      <c r="D493" t="s">
        <v>142</v>
      </c>
      <c r="E493">
        <v>1</v>
      </c>
      <c r="F493" t="s">
        <v>212</v>
      </c>
      <c r="G493">
        <v>1888</v>
      </c>
      <c r="K493">
        <v>1352</v>
      </c>
      <c r="L493">
        <v>6420</v>
      </c>
      <c r="N493" t="s">
        <v>516</v>
      </c>
    </row>
    <row r="494" spans="1:14" x14ac:dyDescent="0.25">
      <c r="A494">
        <v>1896</v>
      </c>
      <c r="B494" t="s">
        <v>207</v>
      </c>
      <c r="C494" t="s">
        <v>210</v>
      </c>
      <c r="D494" t="s">
        <v>23</v>
      </c>
      <c r="E494">
        <v>1</v>
      </c>
      <c r="F494" t="s">
        <v>24</v>
      </c>
      <c r="G494">
        <v>1835</v>
      </c>
      <c r="K494">
        <v>1500</v>
      </c>
      <c r="N494" t="s">
        <v>516</v>
      </c>
    </row>
    <row r="495" spans="1:14" x14ac:dyDescent="0.25">
      <c r="A495">
        <v>1896</v>
      </c>
      <c r="B495" t="s">
        <v>213</v>
      </c>
      <c r="C495" t="s">
        <v>214</v>
      </c>
      <c r="D495" t="s">
        <v>16</v>
      </c>
      <c r="E495">
        <v>1</v>
      </c>
      <c r="F495" t="s">
        <v>42</v>
      </c>
      <c r="K495">
        <v>2000</v>
      </c>
      <c r="N495" t="s">
        <v>516</v>
      </c>
    </row>
    <row r="496" spans="1:14" x14ac:dyDescent="0.25">
      <c r="A496">
        <v>1896</v>
      </c>
      <c r="B496" t="s">
        <v>306</v>
      </c>
      <c r="C496" t="s">
        <v>307</v>
      </c>
      <c r="D496" t="s">
        <v>16</v>
      </c>
      <c r="E496">
        <v>1</v>
      </c>
      <c r="F496" t="s">
        <v>17</v>
      </c>
      <c r="K496">
        <v>1570</v>
      </c>
      <c r="L496">
        <v>5593</v>
      </c>
      <c r="N496" t="s">
        <v>516</v>
      </c>
    </row>
    <row r="497" spans="1:14" x14ac:dyDescent="0.25">
      <c r="A497">
        <v>1896</v>
      </c>
      <c r="B497" t="s">
        <v>222</v>
      </c>
      <c r="C497" t="s">
        <v>225</v>
      </c>
      <c r="D497" t="s">
        <v>16</v>
      </c>
      <c r="E497">
        <v>1</v>
      </c>
      <c r="F497" t="s">
        <v>17</v>
      </c>
      <c r="G497">
        <v>1871</v>
      </c>
      <c r="K497">
        <v>1200</v>
      </c>
      <c r="L497">
        <v>23400</v>
      </c>
      <c r="N497" t="s">
        <v>516</v>
      </c>
    </row>
    <row r="498" spans="1:14" x14ac:dyDescent="0.25">
      <c r="A498">
        <v>1900</v>
      </c>
      <c r="B498" t="s">
        <v>89</v>
      </c>
      <c r="C498" t="s">
        <v>90</v>
      </c>
      <c r="D498" t="s">
        <v>16</v>
      </c>
      <c r="E498">
        <v>1</v>
      </c>
      <c r="F498" t="s">
        <v>42</v>
      </c>
      <c r="K498">
        <v>1934</v>
      </c>
      <c r="N498" t="s">
        <v>531</v>
      </c>
    </row>
    <row r="499" spans="1:14" x14ac:dyDescent="0.25">
      <c r="A499">
        <v>1900</v>
      </c>
      <c r="B499" t="s">
        <v>40</v>
      </c>
      <c r="C499" t="s">
        <v>41</v>
      </c>
      <c r="D499" t="s">
        <v>16</v>
      </c>
      <c r="E499">
        <v>1</v>
      </c>
      <c r="F499" t="s">
        <v>42</v>
      </c>
      <c r="K499">
        <v>4000</v>
      </c>
      <c r="L499">
        <v>24000</v>
      </c>
      <c r="N499" t="s">
        <v>531</v>
      </c>
    </row>
    <row r="500" spans="1:14" x14ac:dyDescent="0.25">
      <c r="A500">
        <v>1900</v>
      </c>
      <c r="B500" t="s">
        <v>43</v>
      </c>
      <c r="C500" t="s">
        <v>48</v>
      </c>
      <c r="D500" t="s">
        <v>16</v>
      </c>
      <c r="E500">
        <v>1</v>
      </c>
      <c r="F500" t="s">
        <v>42</v>
      </c>
      <c r="K500">
        <v>3000</v>
      </c>
      <c r="L500">
        <v>23000</v>
      </c>
      <c r="N500" t="s">
        <v>531</v>
      </c>
    </row>
    <row r="501" spans="1:14" x14ac:dyDescent="0.25">
      <c r="A501">
        <v>1900</v>
      </c>
      <c r="B501" t="s">
        <v>26</v>
      </c>
      <c r="C501" t="s">
        <v>54</v>
      </c>
      <c r="D501" t="s">
        <v>16</v>
      </c>
      <c r="E501">
        <v>1</v>
      </c>
      <c r="F501" t="s">
        <v>55</v>
      </c>
      <c r="K501">
        <v>15000</v>
      </c>
      <c r="N501" t="s">
        <v>531</v>
      </c>
    </row>
    <row r="502" spans="1:14" x14ac:dyDescent="0.25">
      <c r="A502">
        <v>1900</v>
      </c>
      <c r="B502" t="s">
        <v>26</v>
      </c>
      <c r="C502" t="s">
        <v>173</v>
      </c>
      <c r="D502" t="s">
        <v>16</v>
      </c>
      <c r="E502">
        <v>1</v>
      </c>
      <c r="F502" t="s">
        <v>174</v>
      </c>
      <c r="K502">
        <v>3500</v>
      </c>
      <c r="L502">
        <v>6000</v>
      </c>
      <c r="N502" t="s">
        <v>531</v>
      </c>
    </row>
    <row r="503" spans="1:14" x14ac:dyDescent="0.25">
      <c r="A503">
        <v>1900</v>
      </c>
      <c r="B503" t="s">
        <v>26</v>
      </c>
      <c r="C503" t="s">
        <v>27</v>
      </c>
      <c r="D503" t="s">
        <v>16</v>
      </c>
      <c r="E503">
        <v>1</v>
      </c>
      <c r="F503" t="s">
        <v>313</v>
      </c>
      <c r="G503">
        <v>1875</v>
      </c>
      <c r="K503">
        <v>6273</v>
      </c>
      <c r="N503" t="s">
        <v>531</v>
      </c>
    </row>
    <row r="504" spans="1:14" x14ac:dyDescent="0.25">
      <c r="A504">
        <v>1900</v>
      </c>
      <c r="B504" t="s">
        <v>56</v>
      </c>
      <c r="C504" t="s">
        <v>57</v>
      </c>
      <c r="D504" t="s">
        <v>16</v>
      </c>
      <c r="E504">
        <v>1</v>
      </c>
      <c r="F504" t="s">
        <v>532</v>
      </c>
      <c r="K504">
        <v>3000</v>
      </c>
      <c r="N504" t="s">
        <v>531</v>
      </c>
    </row>
    <row r="505" spans="1:14" x14ac:dyDescent="0.25">
      <c r="A505">
        <v>1900</v>
      </c>
      <c r="B505" t="s">
        <v>56</v>
      </c>
      <c r="C505" t="s">
        <v>59</v>
      </c>
      <c r="D505" t="s">
        <v>16</v>
      </c>
      <c r="E505">
        <v>1</v>
      </c>
      <c r="F505" t="s">
        <v>60</v>
      </c>
      <c r="K505">
        <v>2000</v>
      </c>
      <c r="L505">
        <v>31200</v>
      </c>
      <c r="N505" t="s">
        <v>531</v>
      </c>
    </row>
    <row r="506" spans="1:14" x14ac:dyDescent="0.25">
      <c r="A506">
        <v>1900</v>
      </c>
      <c r="B506" t="s">
        <v>18</v>
      </c>
      <c r="C506" t="s">
        <v>19</v>
      </c>
      <c r="D506" t="s">
        <v>16</v>
      </c>
      <c r="E506">
        <v>1</v>
      </c>
      <c r="F506" t="s">
        <v>17</v>
      </c>
      <c r="K506">
        <v>4300</v>
      </c>
      <c r="L506">
        <v>29000</v>
      </c>
      <c r="N506" t="s">
        <v>531</v>
      </c>
    </row>
    <row r="507" spans="1:14" x14ac:dyDescent="0.25">
      <c r="A507">
        <v>1900</v>
      </c>
      <c r="B507" t="s">
        <v>18</v>
      </c>
      <c r="C507" t="s">
        <v>62</v>
      </c>
      <c r="D507" t="s">
        <v>16</v>
      </c>
      <c r="E507">
        <v>1</v>
      </c>
      <c r="F507" t="s">
        <v>17</v>
      </c>
      <c r="K507">
        <v>8047</v>
      </c>
      <c r="N507" t="s">
        <v>531</v>
      </c>
    </row>
    <row r="508" spans="1:14" x14ac:dyDescent="0.25">
      <c r="A508">
        <v>1900</v>
      </c>
      <c r="B508" t="s">
        <v>14</v>
      </c>
      <c r="C508" t="s">
        <v>15</v>
      </c>
      <c r="D508" t="s">
        <v>16</v>
      </c>
      <c r="E508">
        <v>1</v>
      </c>
      <c r="F508" t="s">
        <v>17</v>
      </c>
      <c r="G508">
        <v>1868</v>
      </c>
      <c r="K508">
        <v>5135</v>
      </c>
      <c r="L508">
        <v>48408</v>
      </c>
      <c r="N508" t="s">
        <v>531</v>
      </c>
    </row>
    <row r="509" spans="1:14" x14ac:dyDescent="0.25">
      <c r="A509">
        <v>1900</v>
      </c>
      <c r="B509" t="s">
        <v>64</v>
      </c>
      <c r="C509" t="s">
        <v>65</v>
      </c>
      <c r="D509" t="s">
        <v>16</v>
      </c>
      <c r="E509">
        <v>1</v>
      </c>
      <c r="F509" t="s">
        <v>17</v>
      </c>
      <c r="K509">
        <v>4500</v>
      </c>
      <c r="N509" t="s">
        <v>531</v>
      </c>
    </row>
    <row r="510" spans="1:14" x14ac:dyDescent="0.25">
      <c r="A510">
        <v>1900</v>
      </c>
      <c r="B510" t="s">
        <v>35</v>
      </c>
      <c r="C510" t="s">
        <v>180</v>
      </c>
      <c r="D510" t="s">
        <v>16</v>
      </c>
      <c r="E510">
        <v>1</v>
      </c>
      <c r="F510" t="s">
        <v>42</v>
      </c>
      <c r="K510">
        <v>1954</v>
      </c>
      <c r="N510" t="s">
        <v>531</v>
      </c>
    </row>
    <row r="511" spans="1:14" x14ac:dyDescent="0.25">
      <c r="A511">
        <v>1900</v>
      </c>
      <c r="B511" t="s">
        <v>99</v>
      </c>
      <c r="C511" t="s">
        <v>100</v>
      </c>
      <c r="D511" t="s">
        <v>16</v>
      </c>
      <c r="E511">
        <v>1</v>
      </c>
      <c r="F511" t="s">
        <v>17</v>
      </c>
      <c r="K511">
        <v>3000</v>
      </c>
      <c r="N511" t="s">
        <v>531</v>
      </c>
    </row>
    <row r="512" spans="1:14" x14ac:dyDescent="0.25">
      <c r="A512">
        <v>1900</v>
      </c>
      <c r="B512" t="s">
        <v>32</v>
      </c>
      <c r="C512" t="s">
        <v>33</v>
      </c>
      <c r="D512" t="s">
        <v>23</v>
      </c>
      <c r="E512">
        <v>1</v>
      </c>
      <c r="F512" t="s">
        <v>182</v>
      </c>
      <c r="K512">
        <v>2000</v>
      </c>
      <c r="N512" t="s">
        <v>531</v>
      </c>
    </row>
    <row r="513" spans="1:14" x14ac:dyDescent="0.25">
      <c r="A513">
        <v>1900</v>
      </c>
      <c r="B513" t="s">
        <v>32</v>
      </c>
      <c r="C513" t="s">
        <v>33</v>
      </c>
      <c r="D513" t="s">
        <v>23</v>
      </c>
      <c r="E513">
        <v>2</v>
      </c>
      <c r="F513" t="s">
        <v>34</v>
      </c>
      <c r="G513">
        <v>1898</v>
      </c>
      <c r="K513">
        <v>4442</v>
      </c>
      <c r="L513">
        <v>21238</v>
      </c>
      <c r="N513" t="s">
        <v>531</v>
      </c>
    </row>
    <row r="514" spans="1:14" x14ac:dyDescent="0.25">
      <c r="A514">
        <v>1900</v>
      </c>
      <c r="B514" t="s">
        <v>32</v>
      </c>
      <c r="C514" t="s">
        <v>105</v>
      </c>
      <c r="D514" t="s">
        <v>16</v>
      </c>
      <c r="E514">
        <v>1</v>
      </c>
      <c r="F514" t="s">
        <v>42</v>
      </c>
      <c r="K514">
        <v>7600</v>
      </c>
      <c r="L514">
        <v>47000</v>
      </c>
      <c r="N514" t="s">
        <v>531</v>
      </c>
    </row>
    <row r="515" spans="1:14" x14ac:dyDescent="0.25">
      <c r="A515">
        <v>1900</v>
      </c>
      <c r="B515" t="s">
        <v>32</v>
      </c>
      <c r="C515" t="s">
        <v>226</v>
      </c>
      <c r="D515" t="s">
        <v>16</v>
      </c>
      <c r="E515">
        <v>1</v>
      </c>
      <c r="F515" t="s">
        <v>518</v>
      </c>
      <c r="K515">
        <v>1500</v>
      </c>
      <c r="N515" t="s">
        <v>531</v>
      </c>
    </row>
    <row r="516" spans="1:14" x14ac:dyDescent="0.25">
      <c r="A516">
        <v>1900</v>
      </c>
      <c r="B516" t="s">
        <v>32</v>
      </c>
      <c r="C516" t="s">
        <v>228</v>
      </c>
      <c r="D516" t="s">
        <v>16</v>
      </c>
      <c r="E516">
        <v>1</v>
      </c>
      <c r="F516" t="s">
        <v>398</v>
      </c>
      <c r="K516">
        <v>3500</v>
      </c>
      <c r="N516" t="s">
        <v>531</v>
      </c>
    </row>
    <row r="517" spans="1:14" x14ac:dyDescent="0.25">
      <c r="A517">
        <v>1900</v>
      </c>
      <c r="B517" t="s">
        <v>21</v>
      </c>
      <c r="C517" t="s">
        <v>22</v>
      </c>
      <c r="D517" t="s">
        <v>23</v>
      </c>
      <c r="E517">
        <v>1</v>
      </c>
      <c r="F517" t="s">
        <v>24</v>
      </c>
      <c r="K517">
        <v>1200</v>
      </c>
      <c r="N517" t="s">
        <v>531</v>
      </c>
    </row>
    <row r="518" spans="1:14" x14ac:dyDescent="0.25">
      <c r="A518">
        <v>1900</v>
      </c>
      <c r="B518" t="s">
        <v>21</v>
      </c>
      <c r="C518" t="s">
        <v>229</v>
      </c>
      <c r="D518" t="s">
        <v>16</v>
      </c>
      <c r="E518">
        <v>1</v>
      </c>
      <c r="F518" t="s">
        <v>519</v>
      </c>
      <c r="K518">
        <v>2040</v>
      </c>
      <c r="N518" t="s">
        <v>531</v>
      </c>
    </row>
    <row r="519" spans="1:14" x14ac:dyDescent="0.25">
      <c r="A519">
        <v>1900</v>
      </c>
      <c r="B519" t="s">
        <v>21</v>
      </c>
      <c r="C519" t="s">
        <v>122</v>
      </c>
      <c r="D519" t="s">
        <v>16</v>
      </c>
      <c r="E519">
        <v>1</v>
      </c>
      <c r="F519" t="s">
        <v>42</v>
      </c>
      <c r="K519">
        <v>3500</v>
      </c>
      <c r="N519" t="s">
        <v>531</v>
      </c>
    </row>
    <row r="520" spans="1:14" x14ac:dyDescent="0.25">
      <c r="A520">
        <v>1900</v>
      </c>
      <c r="B520" t="s">
        <v>125</v>
      </c>
      <c r="C520" t="s">
        <v>291</v>
      </c>
      <c r="D520" t="s">
        <v>16</v>
      </c>
      <c r="E520">
        <v>1</v>
      </c>
      <c r="F520" t="s">
        <v>495</v>
      </c>
      <c r="K520">
        <v>1500</v>
      </c>
      <c r="N520" t="s">
        <v>531</v>
      </c>
    </row>
    <row r="521" spans="1:14" x14ac:dyDescent="0.25">
      <c r="A521">
        <v>1900</v>
      </c>
      <c r="B521" t="s">
        <v>129</v>
      </c>
      <c r="C521" t="s">
        <v>130</v>
      </c>
      <c r="D521" t="s">
        <v>16</v>
      </c>
      <c r="E521">
        <v>1</v>
      </c>
      <c r="F521" t="s">
        <v>17</v>
      </c>
      <c r="K521">
        <v>5288</v>
      </c>
      <c r="N521" t="s">
        <v>531</v>
      </c>
    </row>
    <row r="522" spans="1:14" x14ac:dyDescent="0.25">
      <c r="A522">
        <v>1900</v>
      </c>
      <c r="B522" t="s">
        <v>233</v>
      </c>
      <c r="C522" t="s">
        <v>234</v>
      </c>
      <c r="D522" t="s">
        <v>16</v>
      </c>
      <c r="E522">
        <v>1</v>
      </c>
      <c r="F522" t="s">
        <v>521</v>
      </c>
      <c r="K522">
        <v>3500</v>
      </c>
      <c r="N522" t="s">
        <v>531</v>
      </c>
    </row>
    <row r="523" spans="1:14" x14ac:dyDescent="0.25">
      <c r="A523">
        <v>1900</v>
      </c>
      <c r="B523" t="s">
        <v>140</v>
      </c>
      <c r="C523" t="s">
        <v>183</v>
      </c>
      <c r="D523" t="s">
        <v>16</v>
      </c>
      <c r="E523">
        <v>1</v>
      </c>
      <c r="F523" t="s">
        <v>42</v>
      </c>
      <c r="K523">
        <v>3166</v>
      </c>
      <c r="L523">
        <v>52000</v>
      </c>
      <c r="N523" t="s">
        <v>531</v>
      </c>
    </row>
    <row r="524" spans="1:14" x14ac:dyDescent="0.25">
      <c r="A524">
        <v>1900</v>
      </c>
      <c r="B524" t="s">
        <v>184</v>
      </c>
      <c r="C524" t="s">
        <v>185</v>
      </c>
      <c r="D524" t="s">
        <v>16</v>
      </c>
      <c r="E524">
        <v>1</v>
      </c>
      <c r="F524" t="s">
        <v>42</v>
      </c>
      <c r="K524">
        <v>5000</v>
      </c>
      <c r="N524" t="s">
        <v>531</v>
      </c>
    </row>
    <row r="525" spans="1:14" x14ac:dyDescent="0.25">
      <c r="A525">
        <v>1900</v>
      </c>
      <c r="B525" t="s">
        <v>184</v>
      </c>
      <c r="C525" t="s">
        <v>238</v>
      </c>
      <c r="D525" t="s">
        <v>16</v>
      </c>
      <c r="E525">
        <v>1</v>
      </c>
      <c r="F525" t="s">
        <v>438</v>
      </c>
      <c r="K525">
        <v>4000</v>
      </c>
      <c r="L525">
        <v>7000</v>
      </c>
      <c r="N525" t="s">
        <v>531</v>
      </c>
    </row>
    <row r="526" spans="1:14" x14ac:dyDescent="0.25">
      <c r="A526">
        <v>1900</v>
      </c>
      <c r="B526" t="s">
        <v>184</v>
      </c>
      <c r="C526" t="s">
        <v>261</v>
      </c>
      <c r="D526" t="s">
        <v>142</v>
      </c>
      <c r="E526">
        <v>1</v>
      </c>
      <c r="F526" t="s">
        <v>496</v>
      </c>
      <c r="K526">
        <v>3000</v>
      </c>
      <c r="L526">
        <v>24000</v>
      </c>
      <c r="N526" t="s">
        <v>531</v>
      </c>
    </row>
    <row r="527" spans="1:14" x14ac:dyDescent="0.25">
      <c r="A527">
        <v>1900</v>
      </c>
      <c r="B527" t="s">
        <v>184</v>
      </c>
      <c r="C527" t="s">
        <v>261</v>
      </c>
      <c r="D527" t="s">
        <v>23</v>
      </c>
      <c r="E527">
        <v>1</v>
      </c>
      <c r="F527" t="s">
        <v>522</v>
      </c>
      <c r="G527">
        <v>1876</v>
      </c>
      <c r="K527">
        <v>1007</v>
      </c>
      <c r="N527" t="s">
        <v>531</v>
      </c>
    </row>
    <row r="528" spans="1:14" x14ac:dyDescent="0.25">
      <c r="A528">
        <v>1900</v>
      </c>
      <c r="B528" t="s">
        <v>184</v>
      </c>
      <c r="C528" t="s">
        <v>261</v>
      </c>
      <c r="D528" t="s">
        <v>23</v>
      </c>
      <c r="E528">
        <v>2</v>
      </c>
      <c r="F528" t="s">
        <v>544</v>
      </c>
      <c r="G528">
        <v>1825</v>
      </c>
      <c r="K528">
        <v>2200</v>
      </c>
      <c r="N528" t="s">
        <v>531</v>
      </c>
    </row>
    <row r="529" spans="1:14" x14ac:dyDescent="0.25">
      <c r="A529">
        <v>1900</v>
      </c>
      <c r="B529" t="s">
        <v>184</v>
      </c>
      <c r="C529" t="s">
        <v>194</v>
      </c>
      <c r="D529" t="s">
        <v>16</v>
      </c>
      <c r="E529">
        <v>1</v>
      </c>
      <c r="F529" t="s">
        <v>416</v>
      </c>
      <c r="K529">
        <v>7800</v>
      </c>
      <c r="N529" t="s">
        <v>531</v>
      </c>
    </row>
    <row r="530" spans="1:14" x14ac:dyDescent="0.25">
      <c r="A530">
        <v>1900</v>
      </c>
      <c r="B530" t="s">
        <v>201</v>
      </c>
      <c r="C530" t="s">
        <v>202</v>
      </c>
      <c r="D530" t="s">
        <v>16</v>
      </c>
      <c r="E530">
        <v>1</v>
      </c>
      <c r="F530" t="s">
        <v>17</v>
      </c>
      <c r="G530">
        <v>1867</v>
      </c>
      <c r="K530">
        <v>4000</v>
      </c>
      <c r="L530">
        <v>60000</v>
      </c>
      <c r="N530" t="s">
        <v>531</v>
      </c>
    </row>
    <row r="531" spans="1:14" x14ac:dyDescent="0.25">
      <c r="A531">
        <v>1900</v>
      </c>
      <c r="B531" t="s">
        <v>207</v>
      </c>
      <c r="C531" t="s">
        <v>242</v>
      </c>
      <c r="D531" t="s">
        <v>23</v>
      </c>
      <c r="E531">
        <v>1</v>
      </c>
      <c r="F531" t="s">
        <v>317</v>
      </c>
      <c r="G531">
        <v>1870</v>
      </c>
      <c r="K531">
        <v>3000</v>
      </c>
      <c r="N531" t="s">
        <v>531</v>
      </c>
    </row>
    <row r="532" spans="1:14" x14ac:dyDescent="0.25">
      <c r="A532">
        <v>1900</v>
      </c>
      <c r="B532" t="s">
        <v>207</v>
      </c>
      <c r="C532" t="s">
        <v>318</v>
      </c>
      <c r="D532" t="s">
        <v>16</v>
      </c>
      <c r="E532">
        <v>1</v>
      </c>
      <c r="F532" t="s">
        <v>530</v>
      </c>
      <c r="K532">
        <v>3000</v>
      </c>
      <c r="N532" t="s">
        <v>531</v>
      </c>
    </row>
    <row r="533" spans="1:14" x14ac:dyDescent="0.25">
      <c r="A533">
        <v>1900</v>
      </c>
      <c r="B533" t="s">
        <v>207</v>
      </c>
      <c r="C533" t="s">
        <v>210</v>
      </c>
      <c r="D533" t="s">
        <v>142</v>
      </c>
      <c r="E533">
        <v>1</v>
      </c>
      <c r="F533" t="s">
        <v>212</v>
      </c>
      <c r="K533">
        <v>5000</v>
      </c>
      <c r="N533" t="s">
        <v>531</v>
      </c>
    </row>
    <row r="534" spans="1:14" x14ac:dyDescent="0.25">
      <c r="A534">
        <v>1900</v>
      </c>
      <c r="B534" t="s">
        <v>207</v>
      </c>
      <c r="C534" t="s">
        <v>210</v>
      </c>
      <c r="D534" t="s">
        <v>23</v>
      </c>
      <c r="E534">
        <v>1</v>
      </c>
      <c r="F534" t="s">
        <v>545</v>
      </c>
      <c r="G534">
        <v>1888</v>
      </c>
      <c r="K534">
        <v>1666</v>
      </c>
      <c r="L534">
        <v>5751</v>
      </c>
      <c r="N534" t="s">
        <v>531</v>
      </c>
    </row>
    <row r="535" spans="1:14" x14ac:dyDescent="0.25">
      <c r="A535">
        <v>1900</v>
      </c>
      <c r="B535" t="s">
        <v>207</v>
      </c>
      <c r="C535" t="s">
        <v>210</v>
      </c>
      <c r="D535" t="s">
        <v>16</v>
      </c>
      <c r="E535">
        <v>1</v>
      </c>
      <c r="F535" t="s">
        <v>211</v>
      </c>
      <c r="K535">
        <v>12000</v>
      </c>
      <c r="L535">
        <v>8000</v>
      </c>
      <c r="N535" t="s">
        <v>531</v>
      </c>
    </row>
    <row r="536" spans="1:14" x14ac:dyDescent="0.25">
      <c r="A536">
        <v>1900</v>
      </c>
      <c r="B536" t="s">
        <v>207</v>
      </c>
      <c r="C536" t="s">
        <v>208</v>
      </c>
      <c r="D536" t="s">
        <v>16</v>
      </c>
      <c r="E536">
        <v>1</v>
      </c>
      <c r="F536" t="s">
        <v>429</v>
      </c>
      <c r="G536">
        <v>1826</v>
      </c>
      <c r="K536">
        <v>9986</v>
      </c>
      <c r="L536">
        <v>38000</v>
      </c>
      <c r="N536" t="s">
        <v>531</v>
      </c>
    </row>
    <row r="537" spans="1:14" x14ac:dyDescent="0.25">
      <c r="A537">
        <v>1900</v>
      </c>
      <c r="B537" t="s">
        <v>213</v>
      </c>
      <c r="C537" t="s">
        <v>214</v>
      </c>
      <c r="D537" t="s">
        <v>16</v>
      </c>
      <c r="E537">
        <v>1</v>
      </c>
      <c r="F537" t="s">
        <v>42</v>
      </c>
      <c r="K537">
        <v>2000</v>
      </c>
      <c r="N537" t="s">
        <v>531</v>
      </c>
    </row>
    <row r="538" spans="1:14" x14ac:dyDescent="0.25">
      <c r="A538">
        <v>1900</v>
      </c>
      <c r="B538" t="s">
        <v>306</v>
      </c>
      <c r="C538" t="s">
        <v>307</v>
      </c>
      <c r="D538" t="s">
        <v>16</v>
      </c>
      <c r="E538">
        <v>1</v>
      </c>
      <c r="F538" t="s">
        <v>17</v>
      </c>
      <c r="K538">
        <v>2600</v>
      </c>
      <c r="L538">
        <v>4800</v>
      </c>
      <c r="N538" t="s">
        <v>531</v>
      </c>
    </row>
    <row r="539" spans="1:14" x14ac:dyDescent="0.25">
      <c r="A539">
        <v>1900</v>
      </c>
      <c r="B539" t="s">
        <v>249</v>
      </c>
      <c r="C539" t="s">
        <v>250</v>
      </c>
      <c r="D539" t="s">
        <v>16</v>
      </c>
      <c r="E539">
        <v>1</v>
      </c>
      <c r="F539" t="s">
        <v>17</v>
      </c>
      <c r="K539">
        <v>3000</v>
      </c>
      <c r="N539" t="s">
        <v>531</v>
      </c>
    </row>
    <row r="540" spans="1:14" x14ac:dyDescent="0.25">
      <c r="A540">
        <v>1900</v>
      </c>
      <c r="B540" t="s">
        <v>222</v>
      </c>
      <c r="C540" t="s">
        <v>225</v>
      </c>
      <c r="D540" t="s">
        <v>16</v>
      </c>
      <c r="E540">
        <v>1</v>
      </c>
      <c r="F540" t="s">
        <v>17</v>
      </c>
      <c r="K540">
        <v>2222</v>
      </c>
      <c r="N540" t="s">
        <v>531</v>
      </c>
    </row>
    <row r="541" spans="1:14" x14ac:dyDescent="0.25">
      <c r="A541">
        <v>1903</v>
      </c>
      <c r="B541" t="s">
        <v>40</v>
      </c>
      <c r="C541" t="s">
        <v>41</v>
      </c>
      <c r="D541" t="s">
        <v>16</v>
      </c>
      <c r="E541">
        <v>1</v>
      </c>
      <c r="F541" t="s">
        <v>42</v>
      </c>
      <c r="K541">
        <v>4000</v>
      </c>
      <c r="N541" t="s">
        <v>517</v>
      </c>
    </row>
    <row r="542" spans="1:14" x14ac:dyDescent="0.25">
      <c r="A542">
        <v>1903</v>
      </c>
      <c r="B542" t="s">
        <v>93</v>
      </c>
      <c r="C542" t="s">
        <v>94</v>
      </c>
      <c r="D542" t="s">
        <v>16</v>
      </c>
      <c r="E542">
        <v>1</v>
      </c>
      <c r="F542" t="s">
        <v>17</v>
      </c>
      <c r="K542">
        <v>3200</v>
      </c>
      <c r="L542">
        <v>24960</v>
      </c>
      <c r="N542" t="s">
        <v>517</v>
      </c>
    </row>
    <row r="543" spans="1:14" x14ac:dyDescent="0.25">
      <c r="A543">
        <v>1903</v>
      </c>
      <c r="B543" t="s">
        <v>43</v>
      </c>
      <c r="C543" t="s">
        <v>48</v>
      </c>
      <c r="D543" t="s">
        <v>16</v>
      </c>
      <c r="E543">
        <v>1</v>
      </c>
      <c r="F543" t="s">
        <v>42</v>
      </c>
      <c r="K543">
        <v>4300</v>
      </c>
      <c r="L543">
        <v>2500</v>
      </c>
      <c r="N543" t="s">
        <v>517</v>
      </c>
    </row>
    <row r="544" spans="1:14" x14ac:dyDescent="0.25">
      <c r="A544">
        <v>1903</v>
      </c>
      <c r="B544" t="s">
        <v>26</v>
      </c>
      <c r="C544" t="s">
        <v>172</v>
      </c>
      <c r="D544" t="s">
        <v>133</v>
      </c>
      <c r="E544">
        <v>1</v>
      </c>
      <c r="F544" t="s">
        <v>361</v>
      </c>
      <c r="K544">
        <v>1500</v>
      </c>
      <c r="N544" t="s">
        <v>517</v>
      </c>
    </row>
    <row r="545" spans="1:14" x14ac:dyDescent="0.25">
      <c r="A545">
        <v>1903</v>
      </c>
      <c r="B545" t="s">
        <v>26</v>
      </c>
      <c r="C545" t="s">
        <v>54</v>
      </c>
      <c r="D545" t="s">
        <v>16</v>
      </c>
      <c r="E545">
        <v>1</v>
      </c>
      <c r="F545" t="s">
        <v>55</v>
      </c>
      <c r="K545">
        <v>15000</v>
      </c>
      <c r="L545">
        <v>50000</v>
      </c>
      <c r="N545" t="s">
        <v>517</v>
      </c>
    </row>
    <row r="546" spans="1:14" x14ac:dyDescent="0.25">
      <c r="A546">
        <v>1903</v>
      </c>
      <c r="B546" t="s">
        <v>26</v>
      </c>
      <c r="C546" t="s">
        <v>173</v>
      </c>
      <c r="D546" t="s">
        <v>16</v>
      </c>
      <c r="E546">
        <v>1</v>
      </c>
      <c r="F546" t="s">
        <v>174</v>
      </c>
      <c r="G546">
        <v>1880</v>
      </c>
      <c r="K546">
        <v>4510</v>
      </c>
      <c r="L546">
        <v>26575</v>
      </c>
      <c r="N546" t="s">
        <v>517</v>
      </c>
    </row>
    <row r="547" spans="1:14" x14ac:dyDescent="0.25">
      <c r="A547">
        <v>1903</v>
      </c>
      <c r="B547" t="s">
        <v>26</v>
      </c>
      <c r="C547" t="s">
        <v>27</v>
      </c>
      <c r="D547" t="s">
        <v>16</v>
      </c>
      <c r="E547">
        <v>1</v>
      </c>
      <c r="F547" t="s">
        <v>313</v>
      </c>
      <c r="G547">
        <v>1875</v>
      </c>
      <c r="K547">
        <v>10520</v>
      </c>
      <c r="L547">
        <v>57733</v>
      </c>
      <c r="N547" t="s">
        <v>517</v>
      </c>
    </row>
    <row r="548" spans="1:14" x14ac:dyDescent="0.25">
      <c r="A548">
        <v>1903</v>
      </c>
      <c r="B548" t="s">
        <v>56</v>
      </c>
      <c r="C548" t="s">
        <v>57</v>
      </c>
      <c r="D548" t="s">
        <v>16</v>
      </c>
      <c r="E548">
        <v>1</v>
      </c>
      <c r="F548" t="s">
        <v>495</v>
      </c>
      <c r="K548">
        <v>3000</v>
      </c>
      <c r="L548">
        <v>28000</v>
      </c>
      <c r="N548" t="s">
        <v>517</v>
      </c>
    </row>
    <row r="549" spans="1:14" x14ac:dyDescent="0.25">
      <c r="A549">
        <v>1903</v>
      </c>
      <c r="B549" t="s">
        <v>56</v>
      </c>
      <c r="C549" t="s">
        <v>59</v>
      </c>
      <c r="D549" t="s">
        <v>16</v>
      </c>
      <c r="E549">
        <v>1</v>
      </c>
      <c r="F549" t="s">
        <v>60</v>
      </c>
      <c r="K549">
        <v>2500</v>
      </c>
      <c r="L549">
        <v>25000</v>
      </c>
      <c r="N549" t="s">
        <v>517</v>
      </c>
    </row>
    <row r="550" spans="1:14" x14ac:dyDescent="0.25">
      <c r="A550">
        <v>1903</v>
      </c>
      <c r="B550" t="s">
        <v>18</v>
      </c>
      <c r="C550" t="s">
        <v>19</v>
      </c>
      <c r="D550" t="s">
        <v>16</v>
      </c>
      <c r="E550">
        <v>1</v>
      </c>
      <c r="F550" t="s">
        <v>17</v>
      </c>
      <c r="G550">
        <v>1898</v>
      </c>
      <c r="K550">
        <v>6695</v>
      </c>
      <c r="L550">
        <v>20965</v>
      </c>
      <c r="N550" t="s">
        <v>517</v>
      </c>
    </row>
    <row r="551" spans="1:14" x14ac:dyDescent="0.25">
      <c r="A551">
        <v>1903</v>
      </c>
      <c r="B551" t="s">
        <v>18</v>
      </c>
      <c r="C551" t="s">
        <v>62</v>
      </c>
      <c r="D551" t="s">
        <v>16</v>
      </c>
      <c r="E551">
        <v>1</v>
      </c>
      <c r="F551" t="s">
        <v>17</v>
      </c>
      <c r="K551">
        <v>7000</v>
      </c>
      <c r="N551" t="s">
        <v>517</v>
      </c>
    </row>
    <row r="552" spans="1:14" x14ac:dyDescent="0.25">
      <c r="A552">
        <v>1903</v>
      </c>
      <c r="B552" t="s">
        <v>14</v>
      </c>
      <c r="C552" t="s">
        <v>15</v>
      </c>
      <c r="D552" t="s">
        <v>16</v>
      </c>
      <c r="E552">
        <v>1</v>
      </c>
      <c r="F552" t="s">
        <v>17</v>
      </c>
      <c r="G552">
        <v>1876</v>
      </c>
      <c r="K552">
        <v>6600</v>
      </c>
      <c r="L552">
        <v>40000</v>
      </c>
      <c r="N552" t="s">
        <v>517</v>
      </c>
    </row>
    <row r="553" spans="1:14" x14ac:dyDescent="0.25">
      <c r="A553">
        <v>1903</v>
      </c>
      <c r="B553" t="s">
        <v>14</v>
      </c>
      <c r="C553" t="s">
        <v>63</v>
      </c>
      <c r="D553" t="s">
        <v>161</v>
      </c>
      <c r="E553">
        <v>1</v>
      </c>
      <c r="F553" t="s">
        <v>162</v>
      </c>
      <c r="K553">
        <v>7134</v>
      </c>
      <c r="L553">
        <v>12870</v>
      </c>
      <c r="N553" t="s">
        <v>517</v>
      </c>
    </row>
    <row r="554" spans="1:14" x14ac:dyDescent="0.25">
      <c r="A554">
        <v>1903</v>
      </c>
      <c r="B554" t="s">
        <v>35</v>
      </c>
      <c r="C554" t="s">
        <v>180</v>
      </c>
      <c r="D554" t="s">
        <v>16</v>
      </c>
      <c r="E554">
        <v>1</v>
      </c>
      <c r="F554" t="s">
        <v>42</v>
      </c>
      <c r="G554">
        <v>1824</v>
      </c>
      <c r="K554">
        <v>2050</v>
      </c>
      <c r="N554" t="s">
        <v>517</v>
      </c>
    </row>
    <row r="555" spans="1:14" x14ac:dyDescent="0.25">
      <c r="A555">
        <v>1903</v>
      </c>
      <c r="B555" t="s">
        <v>99</v>
      </c>
      <c r="C555" t="s">
        <v>100</v>
      </c>
      <c r="D555" t="s">
        <v>16</v>
      </c>
      <c r="E555">
        <v>1</v>
      </c>
      <c r="F555" t="s">
        <v>17</v>
      </c>
      <c r="G555">
        <v>1840</v>
      </c>
      <c r="K555">
        <v>4200</v>
      </c>
      <c r="N555" t="s">
        <v>517</v>
      </c>
    </row>
    <row r="556" spans="1:14" x14ac:dyDescent="0.25">
      <c r="A556">
        <v>1903</v>
      </c>
      <c r="B556" t="s">
        <v>32</v>
      </c>
      <c r="C556" t="s">
        <v>33</v>
      </c>
      <c r="D556" t="s">
        <v>23</v>
      </c>
      <c r="E556">
        <v>1</v>
      </c>
      <c r="F556" t="s">
        <v>182</v>
      </c>
      <c r="G556">
        <v>1897</v>
      </c>
      <c r="K556">
        <v>5461</v>
      </c>
      <c r="N556" t="s">
        <v>517</v>
      </c>
    </row>
    <row r="557" spans="1:14" x14ac:dyDescent="0.25">
      <c r="A557">
        <v>1903</v>
      </c>
      <c r="B557" t="s">
        <v>32</v>
      </c>
      <c r="C557" t="s">
        <v>105</v>
      </c>
      <c r="D557" t="s">
        <v>16</v>
      </c>
      <c r="E557">
        <v>1</v>
      </c>
      <c r="F557" t="s">
        <v>42</v>
      </c>
      <c r="G557">
        <v>1805</v>
      </c>
      <c r="K557">
        <v>7238</v>
      </c>
      <c r="L557">
        <v>37775</v>
      </c>
      <c r="N557" t="s">
        <v>517</v>
      </c>
    </row>
    <row r="558" spans="1:14" x14ac:dyDescent="0.25">
      <c r="A558">
        <v>1903</v>
      </c>
      <c r="B558" t="s">
        <v>32</v>
      </c>
      <c r="C558" t="s">
        <v>226</v>
      </c>
      <c r="D558" t="s">
        <v>16</v>
      </c>
      <c r="E558">
        <v>1</v>
      </c>
      <c r="F558" t="s">
        <v>518</v>
      </c>
      <c r="G558">
        <v>1878</v>
      </c>
      <c r="K558">
        <v>1450</v>
      </c>
      <c r="N558" t="s">
        <v>517</v>
      </c>
    </row>
    <row r="559" spans="1:14" x14ac:dyDescent="0.25">
      <c r="A559">
        <v>1903</v>
      </c>
      <c r="B559" t="s">
        <v>32</v>
      </c>
      <c r="C559" t="s">
        <v>228</v>
      </c>
      <c r="D559" t="s">
        <v>16</v>
      </c>
      <c r="E559">
        <v>1</v>
      </c>
      <c r="F559" t="s">
        <v>398</v>
      </c>
      <c r="K559">
        <v>3926</v>
      </c>
      <c r="N559" t="s">
        <v>517</v>
      </c>
    </row>
    <row r="560" spans="1:14" x14ac:dyDescent="0.25">
      <c r="A560">
        <v>1903</v>
      </c>
      <c r="B560" t="s">
        <v>21</v>
      </c>
      <c r="C560" t="s">
        <v>22</v>
      </c>
      <c r="D560" t="s">
        <v>23</v>
      </c>
      <c r="E560">
        <v>1</v>
      </c>
      <c r="F560" t="s">
        <v>24</v>
      </c>
      <c r="G560">
        <v>1861</v>
      </c>
      <c r="K560">
        <v>1200</v>
      </c>
      <c r="N560" t="s">
        <v>517</v>
      </c>
    </row>
    <row r="561" spans="1:14" x14ac:dyDescent="0.25">
      <c r="A561">
        <v>1903</v>
      </c>
      <c r="B561" t="s">
        <v>21</v>
      </c>
      <c r="C561" t="s">
        <v>229</v>
      </c>
      <c r="D561" t="s">
        <v>16</v>
      </c>
      <c r="E561">
        <v>1</v>
      </c>
      <c r="F561" t="s">
        <v>519</v>
      </c>
      <c r="G561">
        <v>1880</v>
      </c>
      <c r="K561">
        <v>2100</v>
      </c>
      <c r="N561" t="s">
        <v>517</v>
      </c>
    </row>
    <row r="562" spans="1:14" x14ac:dyDescent="0.25">
      <c r="A562">
        <v>1903</v>
      </c>
      <c r="B562" t="s">
        <v>21</v>
      </c>
      <c r="C562" t="s">
        <v>122</v>
      </c>
      <c r="D562" t="s">
        <v>16</v>
      </c>
      <c r="E562">
        <v>1</v>
      </c>
      <c r="F562" t="s">
        <v>42</v>
      </c>
      <c r="G562">
        <v>1886</v>
      </c>
      <c r="K562">
        <v>3500</v>
      </c>
      <c r="L562">
        <v>15600</v>
      </c>
      <c r="N562" t="s">
        <v>517</v>
      </c>
    </row>
    <row r="563" spans="1:14" x14ac:dyDescent="0.25">
      <c r="A563">
        <v>1903</v>
      </c>
      <c r="B563" t="s">
        <v>21</v>
      </c>
      <c r="C563" t="s">
        <v>394</v>
      </c>
      <c r="D563" t="s">
        <v>16</v>
      </c>
      <c r="E563">
        <v>1</v>
      </c>
      <c r="F563" t="s">
        <v>520</v>
      </c>
      <c r="K563">
        <v>2400</v>
      </c>
      <c r="L563">
        <v>2400</v>
      </c>
      <c r="N563" t="s">
        <v>517</v>
      </c>
    </row>
    <row r="564" spans="1:14" x14ac:dyDescent="0.25">
      <c r="A564">
        <v>1903</v>
      </c>
      <c r="B564" t="s">
        <v>125</v>
      </c>
      <c r="C564" t="s">
        <v>291</v>
      </c>
      <c r="D564" t="s">
        <v>16</v>
      </c>
      <c r="E564">
        <v>1</v>
      </c>
      <c r="F564" t="s">
        <v>495</v>
      </c>
      <c r="G564">
        <v>1887</v>
      </c>
      <c r="K564">
        <v>1600</v>
      </c>
      <c r="N564" t="s">
        <v>517</v>
      </c>
    </row>
    <row r="565" spans="1:14" x14ac:dyDescent="0.25">
      <c r="A565">
        <v>1903</v>
      </c>
      <c r="B565" t="s">
        <v>129</v>
      </c>
      <c r="C565" t="s">
        <v>130</v>
      </c>
      <c r="D565" t="s">
        <v>16</v>
      </c>
      <c r="E565">
        <v>1</v>
      </c>
      <c r="F565" t="s">
        <v>17</v>
      </c>
      <c r="G565">
        <v>1862</v>
      </c>
      <c r="K565">
        <v>10000</v>
      </c>
      <c r="L565">
        <v>1200</v>
      </c>
      <c r="N565" t="s">
        <v>517</v>
      </c>
    </row>
    <row r="566" spans="1:14" x14ac:dyDescent="0.25">
      <c r="A566">
        <v>1903</v>
      </c>
      <c r="B566" t="s">
        <v>231</v>
      </c>
      <c r="C566" t="s">
        <v>232</v>
      </c>
      <c r="D566" t="s">
        <v>16</v>
      </c>
      <c r="E566">
        <v>1</v>
      </c>
      <c r="F566" t="s">
        <v>42</v>
      </c>
      <c r="G566">
        <v>1901</v>
      </c>
      <c r="K566">
        <v>3000</v>
      </c>
      <c r="L566">
        <v>26000</v>
      </c>
      <c r="N566" t="s">
        <v>517</v>
      </c>
    </row>
    <row r="567" spans="1:14" x14ac:dyDescent="0.25">
      <c r="A567">
        <v>1903</v>
      </c>
      <c r="B567" t="s">
        <v>233</v>
      </c>
      <c r="C567" t="s">
        <v>234</v>
      </c>
      <c r="D567" t="s">
        <v>16</v>
      </c>
      <c r="E567">
        <v>1</v>
      </c>
      <c r="F567" t="s">
        <v>521</v>
      </c>
      <c r="G567">
        <v>1903</v>
      </c>
      <c r="K567">
        <v>1100</v>
      </c>
      <c r="L567">
        <v>4650</v>
      </c>
      <c r="N567" t="s">
        <v>517</v>
      </c>
    </row>
    <row r="568" spans="1:14" x14ac:dyDescent="0.25">
      <c r="A568">
        <v>1903</v>
      </c>
      <c r="B568" t="s">
        <v>140</v>
      </c>
      <c r="C568" t="s">
        <v>183</v>
      </c>
      <c r="D568" t="s">
        <v>16</v>
      </c>
      <c r="E568">
        <v>1</v>
      </c>
      <c r="F568" t="s">
        <v>42</v>
      </c>
      <c r="G568">
        <v>1836</v>
      </c>
      <c r="K568">
        <v>3500</v>
      </c>
      <c r="N568" t="s">
        <v>517</v>
      </c>
    </row>
    <row r="569" spans="1:14" x14ac:dyDescent="0.25">
      <c r="A569">
        <v>1903</v>
      </c>
      <c r="B569" t="s">
        <v>184</v>
      </c>
      <c r="C569" t="s">
        <v>185</v>
      </c>
      <c r="D569" t="s">
        <v>16</v>
      </c>
      <c r="E569">
        <v>1</v>
      </c>
      <c r="F569" t="s">
        <v>42</v>
      </c>
      <c r="G569">
        <v>1841</v>
      </c>
      <c r="K569">
        <v>5000</v>
      </c>
      <c r="N569" t="s">
        <v>517</v>
      </c>
    </row>
    <row r="570" spans="1:14" x14ac:dyDescent="0.25">
      <c r="A570">
        <v>1903</v>
      </c>
      <c r="B570" t="s">
        <v>184</v>
      </c>
      <c r="C570" t="s">
        <v>238</v>
      </c>
      <c r="D570" t="s">
        <v>16</v>
      </c>
      <c r="E570">
        <v>1</v>
      </c>
      <c r="F570" t="s">
        <v>438</v>
      </c>
      <c r="K570">
        <v>5000</v>
      </c>
      <c r="L570">
        <v>78000</v>
      </c>
      <c r="N570" t="s">
        <v>517</v>
      </c>
    </row>
    <row r="571" spans="1:14" x14ac:dyDescent="0.25">
      <c r="A571">
        <v>1903</v>
      </c>
      <c r="B571" t="s">
        <v>184</v>
      </c>
      <c r="C571" t="s">
        <v>261</v>
      </c>
      <c r="D571" t="s">
        <v>142</v>
      </c>
      <c r="E571">
        <v>1</v>
      </c>
      <c r="F571" t="s">
        <v>496</v>
      </c>
      <c r="G571">
        <v>1868</v>
      </c>
      <c r="K571">
        <v>2500</v>
      </c>
      <c r="N571" t="s">
        <v>517</v>
      </c>
    </row>
    <row r="572" spans="1:14" x14ac:dyDescent="0.25">
      <c r="A572">
        <v>1903</v>
      </c>
      <c r="B572" t="s">
        <v>184</v>
      </c>
      <c r="C572" t="s">
        <v>194</v>
      </c>
      <c r="D572" t="s">
        <v>16</v>
      </c>
      <c r="E572">
        <v>1</v>
      </c>
      <c r="F572" t="s">
        <v>416</v>
      </c>
      <c r="G572">
        <v>1842</v>
      </c>
      <c r="K572">
        <v>8511</v>
      </c>
      <c r="L572">
        <v>44572</v>
      </c>
      <c r="N572" t="s">
        <v>517</v>
      </c>
    </row>
    <row r="573" spans="1:14" x14ac:dyDescent="0.25">
      <c r="A573">
        <v>1903</v>
      </c>
      <c r="B573" t="s">
        <v>201</v>
      </c>
      <c r="C573" t="s">
        <v>202</v>
      </c>
      <c r="D573" t="s">
        <v>16</v>
      </c>
      <c r="E573">
        <v>1</v>
      </c>
      <c r="F573" t="s">
        <v>17</v>
      </c>
      <c r="G573">
        <v>1840</v>
      </c>
      <c r="K573">
        <v>6000</v>
      </c>
      <c r="L573">
        <v>34000</v>
      </c>
      <c r="N573" t="s">
        <v>517</v>
      </c>
    </row>
    <row r="574" spans="1:14" x14ac:dyDescent="0.25">
      <c r="A574">
        <v>1903</v>
      </c>
      <c r="B574" t="s">
        <v>201</v>
      </c>
      <c r="C574" t="s">
        <v>428</v>
      </c>
      <c r="D574" t="s">
        <v>16</v>
      </c>
      <c r="E574">
        <v>1</v>
      </c>
      <c r="F574" t="s">
        <v>528</v>
      </c>
      <c r="K574">
        <v>1200</v>
      </c>
      <c r="N574" t="s">
        <v>517</v>
      </c>
    </row>
    <row r="575" spans="1:14" x14ac:dyDescent="0.25">
      <c r="A575">
        <v>1903</v>
      </c>
      <c r="B575" t="s">
        <v>207</v>
      </c>
      <c r="C575" t="s">
        <v>242</v>
      </c>
      <c r="D575" t="s">
        <v>23</v>
      </c>
      <c r="E575">
        <v>1</v>
      </c>
      <c r="F575" t="s">
        <v>529</v>
      </c>
      <c r="G575">
        <v>1870</v>
      </c>
      <c r="K575">
        <v>4467</v>
      </c>
      <c r="L575">
        <v>17220</v>
      </c>
      <c r="N575" t="s">
        <v>517</v>
      </c>
    </row>
    <row r="576" spans="1:14" x14ac:dyDescent="0.25">
      <c r="A576">
        <v>1903</v>
      </c>
      <c r="B576" t="s">
        <v>207</v>
      </c>
      <c r="C576" t="s">
        <v>318</v>
      </c>
      <c r="D576" t="s">
        <v>16</v>
      </c>
      <c r="E576">
        <v>1</v>
      </c>
      <c r="F576" t="s">
        <v>530</v>
      </c>
      <c r="G576">
        <v>1889</v>
      </c>
      <c r="K576">
        <v>3500</v>
      </c>
      <c r="N576" t="s">
        <v>517</v>
      </c>
    </row>
    <row r="577" spans="1:14" x14ac:dyDescent="0.25">
      <c r="A577">
        <v>1903</v>
      </c>
      <c r="B577" t="s">
        <v>207</v>
      </c>
      <c r="C577" t="s">
        <v>210</v>
      </c>
      <c r="D577" t="s">
        <v>142</v>
      </c>
      <c r="E577">
        <v>1</v>
      </c>
      <c r="F577" t="s">
        <v>212</v>
      </c>
      <c r="K577">
        <v>5000</v>
      </c>
      <c r="N577" t="s">
        <v>517</v>
      </c>
    </row>
    <row r="578" spans="1:14" x14ac:dyDescent="0.25">
      <c r="A578">
        <v>1903</v>
      </c>
      <c r="B578" t="s">
        <v>207</v>
      </c>
      <c r="C578" t="s">
        <v>210</v>
      </c>
      <c r="D578" t="s">
        <v>23</v>
      </c>
      <c r="E578">
        <v>1</v>
      </c>
      <c r="F578" t="s">
        <v>24</v>
      </c>
      <c r="G578">
        <v>1888</v>
      </c>
      <c r="K578">
        <v>1809</v>
      </c>
      <c r="L578">
        <v>6383</v>
      </c>
      <c r="N578" t="s">
        <v>517</v>
      </c>
    </row>
    <row r="579" spans="1:14" x14ac:dyDescent="0.25">
      <c r="A579">
        <v>1903</v>
      </c>
      <c r="B579" t="s">
        <v>207</v>
      </c>
      <c r="C579" t="s">
        <v>210</v>
      </c>
      <c r="D579" t="s">
        <v>16</v>
      </c>
      <c r="E579">
        <v>1</v>
      </c>
      <c r="F579" t="s">
        <v>211</v>
      </c>
      <c r="G579">
        <v>1844</v>
      </c>
      <c r="K579">
        <v>12000</v>
      </c>
      <c r="N579" t="s">
        <v>517</v>
      </c>
    </row>
    <row r="580" spans="1:14" x14ac:dyDescent="0.25">
      <c r="A580">
        <v>1903</v>
      </c>
      <c r="B580" t="s">
        <v>213</v>
      </c>
      <c r="C580" t="s">
        <v>214</v>
      </c>
      <c r="D580" t="s">
        <v>16</v>
      </c>
      <c r="E580">
        <v>1</v>
      </c>
      <c r="F580" t="s">
        <v>42</v>
      </c>
      <c r="K580">
        <v>2710</v>
      </c>
      <c r="L580">
        <v>800</v>
      </c>
      <c r="N580" t="s">
        <v>517</v>
      </c>
    </row>
    <row r="581" spans="1:14" x14ac:dyDescent="0.25">
      <c r="A581">
        <v>1903</v>
      </c>
      <c r="B581" t="s">
        <v>306</v>
      </c>
      <c r="C581" t="s">
        <v>307</v>
      </c>
      <c r="D581" t="s">
        <v>16</v>
      </c>
      <c r="E581">
        <v>1</v>
      </c>
      <c r="F581" t="s">
        <v>17</v>
      </c>
      <c r="G581">
        <v>1882</v>
      </c>
      <c r="K581">
        <v>2289</v>
      </c>
      <c r="N581" t="s">
        <v>517</v>
      </c>
    </row>
    <row r="582" spans="1:14" x14ac:dyDescent="0.25">
      <c r="A582">
        <v>1903</v>
      </c>
      <c r="B582" t="s">
        <v>249</v>
      </c>
      <c r="C582" t="s">
        <v>250</v>
      </c>
      <c r="D582" t="s">
        <v>16</v>
      </c>
      <c r="E582">
        <v>1</v>
      </c>
      <c r="F582" t="s">
        <v>17</v>
      </c>
      <c r="K582">
        <v>3400</v>
      </c>
      <c r="N582" t="s">
        <v>517</v>
      </c>
    </row>
    <row r="583" spans="1:14" x14ac:dyDescent="0.25">
      <c r="A583">
        <v>1903</v>
      </c>
      <c r="B583" t="s">
        <v>222</v>
      </c>
      <c r="C583" t="s">
        <v>225</v>
      </c>
      <c r="D583" t="s">
        <v>16</v>
      </c>
      <c r="E583">
        <v>1</v>
      </c>
      <c r="F583" t="s">
        <v>17</v>
      </c>
      <c r="K583">
        <v>3200</v>
      </c>
      <c r="N583" t="s">
        <v>517</v>
      </c>
    </row>
    <row r="584" spans="1:14" x14ac:dyDescent="0.25">
      <c r="A584">
        <v>1904</v>
      </c>
      <c r="B584" t="s">
        <v>87</v>
      </c>
      <c r="C584" t="s">
        <v>88</v>
      </c>
      <c r="D584" t="s">
        <v>16</v>
      </c>
      <c r="E584">
        <v>1</v>
      </c>
      <c r="F584" t="s">
        <v>42</v>
      </c>
      <c r="H584">
        <v>1796</v>
      </c>
      <c r="I584">
        <v>94</v>
      </c>
      <c r="J584">
        <v>1890</v>
      </c>
      <c r="N584" t="s">
        <v>376</v>
      </c>
    </row>
    <row r="585" spans="1:14" x14ac:dyDescent="0.25">
      <c r="A585">
        <v>1904</v>
      </c>
      <c r="B585" t="s">
        <v>89</v>
      </c>
      <c r="C585" t="s">
        <v>90</v>
      </c>
      <c r="D585" t="s">
        <v>16</v>
      </c>
      <c r="E585">
        <v>1</v>
      </c>
      <c r="F585" t="s">
        <v>97</v>
      </c>
      <c r="H585">
        <v>293</v>
      </c>
      <c r="I585">
        <v>1</v>
      </c>
      <c r="J585">
        <v>294</v>
      </c>
      <c r="N585" t="s">
        <v>376</v>
      </c>
    </row>
    <row r="586" spans="1:14" x14ac:dyDescent="0.25">
      <c r="A586">
        <v>1904</v>
      </c>
      <c r="B586" t="s">
        <v>91</v>
      </c>
      <c r="C586" t="s">
        <v>92</v>
      </c>
      <c r="D586" t="s">
        <v>16</v>
      </c>
      <c r="E586">
        <v>1</v>
      </c>
      <c r="F586" t="s">
        <v>17</v>
      </c>
      <c r="H586">
        <v>769</v>
      </c>
      <c r="I586">
        <v>23</v>
      </c>
      <c r="J586">
        <v>792</v>
      </c>
      <c r="N586" t="s">
        <v>376</v>
      </c>
    </row>
    <row r="587" spans="1:14" x14ac:dyDescent="0.25">
      <c r="A587">
        <v>1904</v>
      </c>
      <c r="B587" t="s">
        <v>40</v>
      </c>
      <c r="C587" t="s">
        <v>102</v>
      </c>
      <c r="D587" t="s">
        <v>16</v>
      </c>
      <c r="E587">
        <v>1</v>
      </c>
      <c r="H587">
        <v>907</v>
      </c>
      <c r="I587">
        <v>0</v>
      </c>
      <c r="J587">
        <v>907</v>
      </c>
      <c r="N587" t="s">
        <v>376</v>
      </c>
    </row>
    <row r="588" spans="1:14" x14ac:dyDescent="0.25">
      <c r="A588">
        <v>1904</v>
      </c>
      <c r="B588" t="s">
        <v>40</v>
      </c>
      <c r="C588" t="s">
        <v>41</v>
      </c>
      <c r="D588" t="s">
        <v>16</v>
      </c>
      <c r="E588">
        <v>1</v>
      </c>
      <c r="F588" t="s">
        <v>42</v>
      </c>
      <c r="H588">
        <v>1452</v>
      </c>
      <c r="I588">
        <v>24</v>
      </c>
      <c r="J588">
        <v>1476</v>
      </c>
      <c r="N588" t="s">
        <v>376</v>
      </c>
    </row>
    <row r="589" spans="1:14" x14ac:dyDescent="0.25">
      <c r="A589">
        <v>1904</v>
      </c>
      <c r="B589" t="s">
        <v>93</v>
      </c>
      <c r="C589" t="s">
        <v>144</v>
      </c>
      <c r="D589" t="s">
        <v>16</v>
      </c>
      <c r="E589">
        <v>1</v>
      </c>
      <c r="F589" t="s">
        <v>512</v>
      </c>
      <c r="H589">
        <v>143</v>
      </c>
      <c r="I589">
        <v>0</v>
      </c>
      <c r="J589">
        <v>143</v>
      </c>
      <c r="N589" t="s">
        <v>376</v>
      </c>
    </row>
    <row r="590" spans="1:14" x14ac:dyDescent="0.25">
      <c r="A590">
        <v>1904</v>
      </c>
      <c r="B590" t="s">
        <v>93</v>
      </c>
      <c r="C590" t="s">
        <v>94</v>
      </c>
      <c r="D590" t="s">
        <v>16</v>
      </c>
      <c r="E590">
        <v>1</v>
      </c>
      <c r="H590">
        <v>705</v>
      </c>
      <c r="I590">
        <v>16</v>
      </c>
      <c r="J590">
        <v>721</v>
      </c>
      <c r="N590" t="s">
        <v>376</v>
      </c>
    </row>
    <row r="591" spans="1:14" x14ac:dyDescent="0.25">
      <c r="A591">
        <v>1904</v>
      </c>
      <c r="B591" t="s">
        <v>43</v>
      </c>
      <c r="C591" t="s">
        <v>48</v>
      </c>
      <c r="D591" t="s">
        <v>16</v>
      </c>
      <c r="E591">
        <v>1</v>
      </c>
      <c r="F591" t="s">
        <v>42</v>
      </c>
      <c r="H591">
        <v>460</v>
      </c>
      <c r="I591">
        <v>14</v>
      </c>
      <c r="J591">
        <v>474</v>
      </c>
      <c r="N591" t="s">
        <v>376</v>
      </c>
    </row>
    <row r="592" spans="1:14" x14ac:dyDescent="0.25">
      <c r="A592">
        <v>1904</v>
      </c>
      <c r="B592" t="s">
        <v>169</v>
      </c>
      <c r="C592" t="s">
        <v>170</v>
      </c>
      <c r="D592" t="s">
        <v>23</v>
      </c>
      <c r="E592">
        <v>1</v>
      </c>
      <c r="F592" t="s">
        <v>369</v>
      </c>
      <c r="H592">
        <v>123</v>
      </c>
      <c r="I592">
        <v>2</v>
      </c>
      <c r="J592">
        <v>125</v>
      </c>
      <c r="N592" t="s">
        <v>376</v>
      </c>
    </row>
    <row r="593" spans="1:14" x14ac:dyDescent="0.25">
      <c r="A593">
        <v>1904</v>
      </c>
      <c r="B593" t="s">
        <v>50</v>
      </c>
      <c r="C593" t="s">
        <v>513</v>
      </c>
      <c r="D593" t="s">
        <v>16</v>
      </c>
      <c r="E593">
        <v>1</v>
      </c>
      <c r="F593" t="s">
        <v>330</v>
      </c>
      <c r="H593">
        <v>1075</v>
      </c>
      <c r="I593">
        <v>30</v>
      </c>
      <c r="J593">
        <v>1105</v>
      </c>
      <c r="N593" t="s">
        <v>376</v>
      </c>
    </row>
    <row r="594" spans="1:14" x14ac:dyDescent="0.25">
      <c r="A594">
        <v>1904</v>
      </c>
      <c r="B594" t="s">
        <v>269</v>
      </c>
      <c r="C594" t="s">
        <v>270</v>
      </c>
      <c r="D594" t="s">
        <v>161</v>
      </c>
      <c r="E594">
        <v>1</v>
      </c>
      <c r="F594" t="s">
        <v>300</v>
      </c>
      <c r="H594">
        <v>410</v>
      </c>
      <c r="I594">
        <v>0</v>
      </c>
      <c r="J594">
        <v>410</v>
      </c>
      <c r="N594" t="s">
        <v>376</v>
      </c>
    </row>
    <row r="595" spans="1:14" x14ac:dyDescent="0.25">
      <c r="A595">
        <v>1904</v>
      </c>
      <c r="B595" t="s">
        <v>269</v>
      </c>
      <c r="C595" t="s">
        <v>284</v>
      </c>
      <c r="D595" t="s">
        <v>16</v>
      </c>
      <c r="E595">
        <v>1</v>
      </c>
      <c r="F595" t="s">
        <v>42</v>
      </c>
      <c r="H595">
        <v>1833</v>
      </c>
      <c r="I595">
        <v>82</v>
      </c>
      <c r="J595">
        <v>1915</v>
      </c>
      <c r="N595" t="s">
        <v>376</v>
      </c>
    </row>
    <row r="596" spans="1:14" x14ac:dyDescent="0.25">
      <c r="A596">
        <v>1904</v>
      </c>
      <c r="B596" t="s">
        <v>95</v>
      </c>
      <c r="C596" t="s">
        <v>96</v>
      </c>
      <c r="D596" t="s">
        <v>16</v>
      </c>
      <c r="E596">
        <v>1</v>
      </c>
      <c r="F596" t="s">
        <v>413</v>
      </c>
      <c r="H596">
        <v>139</v>
      </c>
      <c r="I596">
        <v>3</v>
      </c>
      <c r="J596">
        <v>142</v>
      </c>
      <c r="N596" t="s">
        <v>376</v>
      </c>
    </row>
    <row r="597" spans="1:14" x14ac:dyDescent="0.25">
      <c r="A597">
        <v>1904</v>
      </c>
      <c r="B597" t="s">
        <v>26</v>
      </c>
      <c r="C597" t="s">
        <v>54</v>
      </c>
      <c r="D597" t="s">
        <v>16</v>
      </c>
      <c r="E597">
        <v>1</v>
      </c>
      <c r="F597" t="s">
        <v>55</v>
      </c>
      <c r="H597">
        <v>1384</v>
      </c>
      <c r="I597">
        <v>36</v>
      </c>
      <c r="J597">
        <v>1420</v>
      </c>
      <c r="N597" t="s">
        <v>376</v>
      </c>
    </row>
    <row r="598" spans="1:14" x14ac:dyDescent="0.25">
      <c r="A598">
        <v>1904</v>
      </c>
      <c r="B598" t="s">
        <v>26</v>
      </c>
      <c r="C598" t="s">
        <v>173</v>
      </c>
      <c r="D598" t="s">
        <v>16</v>
      </c>
      <c r="E598">
        <v>1</v>
      </c>
      <c r="F598" t="s">
        <v>174</v>
      </c>
      <c r="H598">
        <v>999</v>
      </c>
      <c r="I598">
        <v>0</v>
      </c>
      <c r="J598">
        <v>999</v>
      </c>
      <c r="N598" t="s">
        <v>376</v>
      </c>
    </row>
    <row r="599" spans="1:14" x14ac:dyDescent="0.25">
      <c r="A599">
        <v>1904</v>
      </c>
      <c r="B599" t="s">
        <v>56</v>
      </c>
      <c r="C599" t="s">
        <v>57</v>
      </c>
      <c r="D599" t="s">
        <v>16</v>
      </c>
      <c r="E599">
        <v>1</v>
      </c>
      <c r="F599" t="s">
        <v>145</v>
      </c>
      <c r="H599">
        <v>1000</v>
      </c>
      <c r="I599">
        <v>0</v>
      </c>
      <c r="J599">
        <v>1000</v>
      </c>
      <c r="N599" t="s">
        <v>376</v>
      </c>
    </row>
    <row r="600" spans="1:14" x14ac:dyDescent="0.25">
      <c r="A600">
        <v>1904</v>
      </c>
      <c r="B600" t="s">
        <v>56</v>
      </c>
      <c r="C600" t="s">
        <v>59</v>
      </c>
      <c r="D600" t="s">
        <v>16</v>
      </c>
      <c r="E600">
        <v>1</v>
      </c>
      <c r="F600" t="s">
        <v>60</v>
      </c>
      <c r="H600">
        <v>792</v>
      </c>
      <c r="I600">
        <v>0</v>
      </c>
      <c r="J600">
        <v>792</v>
      </c>
      <c r="N600" t="s">
        <v>376</v>
      </c>
    </row>
    <row r="601" spans="1:14" x14ac:dyDescent="0.25">
      <c r="A601">
        <v>1904</v>
      </c>
      <c r="B601" t="s">
        <v>18</v>
      </c>
      <c r="C601" t="s">
        <v>19</v>
      </c>
      <c r="D601" t="s">
        <v>16</v>
      </c>
      <c r="E601">
        <v>1</v>
      </c>
      <c r="F601" t="s">
        <v>17</v>
      </c>
      <c r="H601">
        <v>339</v>
      </c>
      <c r="I601">
        <v>28</v>
      </c>
      <c r="J601">
        <v>367</v>
      </c>
      <c r="N601" t="s">
        <v>376</v>
      </c>
    </row>
    <row r="602" spans="1:14" x14ac:dyDescent="0.25">
      <c r="A602">
        <v>1904</v>
      </c>
      <c r="B602" t="s">
        <v>18</v>
      </c>
      <c r="C602" t="s">
        <v>62</v>
      </c>
      <c r="D602" t="s">
        <v>16</v>
      </c>
      <c r="E602">
        <v>1</v>
      </c>
      <c r="F602" t="s">
        <v>17</v>
      </c>
      <c r="H602">
        <v>493</v>
      </c>
      <c r="I602">
        <v>0</v>
      </c>
      <c r="J602">
        <v>493</v>
      </c>
      <c r="N602" t="s">
        <v>376</v>
      </c>
    </row>
    <row r="603" spans="1:14" x14ac:dyDescent="0.25">
      <c r="A603">
        <v>1904</v>
      </c>
      <c r="B603" t="s">
        <v>14</v>
      </c>
      <c r="C603" t="s">
        <v>298</v>
      </c>
      <c r="D603" t="s">
        <v>16</v>
      </c>
      <c r="E603">
        <v>1</v>
      </c>
      <c r="F603" t="s">
        <v>368</v>
      </c>
      <c r="H603">
        <v>340</v>
      </c>
      <c r="I603">
        <v>0</v>
      </c>
      <c r="J603">
        <v>340</v>
      </c>
      <c r="N603" t="s">
        <v>376</v>
      </c>
    </row>
    <row r="604" spans="1:14" x14ac:dyDescent="0.25">
      <c r="A604">
        <v>1904</v>
      </c>
      <c r="B604" t="s">
        <v>14</v>
      </c>
      <c r="C604" t="s">
        <v>15</v>
      </c>
      <c r="D604" t="s">
        <v>16</v>
      </c>
      <c r="E604">
        <v>1</v>
      </c>
      <c r="F604" t="s">
        <v>17</v>
      </c>
      <c r="H604">
        <v>1149</v>
      </c>
      <c r="I604">
        <v>31</v>
      </c>
      <c r="J604">
        <v>1180</v>
      </c>
      <c r="N604" t="s">
        <v>376</v>
      </c>
    </row>
    <row r="605" spans="1:14" x14ac:dyDescent="0.25">
      <c r="A605">
        <v>1904</v>
      </c>
      <c r="B605" t="s">
        <v>14</v>
      </c>
      <c r="C605" t="s">
        <v>63</v>
      </c>
      <c r="D605" t="s">
        <v>161</v>
      </c>
      <c r="E605">
        <v>1</v>
      </c>
      <c r="F605" t="s">
        <v>414</v>
      </c>
      <c r="H605">
        <v>1130</v>
      </c>
      <c r="I605">
        <v>0</v>
      </c>
      <c r="J605">
        <v>1130</v>
      </c>
      <c r="N605" t="s">
        <v>376</v>
      </c>
    </row>
    <row r="606" spans="1:14" x14ac:dyDescent="0.25">
      <c r="A606">
        <v>1904</v>
      </c>
      <c r="B606" t="s">
        <v>64</v>
      </c>
      <c r="C606" t="s">
        <v>328</v>
      </c>
      <c r="D606" t="s">
        <v>16</v>
      </c>
      <c r="E606">
        <v>1</v>
      </c>
      <c r="F606" t="s">
        <v>329</v>
      </c>
      <c r="H606">
        <v>612</v>
      </c>
      <c r="I606">
        <v>0</v>
      </c>
      <c r="J606">
        <v>612</v>
      </c>
      <c r="N606" t="s">
        <v>376</v>
      </c>
    </row>
    <row r="607" spans="1:14" x14ac:dyDescent="0.25">
      <c r="A607">
        <v>1904</v>
      </c>
      <c r="B607" t="s">
        <v>64</v>
      </c>
      <c r="C607" t="s">
        <v>65</v>
      </c>
      <c r="D607" t="s">
        <v>16</v>
      </c>
      <c r="E607">
        <v>1</v>
      </c>
      <c r="F607" t="s">
        <v>17</v>
      </c>
      <c r="H607">
        <v>1260</v>
      </c>
      <c r="I607">
        <v>71</v>
      </c>
      <c r="J607">
        <v>1331</v>
      </c>
      <c r="N607" t="s">
        <v>376</v>
      </c>
    </row>
    <row r="608" spans="1:14" x14ac:dyDescent="0.25">
      <c r="A608">
        <v>1904</v>
      </c>
      <c r="B608" t="s">
        <v>178</v>
      </c>
      <c r="C608" t="s">
        <v>179</v>
      </c>
      <c r="D608" t="s">
        <v>16</v>
      </c>
      <c r="E608">
        <v>1</v>
      </c>
      <c r="F608" t="s">
        <v>17</v>
      </c>
      <c r="H608">
        <v>1296</v>
      </c>
      <c r="I608">
        <v>35</v>
      </c>
      <c r="J608">
        <v>1331</v>
      </c>
      <c r="N608" t="s">
        <v>376</v>
      </c>
    </row>
    <row r="609" spans="1:14" x14ac:dyDescent="0.25">
      <c r="A609">
        <v>1904</v>
      </c>
      <c r="B609" t="s">
        <v>35</v>
      </c>
      <c r="C609" t="s">
        <v>180</v>
      </c>
      <c r="D609" t="s">
        <v>16</v>
      </c>
      <c r="E609">
        <v>1</v>
      </c>
      <c r="F609" t="s">
        <v>42</v>
      </c>
      <c r="H609">
        <v>178</v>
      </c>
      <c r="I609">
        <v>5</v>
      </c>
      <c r="J609">
        <v>183</v>
      </c>
      <c r="N609" t="s">
        <v>376</v>
      </c>
    </row>
    <row r="610" spans="1:14" x14ac:dyDescent="0.25">
      <c r="A610">
        <v>1904</v>
      </c>
      <c r="B610" t="s">
        <v>99</v>
      </c>
      <c r="C610" t="s">
        <v>100</v>
      </c>
      <c r="D610" t="s">
        <v>16</v>
      </c>
      <c r="E610">
        <v>1</v>
      </c>
      <c r="F610" t="s">
        <v>17</v>
      </c>
      <c r="H610">
        <v>935</v>
      </c>
      <c r="I610">
        <v>74</v>
      </c>
      <c r="J610">
        <v>1009</v>
      </c>
      <c r="N610" t="s">
        <v>376</v>
      </c>
    </row>
    <row r="611" spans="1:14" x14ac:dyDescent="0.25">
      <c r="A611">
        <v>1904</v>
      </c>
      <c r="B611" t="s">
        <v>99</v>
      </c>
      <c r="C611" t="s">
        <v>393</v>
      </c>
      <c r="D611" t="s">
        <v>23</v>
      </c>
      <c r="E611">
        <v>1</v>
      </c>
      <c r="F611" t="s">
        <v>24</v>
      </c>
      <c r="H611">
        <v>454</v>
      </c>
      <c r="I611">
        <v>39</v>
      </c>
      <c r="J611">
        <v>493</v>
      </c>
      <c r="N611" t="s">
        <v>376</v>
      </c>
    </row>
    <row r="612" spans="1:14" x14ac:dyDescent="0.25">
      <c r="A612">
        <v>1904</v>
      </c>
      <c r="B612" t="s">
        <v>32</v>
      </c>
      <c r="C612" t="s">
        <v>67</v>
      </c>
      <c r="D612" t="s">
        <v>23</v>
      </c>
      <c r="E612">
        <v>1</v>
      </c>
      <c r="F612" t="s">
        <v>68</v>
      </c>
      <c r="H612">
        <v>3</v>
      </c>
      <c r="I612">
        <v>0</v>
      </c>
      <c r="J612">
        <v>3</v>
      </c>
      <c r="N612" t="s">
        <v>376</v>
      </c>
    </row>
    <row r="613" spans="1:14" x14ac:dyDescent="0.25">
      <c r="A613">
        <v>1904</v>
      </c>
      <c r="B613" t="s">
        <v>32</v>
      </c>
      <c r="C613" t="s">
        <v>33</v>
      </c>
      <c r="D613" t="s">
        <v>23</v>
      </c>
      <c r="E613">
        <v>1</v>
      </c>
      <c r="F613" t="s">
        <v>415</v>
      </c>
      <c r="H613">
        <v>1077</v>
      </c>
      <c r="I613">
        <v>310</v>
      </c>
      <c r="J613">
        <v>1387</v>
      </c>
      <c r="N613" t="s">
        <v>376</v>
      </c>
    </row>
    <row r="614" spans="1:14" x14ac:dyDescent="0.25">
      <c r="A614">
        <v>1904</v>
      </c>
      <c r="B614" t="s">
        <v>32</v>
      </c>
      <c r="C614" t="s">
        <v>106</v>
      </c>
      <c r="D614" t="s">
        <v>16</v>
      </c>
      <c r="E614">
        <v>1</v>
      </c>
      <c r="F614" t="s">
        <v>514</v>
      </c>
      <c r="H614">
        <v>969</v>
      </c>
      <c r="I614">
        <v>39</v>
      </c>
      <c r="J614">
        <v>1008</v>
      </c>
      <c r="N614" t="s">
        <v>376</v>
      </c>
    </row>
    <row r="615" spans="1:14" x14ac:dyDescent="0.25">
      <c r="A615">
        <v>1904</v>
      </c>
      <c r="B615" t="s">
        <v>32</v>
      </c>
      <c r="C615" t="s">
        <v>77</v>
      </c>
      <c r="D615" t="s">
        <v>23</v>
      </c>
      <c r="E615">
        <v>1</v>
      </c>
      <c r="F615" t="s">
        <v>78</v>
      </c>
      <c r="H615">
        <v>178</v>
      </c>
      <c r="I615">
        <v>37</v>
      </c>
      <c r="J615">
        <v>215</v>
      </c>
      <c r="N615" t="s">
        <v>376</v>
      </c>
    </row>
    <row r="616" spans="1:14" x14ac:dyDescent="0.25">
      <c r="A616">
        <v>1904</v>
      </c>
      <c r="B616" t="s">
        <v>32</v>
      </c>
      <c r="C616" t="s">
        <v>105</v>
      </c>
      <c r="D616" t="s">
        <v>16</v>
      </c>
      <c r="E616">
        <v>1</v>
      </c>
      <c r="F616" t="s">
        <v>42</v>
      </c>
      <c r="H616">
        <v>855</v>
      </c>
      <c r="I616">
        <v>0</v>
      </c>
      <c r="J616">
        <v>855</v>
      </c>
      <c r="N616" t="s">
        <v>376</v>
      </c>
    </row>
    <row r="617" spans="1:14" x14ac:dyDescent="0.25">
      <c r="A617">
        <v>1904</v>
      </c>
      <c r="B617" t="s">
        <v>32</v>
      </c>
      <c r="C617" t="s">
        <v>108</v>
      </c>
      <c r="D617" t="s">
        <v>23</v>
      </c>
      <c r="E617">
        <v>1</v>
      </c>
      <c r="F617" t="s">
        <v>109</v>
      </c>
      <c r="H617">
        <v>68</v>
      </c>
      <c r="I617">
        <v>0</v>
      </c>
      <c r="J617">
        <v>68</v>
      </c>
      <c r="N617" t="s">
        <v>376</v>
      </c>
    </row>
    <row r="618" spans="1:14" x14ac:dyDescent="0.25">
      <c r="A618">
        <v>1904</v>
      </c>
      <c r="B618" t="s">
        <v>32</v>
      </c>
      <c r="C618" t="s">
        <v>226</v>
      </c>
      <c r="D618" t="s">
        <v>16</v>
      </c>
      <c r="E618">
        <v>1</v>
      </c>
      <c r="F618" t="s">
        <v>312</v>
      </c>
      <c r="H618">
        <v>0</v>
      </c>
      <c r="I618">
        <v>176</v>
      </c>
      <c r="J618">
        <v>176</v>
      </c>
      <c r="N618" t="s">
        <v>376</v>
      </c>
    </row>
    <row r="619" spans="1:14" x14ac:dyDescent="0.25">
      <c r="A619">
        <v>1904</v>
      </c>
      <c r="B619" t="s">
        <v>32</v>
      </c>
      <c r="C619" t="s">
        <v>110</v>
      </c>
      <c r="D619" t="s">
        <v>23</v>
      </c>
      <c r="E619">
        <v>1</v>
      </c>
      <c r="F619" t="s">
        <v>24</v>
      </c>
      <c r="H619">
        <v>28</v>
      </c>
      <c r="I619">
        <v>5</v>
      </c>
      <c r="J619">
        <v>33</v>
      </c>
      <c r="N619" t="s">
        <v>376</v>
      </c>
    </row>
    <row r="620" spans="1:14" x14ac:dyDescent="0.25">
      <c r="A620">
        <v>1904</v>
      </c>
      <c r="B620" t="s">
        <v>32</v>
      </c>
      <c r="C620" t="s">
        <v>113</v>
      </c>
      <c r="D620" t="s">
        <v>23</v>
      </c>
      <c r="E620">
        <v>1</v>
      </c>
      <c r="F620" t="s">
        <v>114</v>
      </c>
      <c r="H620">
        <v>81</v>
      </c>
      <c r="I620">
        <v>11</v>
      </c>
      <c r="J620">
        <v>92</v>
      </c>
      <c r="N620" t="s">
        <v>376</v>
      </c>
    </row>
    <row r="621" spans="1:14" x14ac:dyDescent="0.25">
      <c r="A621">
        <v>1904</v>
      </c>
      <c r="B621" t="s">
        <v>32</v>
      </c>
      <c r="C621" t="s">
        <v>118</v>
      </c>
      <c r="D621" t="s">
        <v>23</v>
      </c>
      <c r="E621">
        <v>1</v>
      </c>
      <c r="F621" t="s">
        <v>119</v>
      </c>
      <c r="H621">
        <v>138</v>
      </c>
      <c r="I621">
        <v>29</v>
      </c>
      <c r="J621">
        <v>167</v>
      </c>
      <c r="N621" t="s">
        <v>376</v>
      </c>
    </row>
    <row r="622" spans="1:14" x14ac:dyDescent="0.25">
      <c r="A622">
        <v>1904</v>
      </c>
      <c r="B622" t="s">
        <v>32</v>
      </c>
      <c r="C622" t="s">
        <v>69</v>
      </c>
      <c r="D622" t="s">
        <v>23</v>
      </c>
      <c r="E622">
        <v>1</v>
      </c>
      <c r="F622" t="s">
        <v>70</v>
      </c>
      <c r="H622">
        <v>35</v>
      </c>
      <c r="I622">
        <v>1</v>
      </c>
      <c r="J622">
        <v>36</v>
      </c>
      <c r="N622" t="s">
        <v>376</v>
      </c>
    </row>
    <row r="623" spans="1:14" x14ac:dyDescent="0.25">
      <c r="A623">
        <v>1904</v>
      </c>
      <c r="B623" t="s">
        <v>32</v>
      </c>
      <c r="C623" t="s">
        <v>81</v>
      </c>
      <c r="D623" t="s">
        <v>23</v>
      </c>
      <c r="E623">
        <v>1</v>
      </c>
      <c r="F623" t="s">
        <v>82</v>
      </c>
      <c r="H623">
        <v>51</v>
      </c>
      <c r="I623">
        <v>2</v>
      </c>
      <c r="J623">
        <v>53</v>
      </c>
      <c r="N623" t="s">
        <v>376</v>
      </c>
    </row>
    <row r="624" spans="1:14" x14ac:dyDescent="0.25">
      <c r="A624">
        <v>1904</v>
      </c>
      <c r="B624" t="s">
        <v>32</v>
      </c>
      <c r="C624" t="s">
        <v>73</v>
      </c>
      <c r="D624" t="s">
        <v>23</v>
      </c>
      <c r="E624">
        <v>1</v>
      </c>
      <c r="F624" t="s">
        <v>74</v>
      </c>
      <c r="H624">
        <v>97</v>
      </c>
      <c r="I624">
        <v>12</v>
      </c>
      <c r="J624">
        <v>109</v>
      </c>
      <c r="N624" t="s">
        <v>376</v>
      </c>
    </row>
    <row r="625" spans="1:14" x14ac:dyDescent="0.25">
      <c r="A625">
        <v>1904</v>
      </c>
      <c r="B625" t="s">
        <v>32</v>
      </c>
      <c r="C625" t="s">
        <v>228</v>
      </c>
      <c r="D625" t="s">
        <v>16</v>
      </c>
      <c r="E625">
        <v>1</v>
      </c>
      <c r="F625" t="s">
        <v>166</v>
      </c>
      <c r="H625">
        <v>927</v>
      </c>
      <c r="I625">
        <v>0</v>
      </c>
      <c r="J625">
        <v>927</v>
      </c>
      <c r="N625" t="s">
        <v>376</v>
      </c>
    </row>
    <row r="626" spans="1:14" x14ac:dyDescent="0.25">
      <c r="A626">
        <v>1904</v>
      </c>
      <c r="B626" t="s">
        <v>32</v>
      </c>
      <c r="C626" t="s">
        <v>121</v>
      </c>
      <c r="D626" t="s">
        <v>23</v>
      </c>
      <c r="E626">
        <v>1</v>
      </c>
      <c r="F626" t="s">
        <v>24</v>
      </c>
      <c r="H626">
        <v>134</v>
      </c>
      <c r="I626">
        <v>10</v>
      </c>
      <c r="J626">
        <v>144</v>
      </c>
      <c r="N626" t="s">
        <v>376</v>
      </c>
    </row>
    <row r="627" spans="1:14" x14ac:dyDescent="0.25">
      <c r="A627">
        <v>1904</v>
      </c>
      <c r="B627" t="s">
        <v>21</v>
      </c>
      <c r="C627" t="s">
        <v>22</v>
      </c>
      <c r="D627" t="s">
        <v>23</v>
      </c>
      <c r="E627">
        <v>1</v>
      </c>
      <c r="F627" t="s">
        <v>24</v>
      </c>
      <c r="H627">
        <v>209</v>
      </c>
      <c r="I627">
        <v>46</v>
      </c>
      <c r="J627">
        <v>255</v>
      </c>
      <c r="N627" t="s">
        <v>376</v>
      </c>
    </row>
    <row r="628" spans="1:14" x14ac:dyDescent="0.25">
      <c r="A628">
        <v>1904</v>
      </c>
      <c r="B628" t="s">
        <v>21</v>
      </c>
      <c r="C628" t="s">
        <v>229</v>
      </c>
      <c r="D628" t="s">
        <v>16</v>
      </c>
      <c r="E628">
        <v>1</v>
      </c>
      <c r="F628" t="s">
        <v>166</v>
      </c>
      <c r="H628">
        <v>449</v>
      </c>
      <c r="I628">
        <v>0</v>
      </c>
      <c r="J628">
        <v>449</v>
      </c>
      <c r="N628" t="s">
        <v>376</v>
      </c>
    </row>
    <row r="629" spans="1:14" x14ac:dyDescent="0.25">
      <c r="A629">
        <v>1904</v>
      </c>
      <c r="B629" t="s">
        <v>21</v>
      </c>
      <c r="C629" t="s">
        <v>122</v>
      </c>
      <c r="D629" t="s">
        <v>16</v>
      </c>
      <c r="E629">
        <v>1</v>
      </c>
      <c r="F629" t="s">
        <v>42</v>
      </c>
      <c r="H629">
        <v>682</v>
      </c>
      <c r="I629">
        <v>1</v>
      </c>
      <c r="J629">
        <v>683</v>
      </c>
      <c r="N629" t="s">
        <v>376</v>
      </c>
    </row>
    <row r="630" spans="1:14" x14ac:dyDescent="0.25">
      <c r="A630">
        <v>1904</v>
      </c>
      <c r="B630" t="s">
        <v>21</v>
      </c>
      <c r="C630" t="s">
        <v>394</v>
      </c>
      <c r="D630" t="s">
        <v>16</v>
      </c>
      <c r="E630">
        <v>1</v>
      </c>
      <c r="F630" t="s">
        <v>400</v>
      </c>
      <c r="H630">
        <v>266</v>
      </c>
      <c r="I630">
        <v>0</v>
      </c>
      <c r="J630">
        <v>266</v>
      </c>
      <c r="N630" t="s">
        <v>376</v>
      </c>
    </row>
    <row r="631" spans="1:14" x14ac:dyDescent="0.25">
      <c r="A631">
        <v>1904</v>
      </c>
      <c r="B631" t="s">
        <v>125</v>
      </c>
      <c r="C631" t="s">
        <v>291</v>
      </c>
      <c r="D631" t="s">
        <v>16</v>
      </c>
      <c r="E631">
        <v>1</v>
      </c>
      <c r="F631" t="s">
        <v>313</v>
      </c>
      <c r="H631">
        <v>284</v>
      </c>
      <c r="I631">
        <v>1</v>
      </c>
      <c r="J631">
        <v>285</v>
      </c>
      <c r="N631" t="s">
        <v>376</v>
      </c>
    </row>
    <row r="632" spans="1:14" x14ac:dyDescent="0.25">
      <c r="A632">
        <v>1904</v>
      </c>
      <c r="B632" t="s">
        <v>125</v>
      </c>
      <c r="C632" t="s">
        <v>127</v>
      </c>
      <c r="D632" t="s">
        <v>16</v>
      </c>
      <c r="E632">
        <v>1</v>
      </c>
      <c r="F632" t="s">
        <v>42</v>
      </c>
      <c r="H632">
        <v>620</v>
      </c>
      <c r="I632">
        <v>12</v>
      </c>
      <c r="J632">
        <v>632</v>
      </c>
      <c r="N632" t="s">
        <v>376</v>
      </c>
    </row>
    <row r="633" spans="1:14" x14ac:dyDescent="0.25">
      <c r="A633">
        <v>1904</v>
      </c>
      <c r="B633" t="s">
        <v>128</v>
      </c>
      <c r="C633" t="s">
        <v>122</v>
      </c>
      <c r="D633" t="s">
        <v>16</v>
      </c>
      <c r="E633">
        <v>1</v>
      </c>
      <c r="F633" t="s">
        <v>17</v>
      </c>
      <c r="H633">
        <v>1021</v>
      </c>
      <c r="I633">
        <v>28</v>
      </c>
      <c r="J633">
        <v>1049</v>
      </c>
      <c r="N633" t="s">
        <v>376</v>
      </c>
    </row>
    <row r="634" spans="1:14" x14ac:dyDescent="0.25">
      <c r="A634">
        <v>1904</v>
      </c>
      <c r="B634" t="s">
        <v>129</v>
      </c>
      <c r="C634" t="s">
        <v>130</v>
      </c>
      <c r="D634" t="s">
        <v>16</v>
      </c>
      <c r="E634">
        <v>1</v>
      </c>
      <c r="F634" t="s">
        <v>131</v>
      </c>
      <c r="H634">
        <v>2091</v>
      </c>
      <c r="I634">
        <v>72</v>
      </c>
      <c r="J634">
        <v>2163</v>
      </c>
      <c r="N634" t="s">
        <v>376</v>
      </c>
    </row>
    <row r="635" spans="1:14" x14ac:dyDescent="0.25">
      <c r="A635">
        <v>1904</v>
      </c>
      <c r="B635" t="s">
        <v>129</v>
      </c>
      <c r="C635" t="s">
        <v>132</v>
      </c>
      <c r="D635" t="s">
        <v>133</v>
      </c>
      <c r="E635">
        <v>1</v>
      </c>
      <c r="F635" t="s">
        <v>448</v>
      </c>
      <c r="H635">
        <v>156</v>
      </c>
      <c r="I635">
        <v>23</v>
      </c>
      <c r="J635">
        <v>179</v>
      </c>
      <c r="N635" t="s">
        <v>376</v>
      </c>
    </row>
    <row r="636" spans="1:14" x14ac:dyDescent="0.25">
      <c r="A636">
        <v>1904</v>
      </c>
      <c r="B636" t="s">
        <v>231</v>
      </c>
      <c r="C636" t="s">
        <v>232</v>
      </c>
      <c r="D636" t="s">
        <v>16</v>
      </c>
      <c r="E636">
        <v>1</v>
      </c>
      <c r="F636" t="s">
        <v>42</v>
      </c>
      <c r="H636">
        <v>436</v>
      </c>
      <c r="I636">
        <v>8</v>
      </c>
      <c r="J636">
        <v>444</v>
      </c>
      <c r="N636" t="s">
        <v>376</v>
      </c>
    </row>
    <row r="637" spans="1:14" x14ac:dyDescent="0.25">
      <c r="A637">
        <v>1904</v>
      </c>
      <c r="B637" t="s">
        <v>233</v>
      </c>
      <c r="C637" t="s">
        <v>234</v>
      </c>
      <c r="D637" t="s">
        <v>16</v>
      </c>
      <c r="E637">
        <v>1</v>
      </c>
      <c r="F637" t="s">
        <v>17</v>
      </c>
      <c r="H637">
        <v>322</v>
      </c>
      <c r="I637">
        <v>5</v>
      </c>
      <c r="J637">
        <v>327</v>
      </c>
      <c r="N637" t="s">
        <v>376</v>
      </c>
    </row>
    <row r="638" spans="1:14" x14ac:dyDescent="0.25">
      <c r="A638">
        <v>1904</v>
      </c>
      <c r="B638" t="s">
        <v>135</v>
      </c>
      <c r="C638" t="s">
        <v>136</v>
      </c>
      <c r="D638" t="s">
        <v>16</v>
      </c>
      <c r="E638">
        <v>1</v>
      </c>
      <c r="F638" t="s">
        <v>42</v>
      </c>
      <c r="H638">
        <v>91</v>
      </c>
      <c r="I638">
        <v>0</v>
      </c>
      <c r="J638">
        <v>91</v>
      </c>
      <c r="N638" t="s">
        <v>376</v>
      </c>
    </row>
    <row r="639" spans="1:14" x14ac:dyDescent="0.25">
      <c r="A639">
        <v>1904</v>
      </c>
      <c r="B639" t="s">
        <v>137</v>
      </c>
      <c r="C639" t="s">
        <v>138</v>
      </c>
      <c r="D639" t="s">
        <v>16</v>
      </c>
      <c r="E639">
        <v>1</v>
      </c>
      <c r="F639" t="s">
        <v>42</v>
      </c>
      <c r="H639">
        <v>157</v>
      </c>
      <c r="I639">
        <v>3</v>
      </c>
      <c r="J639">
        <v>160</v>
      </c>
      <c r="N639" t="s">
        <v>376</v>
      </c>
    </row>
    <row r="640" spans="1:14" x14ac:dyDescent="0.25">
      <c r="A640">
        <v>1904</v>
      </c>
      <c r="B640" t="s">
        <v>140</v>
      </c>
      <c r="C640" t="s">
        <v>257</v>
      </c>
      <c r="D640" t="s">
        <v>142</v>
      </c>
      <c r="E640">
        <v>1</v>
      </c>
      <c r="F640" t="s">
        <v>258</v>
      </c>
      <c r="H640">
        <v>115</v>
      </c>
      <c r="I640">
        <v>11</v>
      </c>
      <c r="J640">
        <v>126</v>
      </c>
      <c r="N640" t="s">
        <v>376</v>
      </c>
    </row>
    <row r="641" spans="1:14" x14ac:dyDescent="0.25">
      <c r="A641">
        <v>1904</v>
      </c>
      <c r="B641" t="s">
        <v>140</v>
      </c>
      <c r="C641" t="s">
        <v>259</v>
      </c>
      <c r="D641" t="s">
        <v>142</v>
      </c>
      <c r="E641">
        <v>1</v>
      </c>
      <c r="F641" t="s">
        <v>260</v>
      </c>
      <c r="H641">
        <v>141</v>
      </c>
      <c r="I641">
        <v>21</v>
      </c>
      <c r="J641">
        <v>162</v>
      </c>
      <c r="N641" t="s">
        <v>376</v>
      </c>
    </row>
    <row r="642" spans="1:14" x14ac:dyDescent="0.25">
      <c r="A642">
        <v>1904</v>
      </c>
      <c r="B642" t="s">
        <v>140</v>
      </c>
      <c r="C642" t="s">
        <v>407</v>
      </c>
      <c r="D642" t="s">
        <v>16</v>
      </c>
      <c r="E642">
        <v>1</v>
      </c>
      <c r="F642" t="s">
        <v>166</v>
      </c>
      <c r="H642">
        <v>287</v>
      </c>
      <c r="I642">
        <v>0</v>
      </c>
      <c r="J642">
        <v>287</v>
      </c>
      <c r="N642" t="s">
        <v>376</v>
      </c>
    </row>
    <row r="643" spans="1:14" x14ac:dyDescent="0.25">
      <c r="A643">
        <v>1904</v>
      </c>
      <c r="B643" t="s">
        <v>140</v>
      </c>
      <c r="C643" t="s">
        <v>183</v>
      </c>
      <c r="D643" t="s">
        <v>16</v>
      </c>
      <c r="E643">
        <v>1</v>
      </c>
      <c r="F643" t="s">
        <v>42</v>
      </c>
      <c r="H643">
        <v>1146</v>
      </c>
      <c r="I643">
        <v>37</v>
      </c>
      <c r="J643">
        <v>1183</v>
      </c>
      <c r="N643" t="s">
        <v>376</v>
      </c>
    </row>
    <row r="644" spans="1:14" x14ac:dyDescent="0.25">
      <c r="A644">
        <v>1904</v>
      </c>
      <c r="B644" t="s">
        <v>332</v>
      </c>
      <c r="C644" t="s">
        <v>333</v>
      </c>
      <c r="D644" t="s">
        <v>16</v>
      </c>
      <c r="E644">
        <v>1</v>
      </c>
      <c r="F644" t="s">
        <v>265</v>
      </c>
      <c r="H644">
        <v>240</v>
      </c>
      <c r="I644">
        <v>7</v>
      </c>
      <c r="J644">
        <v>247</v>
      </c>
      <c r="N644" t="s">
        <v>376</v>
      </c>
    </row>
    <row r="645" spans="1:14" x14ac:dyDescent="0.25">
      <c r="A645">
        <v>1904</v>
      </c>
      <c r="B645" t="s">
        <v>184</v>
      </c>
      <c r="C645" t="s">
        <v>235</v>
      </c>
      <c r="D645" t="s">
        <v>142</v>
      </c>
      <c r="E645">
        <v>1</v>
      </c>
      <c r="F645" t="s">
        <v>236</v>
      </c>
      <c r="H645">
        <v>244</v>
      </c>
      <c r="I645">
        <v>15</v>
      </c>
      <c r="J645">
        <v>259</v>
      </c>
      <c r="N645" t="s">
        <v>376</v>
      </c>
    </row>
    <row r="646" spans="1:14" x14ac:dyDescent="0.25">
      <c r="A646">
        <v>1904</v>
      </c>
      <c r="B646" t="s">
        <v>184</v>
      </c>
      <c r="C646" t="s">
        <v>185</v>
      </c>
      <c r="D646" t="s">
        <v>16</v>
      </c>
      <c r="E646">
        <v>1</v>
      </c>
      <c r="F646" t="s">
        <v>42</v>
      </c>
      <c r="H646">
        <v>1142</v>
      </c>
      <c r="I646">
        <v>103</v>
      </c>
      <c r="J646">
        <v>1245</v>
      </c>
      <c r="N646" t="s">
        <v>376</v>
      </c>
    </row>
    <row r="647" spans="1:14" x14ac:dyDescent="0.25">
      <c r="A647">
        <v>1904</v>
      </c>
      <c r="B647" t="s">
        <v>184</v>
      </c>
      <c r="C647" t="s">
        <v>296</v>
      </c>
      <c r="D647" t="s">
        <v>16</v>
      </c>
      <c r="E647">
        <v>1</v>
      </c>
      <c r="F647" t="s">
        <v>305</v>
      </c>
      <c r="H647">
        <v>0</v>
      </c>
      <c r="I647">
        <v>220</v>
      </c>
      <c r="J647">
        <v>220</v>
      </c>
      <c r="N647" t="s">
        <v>376</v>
      </c>
    </row>
    <row r="648" spans="1:14" x14ac:dyDescent="0.25">
      <c r="A648">
        <v>1904</v>
      </c>
      <c r="B648" t="s">
        <v>184</v>
      </c>
      <c r="C648" t="s">
        <v>186</v>
      </c>
      <c r="D648" t="s">
        <v>142</v>
      </c>
      <c r="E648">
        <v>1</v>
      </c>
      <c r="F648" t="s">
        <v>187</v>
      </c>
      <c r="H648">
        <v>519</v>
      </c>
      <c r="I648">
        <v>65</v>
      </c>
      <c r="J648">
        <v>584</v>
      </c>
      <c r="N648" t="s">
        <v>376</v>
      </c>
    </row>
    <row r="649" spans="1:14" x14ac:dyDescent="0.25">
      <c r="A649">
        <v>1904</v>
      </c>
      <c r="B649" t="s">
        <v>184</v>
      </c>
      <c r="C649" t="s">
        <v>188</v>
      </c>
      <c r="D649" t="s">
        <v>142</v>
      </c>
      <c r="E649">
        <v>1</v>
      </c>
      <c r="F649" t="s">
        <v>189</v>
      </c>
      <c r="H649">
        <v>275</v>
      </c>
      <c r="I649">
        <v>36</v>
      </c>
      <c r="J649">
        <v>311</v>
      </c>
      <c r="N649" t="s">
        <v>376</v>
      </c>
    </row>
    <row r="650" spans="1:14" x14ac:dyDescent="0.25">
      <c r="A650">
        <v>1904</v>
      </c>
      <c r="B650" t="s">
        <v>184</v>
      </c>
      <c r="C650" t="s">
        <v>190</v>
      </c>
      <c r="D650" t="s">
        <v>16</v>
      </c>
      <c r="E650">
        <v>1</v>
      </c>
      <c r="F650" t="s">
        <v>191</v>
      </c>
      <c r="H650">
        <v>1090</v>
      </c>
      <c r="I650">
        <v>0</v>
      </c>
      <c r="J650">
        <v>1090</v>
      </c>
      <c r="N650" t="s">
        <v>376</v>
      </c>
    </row>
    <row r="651" spans="1:14" x14ac:dyDescent="0.25">
      <c r="A651">
        <v>1904</v>
      </c>
      <c r="B651" t="s">
        <v>184</v>
      </c>
      <c r="C651" t="s">
        <v>238</v>
      </c>
      <c r="D651" t="s">
        <v>16</v>
      </c>
      <c r="E651">
        <v>1</v>
      </c>
      <c r="F651" t="s">
        <v>239</v>
      </c>
      <c r="H651">
        <v>1338</v>
      </c>
      <c r="I651">
        <v>0</v>
      </c>
      <c r="J651">
        <v>1338</v>
      </c>
      <c r="N651" t="s">
        <v>376</v>
      </c>
    </row>
    <row r="652" spans="1:14" x14ac:dyDescent="0.25">
      <c r="A652">
        <v>1904</v>
      </c>
      <c r="B652" t="s">
        <v>184</v>
      </c>
      <c r="C652" t="s">
        <v>408</v>
      </c>
      <c r="D652" t="s">
        <v>16</v>
      </c>
      <c r="E652">
        <v>1</v>
      </c>
      <c r="F652" t="s">
        <v>409</v>
      </c>
      <c r="H652">
        <v>458</v>
      </c>
      <c r="I652">
        <v>0</v>
      </c>
      <c r="J652">
        <v>458</v>
      </c>
      <c r="N652" t="s">
        <v>376</v>
      </c>
    </row>
    <row r="653" spans="1:14" x14ac:dyDescent="0.25">
      <c r="A653">
        <v>1904</v>
      </c>
      <c r="B653" t="s">
        <v>184</v>
      </c>
      <c r="C653" t="s">
        <v>261</v>
      </c>
      <c r="D653" t="s">
        <v>142</v>
      </c>
      <c r="E653">
        <v>2</v>
      </c>
      <c r="F653" t="s">
        <v>262</v>
      </c>
      <c r="H653">
        <v>566</v>
      </c>
      <c r="I653">
        <v>68</v>
      </c>
      <c r="J653">
        <v>634</v>
      </c>
      <c r="N653" t="s">
        <v>376</v>
      </c>
    </row>
    <row r="654" spans="1:14" x14ac:dyDescent="0.25">
      <c r="A654">
        <v>1904</v>
      </c>
      <c r="B654" t="s">
        <v>184</v>
      </c>
      <c r="C654" t="s">
        <v>261</v>
      </c>
      <c r="D654" t="s">
        <v>23</v>
      </c>
      <c r="E654">
        <v>2</v>
      </c>
      <c r="F654" t="s">
        <v>449</v>
      </c>
      <c r="H654">
        <v>882</v>
      </c>
      <c r="I654">
        <v>285</v>
      </c>
      <c r="J654">
        <v>1167</v>
      </c>
      <c r="N654" t="s">
        <v>376</v>
      </c>
    </row>
    <row r="655" spans="1:14" x14ac:dyDescent="0.25">
      <c r="A655">
        <v>1904</v>
      </c>
      <c r="B655" t="s">
        <v>184</v>
      </c>
      <c r="C655" t="s">
        <v>194</v>
      </c>
      <c r="D655" t="s">
        <v>16</v>
      </c>
      <c r="E655">
        <v>1</v>
      </c>
      <c r="F655" t="s">
        <v>416</v>
      </c>
      <c r="H655">
        <v>1229</v>
      </c>
      <c r="I655">
        <v>0</v>
      </c>
      <c r="J655">
        <v>1229</v>
      </c>
      <c r="N655" t="s">
        <v>376</v>
      </c>
    </row>
    <row r="656" spans="1:14" x14ac:dyDescent="0.25">
      <c r="A656">
        <v>1904</v>
      </c>
      <c r="B656" t="s">
        <v>184</v>
      </c>
      <c r="C656" t="s">
        <v>192</v>
      </c>
      <c r="D656" t="s">
        <v>142</v>
      </c>
      <c r="E656">
        <v>1</v>
      </c>
      <c r="F656" t="s">
        <v>193</v>
      </c>
      <c r="H656">
        <v>210</v>
      </c>
      <c r="I656">
        <v>14</v>
      </c>
      <c r="J656">
        <v>224</v>
      </c>
      <c r="N656" t="s">
        <v>376</v>
      </c>
    </row>
    <row r="657" spans="1:14" x14ac:dyDescent="0.25">
      <c r="A657">
        <v>1904</v>
      </c>
      <c r="B657" t="s">
        <v>184</v>
      </c>
      <c r="C657" t="s">
        <v>192</v>
      </c>
      <c r="D657" t="s">
        <v>16</v>
      </c>
      <c r="E657">
        <v>1</v>
      </c>
      <c r="F657" t="s">
        <v>515</v>
      </c>
      <c r="H657">
        <v>0</v>
      </c>
      <c r="I657">
        <v>152</v>
      </c>
      <c r="J657">
        <v>152</v>
      </c>
      <c r="N657" t="s">
        <v>376</v>
      </c>
    </row>
    <row r="658" spans="1:14" x14ac:dyDescent="0.25">
      <c r="A658">
        <v>1904</v>
      </c>
      <c r="B658" t="s">
        <v>184</v>
      </c>
      <c r="C658" t="s">
        <v>196</v>
      </c>
      <c r="D658" t="s">
        <v>142</v>
      </c>
      <c r="E658">
        <v>1</v>
      </c>
      <c r="F658" t="s">
        <v>197</v>
      </c>
      <c r="H658">
        <v>117</v>
      </c>
      <c r="I658">
        <v>12</v>
      </c>
      <c r="J658">
        <v>129</v>
      </c>
      <c r="N658" t="s">
        <v>376</v>
      </c>
    </row>
    <row r="659" spans="1:14" x14ac:dyDescent="0.25">
      <c r="A659">
        <v>1904</v>
      </c>
      <c r="B659" t="s">
        <v>198</v>
      </c>
      <c r="C659" t="s">
        <v>199</v>
      </c>
      <c r="D659" t="s">
        <v>16</v>
      </c>
      <c r="E659">
        <v>1</v>
      </c>
      <c r="F659" t="s">
        <v>17</v>
      </c>
      <c r="H659">
        <v>631</v>
      </c>
      <c r="I659">
        <v>43</v>
      </c>
      <c r="J659">
        <v>674</v>
      </c>
      <c r="N659" t="s">
        <v>376</v>
      </c>
    </row>
    <row r="660" spans="1:14" x14ac:dyDescent="0.25">
      <c r="A660">
        <v>1904</v>
      </c>
      <c r="B660" t="s">
        <v>339</v>
      </c>
      <c r="C660" t="s">
        <v>340</v>
      </c>
      <c r="D660" t="s">
        <v>16</v>
      </c>
      <c r="E660">
        <v>1</v>
      </c>
      <c r="H660">
        <v>149</v>
      </c>
      <c r="I660">
        <v>2</v>
      </c>
      <c r="J660">
        <v>151</v>
      </c>
      <c r="N660" t="s">
        <v>376</v>
      </c>
    </row>
    <row r="661" spans="1:14" x14ac:dyDescent="0.25">
      <c r="A661">
        <v>1904</v>
      </c>
      <c r="B661" t="s">
        <v>201</v>
      </c>
      <c r="C661" t="s">
        <v>240</v>
      </c>
      <c r="D661" t="s">
        <v>23</v>
      </c>
      <c r="E661">
        <v>1</v>
      </c>
      <c r="F661" t="s">
        <v>241</v>
      </c>
      <c r="H661">
        <v>197</v>
      </c>
      <c r="I661">
        <v>21</v>
      </c>
      <c r="J661">
        <v>218</v>
      </c>
      <c r="N661" t="s">
        <v>376</v>
      </c>
    </row>
    <row r="662" spans="1:14" x14ac:dyDescent="0.25">
      <c r="A662">
        <v>1904</v>
      </c>
      <c r="B662" t="s">
        <v>201</v>
      </c>
      <c r="C662" t="s">
        <v>202</v>
      </c>
      <c r="D662" t="s">
        <v>16</v>
      </c>
      <c r="E662">
        <v>1</v>
      </c>
      <c r="F662" t="s">
        <v>17</v>
      </c>
      <c r="H662">
        <v>1587</v>
      </c>
      <c r="I662">
        <v>41</v>
      </c>
      <c r="J662">
        <v>1628</v>
      </c>
      <c r="N662" t="s">
        <v>376</v>
      </c>
    </row>
    <row r="663" spans="1:14" x14ac:dyDescent="0.25">
      <c r="A663">
        <v>1904</v>
      </c>
      <c r="B663" t="s">
        <v>201</v>
      </c>
      <c r="C663" t="s">
        <v>428</v>
      </c>
      <c r="D663" t="s">
        <v>16</v>
      </c>
      <c r="E663">
        <v>1</v>
      </c>
      <c r="F663" t="s">
        <v>313</v>
      </c>
      <c r="H663">
        <v>720</v>
      </c>
      <c r="I663">
        <v>0</v>
      </c>
      <c r="J663">
        <v>720</v>
      </c>
      <c r="N663" t="s">
        <v>376</v>
      </c>
    </row>
    <row r="664" spans="1:14" x14ac:dyDescent="0.25">
      <c r="A664">
        <v>1904</v>
      </c>
      <c r="B664" t="s">
        <v>205</v>
      </c>
      <c r="C664" t="s">
        <v>206</v>
      </c>
      <c r="D664" t="s">
        <v>16</v>
      </c>
      <c r="E664">
        <v>1</v>
      </c>
      <c r="F664" t="s">
        <v>42</v>
      </c>
      <c r="H664">
        <v>332</v>
      </c>
      <c r="I664">
        <v>2</v>
      </c>
      <c r="J664">
        <v>334</v>
      </c>
      <c r="N664" t="s">
        <v>376</v>
      </c>
    </row>
    <row r="665" spans="1:14" x14ac:dyDescent="0.25">
      <c r="A665">
        <v>1904</v>
      </c>
      <c r="B665" t="s">
        <v>207</v>
      </c>
      <c r="C665" t="s">
        <v>242</v>
      </c>
      <c r="D665" t="s">
        <v>23</v>
      </c>
      <c r="E665">
        <v>1</v>
      </c>
      <c r="F665" t="s">
        <v>317</v>
      </c>
      <c r="H665">
        <v>431</v>
      </c>
      <c r="I665">
        <v>23</v>
      </c>
      <c r="J665">
        <v>454</v>
      </c>
      <c r="N665" t="s">
        <v>376</v>
      </c>
    </row>
    <row r="666" spans="1:14" x14ac:dyDescent="0.25">
      <c r="A666">
        <v>1904</v>
      </c>
      <c r="B666" t="s">
        <v>207</v>
      </c>
      <c r="C666" t="s">
        <v>431</v>
      </c>
      <c r="D666" t="s">
        <v>142</v>
      </c>
      <c r="E666">
        <v>1</v>
      </c>
      <c r="F666" t="s">
        <v>493</v>
      </c>
      <c r="H666">
        <v>521</v>
      </c>
      <c r="I666">
        <v>0</v>
      </c>
      <c r="J666">
        <v>521</v>
      </c>
      <c r="N666" t="s">
        <v>376</v>
      </c>
    </row>
    <row r="667" spans="1:14" x14ac:dyDescent="0.25">
      <c r="A667">
        <v>1904</v>
      </c>
      <c r="B667" t="s">
        <v>207</v>
      </c>
      <c r="C667" t="s">
        <v>318</v>
      </c>
      <c r="D667" t="s">
        <v>16</v>
      </c>
      <c r="E667">
        <v>1</v>
      </c>
      <c r="F667" t="s">
        <v>510</v>
      </c>
      <c r="H667">
        <v>687</v>
      </c>
      <c r="I667">
        <v>0</v>
      </c>
      <c r="J667">
        <v>687</v>
      </c>
      <c r="N667" t="s">
        <v>376</v>
      </c>
    </row>
    <row r="668" spans="1:14" x14ac:dyDescent="0.25">
      <c r="A668">
        <v>1904</v>
      </c>
      <c r="B668" t="s">
        <v>207</v>
      </c>
      <c r="C668" t="s">
        <v>210</v>
      </c>
      <c r="D668" t="s">
        <v>142</v>
      </c>
      <c r="E668">
        <v>1</v>
      </c>
      <c r="F668" t="s">
        <v>493</v>
      </c>
      <c r="H668">
        <v>153</v>
      </c>
      <c r="I668">
        <v>79</v>
      </c>
      <c r="J668">
        <v>232</v>
      </c>
      <c r="N668" t="s">
        <v>376</v>
      </c>
    </row>
    <row r="669" spans="1:14" x14ac:dyDescent="0.25">
      <c r="A669">
        <v>1904</v>
      </c>
      <c r="B669" t="s">
        <v>207</v>
      </c>
      <c r="C669" t="s">
        <v>210</v>
      </c>
      <c r="D669" t="s">
        <v>23</v>
      </c>
      <c r="E669">
        <v>1</v>
      </c>
      <c r="H669">
        <v>691</v>
      </c>
      <c r="I669">
        <v>151</v>
      </c>
      <c r="J669">
        <v>842</v>
      </c>
      <c r="N669" t="s">
        <v>376</v>
      </c>
    </row>
    <row r="670" spans="1:14" x14ac:dyDescent="0.25">
      <c r="A670">
        <v>1904</v>
      </c>
      <c r="B670" t="s">
        <v>207</v>
      </c>
      <c r="C670" t="s">
        <v>210</v>
      </c>
      <c r="D670" t="s">
        <v>16</v>
      </c>
      <c r="E670">
        <v>1</v>
      </c>
      <c r="F670" t="s">
        <v>211</v>
      </c>
      <c r="H670">
        <v>1097</v>
      </c>
      <c r="I670">
        <v>21</v>
      </c>
      <c r="J670">
        <v>1118</v>
      </c>
      <c r="N670" t="s">
        <v>376</v>
      </c>
    </row>
    <row r="671" spans="1:14" x14ac:dyDescent="0.25">
      <c r="A671">
        <v>1904</v>
      </c>
      <c r="B671" t="s">
        <v>207</v>
      </c>
      <c r="C671" t="s">
        <v>208</v>
      </c>
      <c r="D671" t="s">
        <v>16</v>
      </c>
      <c r="E671">
        <v>1</v>
      </c>
      <c r="F671" t="s">
        <v>429</v>
      </c>
      <c r="H671">
        <v>869</v>
      </c>
      <c r="I671">
        <v>14</v>
      </c>
      <c r="J671">
        <v>883</v>
      </c>
      <c r="N671" t="s">
        <v>376</v>
      </c>
    </row>
    <row r="672" spans="1:14" x14ac:dyDescent="0.25">
      <c r="A672">
        <v>1904</v>
      </c>
      <c r="B672" t="s">
        <v>213</v>
      </c>
      <c r="C672" t="s">
        <v>244</v>
      </c>
      <c r="D672" t="s">
        <v>23</v>
      </c>
      <c r="E672">
        <v>1</v>
      </c>
      <c r="F672" t="s">
        <v>511</v>
      </c>
      <c r="H672">
        <v>208</v>
      </c>
      <c r="I672">
        <v>61</v>
      </c>
      <c r="J672">
        <v>269</v>
      </c>
      <c r="N672" t="s">
        <v>376</v>
      </c>
    </row>
    <row r="673" spans="1:14" x14ac:dyDescent="0.25">
      <c r="A673">
        <v>1904</v>
      </c>
      <c r="B673" t="s">
        <v>213</v>
      </c>
      <c r="C673" t="s">
        <v>214</v>
      </c>
      <c r="D673" t="s">
        <v>16</v>
      </c>
      <c r="E673">
        <v>1</v>
      </c>
      <c r="F673" t="s">
        <v>246</v>
      </c>
      <c r="H673">
        <v>180</v>
      </c>
      <c r="I673">
        <v>2</v>
      </c>
      <c r="J673">
        <v>182</v>
      </c>
      <c r="N673" t="s">
        <v>376</v>
      </c>
    </row>
    <row r="674" spans="1:14" x14ac:dyDescent="0.25">
      <c r="A674">
        <v>1904</v>
      </c>
      <c r="B674" t="s">
        <v>247</v>
      </c>
      <c r="C674" t="s">
        <v>248</v>
      </c>
      <c r="D674" t="s">
        <v>16</v>
      </c>
      <c r="E674">
        <v>1</v>
      </c>
      <c r="F674" t="s">
        <v>42</v>
      </c>
      <c r="H674">
        <v>632</v>
      </c>
      <c r="I674">
        <v>28</v>
      </c>
      <c r="J674">
        <v>660</v>
      </c>
      <c r="N674" t="s">
        <v>376</v>
      </c>
    </row>
    <row r="675" spans="1:14" x14ac:dyDescent="0.25">
      <c r="A675">
        <v>1904</v>
      </c>
      <c r="B675" t="s">
        <v>306</v>
      </c>
      <c r="C675" t="s">
        <v>307</v>
      </c>
      <c r="D675" t="s">
        <v>16</v>
      </c>
      <c r="E675">
        <v>1</v>
      </c>
      <c r="H675">
        <v>193</v>
      </c>
      <c r="I675">
        <v>3</v>
      </c>
      <c r="J675">
        <v>196</v>
      </c>
      <c r="N675" t="s">
        <v>376</v>
      </c>
    </row>
    <row r="676" spans="1:14" x14ac:dyDescent="0.25">
      <c r="A676">
        <v>1904</v>
      </c>
      <c r="B676" t="s">
        <v>30</v>
      </c>
      <c r="C676" t="s">
        <v>31</v>
      </c>
      <c r="D676" t="s">
        <v>16</v>
      </c>
      <c r="E676">
        <v>1</v>
      </c>
      <c r="F676" t="s">
        <v>17</v>
      </c>
      <c r="H676">
        <v>1575</v>
      </c>
      <c r="I676">
        <v>62</v>
      </c>
      <c r="J676">
        <v>1637</v>
      </c>
      <c r="N676" t="s">
        <v>376</v>
      </c>
    </row>
    <row r="677" spans="1:14" x14ac:dyDescent="0.25">
      <c r="A677">
        <v>1904</v>
      </c>
      <c r="B677" t="s">
        <v>249</v>
      </c>
      <c r="C677" t="s">
        <v>151</v>
      </c>
      <c r="D677" t="s">
        <v>16</v>
      </c>
      <c r="E677">
        <v>1</v>
      </c>
      <c r="F677" t="s">
        <v>302</v>
      </c>
      <c r="H677">
        <v>4073</v>
      </c>
      <c r="I677">
        <v>117</v>
      </c>
      <c r="J677">
        <v>4190</v>
      </c>
      <c r="N677" t="s">
        <v>376</v>
      </c>
    </row>
    <row r="678" spans="1:14" x14ac:dyDescent="0.25">
      <c r="A678">
        <v>1904</v>
      </c>
      <c r="B678" t="s">
        <v>251</v>
      </c>
      <c r="C678" t="s">
        <v>252</v>
      </c>
      <c r="D678" t="s">
        <v>16</v>
      </c>
      <c r="E678">
        <v>1</v>
      </c>
      <c r="F678" t="s">
        <v>17</v>
      </c>
      <c r="H678">
        <v>171</v>
      </c>
      <c r="I678">
        <v>2</v>
      </c>
      <c r="J678">
        <v>173</v>
      </c>
      <c r="N678" t="s">
        <v>376</v>
      </c>
    </row>
    <row r="679" spans="1:14" x14ac:dyDescent="0.25">
      <c r="A679">
        <v>1904</v>
      </c>
      <c r="B679" t="s">
        <v>83</v>
      </c>
      <c r="C679" t="s">
        <v>84</v>
      </c>
      <c r="D679" t="s">
        <v>23</v>
      </c>
      <c r="E679">
        <v>1</v>
      </c>
      <c r="F679" t="s">
        <v>24</v>
      </c>
      <c r="H679">
        <v>112</v>
      </c>
      <c r="I679">
        <v>9</v>
      </c>
      <c r="J679">
        <v>121</v>
      </c>
      <c r="N679" t="s">
        <v>376</v>
      </c>
    </row>
    <row r="680" spans="1:14" x14ac:dyDescent="0.25">
      <c r="A680">
        <v>1904</v>
      </c>
      <c r="B680" t="s">
        <v>83</v>
      </c>
      <c r="C680" t="s">
        <v>218</v>
      </c>
      <c r="D680" t="s">
        <v>16</v>
      </c>
      <c r="E680">
        <v>1</v>
      </c>
      <c r="F680" t="s">
        <v>17</v>
      </c>
      <c r="H680">
        <v>147</v>
      </c>
      <c r="I680">
        <v>6</v>
      </c>
      <c r="J680">
        <v>153</v>
      </c>
      <c r="N680" t="s">
        <v>376</v>
      </c>
    </row>
    <row r="681" spans="1:14" x14ac:dyDescent="0.25">
      <c r="A681">
        <v>1904</v>
      </c>
      <c r="B681" t="s">
        <v>148</v>
      </c>
      <c r="C681" t="s">
        <v>219</v>
      </c>
      <c r="D681" t="s">
        <v>16</v>
      </c>
      <c r="E681">
        <v>1</v>
      </c>
      <c r="F681" t="s">
        <v>17</v>
      </c>
      <c r="H681">
        <v>1478</v>
      </c>
      <c r="I681">
        <v>68</v>
      </c>
      <c r="J681">
        <v>1546</v>
      </c>
      <c r="N681" t="s">
        <v>376</v>
      </c>
    </row>
    <row r="682" spans="1:14" x14ac:dyDescent="0.25">
      <c r="A682">
        <v>1904</v>
      </c>
      <c r="B682" t="s">
        <v>253</v>
      </c>
      <c r="C682" t="s">
        <v>254</v>
      </c>
      <c r="D682" t="s">
        <v>161</v>
      </c>
      <c r="E682">
        <v>1</v>
      </c>
      <c r="F682" t="s">
        <v>162</v>
      </c>
      <c r="H682">
        <v>100</v>
      </c>
      <c r="I682">
        <v>1</v>
      </c>
      <c r="J682">
        <v>101</v>
      </c>
      <c r="N682" t="s">
        <v>376</v>
      </c>
    </row>
    <row r="683" spans="1:14" x14ac:dyDescent="0.25">
      <c r="A683">
        <v>1904</v>
      </c>
      <c r="B683" t="s">
        <v>253</v>
      </c>
      <c r="C683" t="s">
        <v>347</v>
      </c>
      <c r="D683" t="s">
        <v>16</v>
      </c>
      <c r="E683">
        <v>1</v>
      </c>
      <c r="F683" t="s">
        <v>17</v>
      </c>
      <c r="H683">
        <v>691</v>
      </c>
      <c r="I683">
        <v>3</v>
      </c>
      <c r="J683">
        <v>694</v>
      </c>
      <c r="N683" t="s">
        <v>376</v>
      </c>
    </row>
    <row r="684" spans="1:14" x14ac:dyDescent="0.25">
      <c r="A684">
        <v>1904</v>
      </c>
      <c r="B684" t="s">
        <v>220</v>
      </c>
      <c r="C684" t="s">
        <v>221</v>
      </c>
      <c r="D684" t="s">
        <v>16</v>
      </c>
      <c r="E684">
        <v>1</v>
      </c>
      <c r="F684" t="s">
        <v>42</v>
      </c>
      <c r="H684">
        <v>982</v>
      </c>
      <c r="I684">
        <v>32</v>
      </c>
      <c r="J684">
        <v>1014</v>
      </c>
      <c r="N684" t="s">
        <v>376</v>
      </c>
    </row>
    <row r="685" spans="1:14" x14ac:dyDescent="0.25">
      <c r="A685">
        <v>1904</v>
      </c>
      <c r="B685" t="s">
        <v>222</v>
      </c>
      <c r="C685" t="s">
        <v>437</v>
      </c>
      <c r="D685" t="s">
        <v>16</v>
      </c>
      <c r="E685">
        <v>1</v>
      </c>
      <c r="F685" t="s">
        <v>438</v>
      </c>
      <c r="H685">
        <v>222</v>
      </c>
      <c r="I685">
        <v>0</v>
      </c>
      <c r="J685">
        <v>222</v>
      </c>
      <c r="N685" t="s">
        <v>376</v>
      </c>
    </row>
    <row r="686" spans="1:14" x14ac:dyDescent="0.25">
      <c r="A686">
        <v>1904</v>
      </c>
      <c r="B686" t="s">
        <v>222</v>
      </c>
      <c r="C686" t="s">
        <v>225</v>
      </c>
      <c r="D686" t="s">
        <v>16</v>
      </c>
      <c r="E686">
        <v>1</v>
      </c>
      <c r="F686" t="s">
        <v>17</v>
      </c>
      <c r="H686">
        <v>608</v>
      </c>
      <c r="I686">
        <v>12</v>
      </c>
      <c r="J686">
        <v>620</v>
      </c>
      <c r="N686" t="s">
        <v>376</v>
      </c>
    </row>
    <row r="687" spans="1:14" x14ac:dyDescent="0.25">
      <c r="A687">
        <v>1904</v>
      </c>
      <c r="B687" t="s">
        <v>156</v>
      </c>
      <c r="C687" t="s">
        <v>256</v>
      </c>
      <c r="D687" t="s">
        <v>16</v>
      </c>
      <c r="E687">
        <v>1</v>
      </c>
      <c r="F687" t="s">
        <v>17</v>
      </c>
      <c r="H687">
        <v>189</v>
      </c>
      <c r="I687">
        <v>3</v>
      </c>
      <c r="J687">
        <v>192</v>
      </c>
      <c r="N687" t="s">
        <v>376</v>
      </c>
    </row>
    <row r="688" spans="1:14" x14ac:dyDescent="0.25">
      <c r="A688">
        <v>1908</v>
      </c>
      <c r="B688" t="s">
        <v>26</v>
      </c>
      <c r="C688" t="s">
        <v>54</v>
      </c>
      <c r="D688" t="s">
        <v>16</v>
      </c>
      <c r="E688">
        <v>1</v>
      </c>
      <c r="F688" t="s">
        <v>17</v>
      </c>
      <c r="G688">
        <v>1872</v>
      </c>
      <c r="K688">
        <v>19758</v>
      </c>
      <c r="L688">
        <v>75000</v>
      </c>
      <c r="N688" t="s">
        <v>491</v>
      </c>
    </row>
    <row r="689" spans="1:14" x14ac:dyDescent="0.25">
      <c r="A689">
        <v>1908</v>
      </c>
      <c r="B689" t="s">
        <v>26</v>
      </c>
      <c r="C689" t="s">
        <v>173</v>
      </c>
      <c r="D689" t="s">
        <v>16</v>
      </c>
      <c r="E689">
        <v>1</v>
      </c>
      <c r="F689" t="s">
        <v>492</v>
      </c>
      <c r="G689">
        <v>1878</v>
      </c>
      <c r="K689">
        <v>5000</v>
      </c>
      <c r="N689" t="s">
        <v>491</v>
      </c>
    </row>
    <row r="690" spans="1:14" x14ac:dyDescent="0.25">
      <c r="A690">
        <v>1908</v>
      </c>
      <c r="B690" t="s">
        <v>26</v>
      </c>
      <c r="C690" t="s">
        <v>27</v>
      </c>
      <c r="D690" t="s">
        <v>16</v>
      </c>
      <c r="E690">
        <v>1</v>
      </c>
      <c r="F690" t="s">
        <v>145</v>
      </c>
      <c r="G690">
        <v>1893</v>
      </c>
      <c r="K690">
        <v>11423</v>
      </c>
      <c r="L690">
        <v>70053</v>
      </c>
      <c r="N690" t="s">
        <v>491</v>
      </c>
    </row>
    <row r="691" spans="1:14" x14ac:dyDescent="0.25">
      <c r="A691">
        <v>1908</v>
      </c>
      <c r="B691" t="s">
        <v>14</v>
      </c>
      <c r="C691" t="s">
        <v>15</v>
      </c>
      <c r="D691" t="s">
        <v>16</v>
      </c>
      <c r="E691">
        <v>1</v>
      </c>
      <c r="F691" t="s">
        <v>42</v>
      </c>
      <c r="G691">
        <v>1876</v>
      </c>
      <c r="K691">
        <v>5330</v>
      </c>
      <c r="N691" t="s">
        <v>491</v>
      </c>
    </row>
    <row r="692" spans="1:14" x14ac:dyDescent="0.25">
      <c r="A692">
        <v>1908</v>
      </c>
      <c r="B692" t="s">
        <v>99</v>
      </c>
      <c r="C692" t="s">
        <v>100</v>
      </c>
      <c r="D692" t="s">
        <v>16</v>
      </c>
      <c r="E692">
        <v>1</v>
      </c>
      <c r="F692" t="s">
        <v>17</v>
      </c>
      <c r="G692">
        <v>1812</v>
      </c>
      <c r="K692">
        <v>6000</v>
      </c>
      <c r="N692" t="s">
        <v>491</v>
      </c>
    </row>
    <row r="693" spans="1:14" x14ac:dyDescent="0.25">
      <c r="A693">
        <v>1908</v>
      </c>
      <c r="B693" t="s">
        <v>129</v>
      </c>
      <c r="C693" t="s">
        <v>130</v>
      </c>
      <c r="D693" t="s">
        <v>16</v>
      </c>
      <c r="E693">
        <v>1</v>
      </c>
      <c r="F693" t="s">
        <v>17</v>
      </c>
      <c r="K693">
        <v>7000</v>
      </c>
      <c r="N693" t="s">
        <v>491</v>
      </c>
    </row>
    <row r="694" spans="1:14" x14ac:dyDescent="0.25">
      <c r="A694">
        <v>1908</v>
      </c>
      <c r="B694" t="s">
        <v>184</v>
      </c>
      <c r="C694" t="s">
        <v>238</v>
      </c>
      <c r="D694" t="s">
        <v>16</v>
      </c>
      <c r="E694">
        <v>1</v>
      </c>
      <c r="F694" t="s">
        <v>145</v>
      </c>
      <c r="G694">
        <v>1876</v>
      </c>
      <c r="K694">
        <v>5000</v>
      </c>
      <c r="N694" t="s">
        <v>491</v>
      </c>
    </row>
    <row r="695" spans="1:14" x14ac:dyDescent="0.25">
      <c r="A695">
        <v>1908</v>
      </c>
      <c r="B695" t="s">
        <v>201</v>
      </c>
      <c r="C695" t="s">
        <v>202</v>
      </c>
      <c r="D695" t="s">
        <v>16</v>
      </c>
      <c r="E695">
        <v>1</v>
      </c>
      <c r="F695" t="s">
        <v>265</v>
      </c>
      <c r="G695">
        <v>1850</v>
      </c>
      <c r="K695">
        <v>5000</v>
      </c>
      <c r="N695" t="s">
        <v>491</v>
      </c>
    </row>
    <row r="696" spans="1:14" x14ac:dyDescent="0.25">
      <c r="A696">
        <v>1908</v>
      </c>
      <c r="B696" t="s">
        <v>207</v>
      </c>
      <c r="C696" t="s">
        <v>242</v>
      </c>
      <c r="D696" t="s">
        <v>23</v>
      </c>
      <c r="E696">
        <v>1</v>
      </c>
      <c r="F696" t="s">
        <v>317</v>
      </c>
      <c r="G696">
        <v>1883</v>
      </c>
      <c r="K696">
        <v>6000</v>
      </c>
      <c r="L696">
        <v>18000</v>
      </c>
      <c r="N696" t="s">
        <v>491</v>
      </c>
    </row>
    <row r="697" spans="1:14" x14ac:dyDescent="0.25">
      <c r="A697">
        <v>1908</v>
      </c>
      <c r="B697" t="s">
        <v>207</v>
      </c>
      <c r="C697" t="s">
        <v>210</v>
      </c>
      <c r="D697" t="s">
        <v>142</v>
      </c>
      <c r="E697">
        <v>1</v>
      </c>
      <c r="F697" t="s">
        <v>493</v>
      </c>
      <c r="K697">
        <v>15000</v>
      </c>
      <c r="N697" t="s">
        <v>491</v>
      </c>
    </row>
    <row r="698" spans="1:14" x14ac:dyDescent="0.25">
      <c r="A698">
        <v>1908</v>
      </c>
      <c r="B698" t="s">
        <v>207</v>
      </c>
      <c r="C698" t="s">
        <v>210</v>
      </c>
      <c r="D698" t="s">
        <v>16</v>
      </c>
      <c r="E698">
        <v>1</v>
      </c>
      <c r="F698" t="s">
        <v>365</v>
      </c>
      <c r="G698">
        <v>1844</v>
      </c>
      <c r="K698">
        <v>10000</v>
      </c>
      <c r="N698" t="s">
        <v>491</v>
      </c>
    </row>
    <row r="699" spans="1:14" x14ac:dyDescent="0.25">
      <c r="A699">
        <v>1908</v>
      </c>
      <c r="B699" t="s">
        <v>213</v>
      </c>
      <c r="C699" t="s">
        <v>214</v>
      </c>
      <c r="D699" t="s">
        <v>16</v>
      </c>
      <c r="E699">
        <v>1</v>
      </c>
      <c r="F699" t="s">
        <v>42</v>
      </c>
      <c r="G699">
        <v>1838</v>
      </c>
      <c r="K699">
        <v>5000</v>
      </c>
      <c r="N699" t="s">
        <v>491</v>
      </c>
    </row>
    <row r="700" spans="1:14" x14ac:dyDescent="0.25">
      <c r="A700">
        <v>1910</v>
      </c>
      <c r="B700" t="s">
        <v>87</v>
      </c>
      <c r="C700" t="s">
        <v>151</v>
      </c>
      <c r="D700" t="s">
        <v>16</v>
      </c>
      <c r="E700">
        <v>1</v>
      </c>
      <c r="J700">
        <v>2392</v>
      </c>
      <c r="N700" t="s">
        <v>731</v>
      </c>
    </row>
    <row r="701" spans="1:14" x14ac:dyDescent="0.25">
      <c r="A701">
        <v>1910</v>
      </c>
      <c r="B701" t="s">
        <v>87</v>
      </c>
      <c r="C701" t="s">
        <v>151</v>
      </c>
      <c r="D701" t="s">
        <v>16</v>
      </c>
      <c r="E701">
        <v>1</v>
      </c>
      <c r="F701" t="s">
        <v>440</v>
      </c>
      <c r="H701">
        <v>3228</v>
      </c>
      <c r="I701">
        <v>153</v>
      </c>
      <c r="J701">
        <v>3381</v>
      </c>
      <c r="N701" t="s">
        <v>101</v>
      </c>
    </row>
    <row r="702" spans="1:14" x14ac:dyDescent="0.25">
      <c r="A702">
        <v>1910</v>
      </c>
      <c r="B702" t="s">
        <v>89</v>
      </c>
      <c r="C702" t="s">
        <v>159</v>
      </c>
      <c r="D702" t="s">
        <v>16</v>
      </c>
      <c r="E702">
        <v>1</v>
      </c>
      <c r="F702" t="s">
        <v>97</v>
      </c>
      <c r="H702">
        <v>402</v>
      </c>
      <c r="I702">
        <v>3</v>
      </c>
      <c r="J702">
        <v>405</v>
      </c>
      <c r="N702" t="s">
        <v>101</v>
      </c>
    </row>
    <row r="703" spans="1:14" x14ac:dyDescent="0.25">
      <c r="A703">
        <v>1910</v>
      </c>
      <c r="B703" t="s">
        <v>89</v>
      </c>
      <c r="C703" t="s">
        <v>159</v>
      </c>
      <c r="D703" t="s">
        <v>16</v>
      </c>
      <c r="E703">
        <v>1</v>
      </c>
      <c r="J703">
        <v>405</v>
      </c>
      <c r="N703" t="s">
        <v>731</v>
      </c>
    </row>
    <row r="704" spans="1:14" x14ac:dyDescent="0.25">
      <c r="A704">
        <v>1910</v>
      </c>
      <c r="B704" t="s">
        <v>91</v>
      </c>
      <c r="C704" t="s">
        <v>92</v>
      </c>
      <c r="D704" t="s">
        <v>16</v>
      </c>
      <c r="E704">
        <v>1</v>
      </c>
      <c r="F704" t="s">
        <v>17</v>
      </c>
      <c r="H704">
        <v>772</v>
      </c>
      <c r="I704">
        <v>22</v>
      </c>
      <c r="J704">
        <v>794</v>
      </c>
      <c r="N704" t="s">
        <v>101</v>
      </c>
    </row>
    <row r="705" spans="1:14" x14ac:dyDescent="0.25">
      <c r="A705">
        <v>1910</v>
      </c>
      <c r="B705" t="s">
        <v>91</v>
      </c>
      <c r="C705" t="s">
        <v>151</v>
      </c>
      <c r="D705" t="s">
        <v>16</v>
      </c>
      <c r="E705">
        <v>1</v>
      </c>
      <c r="J705">
        <v>794</v>
      </c>
      <c r="N705" t="s">
        <v>731</v>
      </c>
    </row>
    <row r="706" spans="1:14" x14ac:dyDescent="0.25">
      <c r="A706">
        <v>1910</v>
      </c>
      <c r="B706" t="s">
        <v>40</v>
      </c>
      <c r="C706" t="s">
        <v>160</v>
      </c>
      <c r="D706" t="s">
        <v>381</v>
      </c>
      <c r="E706">
        <v>1</v>
      </c>
      <c r="J706">
        <v>463</v>
      </c>
      <c r="N706" t="s">
        <v>731</v>
      </c>
    </row>
    <row r="707" spans="1:14" x14ac:dyDescent="0.25">
      <c r="A707">
        <v>1910</v>
      </c>
      <c r="B707" t="s">
        <v>40</v>
      </c>
      <c r="C707" t="s">
        <v>102</v>
      </c>
      <c r="D707" t="s">
        <v>16</v>
      </c>
      <c r="E707">
        <v>1</v>
      </c>
      <c r="F707" t="s">
        <v>103</v>
      </c>
      <c r="H707">
        <v>993</v>
      </c>
      <c r="I707">
        <v>0</v>
      </c>
      <c r="J707">
        <v>993</v>
      </c>
      <c r="N707" t="s">
        <v>101</v>
      </c>
    </row>
    <row r="708" spans="1:14" x14ac:dyDescent="0.25">
      <c r="A708">
        <v>1910</v>
      </c>
      <c r="B708" t="s">
        <v>40</v>
      </c>
      <c r="C708" t="s">
        <v>102</v>
      </c>
      <c r="D708" t="s">
        <v>16</v>
      </c>
      <c r="E708">
        <v>1</v>
      </c>
      <c r="N708" t="s">
        <v>731</v>
      </c>
    </row>
    <row r="709" spans="1:14" x14ac:dyDescent="0.25">
      <c r="A709">
        <v>1910</v>
      </c>
      <c r="B709" t="s">
        <v>40</v>
      </c>
      <c r="C709" t="s">
        <v>383</v>
      </c>
      <c r="D709" t="s">
        <v>384</v>
      </c>
      <c r="E709">
        <v>1</v>
      </c>
      <c r="N709" t="s">
        <v>731</v>
      </c>
    </row>
    <row r="710" spans="1:14" x14ac:dyDescent="0.25">
      <c r="A710">
        <v>1910</v>
      </c>
      <c r="B710" t="s">
        <v>40</v>
      </c>
      <c r="C710" t="s">
        <v>41</v>
      </c>
      <c r="D710" t="s">
        <v>16</v>
      </c>
      <c r="E710">
        <v>1</v>
      </c>
      <c r="F710" t="s">
        <v>42</v>
      </c>
      <c r="H710">
        <v>1794</v>
      </c>
      <c r="I710">
        <v>29</v>
      </c>
      <c r="J710">
        <v>1823</v>
      </c>
      <c r="N710" t="s">
        <v>101</v>
      </c>
    </row>
    <row r="711" spans="1:14" x14ac:dyDescent="0.25">
      <c r="A711">
        <v>1910</v>
      </c>
      <c r="B711" t="s">
        <v>40</v>
      </c>
      <c r="C711" t="s">
        <v>41</v>
      </c>
      <c r="D711" t="s">
        <v>16</v>
      </c>
      <c r="E711">
        <v>1</v>
      </c>
      <c r="N711" t="s">
        <v>731</v>
      </c>
    </row>
    <row r="712" spans="1:14" x14ac:dyDescent="0.25">
      <c r="A712">
        <v>1910</v>
      </c>
      <c r="B712" t="s">
        <v>93</v>
      </c>
      <c r="C712" t="s">
        <v>144</v>
      </c>
      <c r="D712" t="s">
        <v>16</v>
      </c>
      <c r="E712">
        <v>1</v>
      </c>
      <c r="F712" t="s">
        <v>145</v>
      </c>
      <c r="H712">
        <v>138</v>
      </c>
      <c r="I712">
        <v>0</v>
      </c>
      <c r="J712">
        <v>138</v>
      </c>
      <c r="N712" t="s">
        <v>101</v>
      </c>
    </row>
    <row r="713" spans="1:14" x14ac:dyDescent="0.25">
      <c r="A713">
        <v>1910</v>
      </c>
      <c r="B713" t="s">
        <v>93</v>
      </c>
      <c r="C713" t="s">
        <v>144</v>
      </c>
      <c r="D713" t="s">
        <v>16</v>
      </c>
      <c r="E713">
        <v>1</v>
      </c>
      <c r="J713">
        <v>144</v>
      </c>
      <c r="N713" t="s">
        <v>731</v>
      </c>
    </row>
    <row r="714" spans="1:14" x14ac:dyDescent="0.25">
      <c r="A714">
        <v>1910</v>
      </c>
      <c r="B714" t="s">
        <v>93</v>
      </c>
      <c r="C714" t="s">
        <v>94</v>
      </c>
      <c r="D714" t="s">
        <v>16</v>
      </c>
      <c r="E714">
        <v>1</v>
      </c>
      <c r="J714">
        <v>713</v>
      </c>
      <c r="N714" t="s">
        <v>731</v>
      </c>
    </row>
    <row r="715" spans="1:14" x14ac:dyDescent="0.25">
      <c r="A715">
        <v>1910</v>
      </c>
      <c r="B715" t="s">
        <v>93</v>
      </c>
      <c r="C715" t="s">
        <v>94</v>
      </c>
      <c r="D715" t="s">
        <v>16</v>
      </c>
      <c r="E715">
        <v>1</v>
      </c>
      <c r="H715">
        <v>693</v>
      </c>
      <c r="I715">
        <v>20</v>
      </c>
      <c r="J715">
        <v>713</v>
      </c>
      <c r="N715" t="s">
        <v>101</v>
      </c>
    </row>
    <row r="716" spans="1:14" x14ac:dyDescent="0.25">
      <c r="A716">
        <v>1910</v>
      </c>
      <c r="B716" t="s">
        <v>526</v>
      </c>
      <c r="C716" t="s">
        <v>527</v>
      </c>
      <c r="D716" t="s">
        <v>16</v>
      </c>
      <c r="E716">
        <v>1</v>
      </c>
      <c r="J716">
        <v>12160</v>
      </c>
      <c r="N716" t="s">
        <v>731</v>
      </c>
    </row>
    <row r="717" spans="1:14" x14ac:dyDescent="0.25">
      <c r="A717">
        <v>1910</v>
      </c>
      <c r="B717" t="s">
        <v>43</v>
      </c>
      <c r="C717" t="s">
        <v>165</v>
      </c>
      <c r="D717" t="s">
        <v>16</v>
      </c>
      <c r="E717">
        <v>1</v>
      </c>
      <c r="N717" t="s">
        <v>731</v>
      </c>
    </row>
    <row r="718" spans="1:14" x14ac:dyDescent="0.25">
      <c r="A718">
        <v>1910</v>
      </c>
      <c r="B718" t="s">
        <v>43</v>
      </c>
      <c r="C718" t="s">
        <v>167</v>
      </c>
      <c r="D718" t="s">
        <v>16</v>
      </c>
      <c r="E718">
        <v>1</v>
      </c>
      <c r="F718" t="s">
        <v>168</v>
      </c>
      <c r="N718" t="s">
        <v>731</v>
      </c>
    </row>
    <row r="719" spans="1:14" x14ac:dyDescent="0.25">
      <c r="A719">
        <v>1910</v>
      </c>
      <c r="B719" t="s">
        <v>43</v>
      </c>
      <c r="C719" t="s">
        <v>48</v>
      </c>
      <c r="D719" t="s">
        <v>16</v>
      </c>
      <c r="E719">
        <v>1</v>
      </c>
      <c r="F719" t="s">
        <v>42</v>
      </c>
      <c r="H719">
        <v>591</v>
      </c>
      <c r="I719">
        <v>14</v>
      </c>
      <c r="J719">
        <v>605</v>
      </c>
      <c r="N719" t="s">
        <v>101</v>
      </c>
    </row>
    <row r="720" spans="1:14" x14ac:dyDescent="0.25">
      <c r="A720">
        <v>1910</v>
      </c>
      <c r="B720" t="s">
        <v>43</v>
      </c>
      <c r="C720" t="s">
        <v>48</v>
      </c>
      <c r="D720" t="s">
        <v>16</v>
      </c>
      <c r="E720">
        <v>1</v>
      </c>
      <c r="J720">
        <v>605</v>
      </c>
      <c r="N720" t="s">
        <v>731</v>
      </c>
    </row>
    <row r="721" spans="1:14" x14ac:dyDescent="0.25">
      <c r="A721">
        <v>1910</v>
      </c>
      <c r="B721" t="s">
        <v>169</v>
      </c>
      <c r="C721" t="s">
        <v>170</v>
      </c>
      <c r="D721" t="s">
        <v>23</v>
      </c>
      <c r="E721">
        <v>1</v>
      </c>
      <c r="J721">
        <v>290</v>
      </c>
      <c r="N721" t="s">
        <v>731</v>
      </c>
    </row>
    <row r="722" spans="1:14" x14ac:dyDescent="0.25">
      <c r="A722">
        <v>1910</v>
      </c>
      <c r="B722" t="s">
        <v>169</v>
      </c>
      <c r="C722" t="s">
        <v>170</v>
      </c>
      <c r="D722" t="s">
        <v>23</v>
      </c>
      <c r="E722">
        <v>1</v>
      </c>
      <c r="F722" t="s">
        <v>237</v>
      </c>
      <c r="H722">
        <v>255</v>
      </c>
      <c r="I722">
        <v>14</v>
      </c>
      <c r="J722">
        <v>269</v>
      </c>
      <c r="N722" t="s">
        <v>101</v>
      </c>
    </row>
    <row r="723" spans="1:14" x14ac:dyDescent="0.25">
      <c r="A723">
        <v>1910</v>
      </c>
      <c r="B723" t="s">
        <v>50</v>
      </c>
      <c r="C723" t="s">
        <v>151</v>
      </c>
      <c r="D723" t="s">
        <v>16</v>
      </c>
      <c r="E723">
        <v>1</v>
      </c>
      <c r="F723" t="s">
        <v>441</v>
      </c>
      <c r="H723">
        <v>1256</v>
      </c>
      <c r="I723">
        <v>41</v>
      </c>
      <c r="J723">
        <v>1297</v>
      </c>
      <c r="N723" t="s">
        <v>101</v>
      </c>
    </row>
    <row r="724" spans="1:14" x14ac:dyDescent="0.25">
      <c r="A724">
        <v>1910</v>
      </c>
      <c r="B724" t="s">
        <v>50</v>
      </c>
      <c r="C724" t="s">
        <v>151</v>
      </c>
      <c r="D724" t="s">
        <v>16</v>
      </c>
      <c r="E724">
        <v>1</v>
      </c>
      <c r="J724">
        <v>1297</v>
      </c>
      <c r="N724" t="s">
        <v>731</v>
      </c>
    </row>
    <row r="725" spans="1:14" x14ac:dyDescent="0.25">
      <c r="A725">
        <v>1910</v>
      </c>
      <c r="B725" t="s">
        <v>269</v>
      </c>
      <c r="C725" t="s">
        <v>270</v>
      </c>
      <c r="D725" t="s">
        <v>161</v>
      </c>
      <c r="E725">
        <v>1</v>
      </c>
      <c r="N725" t="s">
        <v>731</v>
      </c>
    </row>
    <row r="726" spans="1:14" x14ac:dyDescent="0.25">
      <c r="A726">
        <v>1910</v>
      </c>
      <c r="B726" t="s">
        <v>269</v>
      </c>
      <c r="C726" t="s">
        <v>270</v>
      </c>
      <c r="D726" t="s">
        <v>161</v>
      </c>
      <c r="E726">
        <v>1</v>
      </c>
      <c r="F726" t="s">
        <v>300</v>
      </c>
      <c r="H726">
        <v>785</v>
      </c>
      <c r="I726">
        <v>0</v>
      </c>
      <c r="J726">
        <v>785</v>
      </c>
      <c r="N726" t="s">
        <v>101</v>
      </c>
    </row>
    <row r="727" spans="1:14" x14ac:dyDescent="0.25">
      <c r="A727">
        <v>1910</v>
      </c>
      <c r="B727" t="s">
        <v>269</v>
      </c>
      <c r="C727" t="s">
        <v>270</v>
      </c>
      <c r="D727" t="s">
        <v>16</v>
      </c>
      <c r="E727">
        <v>1</v>
      </c>
      <c r="F727" t="s">
        <v>271</v>
      </c>
      <c r="H727">
        <v>2499</v>
      </c>
      <c r="I727">
        <v>75</v>
      </c>
      <c r="J727">
        <v>2574</v>
      </c>
      <c r="N727" t="s">
        <v>101</v>
      </c>
    </row>
    <row r="728" spans="1:14" x14ac:dyDescent="0.25">
      <c r="A728">
        <v>1910</v>
      </c>
      <c r="B728" t="s">
        <v>269</v>
      </c>
      <c r="C728" t="s">
        <v>284</v>
      </c>
      <c r="D728" t="s">
        <v>16</v>
      </c>
      <c r="E728">
        <v>1</v>
      </c>
      <c r="F728" t="s">
        <v>285</v>
      </c>
      <c r="H728">
        <v>64</v>
      </c>
      <c r="I728">
        <v>0</v>
      </c>
      <c r="J728">
        <v>64</v>
      </c>
      <c r="N728" t="s">
        <v>101</v>
      </c>
    </row>
    <row r="729" spans="1:14" x14ac:dyDescent="0.25">
      <c r="A729">
        <v>1910</v>
      </c>
      <c r="B729" t="s">
        <v>269</v>
      </c>
      <c r="C729" t="s">
        <v>151</v>
      </c>
      <c r="D729" t="s">
        <v>16</v>
      </c>
      <c r="E729">
        <v>1</v>
      </c>
      <c r="J729">
        <v>2574</v>
      </c>
      <c r="N729" t="s">
        <v>731</v>
      </c>
    </row>
    <row r="730" spans="1:14" x14ac:dyDescent="0.25">
      <c r="A730">
        <v>1910</v>
      </c>
      <c r="B730" t="s">
        <v>95</v>
      </c>
      <c r="C730" t="s">
        <v>96</v>
      </c>
      <c r="D730" t="s">
        <v>16</v>
      </c>
      <c r="E730">
        <v>1</v>
      </c>
      <c r="F730" t="s">
        <v>359</v>
      </c>
      <c r="H730">
        <v>219</v>
      </c>
      <c r="I730">
        <v>1</v>
      </c>
      <c r="J730">
        <v>220</v>
      </c>
      <c r="N730" t="s">
        <v>101</v>
      </c>
    </row>
    <row r="731" spans="1:14" x14ac:dyDescent="0.25">
      <c r="A731">
        <v>1910</v>
      </c>
      <c r="B731" t="s">
        <v>95</v>
      </c>
      <c r="C731" t="s">
        <v>96</v>
      </c>
      <c r="D731" t="s">
        <v>16</v>
      </c>
      <c r="E731">
        <v>1</v>
      </c>
      <c r="J731">
        <v>220</v>
      </c>
      <c r="N731" t="s">
        <v>731</v>
      </c>
    </row>
    <row r="732" spans="1:14" x14ac:dyDescent="0.25">
      <c r="A732">
        <v>1910</v>
      </c>
      <c r="B732" t="s">
        <v>26</v>
      </c>
      <c r="C732" t="s">
        <v>172</v>
      </c>
      <c r="D732" t="s">
        <v>23</v>
      </c>
      <c r="E732">
        <v>1</v>
      </c>
      <c r="F732" t="s">
        <v>360</v>
      </c>
      <c r="H732">
        <v>1470</v>
      </c>
      <c r="I732">
        <v>154</v>
      </c>
      <c r="J732">
        <v>1624</v>
      </c>
      <c r="N732" t="s">
        <v>101</v>
      </c>
    </row>
    <row r="733" spans="1:14" x14ac:dyDescent="0.25">
      <c r="A733">
        <v>1910</v>
      </c>
      <c r="B733" t="s">
        <v>26</v>
      </c>
      <c r="C733" t="s">
        <v>172</v>
      </c>
      <c r="D733" t="s">
        <v>133</v>
      </c>
      <c r="E733">
        <v>1</v>
      </c>
      <c r="F733" t="s">
        <v>361</v>
      </c>
      <c r="H733">
        <v>87</v>
      </c>
      <c r="I733">
        <v>7</v>
      </c>
      <c r="J733">
        <v>94</v>
      </c>
      <c r="N733" t="s">
        <v>101</v>
      </c>
    </row>
    <row r="734" spans="1:14" x14ac:dyDescent="0.25">
      <c r="A734">
        <v>1910</v>
      </c>
      <c r="B734" t="s">
        <v>26</v>
      </c>
      <c r="C734" t="s">
        <v>54</v>
      </c>
      <c r="D734" t="s">
        <v>16</v>
      </c>
      <c r="E734">
        <v>1</v>
      </c>
      <c r="F734" t="s">
        <v>387</v>
      </c>
      <c r="J734">
        <v>2509</v>
      </c>
      <c r="N734" t="s">
        <v>731</v>
      </c>
    </row>
    <row r="735" spans="1:14" x14ac:dyDescent="0.25">
      <c r="A735">
        <v>1910</v>
      </c>
      <c r="B735" t="s">
        <v>26</v>
      </c>
      <c r="C735" t="s">
        <v>54</v>
      </c>
      <c r="D735" t="s">
        <v>16</v>
      </c>
      <c r="E735">
        <v>1</v>
      </c>
      <c r="F735" t="s">
        <v>55</v>
      </c>
      <c r="H735">
        <v>1449</v>
      </c>
      <c r="I735">
        <v>54</v>
      </c>
      <c r="J735">
        <v>1503</v>
      </c>
      <c r="N735" t="s">
        <v>101</v>
      </c>
    </row>
    <row r="736" spans="1:14" x14ac:dyDescent="0.25">
      <c r="A736">
        <v>1910</v>
      </c>
      <c r="B736" t="s">
        <v>26</v>
      </c>
      <c r="C736" t="s">
        <v>54</v>
      </c>
      <c r="D736" t="s">
        <v>16</v>
      </c>
      <c r="E736">
        <v>2</v>
      </c>
      <c r="F736" t="s">
        <v>388</v>
      </c>
      <c r="N736" t="s">
        <v>731</v>
      </c>
    </row>
    <row r="737" spans="1:14" x14ac:dyDescent="0.25">
      <c r="A737">
        <v>1910</v>
      </c>
      <c r="B737" t="s">
        <v>26</v>
      </c>
      <c r="C737" t="s">
        <v>173</v>
      </c>
      <c r="D737" t="s">
        <v>16</v>
      </c>
      <c r="E737">
        <v>1</v>
      </c>
      <c r="F737" t="s">
        <v>366</v>
      </c>
      <c r="H737">
        <v>1006</v>
      </c>
      <c r="I737">
        <v>0</v>
      </c>
      <c r="J737">
        <v>1006</v>
      </c>
      <c r="N737" t="s">
        <v>101</v>
      </c>
    </row>
    <row r="738" spans="1:14" x14ac:dyDescent="0.25">
      <c r="A738">
        <v>1910</v>
      </c>
      <c r="B738" t="s">
        <v>26</v>
      </c>
      <c r="C738" t="s">
        <v>173</v>
      </c>
      <c r="D738" t="s">
        <v>16</v>
      </c>
      <c r="E738">
        <v>1</v>
      </c>
      <c r="J738">
        <v>1004</v>
      </c>
      <c r="N738" t="s">
        <v>731</v>
      </c>
    </row>
    <row r="739" spans="1:14" x14ac:dyDescent="0.25">
      <c r="A739">
        <v>1910</v>
      </c>
      <c r="B739" t="s">
        <v>26</v>
      </c>
      <c r="C739" t="s">
        <v>27</v>
      </c>
      <c r="D739" t="s">
        <v>16</v>
      </c>
      <c r="E739">
        <v>1</v>
      </c>
      <c r="J739">
        <v>743</v>
      </c>
      <c r="N739" t="s">
        <v>731</v>
      </c>
    </row>
    <row r="740" spans="1:14" x14ac:dyDescent="0.25">
      <c r="A740">
        <v>1910</v>
      </c>
      <c r="B740" t="s">
        <v>56</v>
      </c>
      <c r="C740" t="s">
        <v>175</v>
      </c>
      <c r="D740" t="s">
        <v>16</v>
      </c>
      <c r="E740">
        <v>1</v>
      </c>
      <c r="F740" t="s">
        <v>367</v>
      </c>
      <c r="H740">
        <v>0</v>
      </c>
      <c r="I740">
        <v>94</v>
      </c>
      <c r="J740">
        <v>94</v>
      </c>
      <c r="N740" t="s">
        <v>101</v>
      </c>
    </row>
    <row r="741" spans="1:14" x14ac:dyDescent="0.25">
      <c r="A741">
        <v>1910</v>
      </c>
      <c r="B741" t="s">
        <v>56</v>
      </c>
      <c r="C741" t="s">
        <v>175</v>
      </c>
      <c r="D741" t="s">
        <v>16</v>
      </c>
      <c r="E741">
        <v>1</v>
      </c>
      <c r="J741">
        <v>54</v>
      </c>
      <c r="N741" t="s">
        <v>731</v>
      </c>
    </row>
    <row r="742" spans="1:14" x14ac:dyDescent="0.25">
      <c r="A742">
        <v>1910</v>
      </c>
      <c r="B742" t="s">
        <v>56</v>
      </c>
      <c r="C742" t="s">
        <v>57</v>
      </c>
      <c r="D742" t="s">
        <v>16</v>
      </c>
      <c r="E742">
        <v>1</v>
      </c>
      <c r="F742" t="s">
        <v>145</v>
      </c>
      <c r="H742">
        <v>1129</v>
      </c>
      <c r="I742">
        <v>4</v>
      </c>
      <c r="J742">
        <v>1133</v>
      </c>
      <c r="N742" t="s">
        <v>101</v>
      </c>
    </row>
    <row r="743" spans="1:14" x14ac:dyDescent="0.25">
      <c r="A743">
        <v>1910</v>
      </c>
      <c r="B743" t="s">
        <v>56</v>
      </c>
      <c r="C743" t="s">
        <v>57</v>
      </c>
      <c r="D743" t="s">
        <v>16</v>
      </c>
      <c r="E743">
        <v>1</v>
      </c>
      <c r="F743" t="s">
        <v>145</v>
      </c>
      <c r="J743">
        <v>1090</v>
      </c>
      <c r="N743" t="s">
        <v>731</v>
      </c>
    </row>
    <row r="744" spans="1:14" x14ac:dyDescent="0.25">
      <c r="A744">
        <v>1910</v>
      </c>
      <c r="B744" t="s">
        <v>56</v>
      </c>
      <c r="C744" t="s">
        <v>59</v>
      </c>
      <c r="D744" t="s">
        <v>16</v>
      </c>
      <c r="E744">
        <v>1</v>
      </c>
      <c r="F744" t="s">
        <v>60</v>
      </c>
      <c r="H744">
        <v>1135</v>
      </c>
      <c r="I744">
        <v>0</v>
      </c>
      <c r="J744">
        <v>1135</v>
      </c>
      <c r="N744" t="s">
        <v>101</v>
      </c>
    </row>
    <row r="745" spans="1:14" x14ac:dyDescent="0.25">
      <c r="A745">
        <v>1910</v>
      </c>
      <c r="B745" t="s">
        <v>56</v>
      </c>
      <c r="C745" t="s">
        <v>59</v>
      </c>
      <c r="D745" t="s">
        <v>16</v>
      </c>
      <c r="E745">
        <v>1</v>
      </c>
      <c r="J745">
        <v>1229</v>
      </c>
      <c r="N745" t="s">
        <v>731</v>
      </c>
    </row>
    <row r="746" spans="1:14" x14ac:dyDescent="0.25">
      <c r="A746">
        <v>1910</v>
      </c>
      <c r="B746" t="s">
        <v>18</v>
      </c>
      <c r="C746" t="s">
        <v>19</v>
      </c>
      <c r="D746" t="s">
        <v>16</v>
      </c>
      <c r="E746">
        <v>1</v>
      </c>
      <c r="F746" t="s">
        <v>145</v>
      </c>
      <c r="H746">
        <v>424</v>
      </c>
      <c r="I746">
        <v>34</v>
      </c>
      <c r="J746">
        <v>458</v>
      </c>
      <c r="N746" t="s">
        <v>101</v>
      </c>
    </row>
    <row r="747" spans="1:14" x14ac:dyDescent="0.25">
      <c r="A747">
        <v>1910</v>
      </c>
      <c r="B747" t="s">
        <v>18</v>
      </c>
      <c r="C747" t="s">
        <v>19</v>
      </c>
      <c r="D747" t="s">
        <v>16</v>
      </c>
      <c r="E747">
        <v>1</v>
      </c>
      <c r="J747">
        <v>480</v>
      </c>
      <c r="N747" t="s">
        <v>731</v>
      </c>
    </row>
    <row r="748" spans="1:14" x14ac:dyDescent="0.25">
      <c r="A748">
        <v>1910</v>
      </c>
      <c r="B748" t="s">
        <v>18</v>
      </c>
      <c r="C748" t="s">
        <v>62</v>
      </c>
      <c r="D748" t="s">
        <v>16</v>
      </c>
      <c r="E748">
        <v>1</v>
      </c>
      <c r="F748" t="s">
        <v>17</v>
      </c>
      <c r="H748">
        <v>505</v>
      </c>
      <c r="I748">
        <v>0</v>
      </c>
      <c r="J748">
        <v>505</v>
      </c>
      <c r="N748" t="s">
        <v>101</v>
      </c>
    </row>
    <row r="749" spans="1:14" x14ac:dyDescent="0.25">
      <c r="A749">
        <v>1910</v>
      </c>
      <c r="B749" t="s">
        <v>18</v>
      </c>
      <c r="C749" t="s">
        <v>62</v>
      </c>
      <c r="D749" t="s">
        <v>16</v>
      </c>
      <c r="E749">
        <v>1</v>
      </c>
      <c r="J749">
        <v>505</v>
      </c>
      <c r="N749" t="s">
        <v>731</v>
      </c>
    </row>
    <row r="750" spans="1:14" x14ac:dyDescent="0.25">
      <c r="A750">
        <v>1910</v>
      </c>
      <c r="B750" t="s">
        <v>18</v>
      </c>
      <c r="C750" t="s">
        <v>354</v>
      </c>
      <c r="D750" t="s">
        <v>16</v>
      </c>
      <c r="E750">
        <v>1</v>
      </c>
      <c r="N750" t="s">
        <v>731</v>
      </c>
    </row>
    <row r="751" spans="1:14" x14ac:dyDescent="0.25">
      <c r="A751">
        <v>1910</v>
      </c>
      <c r="B751" t="s">
        <v>14</v>
      </c>
      <c r="C751" t="s">
        <v>380</v>
      </c>
      <c r="D751" t="s">
        <v>381</v>
      </c>
      <c r="E751">
        <v>1</v>
      </c>
      <c r="J751">
        <v>875</v>
      </c>
      <c r="N751" t="s">
        <v>731</v>
      </c>
    </row>
    <row r="752" spans="1:14" x14ac:dyDescent="0.25">
      <c r="A752">
        <v>1910</v>
      </c>
      <c r="B752" t="s">
        <v>14</v>
      </c>
      <c r="C752" t="s">
        <v>298</v>
      </c>
      <c r="D752" t="s">
        <v>16</v>
      </c>
      <c r="E752">
        <v>1</v>
      </c>
      <c r="F752" t="s">
        <v>368</v>
      </c>
      <c r="H752">
        <v>382</v>
      </c>
      <c r="I752">
        <v>0</v>
      </c>
      <c r="J752">
        <v>382</v>
      </c>
      <c r="N752" t="s">
        <v>101</v>
      </c>
    </row>
    <row r="753" spans="1:14" x14ac:dyDescent="0.25">
      <c r="A753">
        <v>1910</v>
      </c>
      <c r="B753" t="s">
        <v>14</v>
      </c>
      <c r="C753" t="s">
        <v>298</v>
      </c>
      <c r="D753" t="s">
        <v>16</v>
      </c>
      <c r="E753">
        <v>1</v>
      </c>
      <c r="N753" t="s">
        <v>731</v>
      </c>
    </row>
    <row r="754" spans="1:14" x14ac:dyDescent="0.25">
      <c r="A754">
        <v>1910</v>
      </c>
      <c r="B754" t="s">
        <v>14</v>
      </c>
      <c r="C754" t="s">
        <v>15</v>
      </c>
      <c r="D754" t="s">
        <v>16</v>
      </c>
      <c r="E754">
        <v>1</v>
      </c>
      <c r="F754" t="s">
        <v>17</v>
      </c>
      <c r="H754">
        <v>847</v>
      </c>
      <c r="I754">
        <v>35</v>
      </c>
      <c r="J754">
        <v>882</v>
      </c>
      <c r="N754" t="s">
        <v>101</v>
      </c>
    </row>
    <row r="755" spans="1:14" x14ac:dyDescent="0.25">
      <c r="A755">
        <v>1910</v>
      </c>
      <c r="B755" t="s">
        <v>14</v>
      </c>
      <c r="C755" t="s">
        <v>15</v>
      </c>
      <c r="D755" t="s">
        <v>16</v>
      </c>
      <c r="E755">
        <v>1</v>
      </c>
      <c r="F755" t="s">
        <v>389</v>
      </c>
      <c r="J755">
        <v>882</v>
      </c>
      <c r="N755" t="s">
        <v>731</v>
      </c>
    </row>
    <row r="756" spans="1:14" x14ac:dyDescent="0.25">
      <c r="A756">
        <v>1910</v>
      </c>
      <c r="B756" t="s">
        <v>14</v>
      </c>
      <c r="C756" t="s">
        <v>15</v>
      </c>
      <c r="D756" t="s">
        <v>16</v>
      </c>
      <c r="E756">
        <v>2</v>
      </c>
      <c r="F756" t="s">
        <v>390</v>
      </c>
      <c r="N756" t="s">
        <v>731</v>
      </c>
    </row>
    <row r="757" spans="1:14" x14ac:dyDescent="0.25">
      <c r="A757">
        <v>1910</v>
      </c>
      <c r="B757" t="s">
        <v>14</v>
      </c>
      <c r="C757" t="s">
        <v>63</v>
      </c>
      <c r="D757" t="s">
        <v>161</v>
      </c>
      <c r="E757">
        <v>1</v>
      </c>
      <c r="N757" t="s">
        <v>731</v>
      </c>
    </row>
    <row r="758" spans="1:14" x14ac:dyDescent="0.25">
      <c r="A758">
        <v>1910</v>
      </c>
      <c r="B758" t="s">
        <v>14</v>
      </c>
      <c r="C758" t="s">
        <v>63</v>
      </c>
      <c r="D758" t="s">
        <v>161</v>
      </c>
      <c r="E758">
        <v>1</v>
      </c>
      <c r="F758" t="s">
        <v>300</v>
      </c>
      <c r="H758">
        <v>984</v>
      </c>
      <c r="I758">
        <v>0</v>
      </c>
      <c r="J758">
        <v>984</v>
      </c>
      <c r="N758" t="s">
        <v>101</v>
      </c>
    </row>
    <row r="759" spans="1:14" x14ac:dyDescent="0.25">
      <c r="A759">
        <v>1910</v>
      </c>
      <c r="B759" t="s">
        <v>64</v>
      </c>
      <c r="C759" t="s">
        <v>328</v>
      </c>
      <c r="D759" t="s">
        <v>16</v>
      </c>
      <c r="E759">
        <v>1</v>
      </c>
      <c r="F759" t="s">
        <v>329</v>
      </c>
      <c r="H759">
        <v>647</v>
      </c>
      <c r="I759">
        <v>0</v>
      </c>
      <c r="J759">
        <v>647</v>
      </c>
      <c r="N759" t="s">
        <v>101</v>
      </c>
    </row>
    <row r="760" spans="1:14" x14ac:dyDescent="0.25">
      <c r="A760">
        <v>1910</v>
      </c>
      <c r="B760" t="s">
        <v>64</v>
      </c>
      <c r="C760" t="s">
        <v>328</v>
      </c>
      <c r="D760" t="s">
        <v>16</v>
      </c>
      <c r="E760">
        <v>1</v>
      </c>
      <c r="J760">
        <v>2028</v>
      </c>
      <c r="N760" t="s">
        <v>731</v>
      </c>
    </row>
    <row r="761" spans="1:14" x14ac:dyDescent="0.25">
      <c r="A761">
        <v>1910</v>
      </c>
      <c r="B761" t="s">
        <v>64</v>
      </c>
      <c r="C761" t="s">
        <v>65</v>
      </c>
      <c r="D761" t="s">
        <v>16</v>
      </c>
      <c r="E761">
        <v>1</v>
      </c>
      <c r="F761" t="s">
        <v>17</v>
      </c>
      <c r="H761">
        <v>1327</v>
      </c>
      <c r="I761">
        <v>54</v>
      </c>
      <c r="J761">
        <v>1381</v>
      </c>
      <c r="N761" t="s">
        <v>101</v>
      </c>
    </row>
    <row r="762" spans="1:14" x14ac:dyDescent="0.25">
      <c r="A762">
        <v>1910</v>
      </c>
      <c r="B762" t="s">
        <v>64</v>
      </c>
      <c r="C762" t="s">
        <v>65</v>
      </c>
      <c r="D762" t="s">
        <v>16</v>
      </c>
      <c r="E762">
        <v>1</v>
      </c>
      <c r="J762">
        <v>1373</v>
      </c>
      <c r="N762" t="s">
        <v>731</v>
      </c>
    </row>
    <row r="763" spans="1:14" x14ac:dyDescent="0.25">
      <c r="A763">
        <v>1910</v>
      </c>
      <c r="B763" t="s">
        <v>178</v>
      </c>
      <c r="C763" t="s">
        <v>179</v>
      </c>
      <c r="D763" t="s">
        <v>16</v>
      </c>
      <c r="E763">
        <v>1</v>
      </c>
      <c r="F763" t="s">
        <v>17</v>
      </c>
      <c r="H763">
        <v>1934</v>
      </c>
      <c r="I763">
        <v>65</v>
      </c>
      <c r="J763">
        <v>1999</v>
      </c>
      <c r="N763" t="s">
        <v>101</v>
      </c>
    </row>
    <row r="764" spans="1:14" x14ac:dyDescent="0.25">
      <c r="A764">
        <v>1910</v>
      </c>
      <c r="B764" t="s">
        <v>178</v>
      </c>
      <c r="C764" t="s">
        <v>151</v>
      </c>
      <c r="D764" t="s">
        <v>16</v>
      </c>
      <c r="E764">
        <v>1</v>
      </c>
      <c r="J764">
        <v>1999</v>
      </c>
      <c r="N764" t="s">
        <v>731</v>
      </c>
    </row>
    <row r="765" spans="1:14" x14ac:dyDescent="0.25">
      <c r="A765">
        <v>1910</v>
      </c>
      <c r="B765" t="s">
        <v>35</v>
      </c>
      <c r="C765" t="s">
        <v>391</v>
      </c>
      <c r="D765" t="s">
        <v>16</v>
      </c>
      <c r="E765">
        <v>1</v>
      </c>
      <c r="N765" t="s">
        <v>731</v>
      </c>
    </row>
    <row r="766" spans="1:14" x14ac:dyDescent="0.25">
      <c r="A766">
        <v>1910</v>
      </c>
      <c r="B766" t="s">
        <v>35</v>
      </c>
      <c r="C766" t="s">
        <v>392</v>
      </c>
      <c r="D766" t="s">
        <v>16</v>
      </c>
      <c r="E766">
        <v>1</v>
      </c>
      <c r="N766" t="s">
        <v>731</v>
      </c>
    </row>
    <row r="767" spans="1:14" x14ac:dyDescent="0.25">
      <c r="A767">
        <v>1910</v>
      </c>
      <c r="B767" t="s">
        <v>35</v>
      </c>
      <c r="C767" t="s">
        <v>180</v>
      </c>
      <c r="D767" t="s">
        <v>16</v>
      </c>
      <c r="E767">
        <v>1</v>
      </c>
      <c r="F767" t="s">
        <v>42</v>
      </c>
      <c r="H767">
        <v>194</v>
      </c>
      <c r="I767">
        <v>7</v>
      </c>
      <c r="J767">
        <v>201</v>
      </c>
      <c r="N767" t="s">
        <v>101</v>
      </c>
    </row>
    <row r="768" spans="1:14" x14ac:dyDescent="0.25">
      <c r="A768">
        <v>1910</v>
      </c>
      <c r="B768" t="s">
        <v>35</v>
      </c>
      <c r="C768" t="s">
        <v>180</v>
      </c>
      <c r="D768" t="s">
        <v>16</v>
      </c>
      <c r="E768">
        <v>1</v>
      </c>
      <c r="J768">
        <v>201</v>
      </c>
      <c r="N768" t="s">
        <v>731</v>
      </c>
    </row>
    <row r="769" spans="1:14" x14ac:dyDescent="0.25">
      <c r="A769">
        <v>1910</v>
      </c>
      <c r="B769" t="s">
        <v>99</v>
      </c>
      <c r="C769" t="s">
        <v>100</v>
      </c>
      <c r="D769" t="s">
        <v>16</v>
      </c>
      <c r="E769">
        <v>1</v>
      </c>
      <c r="F769" t="s">
        <v>17</v>
      </c>
      <c r="H769">
        <v>1032</v>
      </c>
      <c r="I769">
        <v>71</v>
      </c>
      <c r="J769">
        <v>1103</v>
      </c>
      <c r="N769" t="s">
        <v>101</v>
      </c>
    </row>
    <row r="770" spans="1:14" x14ac:dyDescent="0.25">
      <c r="A770">
        <v>1910</v>
      </c>
      <c r="B770" t="s">
        <v>99</v>
      </c>
      <c r="C770" t="s">
        <v>100</v>
      </c>
      <c r="D770" t="s">
        <v>16</v>
      </c>
      <c r="E770">
        <v>1</v>
      </c>
      <c r="J770">
        <v>1103</v>
      </c>
      <c r="N770" t="s">
        <v>731</v>
      </c>
    </row>
    <row r="771" spans="1:14" x14ac:dyDescent="0.25">
      <c r="A771">
        <v>1910</v>
      </c>
      <c r="B771" t="s">
        <v>99</v>
      </c>
      <c r="C771" t="s">
        <v>393</v>
      </c>
      <c r="D771" t="s">
        <v>23</v>
      </c>
      <c r="E771">
        <v>1</v>
      </c>
      <c r="N771" t="s">
        <v>731</v>
      </c>
    </row>
    <row r="772" spans="1:14" x14ac:dyDescent="0.25">
      <c r="A772">
        <v>1910</v>
      </c>
      <c r="B772" t="s">
        <v>32</v>
      </c>
      <c r="C772" t="s">
        <v>33</v>
      </c>
      <c r="D772" t="s">
        <v>23</v>
      </c>
      <c r="E772">
        <v>1</v>
      </c>
      <c r="F772" t="s">
        <v>377</v>
      </c>
      <c r="H772">
        <v>1225</v>
      </c>
      <c r="I772">
        <v>190</v>
      </c>
      <c r="J772">
        <v>1415</v>
      </c>
      <c r="N772" t="s">
        <v>101</v>
      </c>
    </row>
    <row r="773" spans="1:14" x14ac:dyDescent="0.25">
      <c r="A773">
        <v>1910</v>
      </c>
      <c r="B773" t="s">
        <v>32</v>
      </c>
      <c r="C773" t="s">
        <v>106</v>
      </c>
      <c r="D773" t="s">
        <v>16</v>
      </c>
      <c r="E773">
        <v>1</v>
      </c>
      <c r="F773" t="s">
        <v>396</v>
      </c>
      <c r="H773">
        <v>1221</v>
      </c>
      <c r="I773">
        <v>151</v>
      </c>
      <c r="J773">
        <v>1372</v>
      </c>
      <c r="N773" t="s">
        <v>101</v>
      </c>
    </row>
    <row r="774" spans="1:14" x14ac:dyDescent="0.25">
      <c r="A774">
        <v>1910</v>
      </c>
      <c r="B774" t="s">
        <v>32</v>
      </c>
      <c r="C774" t="s">
        <v>105</v>
      </c>
      <c r="D774" t="s">
        <v>16</v>
      </c>
      <c r="E774">
        <v>1</v>
      </c>
      <c r="J774">
        <v>850</v>
      </c>
      <c r="N774" t="s">
        <v>731</v>
      </c>
    </row>
    <row r="775" spans="1:14" x14ac:dyDescent="0.25">
      <c r="A775">
        <v>1910</v>
      </c>
      <c r="B775" t="s">
        <v>32</v>
      </c>
      <c r="C775" t="s">
        <v>105</v>
      </c>
      <c r="D775" t="s">
        <v>16</v>
      </c>
      <c r="E775">
        <v>1</v>
      </c>
      <c r="F775" t="s">
        <v>397</v>
      </c>
      <c r="H775">
        <v>850</v>
      </c>
      <c r="I775">
        <v>0</v>
      </c>
      <c r="J775">
        <v>850</v>
      </c>
      <c r="N775" t="s">
        <v>101</v>
      </c>
    </row>
    <row r="776" spans="1:14" x14ac:dyDescent="0.25">
      <c r="A776">
        <v>1910</v>
      </c>
      <c r="B776" t="s">
        <v>32</v>
      </c>
      <c r="C776" t="s">
        <v>226</v>
      </c>
      <c r="D776" t="s">
        <v>16</v>
      </c>
      <c r="E776">
        <v>1</v>
      </c>
      <c r="J776">
        <v>257</v>
      </c>
      <c r="N776" t="s">
        <v>731</v>
      </c>
    </row>
    <row r="777" spans="1:14" x14ac:dyDescent="0.25">
      <c r="A777">
        <v>1910</v>
      </c>
      <c r="B777" t="s">
        <v>32</v>
      </c>
      <c r="C777" t="s">
        <v>226</v>
      </c>
      <c r="D777" t="s">
        <v>16</v>
      </c>
      <c r="E777">
        <v>1</v>
      </c>
      <c r="F777" t="s">
        <v>399</v>
      </c>
      <c r="H777">
        <v>0</v>
      </c>
      <c r="I777">
        <v>255</v>
      </c>
      <c r="J777">
        <v>255</v>
      </c>
      <c r="N777" t="s">
        <v>101</v>
      </c>
    </row>
    <row r="778" spans="1:14" x14ac:dyDescent="0.25">
      <c r="A778">
        <v>1910</v>
      </c>
      <c r="B778" t="s">
        <v>32</v>
      </c>
      <c r="C778" t="s">
        <v>113</v>
      </c>
      <c r="D778" t="s">
        <v>23</v>
      </c>
      <c r="E778">
        <v>1</v>
      </c>
      <c r="F778" t="s">
        <v>114</v>
      </c>
      <c r="H778">
        <v>136</v>
      </c>
      <c r="I778">
        <v>13</v>
      </c>
      <c r="J778">
        <v>149</v>
      </c>
      <c r="N778" t="s">
        <v>101</v>
      </c>
    </row>
    <row r="779" spans="1:14" x14ac:dyDescent="0.25">
      <c r="A779">
        <v>1910</v>
      </c>
      <c r="B779" t="s">
        <v>32</v>
      </c>
      <c r="C779" t="s">
        <v>118</v>
      </c>
      <c r="D779" t="s">
        <v>23</v>
      </c>
      <c r="E779">
        <v>1</v>
      </c>
      <c r="F779" t="s">
        <v>119</v>
      </c>
      <c r="H779">
        <v>169</v>
      </c>
      <c r="I779">
        <v>16</v>
      </c>
      <c r="J779">
        <v>185</v>
      </c>
      <c r="N779" t="s">
        <v>101</v>
      </c>
    </row>
    <row r="780" spans="1:14" x14ac:dyDescent="0.25">
      <c r="A780">
        <v>1910</v>
      </c>
      <c r="B780" t="s">
        <v>32</v>
      </c>
      <c r="C780" t="s">
        <v>228</v>
      </c>
      <c r="D780" t="s">
        <v>16</v>
      </c>
      <c r="E780">
        <v>1</v>
      </c>
      <c r="F780" t="s">
        <v>398</v>
      </c>
      <c r="H780">
        <v>861</v>
      </c>
      <c r="I780">
        <v>0</v>
      </c>
      <c r="J780">
        <v>861</v>
      </c>
      <c r="N780" t="s">
        <v>101</v>
      </c>
    </row>
    <row r="781" spans="1:14" x14ac:dyDescent="0.25">
      <c r="A781">
        <v>1910</v>
      </c>
      <c r="B781" t="s">
        <v>32</v>
      </c>
      <c r="C781" t="s">
        <v>228</v>
      </c>
      <c r="D781" t="s">
        <v>16</v>
      </c>
      <c r="E781">
        <v>1</v>
      </c>
      <c r="F781" t="s">
        <v>138</v>
      </c>
      <c r="J781">
        <v>862</v>
      </c>
      <c r="N781" t="s">
        <v>731</v>
      </c>
    </row>
    <row r="782" spans="1:14" x14ac:dyDescent="0.25">
      <c r="A782">
        <v>1910</v>
      </c>
      <c r="B782" t="s">
        <v>21</v>
      </c>
      <c r="C782" t="s">
        <v>22</v>
      </c>
      <c r="D782" t="s">
        <v>23</v>
      </c>
      <c r="E782">
        <v>1</v>
      </c>
      <c r="F782" t="s">
        <v>24</v>
      </c>
      <c r="H782">
        <v>421</v>
      </c>
      <c r="I782">
        <v>41</v>
      </c>
      <c r="J782">
        <v>462</v>
      </c>
      <c r="N782" t="s">
        <v>101</v>
      </c>
    </row>
    <row r="783" spans="1:14" x14ac:dyDescent="0.25">
      <c r="A783">
        <v>1910</v>
      </c>
      <c r="B783" t="s">
        <v>21</v>
      </c>
      <c r="C783" t="s">
        <v>229</v>
      </c>
      <c r="D783" t="s">
        <v>16</v>
      </c>
      <c r="E783">
        <v>1</v>
      </c>
      <c r="J783">
        <v>500</v>
      </c>
      <c r="N783" t="s">
        <v>731</v>
      </c>
    </row>
    <row r="784" spans="1:14" x14ac:dyDescent="0.25">
      <c r="A784">
        <v>1910</v>
      </c>
      <c r="B784" t="s">
        <v>21</v>
      </c>
      <c r="C784" t="s">
        <v>229</v>
      </c>
      <c r="D784" t="s">
        <v>16</v>
      </c>
      <c r="E784">
        <v>1</v>
      </c>
      <c r="F784" t="s">
        <v>230</v>
      </c>
      <c r="H784">
        <v>534</v>
      </c>
      <c r="I784">
        <v>0</v>
      </c>
      <c r="J784">
        <v>534</v>
      </c>
      <c r="N784" t="s">
        <v>101</v>
      </c>
    </row>
    <row r="785" spans="1:14" x14ac:dyDescent="0.25">
      <c r="A785">
        <v>1910</v>
      </c>
      <c r="B785" t="s">
        <v>21</v>
      </c>
      <c r="C785" t="s">
        <v>122</v>
      </c>
      <c r="D785" t="s">
        <v>16</v>
      </c>
      <c r="E785">
        <v>1</v>
      </c>
      <c r="J785">
        <v>1062</v>
      </c>
      <c r="N785" t="s">
        <v>731</v>
      </c>
    </row>
    <row r="786" spans="1:14" x14ac:dyDescent="0.25">
      <c r="A786">
        <v>1910</v>
      </c>
      <c r="B786" t="s">
        <v>21</v>
      </c>
      <c r="C786" t="s">
        <v>122</v>
      </c>
      <c r="D786" t="s">
        <v>16</v>
      </c>
      <c r="E786">
        <v>1</v>
      </c>
      <c r="F786" t="s">
        <v>42</v>
      </c>
      <c r="H786">
        <v>750</v>
      </c>
      <c r="I786">
        <v>0</v>
      </c>
      <c r="J786">
        <v>750</v>
      </c>
      <c r="N786" t="s">
        <v>101</v>
      </c>
    </row>
    <row r="787" spans="1:14" x14ac:dyDescent="0.25">
      <c r="A787">
        <v>1910</v>
      </c>
      <c r="B787" t="s">
        <v>21</v>
      </c>
      <c r="C787" t="s">
        <v>394</v>
      </c>
      <c r="D787" t="s">
        <v>16</v>
      </c>
      <c r="E787">
        <v>1</v>
      </c>
      <c r="N787" t="s">
        <v>731</v>
      </c>
    </row>
    <row r="788" spans="1:14" x14ac:dyDescent="0.25">
      <c r="A788">
        <v>1910</v>
      </c>
      <c r="B788" t="s">
        <v>21</v>
      </c>
      <c r="C788" t="s">
        <v>394</v>
      </c>
      <c r="D788" t="s">
        <v>16</v>
      </c>
      <c r="E788">
        <v>1</v>
      </c>
      <c r="F788" t="s">
        <v>400</v>
      </c>
      <c r="H788">
        <v>312</v>
      </c>
      <c r="I788">
        <v>0</v>
      </c>
      <c r="J788">
        <v>312</v>
      </c>
      <c r="N788" t="s">
        <v>101</v>
      </c>
    </row>
    <row r="789" spans="1:14" x14ac:dyDescent="0.25">
      <c r="A789">
        <v>1910</v>
      </c>
      <c r="B789" t="s">
        <v>125</v>
      </c>
      <c r="C789" t="s">
        <v>395</v>
      </c>
      <c r="D789" t="s">
        <v>16</v>
      </c>
      <c r="E789">
        <v>1</v>
      </c>
      <c r="N789" t="s">
        <v>731</v>
      </c>
    </row>
    <row r="790" spans="1:14" x14ac:dyDescent="0.25">
      <c r="A790">
        <v>1910</v>
      </c>
      <c r="B790" t="s">
        <v>125</v>
      </c>
      <c r="C790" t="s">
        <v>291</v>
      </c>
      <c r="D790" t="s">
        <v>16</v>
      </c>
      <c r="E790">
        <v>1</v>
      </c>
      <c r="J790">
        <v>356</v>
      </c>
      <c r="N790" t="s">
        <v>731</v>
      </c>
    </row>
    <row r="791" spans="1:14" x14ac:dyDescent="0.25">
      <c r="A791">
        <v>1910</v>
      </c>
      <c r="B791" t="s">
        <v>125</v>
      </c>
      <c r="C791" t="s">
        <v>291</v>
      </c>
      <c r="D791" t="s">
        <v>16</v>
      </c>
      <c r="E791">
        <v>1</v>
      </c>
      <c r="F791" t="s">
        <v>313</v>
      </c>
      <c r="H791">
        <v>356</v>
      </c>
      <c r="I791">
        <v>0</v>
      </c>
      <c r="J791">
        <v>356</v>
      </c>
      <c r="N791" t="s">
        <v>101</v>
      </c>
    </row>
    <row r="792" spans="1:14" x14ac:dyDescent="0.25">
      <c r="A792">
        <v>1910</v>
      </c>
      <c r="B792" t="s">
        <v>125</v>
      </c>
      <c r="C792" t="s">
        <v>127</v>
      </c>
      <c r="D792" t="s">
        <v>16</v>
      </c>
      <c r="E792">
        <v>1</v>
      </c>
      <c r="F792" t="s">
        <v>42</v>
      </c>
      <c r="H792">
        <v>726</v>
      </c>
      <c r="I792">
        <v>10</v>
      </c>
      <c r="J792">
        <v>736</v>
      </c>
      <c r="N792" t="s">
        <v>101</v>
      </c>
    </row>
    <row r="793" spans="1:14" x14ac:dyDescent="0.25">
      <c r="A793">
        <v>1910</v>
      </c>
      <c r="B793" t="s">
        <v>125</v>
      </c>
      <c r="C793" t="s">
        <v>127</v>
      </c>
      <c r="D793" t="s">
        <v>16</v>
      </c>
      <c r="E793">
        <v>1</v>
      </c>
      <c r="J793">
        <v>736</v>
      </c>
      <c r="N793" t="s">
        <v>731</v>
      </c>
    </row>
    <row r="794" spans="1:14" x14ac:dyDescent="0.25">
      <c r="A794">
        <v>1910</v>
      </c>
      <c r="B794" t="s">
        <v>128</v>
      </c>
      <c r="C794" t="s">
        <v>122</v>
      </c>
      <c r="D794" t="s">
        <v>16</v>
      </c>
      <c r="E794">
        <v>1</v>
      </c>
      <c r="F794" t="s">
        <v>17</v>
      </c>
      <c r="H794">
        <v>1644</v>
      </c>
      <c r="I794">
        <v>46</v>
      </c>
      <c r="J794">
        <v>1690</v>
      </c>
      <c r="N794" t="s">
        <v>101</v>
      </c>
    </row>
    <row r="795" spans="1:14" x14ac:dyDescent="0.25">
      <c r="A795">
        <v>1910</v>
      </c>
      <c r="B795" t="s">
        <v>128</v>
      </c>
      <c r="C795" t="s">
        <v>151</v>
      </c>
      <c r="D795" t="s">
        <v>16</v>
      </c>
      <c r="E795">
        <v>1</v>
      </c>
      <c r="J795">
        <v>1690</v>
      </c>
      <c r="N795" t="s">
        <v>731</v>
      </c>
    </row>
    <row r="796" spans="1:14" x14ac:dyDescent="0.25">
      <c r="A796">
        <v>1910</v>
      </c>
      <c r="B796" t="s">
        <v>129</v>
      </c>
      <c r="C796" t="s">
        <v>130</v>
      </c>
      <c r="D796" t="s">
        <v>16</v>
      </c>
      <c r="E796">
        <v>1</v>
      </c>
      <c r="J796">
        <v>2307</v>
      </c>
      <c r="N796" t="s">
        <v>731</v>
      </c>
    </row>
    <row r="797" spans="1:14" x14ac:dyDescent="0.25">
      <c r="A797">
        <v>1910</v>
      </c>
      <c r="B797" t="s">
        <v>129</v>
      </c>
      <c r="C797" t="s">
        <v>130</v>
      </c>
      <c r="D797" t="s">
        <v>16</v>
      </c>
      <c r="E797">
        <v>1</v>
      </c>
      <c r="F797" t="s">
        <v>131</v>
      </c>
      <c r="H797">
        <v>2240</v>
      </c>
      <c r="I797">
        <v>67</v>
      </c>
      <c r="J797">
        <v>2307</v>
      </c>
      <c r="N797" t="s">
        <v>101</v>
      </c>
    </row>
    <row r="798" spans="1:14" x14ac:dyDescent="0.25">
      <c r="A798">
        <v>1910</v>
      </c>
      <c r="B798" t="s">
        <v>129</v>
      </c>
      <c r="C798" t="s">
        <v>132</v>
      </c>
      <c r="D798" t="s">
        <v>133</v>
      </c>
      <c r="E798">
        <v>1</v>
      </c>
      <c r="F798" t="s">
        <v>401</v>
      </c>
      <c r="H798">
        <v>401</v>
      </c>
      <c r="I798">
        <v>60</v>
      </c>
      <c r="J798">
        <v>461</v>
      </c>
      <c r="N798" t="s">
        <v>101</v>
      </c>
    </row>
    <row r="799" spans="1:14" x14ac:dyDescent="0.25">
      <c r="A799">
        <v>1910</v>
      </c>
      <c r="B799" t="s">
        <v>231</v>
      </c>
      <c r="C799" t="s">
        <v>232</v>
      </c>
      <c r="D799" t="s">
        <v>16</v>
      </c>
      <c r="E799">
        <v>1</v>
      </c>
      <c r="F799" t="s">
        <v>42</v>
      </c>
      <c r="H799">
        <v>689</v>
      </c>
      <c r="I799">
        <v>2</v>
      </c>
      <c r="J799">
        <v>691</v>
      </c>
      <c r="N799" t="s">
        <v>101</v>
      </c>
    </row>
    <row r="800" spans="1:14" x14ac:dyDescent="0.25">
      <c r="A800">
        <v>1910</v>
      </c>
      <c r="B800" t="s">
        <v>231</v>
      </c>
      <c r="C800" t="s">
        <v>232</v>
      </c>
      <c r="D800" t="s">
        <v>16</v>
      </c>
      <c r="E800">
        <v>1</v>
      </c>
      <c r="J800">
        <v>691</v>
      </c>
      <c r="N800" t="s">
        <v>731</v>
      </c>
    </row>
    <row r="801" spans="1:14" x14ac:dyDescent="0.25">
      <c r="A801">
        <v>1910</v>
      </c>
      <c r="B801" t="s">
        <v>233</v>
      </c>
      <c r="C801" t="s">
        <v>234</v>
      </c>
      <c r="D801" t="s">
        <v>16</v>
      </c>
      <c r="E801">
        <v>1</v>
      </c>
      <c r="J801">
        <v>481</v>
      </c>
      <c r="N801" t="s">
        <v>731</v>
      </c>
    </row>
    <row r="802" spans="1:14" x14ac:dyDescent="0.25">
      <c r="A802">
        <v>1910</v>
      </c>
      <c r="B802" t="s">
        <v>233</v>
      </c>
      <c r="C802" t="s">
        <v>234</v>
      </c>
      <c r="D802" t="s">
        <v>16</v>
      </c>
      <c r="E802">
        <v>1</v>
      </c>
      <c r="F802" t="s">
        <v>402</v>
      </c>
      <c r="H802">
        <v>474</v>
      </c>
      <c r="I802">
        <v>7</v>
      </c>
      <c r="J802">
        <v>481</v>
      </c>
      <c r="N802" t="s">
        <v>101</v>
      </c>
    </row>
    <row r="803" spans="1:14" x14ac:dyDescent="0.25">
      <c r="A803">
        <v>1910</v>
      </c>
      <c r="B803" t="s">
        <v>233</v>
      </c>
      <c r="C803" t="s">
        <v>234</v>
      </c>
      <c r="D803" t="s">
        <v>16</v>
      </c>
      <c r="E803">
        <v>2</v>
      </c>
      <c r="F803" t="s">
        <v>166</v>
      </c>
      <c r="N803" t="s">
        <v>731</v>
      </c>
    </row>
    <row r="804" spans="1:14" x14ac:dyDescent="0.25">
      <c r="A804">
        <v>1910</v>
      </c>
      <c r="B804" t="s">
        <v>233</v>
      </c>
      <c r="C804" t="s">
        <v>451</v>
      </c>
      <c r="D804" t="s">
        <v>16</v>
      </c>
      <c r="E804">
        <v>1</v>
      </c>
      <c r="N804" t="s">
        <v>731</v>
      </c>
    </row>
    <row r="805" spans="1:14" x14ac:dyDescent="0.25">
      <c r="A805">
        <v>1910</v>
      </c>
      <c r="B805" t="s">
        <v>135</v>
      </c>
      <c r="C805" t="s">
        <v>136</v>
      </c>
      <c r="D805" t="s">
        <v>16</v>
      </c>
      <c r="E805">
        <v>1</v>
      </c>
      <c r="F805" t="s">
        <v>42</v>
      </c>
      <c r="H805">
        <v>196</v>
      </c>
      <c r="I805">
        <v>3</v>
      </c>
      <c r="J805">
        <v>199</v>
      </c>
      <c r="N805" t="s">
        <v>101</v>
      </c>
    </row>
    <row r="806" spans="1:14" x14ac:dyDescent="0.25">
      <c r="A806">
        <v>1910</v>
      </c>
      <c r="B806" t="s">
        <v>135</v>
      </c>
      <c r="C806" t="s">
        <v>136</v>
      </c>
      <c r="D806" t="s">
        <v>16</v>
      </c>
      <c r="E806">
        <v>1</v>
      </c>
      <c r="J806">
        <v>199</v>
      </c>
      <c r="N806" t="s">
        <v>731</v>
      </c>
    </row>
    <row r="807" spans="1:14" x14ac:dyDescent="0.25">
      <c r="A807">
        <v>1910</v>
      </c>
      <c r="B807" t="s">
        <v>137</v>
      </c>
      <c r="C807" t="s">
        <v>138</v>
      </c>
      <c r="D807" t="s">
        <v>16</v>
      </c>
      <c r="E807">
        <v>1</v>
      </c>
      <c r="F807" t="s">
        <v>42</v>
      </c>
      <c r="H807">
        <v>145</v>
      </c>
      <c r="I807">
        <v>2</v>
      </c>
      <c r="J807">
        <v>147</v>
      </c>
      <c r="N807" t="s">
        <v>101</v>
      </c>
    </row>
    <row r="808" spans="1:14" x14ac:dyDescent="0.25">
      <c r="A808">
        <v>1910</v>
      </c>
      <c r="B808" t="s">
        <v>137</v>
      </c>
      <c r="C808" t="s">
        <v>138</v>
      </c>
      <c r="D808" t="s">
        <v>16</v>
      </c>
      <c r="E808">
        <v>1</v>
      </c>
      <c r="J808">
        <v>147</v>
      </c>
      <c r="N808" t="s">
        <v>731</v>
      </c>
    </row>
    <row r="809" spans="1:14" x14ac:dyDescent="0.25">
      <c r="A809">
        <v>1910</v>
      </c>
      <c r="B809" t="s">
        <v>137</v>
      </c>
      <c r="C809" t="s">
        <v>385</v>
      </c>
      <c r="D809" t="s">
        <v>384</v>
      </c>
      <c r="E809">
        <v>1</v>
      </c>
      <c r="J809">
        <v>271</v>
      </c>
      <c r="N809" t="s">
        <v>731</v>
      </c>
    </row>
    <row r="810" spans="1:14" x14ac:dyDescent="0.25">
      <c r="A810">
        <v>1910</v>
      </c>
      <c r="B810" t="s">
        <v>140</v>
      </c>
      <c r="C810" t="s">
        <v>257</v>
      </c>
      <c r="D810" t="s">
        <v>142</v>
      </c>
      <c r="E810">
        <v>1</v>
      </c>
      <c r="F810" t="s">
        <v>258</v>
      </c>
      <c r="H810">
        <v>211</v>
      </c>
      <c r="I810">
        <v>17</v>
      </c>
      <c r="J810">
        <v>228</v>
      </c>
      <c r="N810" t="s">
        <v>101</v>
      </c>
    </row>
    <row r="811" spans="1:14" x14ac:dyDescent="0.25">
      <c r="A811">
        <v>1910</v>
      </c>
      <c r="B811" t="s">
        <v>140</v>
      </c>
      <c r="C811" t="s">
        <v>358</v>
      </c>
      <c r="D811" t="s">
        <v>16</v>
      </c>
      <c r="E811">
        <v>1</v>
      </c>
      <c r="F811" t="s">
        <v>453</v>
      </c>
      <c r="N811" t="s">
        <v>731</v>
      </c>
    </row>
    <row r="812" spans="1:14" x14ac:dyDescent="0.25">
      <c r="A812">
        <v>1910</v>
      </c>
      <c r="B812" t="s">
        <v>140</v>
      </c>
      <c r="C812" t="s">
        <v>141</v>
      </c>
      <c r="D812" t="s">
        <v>142</v>
      </c>
      <c r="E812">
        <v>1</v>
      </c>
      <c r="F812" t="s">
        <v>404</v>
      </c>
      <c r="H812">
        <v>35</v>
      </c>
      <c r="I812">
        <v>8</v>
      </c>
      <c r="J812">
        <v>43</v>
      </c>
      <c r="N812" t="s">
        <v>101</v>
      </c>
    </row>
    <row r="813" spans="1:14" x14ac:dyDescent="0.25">
      <c r="A813">
        <v>1910</v>
      </c>
      <c r="B813" t="s">
        <v>140</v>
      </c>
      <c r="C813" t="s">
        <v>259</v>
      </c>
      <c r="D813" t="s">
        <v>142</v>
      </c>
      <c r="E813">
        <v>1</v>
      </c>
      <c r="F813" t="s">
        <v>405</v>
      </c>
      <c r="H813">
        <v>195</v>
      </c>
      <c r="I813">
        <v>15</v>
      </c>
      <c r="J813">
        <v>210</v>
      </c>
      <c r="N813" t="s">
        <v>101</v>
      </c>
    </row>
    <row r="814" spans="1:14" x14ac:dyDescent="0.25">
      <c r="A814">
        <v>1910</v>
      </c>
      <c r="B814" t="s">
        <v>140</v>
      </c>
      <c r="C814" t="s">
        <v>407</v>
      </c>
      <c r="D814" t="s">
        <v>16</v>
      </c>
      <c r="E814">
        <v>1</v>
      </c>
      <c r="F814" t="s">
        <v>166</v>
      </c>
      <c r="H814">
        <v>466</v>
      </c>
      <c r="I814">
        <v>0</v>
      </c>
      <c r="J814">
        <v>466</v>
      </c>
      <c r="N814" t="s">
        <v>101</v>
      </c>
    </row>
    <row r="815" spans="1:14" x14ac:dyDescent="0.25">
      <c r="A815">
        <v>1910</v>
      </c>
      <c r="B815" t="s">
        <v>140</v>
      </c>
      <c r="C815" t="s">
        <v>407</v>
      </c>
      <c r="D815" t="s">
        <v>16</v>
      </c>
      <c r="E815">
        <v>1</v>
      </c>
      <c r="J815">
        <v>455</v>
      </c>
      <c r="N815" t="s">
        <v>731</v>
      </c>
    </row>
    <row r="816" spans="1:14" x14ac:dyDescent="0.25">
      <c r="A816">
        <v>1910</v>
      </c>
      <c r="B816" t="s">
        <v>140</v>
      </c>
      <c r="C816" t="s">
        <v>183</v>
      </c>
      <c r="D816" t="s">
        <v>16</v>
      </c>
      <c r="E816">
        <v>1</v>
      </c>
      <c r="F816" t="s">
        <v>42</v>
      </c>
      <c r="H816">
        <v>1332</v>
      </c>
      <c r="I816">
        <v>41</v>
      </c>
      <c r="J816">
        <v>1373</v>
      </c>
      <c r="N816" t="s">
        <v>101</v>
      </c>
    </row>
    <row r="817" spans="1:14" x14ac:dyDescent="0.25">
      <c r="A817">
        <v>1910</v>
      </c>
      <c r="B817" t="s">
        <v>140</v>
      </c>
      <c r="C817" t="s">
        <v>183</v>
      </c>
      <c r="D817" t="s">
        <v>16</v>
      </c>
      <c r="E817">
        <v>1</v>
      </c>
      <c r="J817">
        <v>1373</v>
      </c>
      <c r="N817" t="s">
        <v>731</v>
      </c>
    </row>
    <row r="818" spans="1:14" x14ac:dyDescent="0.25">
      <c r="A818">
        <v>1910</v>
      </c>
      <c r="B818" t="s">
        <v>332</v>
      </c>
      <c r="C818" t="s">
        <v>333</v>
      </c>
      <c r="D818" t="s">
        <v>16</v>
      </c>
      <c r="E818">
        <v>1</v>
      </c>
      <c r="H818">
        <v>309</v>
      </c>
      <c r="I818">
        <v>4</v>
      </c>
      <c r="J818">
        <v>313</v>
      </c>
      <c r="N818" t="s">
        <v>101</v>
      </c>
    </row>
    <row r="819" spans="1:14" x14ac:dyDescent="0.25">
      <c r="A819">
        <v>1910</v>
      </c>
      <c r="B819" t="s">
        <v>332</v>
      </c>
      <c r="C819" t="s">
        <v>333</v>
      </c>
      <c r="D819" t="s">
        <v>16</v>
      </c>
      <c r="E819">
        <v>1</v>
      </c>
      <c r="J819">
        <v>313</v>
      </c>
      <c r="N819" t="s">
        <v>731</v>
      </c>
    </row>
    <row r="820" spans="1:14" x14ac:dyDescent="0.25">
      <c r="A820">
        <v>1910</v>
      </c>
      <c r="B820" t="s">
        <v>184</v>
      </c>
      <c r="C820" t="s">
        <v>235</v>
      </c>
      <c r="D820" t="s">
        <v>142</v>
      </c>
      <c r="E820">
        <v>1</v>
      </c>
      <c r="F820" t="s">
        <v>236</v>
      </c>
      <c r="H820">
        <v>285</v>
      </c>
      <c r="I820">
        <v>12</v>
      </c>
      <c r="J820">
        <v>297</v>
      </c>
      <c r="N820" t="s">
        <v>101</v>
      </c>
    </row>
    <row r="821" spans="1:14" x14ac:dyDescent="0.25">
      <c r="A821">
        <v>1910</v>
      </c>
      <c r="B821" t="s">
        <v>184</v>
      </c>
      <c r="C821" t="s">
        <v>185</v>
      </c>
      <c r="D821" t="s">
        <v>16</v>
      </c>
      <c r="E821">
        <v>1</v>
      </c>
      <c r="F821" t="s">
        <v>389</v>
      </c>
      <c r="N821" t="s">
        <v>731</v>
      </c>
    </row>
    <row r="822" spans="1:14" x14ac:dyDescent="0.25">
      <c r="A822">
        <v>1910</v>
      </c>
      <c r="B822" t="s">
        <v>184</v>
      </c>
      <c r="C822" t="s">
        <v>185</v>
      </c>
      <c r="D822" t="s">
        <v>16</v>
      </c>
      <c r="E822">
        <v>1</v>
      </c>
      <c r="F822" t="s">
        <v>42</v>
      </c>
      <c r="H822">
        <v>1346</v>
      </c>
      <c r="I822">
        <v>128</v>
      </c>
      <c r="J822">
        <v>1474</v>
      </c>
      <c r="N822" t="s">
        <v>101</v>
      </c>
    </row>
    <row r="823" spans="1:14" x14ac:dyDescent="0.25">
      <c r="A823">
        <v>1910</v>
      </c>
      <c r="B823" t="s">
        <v>184</v>
      </c>
      <c r="C823" t="s">
        <v>185</v>
      </c>
      <c r="D823" t="s">
        <v>16</v>
      </c>
      <c r="E823">
        <v>2</v>
      </c>
      <c r="F823" t="s">
        <v>390</v>
      </c>
      <c r="J823">
        <v>121</v>
      </c>
      <c r="N823" t="s">
        <v>731</v>
      </c>
    </row>
    <row r="824" spans="1:14" x14ac:dyDescent="0.25">
      <c r="A824">
        <v>1910</v>
      </c>
      <c r="B824" t="s">
        <v>184</v>
      </c>
      <c r="C824" t="s">
        <v>296</v>
      </c>
      <c r="D824" t="s">
        <v>16</v>
      </c>
      <c r="E824">
        <v>1</v>
      </c>
      <c r="F824" t="s">
        <v>305</v>
      </c>
      <c r="H824">
        <v>0</v>
      </c>
      <c r="I824">
        <v>288</v>
      </c>
      <c r="J824">
        <v>288</v>
      </c>
      <c r="N824" t="s">
        <v>101</v>
      </c>
    </row>
    <row r="825" spans="1:14" x14ac:dyDescent="0.25">
      <c r="A825">
        <v>1910</v>
      </c>
      <c r="B825" t="s">
        <v>184</v>
      </c>
      <c r="C825" t="s">
        <v>296</v>
      </c>
      <c r="D825" t="s">
        <v>16</v>
      </c>
      <c r="E825">
        <v>1</v>
      </c>
      <c r="F825" t="s">
        <v>296</v>
      </c>
      <c r="J825">
        <v>305</v>
      </c>
      <c r="N825" t="s">
        <v>731</v>
      </c>
    </row>
    <row r="826" spans="1:14" x14ac:dyDescent="0.25">
      <c r="A826">
        <v>1910</v>
      </c>
      <c r="B826" t="s">
        <v>184</v>
      </c>
      <c r="C826" t="s">
        <v>188</v>
      </c>
      <c r="D826" t="s">
        <v>142</v>
      </c>
      <c r="E826">
        <v>1</v>
      </c>
      <c r="F826" t="s">
        <v>189</v>
      </c>
      <c r="H826">
        <v>332</v>
      </c>
      <c r="I826">
        <v>17</v>
      </c>
      <c r="J826">
        <v>349</v>
      </c>
      <c r="N826" t="s">
        <v>101</v>
      </c>
    </row>
    <row r="827" spans="1:14" x14ac:dyDescent="0.25">
      <c r="A827">
        <v>1910</v>
      </c>
      <c r="B827" t="s">
        <v>184</v>
      </c>
      <c r="C827" t="s">
        <v>358</v>
      </c>
      <c r="D827" t="s">
        <v>16</v>
      </c>
      <c r="E827">
        <v>1</v>
      </c>
      <c r="N827" t="s">
        <v>731</v>
      </c>
    </row>
    <row r="828" spans="1:14" x14ac:dyDescent="0.25">
      <c r="A828">
        <v>1910</v>
      </c>
      <c r="B828" t="s">
        <v>184</v>
      </c>
      <c r="C828" t="s">
        <v>457</v>
      </c>
      <c r="D828" t="s">
        <v>16</v>
      </c>
      <c r="E828">
        <v>1</v>
      </c>
      <c r="F828" t="s">
        <v>458</v>
      </c>
      <c r="N828" t="s">
        <v>731</v>
      </c>
    </row>
    <row r="829" spans="1:14" x14ac:dyDescent="0.25">
      <c r="A829">
        <v>1910</v>
      </c>
      <c r="B829" t="s">
        <v>184</v>
      </c>
      <c r="C829" t="s">
        <v>190</v>
      </c>
      <c r="D829" t="s">
        <v>16</v>
      </c>
      <c r="E829">
        <v>1</v>
      </c>
      <c r="F829" t="s">
        <v>191</v>
      </c>
      <c r="H829">
        <v>1291</v>
      </c>
      <c r="I829">
        <v>0</v>
      </c>
      <c r="J829">
        <v>1291</v>
      </c>
      <c r="N829" t="s">
        <v>101</v>
      </c>
    </row>
    <row r="830" spans="1:14" x14ac:dyDescent="0.25">
      <c r="A830">
        <v>1910</v>
      </c>
      <c r="B830" t="s">
        <v>184</v>
      </c>
      <c r="C830" t="s">
        <v>238</v>
      </c>
      <c r="D830" t="s">
        <v>16</v>
      </c>
      <c r="E830">
        <v>1</v>
      </c>
      <c r="F830" t="s">
        <v>239</v>
      </c>
      <c r="H830">
        <v>1303</v>
      </c>
      <c r="I830">
        <v>0</v>
      </c>
      <c r="J830">
        <v>1303</v>
      </c>
      <c r="N830" t="s">
        <v>101</v>
      </c>
    </row>
    <row r="831" spans="1:14" x14ac:dyDescent="0.25">
      <c r="A831">
        <v>1910</v>
      </c>
      <c r="B831" t="s">
        <v>184</v>
      </c>
      <c r="C831" t="s">
        <v>238</v>
      </c>
      <c r="D831" t="s">
        <v>16</v>
      </c>
      <c r="E831">
        <v>1</v>
      </c>
      <c r="J831">
        <v>991</v>
      </c>
      <c r="N831" t="s">
        <v>731</v>
      </c>
    </row>
    <row r="832" spans="1:14" x14ac:dyDescent="0.25">
      <c r="A832">
        <v>1910</v>
      </c>
      <c r="B832" t="s">
        <v>184</v>
      </c>
      <c r="C832" t="s">
        <v>382</v>
      </c>
      <c r="D832" t="s">
        <v>381</v>
      </c>
      <c r="E832">
        <v>1</v>
      </c>
      <c r="N832" t="s">
        <v>731</v>
      </c>
    </row>
    <row r="833" spans="1:14" x14ac:dyDescent="0.25">
      <c r="A833">
        <v>1910</v>
      </c>
      <c r="B833" t="s">
        <v>184</v>
      </c>
      <c r="C833" t="s">
        <v>408</v>
      </c>
      <c r="D833" t="s">
        <v>16</v>
      </c>
      <c r="E833">
        <v>1</v>
      </c>
      <c r="F833" t="s">
        <v>409</v>
      </c>
      <c r="H833">
        <v>467</v>
      </c>
      <c r="I833">
        <v>0</v>
      </c>
      <c r="J833">
        <v>467</v>
      </c>
      <c r="N833" t="s">
        <v>101</v>
      </c>
    </row>
    <row r="834" spans="1:14" x14ac:dyDescent="0.25">
      <c r="A834">
        <v>1910</v>
      </c>
      <c r="B834" t="s">
        <v>184</v>
      </c>
      <c r="C834" t="s">
        <v>408</v>
      </c>
      <c r="D834" t="s">
        <v>16</v>
      </c>
      <c r="E834">
        <v>1</v>
      </c>
      <c r="N834" t="s">
        <v>731</v>
      </c>
    </row>
    <row r="835" spans="1:14" x14ac:dyDescent="0.25">
      <c r="A835">
        <v>1910</v>
      </c>
      <c r="B835" t="s">
        <v>184</v>
      </c>
      <c r="C835" t="s">
        <v>261</v>
      </c>
      <c r="D835" t="s">
        <v>142</v>
      </c>
      <c r="E835">
        <v>4</v>
      </c>
      <c r="F835" t="s">
        <v>265</v>
      </c>
      <c r="H835">
        <v>1063</v>
      </c>
      <c r="I835">
        <v>71</v>
      </c>
      <c r="J835">
        <v>1134</v>
      </c>
      <c r="N835" t="s">
        <v>101</v>
      </c>
    </row>
    <row r="836" spans="1:14" x14ac:dyDescent="0.25">
      <c r="A836">
        <v>1910</v>
      </c>
      <c r="B836" t="s">
        <v>184</v>
      </c>
      <c r="C836" t="s">
        <v>261</v>
      </c>
      <c r="D836" t="s">
        <v>23</v>
      </c>
      <c r="E836">
        <v>2</v>
      </c>
      <c r="F836" t="s">
        <v>241</v>
      </c>
      <c r="H836">
        <v>1281</v>
      </c>
      <c r="I836">
        <v>571</v>
      </c>
      <c r="J836">
        <v>1852</v>
      </c>
      <c r="N836" t="s">
        <v>101</v>
      </c>
    </row>
    <row r="837" spans="1:14" x14ac:dyDescent="0.25">
      <c r="A837">
        <v>1910</v>
      </c>
      <c r="B837" t="s">
        <v>184</v>
      </c>
      <c r="C837" t="s">
        <v>261</v>
      </c>
      <c r="D837" t="s">
        <v>16</v>
      </c>
      <c r="E837">
        <v>1</v>
      </c>
      <c r="F837" t="s">
        <v>442</v>
      </c>
      <c r="H837">
        <v>158</v>
      </c>
      <c r="I837">
        <v>0</v>
      </c>
      <c r="J837">
        <v>158</v>
      </c>
      <c r="N837" t="s">
        <v>101</v>
      </c>
    </row>
    <row r="838" spans="1:14" x14ac:dyDescent="0.25">
      <c r="A838">
        <v>1910</v>
      </c>
      <c r="B838" t="s">
        <v>184</v>
      </c>
      <c r="C838" t="s">
        <v>194</v>
      </c>
      <c r="D838" t="s">
        <v>16</v>
      </c>
      <c r="E838">
        <v>1</v>
      </c>
      <c r="F838" t="s">
        <v>416</v>
      </c>
      <c r="N838" t="s">
        <v>731</v>
      </c>
    </row>
    <row r="839" spans="1:14" x14ac:dyDescent="0.25">
      <c r="A839">
        <v>1910</v>
      </c>
      <c r="B839" t="s">
        <v>184</v>
      </c>
      <c r="C839" t="s">
        <v>194</v>
      </c>
      <c r="D839" t="s">
        <v>16</v>
      </c>
      <c r="E839">
        <v>1</v>
      </c>
      <c r="F839" t="s">
        <v>416</v>
      </c>
      <c r="H839">
        <v>1887</v>
      </c>
      <c r="I839">
        <v>0</v>
      </c>
      <c r="J839">
        <v>1887</v>
      </c>
      <c r="N839" t="s">
        <v>101</v>
      </c>
    </row>
    <row r="840" spans="1:14" x14ac:dyDescent="0.25">
      <c r="A840">
        <v>1910</v>
      </c>
      <c r="B840" t="s">
        <v>184</v>
      </c>
      <c r="C840" t="s">
        <v>192</v>
      </c>
      <c r="D840" t="s">
        <v>16</v>
      </c>
      <c r="E840">
        <v>1</v>
      </c>
      <c r="F840" t="s">
        <v>410</v>
      </c>
      <c r="H840">
        <v>0</v>
      </c>
      <c r="I840">
        <v>205</v>
      </c>
      <c r="J840">
        <v>205</v>
      </c>
      <c r="N840" t="s">
        <v>101</v>
      </c>
    </row>
    <row r="841" spans="1:14" x14ac:dyDescent="0.25">
      <c r="A841">
        <v>1910</v>
      </c>
      <c r="B841" t="s">
        <v>184</v>
      </c>
      <c r="C841" t="s">
        <v>196</v>
      </c>
      <c r="D841" t="s">
        <v>142</v>
      </c>
      <c r="E841">
        <v>1</v>
      </c>
      <c r="F841" t="s">
        <v>426</v>
      </c>
      <c r="H841">
        <v>469</v>
      </c>
      <c r="I841">
        <v>31</v>
      </c>
      <c r="J841">
        <v>500</v>
      </c>
      <c r="N841" t="s">
        <v>101</v>
      </c>
    </row>
    <row r="842" spans="1:14" x14ac:dyDescent="0.25">
      <c r="A842">
        <v>1910</v>
      </c>
      <c r="B842" t="s">
        <v>198</v>
      </c>
      <c r="C842" t="s">
        <v>151</v>
      </c>
      <c r="D842" t="s">
        <v>16</v>
      </c>
      <c r="E842">
        <v>1</v>
      </c>
      <c r="N842" t="s">
        <v>731</v>
      </c>
    </row>
    <row r="843" spans="1:14" x14ac:dyDescent="0.25">
      <c r="A843">
        <v>1910</v>
      </c>
      <c r="B843" t="s">
        <v>198</v>
      </c>
      <c r="C843" t="s">
        <v>199</v>
      </c>
      <c r="D843" t="s">
        <v>16</v>
      </c>
      <c r="E843">
        <v>1</v>
      </c>
      <c r="F843" t="s">
        <v>17</v>
      </c>
      <c r="H843">
        <v>669</v>
      </c>
      <c r="I843">
        <v>41</v>
      </c>
      <c r="J843">
        <v>710</v>
      </c>
      <c r="N843" t="s">
        <v>101</v>
      </c>
    </row>
    <row r="844" spans="1:14" x14ac:dyDescent="0.25">
      <c r="A844">
        <v>1910</v>
      </c>
      <c r="B844" t="s">
        <v>339</v>
      </c>
      <c r="C844" t="s">
        <v>340</v>
      </c>
      <c r="D844" t="s">
        <v>16</v>
      </c>
      <c r="E844">
        <v>1</v>
      </c>
      <c r="F844" t="s">
        <v>427</v>
      </c>
      <c r="H844">
        <v>212</v>
      </c>
      <c r="I844">
        <v>0</v>
      </c>
      <c r="J844">
        <v>212</v>
      </c>
      <c r="N844" t="s">
        <v>101</v>
      </c>
    </row>
    <row r="845" spans="1:14" x14ac:dyDescent="0.25">
      <c r="A845">
        <v>1910</v>
      </c>
      <c r="B845" t="s">
        <v>339</v>
      </c>
      <c r="C845" t="s">
        <v>340</v>
      </c>
      <c r="D845" t="s">
        <v>16</v>
      </c>
      <c r="E845">
        <v>1</v>
      </c>
      <c r="J845">
        <v>212</v>
      </c>
      <c r="N845" t="s">
        <v>731</v>
      </c>
    </row>
    <row r="846" spans="1:14" x14ac:dyDescent="0.25">
      <c r="A846">
        <v>1910</v>
      </c>
      <c r="B846" t="s">
        <v>201</v>
      </c>
      <c r="C846" t="s">
        <v>378</v>
      </c>
      <c r="D846" t="s">
        <v>161</v>
      </c>
      <c r="E846">
        <v>1</v>
      </c>
      <c r="N846" t="s">
        <v>731</v>
      </c>
    </row>
    <row r="847" spans="1:14" x14ac:dyDescent="0.25">
      <c r="A847">
        <v>1910</v>
      </c>
      <c r="B847" t="s">
        <v>201</v>
      </c>
      <c r="C847" t="s">
        <v>240</v>
      </c>
      <c r="D847" t="s">
        <v>23</v>
      </c>
      <c r="E847">
        <v>1</v>
      </c>
      <c r="F847" t="s">
        <v>241</v>
      </c>
      <c r="H847">
        <v>355</v>
      </c>
      <c r="I847">
        <v>42</v>
      </c>
      <c r="J847">
        <v>397</v>
      </c>
      <c r="N847" t="s">
        <v>101</v>
      </c>
    </row>
    <row r="848" spans="1:14" x14ac:dyDescent="0.25">
      <c r="A848">
        <v>1910</v>
      </c>
      <c r="B848" t="s">
        <v>201</v>
      </c>
      <c r="C848" t="s">
        <v>443</v>
      </c>
      <c r="D848" t="s">
        <v>23</v>
      </c>
      <c r="E848">
        <v>1</v>
      </c>
      <c r="F848" t="s">
        <v>24</v>
      </c>
      <c r="H848">
        <v>248</v>
      </c>
      <c r="I848">
        <v>28</v>
      </c>
      <c r="J848">
        <v>276</v>
      </c>
      <c r="N848" t="s">
        <v>101</v>
      </c>
    </row>
    <row r="849" spans="1:14" x14ac:dyDescent="0.25">
      <c r="A849">
        <v>1910</v>
      </c>
      <c r="B849" t="s">
        <v>201</v>
      </c>
      <c r="C849" t="s">
        <v>202</v>
      </c>
      <c r="D849" t="s">
        <v>23</v>
      </c>
      <c r="E849">
        <v>1</v>
      </c>
      <c r="F849" t="s">
        <v>241</v>
      </c>
      <c r="H849">
        <v>231</v>
      </c>
      <c r="I849">
        <v>22</v>
      </c>
      <c r="J849">
        <v>253</v>
      </c>
      <c r="N849" t="s">
        <v>101</v>
      </c>
    </row>
    <row r="850" spans="1:14" x14ac:dyDescent="0.25">
      <c r="A850">
        <v>1910</v>
      </c>
      <c r="B850" t="s">
        <v>201</v>
      </c>
      <c r="C850" t="s">
        <v>202</v>
      </c>
      <c r="D850" t="s">
        <v>16</v>
      </c>
      <c r="E850">
        <v>1</v>
      </c>
      <c r="F850" t="s">
        <v>17</v>
      </c>
      <c r="H850">
        <v>1620</v>
      </c>
      <c r="I850">
        <v>47</v>
      </c>
      <c r="J850">
        <v>1667</v>
      </c>
      <c r="N850" t="s">
        <v>101</v>
      </c>
    </row>
    <row r="851" spans="1:14" x14ac:dyDescent="0.25">
      <c r="A851">
        <v>1910</v>
      </c>
      <c r="B851" t="s">
        <v>201</v>
      </c>
      <c r="C851" t="s">
        <v>202</v>
      </c>
      <c r="D851" t="s">
        <v>16</v>
      </c>
      <c r="E851">
        <v>1</v>
      </c>
      <c r="J851">
        <v>1667</v>
      </c>
      <c r="N851" t="s">
        <v>731</v>
      </c>
    </row>
    <row r="852" spans="1:14" x14ac:dyDescent="0.25">
      <c r="A852">
        <v>1910</v>
      </c>
      <c r="B852" t="s">
        <v>201</v>
      </c>
      <c r="C852" t="s">
        <v>461</v>
      </c>
      <c r="D852" t="s">
        <v>16</v>
      </c>
      <c r="E852">
        <v>1</v>
      </c>
      <c r="N852" t="s">
        <v>731</v>
      </c>
    </row>
    <row r="853" spans="1:14" x14ac:dyDescent="0.25">
      <c r="A853">
        <v>1910</v>
      </c>
      <c r="B853" t="s">
        <v>201</v>
      </c>
      <c r="C853" t="s">
        <v>428</v>
      </c>
      <c r="D853" t="s">
        <v>16</v>
      </c>
      <c r="E853">
        <v>1</v>
      </c>
      <c r="F853" t="s">
        <v>313</v>
      </c>
      <c r="H853">
        <v>894</v>
      </c>
      <c r="I853">
        <v>0</v>
      </c>
      <c r="J853">
        <v>894</v>
      </c>
      <c r="N853" t="s">
        <v>101</v>
      </c>
    </row>
    <row r="854" spans="1:14" x14ac:dyDescent="0.25">
      <c r="A854">
        <v>1910</v>
      </c>
      <c r="B854" t="s">
        <v>201</v>
      </c>
      <c r="C854" t="s">
        <v>428</v>
      </c>
      <c r="D854" t="s">
        <v>16</v>
      </c>
      <c r="E854">
        <v>1</v>
      </c>
      <c r="J854">
        <v>893</v>
      </c>
      <c r="N854" t="s">
        <v>731</v>
      </c>
    </row>
    <row r="855" spans="1:14" x14ac:dyDescent="0.25">
      <c r="A855">
        <v>1910</v>
      </c>
      <c r="B855" t="s">
        <v>201</v>
      </c>
      <c r="C855" t="s">
        <v>463</v>
      </c>
      <c r="D855" t="s">
        <v>16</v>
      </c>
      <c r="E855">
        <v>1</v>
      </c>
      <c r="N855" t="s">
        <v>731</v>
      </c>
    </row>
    <row r="856" spans="1:14" x14ac:dyDescent="0.25">
      <c r="A856">
        <v>1910</v>
      </c>
      <c r="B856" t="s">
        <v>303</v>
      </c>
      <c r="C856" t="s">
        <v>467</v>
      </c>
      <c r="D856" t="s">
        <v>16</v>
      </c>
      <c r="E856">
        <v>1</v>
      </c>
      <c r="N856" t="s">
        <v>731</v>
      </c>
    </row>
    <row r="857" spans="1:14" x14ac:dyDescent="0.25">
      <c r="A857">
        <v>1910</v>
      </c>
      <c r="B857" t="s">
        <v>303</v>
      </c>
      <c r="C857" t="s">
        <v>304</v>
      </c>
      <c r="D857" t="s">
        <v>16</v>
      </c>
      <c r="E857">
        <v>1</v>
      </c>
      <c r="F857" t="s">
        <v>17</v>
      </c>
      <c r="H857">
        <v>1091</v>
      </c>
      <c r="I857">
        <v>19</v>
      </c>
      <c r="J857">
        <v>1110</v>
      </c>
      <c r="N857" t="s">
        <v>101</v>
      </c>
    </row>
    <row r="858" spans="1:14" x14ac:dyDescent="0.25">
      <c r="A858">
        <v>1910</v>
      </c>
      <c r="B858" t="s">
        <v>303</v>
      </c>
      <c r="C858" t="s">
        <v>304</v>
      </c>
      <c r="D858" t="s">
        <v>16</v>
      </c>
      <c r="E858">
        <v>1</v>
      </c>
      <c r="J858">
        <v>1110</v>
      </c>
      <c r="N858" t="s">
        <v>731</v>
      </c>
    </row>
    <row r="859" spans="1:14" x14ac:dyDescent="0.25">
      <c r="A859">
        <v>1910</v>
      </c>
      <c r="B859" t="s">
        <v>205</v>
      </c>
      <c r="C859" t="s">
        <v>206</v>
      </c>
      <c r="D859" t="s">
        <v>16</v>
      </c>
      <c r="E859">
        <v>1</v>
      </c>
      <c r="F859" t="s">
        <v>42</v>
      </c>
      <c r="H859">
        <v>399</v>
      </c>
      <c r="I859">
        <v>0</v>
      </c>
      <c r="J859">
        <v>399</v>
      </c>
      <c r="N859" t="s">
        <v>101</v>
      </c>
    </row>
    <row r="860" spans="1:14" x14ac:dyDescent="0.25">
      <c r="A860">
        <v>1910</v>
      </c>
      <c r="B860" t="s">
        <v>205</v>
      </c>
      <c r="C860" t="s">
        <v>206</v>
      </c>
      <c r="D860" t="s">
        <v>16</v>
      </c>
      <c r="E860">
        <v>1</v>
      </c>
      <c r="J860">
        <v>399</v>
      </c>
      <c r="N860" t="s">
        <v>731</v>
      </c>
    </row>
    <row r="861" spans="1:14" x14ac:dyDescent="0.25">
      <c r="A861">
        <v>1910</v>
      </c>
      <c r="B861" t="s">
        <v>207</v>
      </c>
      <c r="C861" t="s">
        <v>524</v>
      </c>
      <c r="D861" t="s">
        <v>16</v>
      </c>
      <c r="E861">
        <v>1</v>
      </c>
      <c r="F861" t="s">
        <v>525</v>
      </c>
      <c r="N861" t="s">
        <v>731</v>
      </c>
    </row>
    <row r="862" spans="1:14" x14ac:dyDescent="0.25">
      <c r="A862">
        <v>1910</v>
      </c>
      <c r="B862" t="s">
        <v>207</v>
      </c>
      <c r="C862" t="s">
        <v>242</v>
      </c>
      <c r="D862" t="s">
        <v>23</v>
      </c>
      <c r="E862">
        <v>1</v>
      </c>
      <c r="F862" t="s">
        <v>430</v>
      </c>
      <c r="H862">
        <v>713</v>
      </c>
      <c r="I862">
        <v>79</v>
      </c>
      <c r="J862">
        <v>792</v>
      </c>
      <c r="N862" t="s">
        <v>101</v>
      </c>
    </row>
    <row r="863" spans="1:14" x14ac:dyDescent="0.25">
      <c r="A863">
        <v>1910</v>
      </c>
      <c r="B863" t="s">
        <v>207</v>
      </c>
      <c r="C863" t="s">
        <v>444</v>
      </c>
      <c r="D863" t="s">
        <v>23</v>
      </c>
      <c r="E863">
        <v>1</v>
      </c>
      <c r="F863" t="s">
        <v>445</v>
      </c>
      <c r="H863">
        <v>741</v>
      </c>
      <c r="I863">
        <v>141</v>
      </c>
      <c r="J863">
        <v>882</v>
      </c>
      <c r="N863" t="s">
        <v>101</v>
      </c>
    </row>
    <row r="864" spans="1:14" x14ac:dyDescent="0.25">
      <c r="A864">
        <v>1910</v>
      </c>
      <c r="B864" t="s">
        <v>207</v>
      </c>
      <c r="C864" t="s">
        <v>431</v>
      </c>
      <c r="D864" t="s">
        <v>142</v>
      </c>
      <c r="E864">
        <v>1</v>
      </c>
      <c r="F864" t="s">
        <v>432</v>
      </c>
      <c r="H864">
        <v>636</v>
      </c>
      <c r="I864">
        <v>0</v>
      </c>
      <c r="J864">
        <v>636</v>
      </c>
      <c r="N864" t="s">
        <v>101</v>
      </c>
    </row>
    <row r="865" spans="1:14" x14ac:dyDescent="0.25">
      <c r="A865">
        <v>1910</v>
      </c>
      <c r="B865" t="s">
        <v>207</v>
      </c>
      <c r="C865" t="s">
        <v>318</v>
      </c>
      <c r="D865" t="s">
        <v>16</v>
      </c>
      <c r="E865">
        <v>1</v>
      </c>
      <c r="F865" t="s">
        <v>319</v>
      </c>
      <c r="H865">
        <v>722</v>
      </c>
      <c r="I865">
        <v>0</v>
      </c>
      <c r="J865">
        <v>722</v>
      </c>
      <c r="N865" t="s">
        <v>101</v>
      </c>
    </row>
    <row r="866" spans="1:14" x14ac:dyDescent="0.25">
      <c r="A866">
        <v>1910</v>
      </c>
      <c r="B866" t="s">
        <v>207</v>
      </c>
      <c r="C866" t="s">
        <v>318</v>
      </c>
      <c r="D866" t="s">
        <v>16</v>
      </c>
      <c r="E866">
        <v>1</v>
      </c>
      <c r="J866">
        <v>722</v>
      </c>
      <c r="N866" t="s">
        <v>731</v>
      </c>
    </row>
    <row r="867" spans="1:14" x14ac:dyDescent="0.25">
      <c r="A867">
        <v>1910</v>
      </c>
      <c r="B867" t="s">
        <v>207</v>
      </c>
      <c r="C867" t="s">
        <v>471</v>
      </c>
      <c r="D867" t="s">
        <v>16</v>
      </c>
      <c r="E867">
        <v>1</v>
      </c>
      <c r="N867" t="s">
        <v>731</v>
      </c>
    </row>
    <row r="868" spans="1:14" x14ac:dyDescent="0.25">
      <c r="A868">
        <v>1910</v>
      </c>
      <c r="B868" t="s">
        <v>207</v>
      </c>
      <c r="C868" t="s">
        <v>210</v>
      </c>
      <c r="D868" t="s">
        <v>142</v>
      </c>
      <c r="E868">
        <v>1</v>
      </c>
      <c r="F868" t="s">
        <v>212</v>
      </c>
      <c r="H868">
        <v>143</v>
      </c>
      <c r="I868">
        <v>56</v>
      </c>
      <c r="J868">
        <v>199</v>
      </c>
      <c r="N868" t="s">
        <v>101</v>
      </c>
    </row>
    <row r="869" spans="1:14" x14ac:dyDescent="0.25">
      <c r="A869">
        <v>1910</v>
      </c>
      <c r="B869" t="s">
        <v>207</v>
      </c>
      <c r="C869" t="s">
        <v>210</v>
      </c>
      <c r="D869" t="s">
        <v>16</v>
      </c>
      <c r="E869">
        <v>1</v>
      </c>
      <c r="F869" t="s">
        <v>211</v>
      </c>
      <c r="H869">
        <v>1493</v>
      </c>
      <c r="I869">
        <v>34</v>
      </c>
      <c r="J869">
        <v>1527</v>
      </c>
      <c r="N869" t="s">
        <v>101</v>
      </c>
    </row>
    <row r="870" spans="1:14" x14ac:dyDescent="0.25">
      <c r="A870">
        <v>1910</v>
      </c>
      <c r="B870" t="s">
        <v>207</v>
      </c>
      <c r="C870" t="s">
        <v>210</v>
      </c>
      <c r="D870" t="s">
        <v>16</v>
      </c>
      <c r="E870">
        <v>1</v>
      </c>
      <c r="F870" t="s">
        <v>365</v>
      </c>
      <c r="N870" t="s">
        <v>731</v>
      </c>
    </row>
    <row r="871" spans="1:14" x14ac:dyDescent="0.25">
      <c r="A871">
        <v>1910</v>
      </c>
      <c r="B871" t="s">
        <v>207</v>
      </c>
      <c r="C871" t="s">
        <v>208</v>
      </c>
      <c r="D871" t="s">
        <v>16</v>
      </c>
      <c r="E871">
        <v>1</v>
      </c>
      <c r="F871" t="s">
        <v>429</v>
      </c>
      <c r="H871">
        <v>1234</v>
      </c>
      <c r="I871">
        <v>27</v>
      </c>
      <c r="J871">
        <v>1261</v>
      </c>
      <c r="N871" t="s">
        <v>101</v>
      </c>
    </row>
    <row r="872" spans="1:14" x14ac:dyDescent="0.25">
      <c r="A872">
        <v>1910</v>
      </c>
      <c r="B872" t="s">
        <v>207</v>
      </c>
      <c r="C872" t="s">
        <v>208</v>
      </c>
      <c r="D872" t="s">
        <v>16</v>
      </c>
      <c r="E872">
        <v>1</v>
      </c>
      <c r="F872" t="s">
        <v>523</v>
      </c>
      <c r="N872" t="s">
        <v>731</v>
      </c>
    </row>
    <row r="873" spans="1:14" x14ac:dyDescent="0.25">
      <c r="A873">
        <v>1910</v>
      </c>
      <c r="B873" t="s">
        <v>213</v>
      </c>
      <c r="C873" t="s">
        <v>244</v>
      </c>
      <c r="D873" t="s">
        <v>23</v>
      </c>
      <c r="E873">
        <v>1</v>
      </c>
      <c r="F873" t="s">
        <v>433</v>
      </c>
      <c r="H873">
        <v>226</v>
      </c>
      <c r="I873">
        <v>66</v>
      </c>
      <c r="J873">
        <v>292</v>
      </c>
      <c r="N873" t="s">
        <v>101</v>
      </c>
    </row>
    <row r="874" spans="1:14" x14ac:dyDescent="0.25">
      <c r="A874">
        <v>1910</v>
      </c>
      <c r="B874" t="s">
        <v>213</v>
      </c>
      <c r="C874" t="s">
        <v>244</v>
      </c>
      <c r="D874" t="s">
        <v>16</v>
      </c>
      <c r="E874">
        <v>1</v>
      </c>
      <c r="F874" t="s">
        <v>390</v>
      </c>
      <c r="N874" t="s">
        <v>731</v>
      </c>
    </row>
    <row r="875" spans="1:14" x14ac:dyDescent="0.25">
      <c r="A875">
        <v>1910</v>
      </c>
      <c r="B875" t="s">
        <v>213</v>
      </c>
      <c r="C875" t="s">
        <v>214</v>
      </c>
      <c r="D875" t="s">
        <v>16</v>
      </c>
      <c r="E875">
        <v>1</v>
      </c>
      <c r="F875" t="s">
        <v>322</v>
      </c>
      <c r="H875">
        <v>127</v>
      </c>
      <c r="I875">
        <v>2</v>
      </c>
      <c r="J875">
        <v>129</v>
      </c>
      <c r="N875" t="s">
        <v>101</v>
      </c>
    </row>
    <row r="876" spans="1:14" x14ac:dyDescent="0.25">
      <c r="A876">
        <v>1910</v>
      </c>
      <c r="B876" t="s">
        <v>213</v>
      </c>
      <c r="C876" t="s">
        <v>214</v>
      </c>
      <c r="D876" t="s">
        <v>16</v>
      </c>
      <c r="E876">
        <v>1</v>
      </c>
      <c r="F876" t="s">
        <v>389</v>
      </c>
      <c r="J876">
        <v>129</v>
      </c>
      <c r="N876" t="s">
        <v>731</v>
      </c>
    </row>
    <row r="877" spans="1:14" x14ac:dyDescent="0.25">
      <c r="A877">
        <v>1910</v>
      </c>
      <c r="B877" t="s">
        <v>247</v>
      </c>
      <c r="C877" t="s">
        <v>248</v>
      </c>
      <c r="D877" t="s">
        <v>16</v>
      </c>
      <c r="E877">
        <v>1</v>
      </c>
      <c r="J877">
        <v>848</v>
      </c>
      <c r="N877" t="s">
        <v>731</v>
      </c>
    </row>
    <row r="878" spans="1:14" x14ac:dyDescent="0.25">
      <c r="A878">
        <v>1910</v>
      </c>
      <c r="B878" t="s">
        <v>247</v>
      </c>
      <c r="C878" t="s">
        <v>248</v>
      </c>
      <c r="D878" t="s">
        <v>16</v>
      </c>
      <c r="E878">
        <v>1</v>
      </c>
      <c r="F878" t="s">
        <v>42</v>
      </c>
      <c r="H878">
        <v>794</v>
      </c>
      <c r="I878">
        <v>54</v>
      </c>
      <c r="J878">
        <v>848</v>
      </c>
      <c r="N878" t="s">
        <v>101</v>
      </c>
    </row>
    <row r="879" spans="1:14" x14ac:dyDescent="0.25">
      <c r="A879">
        <v>1910</v>
      </c>
      <c r="B879" t="s">
        <v>247</v>
      </c>
      <c r="C879" t="s">
        <v>386</v>
      </c>
      <c r="D879" t="s">
        <v>384</v>
      </c>
      <c r="E879">
        <v>1</v>
      </c>
      <c r="N879" t="s">
        <v>731</v>
      </c>
    </row>
    <row r="880" spans="1:14" x14ac:dyDescent="0.25">
      <c r="A880">
        <v>1910</v>
      </c>
      <c r="B880" t="s">
        <v>306</v>
      </c>
      <c r="C880" t="s">
        <v>307</v>
      </c>
      <c r="D880" t="s">
        <v>16</v>
      </c>
      <c r="E880">
        <v>1</v>
      </c>
      <c r="F880" t="s">
        <v>17</v>
      </c>
      <c r="H880">
        <v>203</v>
      </c>
      <c r="I880">
        <v>4</v>
      </c>
      <c r="J880">
        <v>207</v>
      </c>
      <c r="N880" t="s">
        <v>101</v>
      </c>
    </row>
    <row r="881" spans="1:14" x14ac:dyDescent="0.25">
      <c r="A881">
        <v>1910</v>
      </c>
      <c r="B881" t="s">
        <v>306</v>
      </c>
      <c r="C881" t="s">
        <v>307</v>
      </c>
      <c r="D881" t="s">
        <v>16</v>
      </c>
      <c r="E881">
        <v>1</v>
      </c>
      <c r="J881">
        <v>207</v>
      </c>
      <c r="N881" t="s">
        <v>731</v>
      </c>
    </row>
    <row r="882" spans="1:14" x14ac:dyDescent="0.25">
      <c r="A882">
        <v>1910</v>
      </c>
      <c r="B882" t="s">
        <v>30</v>
      </c>
      <c r="C882" t="s">
        <v>31</v>
      </c>
      <c r="D882" t="s">
        <v>16</v>
      </c>
      <c r="E882">
        <v>1</v>
      </c>
      <c r="F882" t="s">
        <v>17</v>
      </c>
      <c r="H882">
        <v>1004</v>
      </c>
      <c r="I882">
        <v>62</v>
      </c>
      <c r="J882">
        <v>1066</v>
      </c>
      <c r="N882" t="s">
        <v>101</v>
      </c>
    </row>
    <row r="883" spans="1:14" x14ac:dyDescent="0.25">
      <c r="A883">
        <v>1910</v>
      </c>
      <c r="B883" t="s">
        <v>30</v>
      </c>
      <c r="C883" t="s">
        <v>31</v>
      </c>
      <c r="D883" t="s">
        <v>16</v>
      </c>
      <c r="E883">
        <v>1</v>
      </c>
      <c r="J883">
        <v>1813</v>
      </c>
      <c r="N883" t="s">
        <v>731</v>
      </c>
    </row>
    <row r="884" spans="1:14" x14ac:dyDescent="0.25">
      <c r="A884">
        <v>1910</v>
      </c>
      <c r="B884" t="s">
        <v>30</v>
      </c>
      <c r="C884" t="s">
        <v>446</v>
      </c>
      <c r="D884" t="s">
        <v>16</v>
      </c>
      <c r="E884">
        <v>1</v>
      </c>
      <c r="F884" t="s">
        <v>447</v>
      </c>
      <c r="H884">
        <v>747</v>
      </c>
      <c r="I884">
        <v>0</v>
      </c>
      <c r="J884">
        <v>747</v>
      </c>
      <c r="N884" t="s">
        <v>101</v>
      </c>
    </row>
    <row r="885" spans="1:14" x14ac:dyDescent="0.25">
      <c r="A885">
        <v>1910</v>
      </c>
      <c r="B885" t="s">
        <v>30</v>
      </c>
      <c r="C885" t="s">
        <v>446</v>
      </c>
      <c r="D885" t="s">
        <v>16</v>
      </c>
      <c r="E885">
        <v>1</v>
      </c>
      <c r="F885" t="s">
        <v>475</v>
      </c>
      <c r="J885">
        <v>715</v>
      </c>
      <c r="N885" t="s">
        <v>731</v>
      </c>
    </row>
    <row r="886" spans="1:14" x14ac:dyDescent="0.25">
      <c r="A886">
        <v>1910</v>
      </c>
      <c r="B886" t="s">
        <v>249</v>
      </c>
      <c r="C886" t="s">
        <v>151</v>
      </c>
      <c r="D886" t="s">
        <v>16</v>
      </c>
      <c r="E886">
        <v>1</v>
      </c>
      <c r="F886" t="s">
        <v>302</v>
      </c>
      <c r="H886">
        <v>3461</v>
      </c>
      <c r="I886">
        <v>62</v>
      </c>
      <c r="J886">
        <v>3523</v>
      </c>
      <c r="N886" t="s">
        <v>101</v>
      </c>
    </row>
    <row r="887" spans="1:14" x14ac:dyDescent="0.25">
      <c r="A887">
        <v>1910</v>
      </c>
      <c r="B887" t="s">
        <v>249</v>
      </c>
      <c r="C887" t="s">
        <v>151</v>
      </c>
      <c r="D887" t="s">
        <v>16</v>
      </c>
      <c r="E887">
        <v>1</v>
      </c>
      <c r="J887">
        <v>3523</v>
      </c>
      <c r="N887" t="s">
        <v>731</v>
      </c>
    </row>
    <row r="888" spans="1:14" x14ac:dyDescent="0.25">
      <c r="A888">
        <v>1910</v>
      </c>
      <c r="B888" t="s">
        <v>251</v>
      </c>
      <c r="C888" t="s">
        <v>252</v>
      </c>
      <c r="D888" t="s">
        <v>16</v>
      </c>
      <c r="E888">
        <v>1</v>
      </c>
      <c r="F888" t="s">
        <v>434</v>
      </c>
      <c r="H888">
        <v>267</v>
      </c>
      <c r="I888">
        <v>3</v>
      </c>
      <c r="J888">
        <v>270</v>
      </c>
      <c r="N888" t="s">
        <v>101</v>
      </c>
    </row>
    <row r="889" spans="1:14" x14ac:dyDescent="0.25">
      <c r="A889">
        <v>1910</v>
      </c>
      <c r="B889" t="s">
        <v>251</v>
      </c>
      <c r="C889" t="s">
        <v>252</v>
      </c>
      <c r="D889" t="s">
        <v>16</v>
      </c>
      <c r="E889">
        <v>1</v>
      </c>
      <c r="J889">
        <v>270</v>
      </c>
      <c r="N889" t="s">
        <v>731</v>
      </c>
    </row>
    <row r="890" spans="1:14" x14ac:dyDescent="0.25">
      <c r="A890">
        <v>1910</v>
      </c>
      <c r="B890" t="s">
        <v>83</v>
      </c>
      <c r="C890" t="s">
        <v>84</v>
      </c>
      <c r="D890" t="s">
        <v>23</v>
      </c>
      <c r="E890">
        <v>1</v>
      </c>
      <c r="F890" t="s">
        <v>435</v>
      </c>
      <c r="H890">
        <v>49</v>
      </c>
      <c r="I890">
        <v>9</v>
      </c>
      <c r="J890">
        <v>58</v>
      </c>
      <c r="N890" t="s">
        <v>101</v>
      </c>
    </row>
    <row r="891" spans="1:14" x14ac:dyDescent="0.25">
      <c r="A891">
        <v>1910</v>
      </c>
      <c r="B891" t="s">
        <v>83</v>
      </c>
      <c r="C891" t="s">
        <v>218</v>
      </c>
      <c r="D891" t="s">
        <v>16</v>
      </c>
      <c r="E891">
        <v>1</v>
      </c>
      <c r="F891" t="s">
        <v>17</v>
      </c>
      <c r="H891">
        <v>163</v>
      </c>
      <c r="I891">
        <v>7</v>
      </c>
      <c r="J891">
        <v>170</v>
      </c>
      <c r="N891" t="s">
        <v>101</v>
      </c>
    </row>
    <row r="892" spans="1:14" x14ac:dyDescent="0.25">
      <c r="A892">
        <v>1910</v>
      </c>
      <c r="B892" t="s">
        <v>83</v>
      </c>
      <c r="C892" t="s">
        <v>218</v>
      </c>
      <c r="D892" t="s">
        <v>16</v>
      </c>
      <c r="E892">
        <v>1</v>
      </c>
      <c r="J892">
        <v>170</v>
      </c>
      <c r="N892" t="s">
        <v>731</v>
      </c>
    </row>
    <row r="893" spans="1:14" x14ac:dyDescent="0.25">
      <c r="A893">
        <v>1910</v>
      </c>
      <c r="B893" t="s">
        <v>148</v>
      </c>
      <c r="C893" t="s">
        <v>219</v>
      </c>
      <c r="D893" t="s">
        <v>16</v>
      </c>
      <c r="E893">
        <v>1</v>
      </c>
      <c r="F893" t="s">
        <v>436</v>
      </c>
      <c r="H893">
        <v>2050</v>
      </c>
      <c r="I893">
        <v>95</v>
      </c>
      <c r="J893">
        <v>2145</v>
      </c>
      <c r="N893" t="s">
        <v>101</v>
      </c>
    </row>
    <row r="894" spans="1:14" x14ac:dyDescent="0.25">
      <c r="A894">
        <v>1910</v>
      </c>
      <c r="B894" t="s">
        <v>148</v>
      </c>
      <c r="C894" t="s">
        <v>219</v>
      </c>
      <c r="D894" t="s">
        <v>16</v>
      </c>
      <c r="E894">
        <v>1</v>
      </c>
      <c r="J894">
        <v>2145</v>
      </c>
      <c r="N894" t="s">
        <v>731</v>
      </c>
    </row>
    <row r="895" spans="1:14" x14ac:dyDescent="0.25">
      <c r="A895">
        <v>1910</v>
      </c>
      <c r="B895" t="s">
        <v>148</v>
      </c>
      <c r="C895" t="s">
        <v>396</v>
      </c>
      <c r="D895" t="s">
        <v>16</v>
      </c>
      <c r="E895">
        <v>1</v>
      </c>
      <c r="N895" t="s">
        <v>731</v>
      </c>
    </row>
    <row r="896" spans="1:14" x14ac:dyDescent="0.25">
      <c r="A896">
        <v>1910</v>
      </c>
      <c r="B896" t="s">
        <v>253</v>
      </c>
      <c r="C896" t="s">
        <v>254</v>
      </c>
      <c r="D896" t="s">
        <v>161</v>
      </c>
      <c r="E896">
        <v>1</v>
      </c>
      <c r="J896">
        <v>133</v>
      </c>
      <c r="N896" t="s">
        <v>731</v>
      </c>
    </row>
    <row r="897" spans="1:14" x14ac:dyDescent="0.25">
      <c r="A897">
        <v>1910</v>
      </c>
      <c r="B897" t="s">
        <v>253</v>
      </c>
      <c r="C897" t="s">
        <v>254</v>
      </c>
      <c r="D897" t="s">
        <v>161</v>
      </c>
      <c r="E897">
        <v>1</v>
      </c>
      <c r="F897" t="s">
        <v>300</v>
      </c>
      <c r="H897">
        <v>135</v>
      </c>
      <c r="I897">
        <v>0</v>
      </c>
      <c r="J897">
        <v>135</v>
      </c>
      <c r="N897" t="s">
        <v>101</v>
      </c>
    </row>
    <row r="898" spans="1:14" x14ac:dyDescent="0.25">
      <c r="A898">
        <v>1910</v>
      </c>
      <c r="B898" t="s">
        <v>253</v>
      </c>
      <c r="C898" t="s">
        <v>294</v>
      </c>
      <c r="D898" t="s">
        <v>16</v>
      </c>
      <c r="E898">
        <v>1</v>
      </c>
      <c r="F898" t="s">
        <v>145</v>
      </c>
      <c r="H898">
        <v>153</v>
      </c>
      <c r="I898">
        <v>0</v>
      </c>
      <c r="J898">
        <v>153</v>
      </c>
      <c r="N898" t="s">
        <v>101</v>
      </c>
    </row>
    <row r="899" spans="1:14" x14ac:dyDescent="0.25">
      <c r="A899">
        <v>1910</v>
      </c>
      <c r="B899" t="s">
        <v>253</v>
      </c>
      <c r="C899" t="s">
        <v>294</v>
      </c>
      <c r="D899" t="s">
        <v>16</v>
      </c>
      <c r="E899">
        <v>1</v>
      </c>
      <c r="N899" t="s">
        <v>731</v>
      </c>
    </row>
    <row r="900" spans="1:14" x14ac:dyDescent="0.25">
      <c r="A900">
        <v>1910</v>
      </c>
      <c r="B900" t="s">
        <v>253</v>
      </c>
      <c r="C900" t="s">
        <v>347</v>
      </c>
      <c r="D900" t="s">
        <v>16</v>
      </c>
      <c r="E900">
        <v>1</v>
      </c>
      <c r="F900" t="s">
        <v>17</v>
      </c>
      <c r="H900">
        <v>1088</v>
      </c>
      <c r="I900">
        <v>13</v>
      </c>
      <c r="J900">
        <v>1101</v>
      </c>
      <c r="N900" t="s">
        <v>101</v>
      </c>
    </row>
    <row r="901" spans="1:14" x14ac:dyDescent="0.25">
      <c r="A901">
        <v>1910</v>
      </c>
      <c r="B901" t="s">
        <v>253</v>
      </c>
      <c r="C901" t="s">
        <v>347</v>
      </c>
      <c r="D901" t="s">
        <v>16</v>
      </c>
      <c r="E901">
        <v>1</v>
      </c>
      <c r="J901">
        <v>1096</v>
      </c>
      <c r="N901" t="s">
        <v>731</v>
      </c>
    </row>
    <row r="902" spans="1:14" x14ac:dyDescent="0.25">
      <c r="A902">
        <v>1910</v>
      </c>
      <c r="B902" t="s">
        <v>220</v>
      </c>
      <c r="C902" t="s">
        <v>379</v>
      </c>
      <c r="D902" t="s">
        <v>161</v>
      </c>
      <c r="E902">
        <v>1</v>
      </c>
      <c r="N902" t="s">
        <v>731</v>
      </c>
    </row>
    <row r="903" spans="1:14" x14ac:dyDescent="0.25">
      <c r="A903">
        <v>1910</v>
      </c>
      <c r="B903" t="s">
        <v>220</v>
      </c>
      <c r="C903" t="s">
        <v>221</v>
      </c>
      <c r="D903" t="s">
        <v>16</v>
      </c>
      <c r="E903">
        <v>1</v>
      </c>
      <c r="F903" t="s">
        <v>42</v>
      </c>
      <c r="H903">
        <v>1029</v>
      </c>
      <c r="I903">
        <v>42</v>
      </c>
      <c r="J903">
        <v>1071</v>
      </c>
      <c r="N903" t="s">
        <v>101</v>
      </c>
    </row>
    <row r="904" spans="1:14" x14ac:dyDescent="0.25">
      <c r="A904">
        <v>1910</v>
      </c>
      <c r="B904" t="s">
        <v>220</v>
      </c>
      <c r="C904" t="s">
        <v>221</v>
      </c>
      <c r="D904" t="s">
        <v>16</v>
      </c>
      <c r="E904">
        <v>1</v>
      </c>
      <c r="J904">
        <v>1071</v>
      </c>
      <c r="N904" t="s">
        <v>731</v>
      </c>
    </row>
    <row r="905" spans="1:14" x14ac:dyDescent="0.25">
      <c r="A905">
        <v>1910</v>
      </c>
      <c r="B905" t="s">
        <v>222</v>
      </c>
      <c r="C905" t="s">
        <v>437</v>
      </c>
      <c r="D905" t="s">
        <v>16</v>
      </c>
      <c r="E905">
        <v>1</v>
      </c>
      <c r="F905" t="s">
        <v>438</v>
      </c>
      <c r="H905">
        <v>234</v>
      </c>
      <c r="I905">
        <v>0</v>
      </c>
      <c r="J905">
        <v>234</v>
      </c>
      <c r="N905" t="s">
        <v>101</v>
      </c>
    </row>
    <row r="906" spans="1:14" x14ac:dyDescent="0.25">
      <c r="A906">
        <v>1910</v>
      </c>
      <c r="B906" t="s">
        <v>222</v>
      </c>
      <c r="C906" t="s">
        <v>437</v>
      </c>
      <c r="D906" t="s">
        <v>16</v>
      </c>
      <c r="E906">
        <v>1</v>
      </c>
      <c r="J906">
        <v>232</v>
      </c>
      <c r="N906" t="s">
        <v>731</v>
      </c>
    </row>
    <row r="907" spans="1:14" x14ac:dyDescent="0.25">
      <c r="A907">
        <v>1910</v>
      </c>
      <c r="B907" t="s">
        <v>222</v>
      </c>
      <c r="C907" t="s">
        <v>412</v>
      </c>
      <c r="D907" t="s">
        <v>23</v>
      </c>
      <c r="E907">
        <v>1</v>
      </c>
      <c r="F907" t="s">
        <v>439</v>
      </c>
      <c r="H907">
        <v>380</v>
      </c>
      <c r="I907">
        <v>26</v>
      </c>
      <c r="J907">
        <v>406</v>
      </c>
      <c r="N907" t="s">
        <v>101</v>
      </c>
    </row>
    <row r="908" spans="1:14" x14ac:dyDescent="0.25">
      <c r="A908">
        <v>1910</v>
      </c>
      <c r="B908" t="s">
        <v>222</v>
      </c>
      <c r="C908" t="s">
        <v>225</v>
      </c>
      <c r="D908" t="s">
        <v>16</v>
      </c>
      <c r="E908">
        <v>1</v>
      </c>
      <c r="F908" t="s">
        <v>42</v>
      </c>
      <c r="H908">
        <v>702</v>
      </c>
      <c r="I908">
        <v>17</v>
      </c>
      <c r="J908">
        <v>719</v>
      </c>
      <c r="N908" t="s">
        <v>101</v>
      </c>
    </row>
    <row r="909" spans="1:14" x14ac:dyDescent="0.25">
      <c r="A909">
        <v>1910</v>
      </c>
      <c r="B909" t="s">
        <v>222</v>
      </c>
      <c r="C909" t="s">
        <v>225</v>
      </c>
      <c r="D909" t="s">
        <v>16</v>
      </c>
      <c r="E909">
        <v>1</v>
      </c>
      <c r="J909">
        <v>719</v>
      </c>
      <c r="N909" t="s">
        <v>731</v>
      </c>
    </row>
    <row r="910" spans="1:14" x14ac:dyDescent="0.25">
      <c r="A910">
        <v>1910</v>
      </c>
      <c r="B910" t="s">
        <v>156</v>
      </c>
      <c r="C910" t="s">
        <v>487</v>
      </c>
      <c r="D910" t="s">
        <v>16</v>
      </c>
      <c r="E910">
        <v>1</v>
      </c>
      <c r="F910" t="s">
        <v>17</v>
      </c>
      <c r="H910">
        <v>257</v>
      </c>
      <c r="I910">
        <v>0</v>
      </c>
      <c r="J910">
        <v>257</v>
      </c>
      <c r="N910" t="s">
        <v>101</v>
      </c>
    </row>
    <row r="911" spans="1:14" x14ac:dyDescent="0.25">
      <c r="A911">
        <v>1910</v>
      </c>
      <c r="B911" t="s">
        <v>156</v>
      </c>
      <c r="C911" t="s">
        <v>487</v>
      </c>
      <c r="D911" t="s">
        <v>16</v>
      </c>
      <c r="E911">
        <v>1</v>
      </c>
      <c r="J911">
        <v>257</v>
      </c>
      <c r="N911" t="s">
        <v>731</v>
      </c>
    </row>
    <row r="912" spans="1:14" x14ac:dyDescent="0.25">
      <c r="A912">
        <v>1913</v>
      </c>
      <c r="B912" t="s">
        <v>40</v>
      </c>
      <c r="C912" t="s">
        <v>41</v>
      </c>
      <c r="D912" t="s">
        <v>16</v>
      </c>
      <c r="E912">
        <v>1</v>
      </c>
      <c r="F912" t="s">
        <v>42</v>
      </c>
      <c r="K912">
        <v>6735</v>
      </c>
      <c r="L912">
        <v>48643</v>
      </c>
      <c r="N912" t="s">
        <v>494</v>
      </c>
    </row>
    <row r="913" spans="1:14" x14ac:dyDescent="0.25">
      <c r="A913">
        <v>1913</v>
      </c>
      <c r="B913" t="s">
        <v>93</v>
      </c>
      <c r="C913" t="s">
        <v>94</v>
      </c>
      <c r="D913" t="s">
        <v>16</v>
      </c>
      <c r="E913">
        <v>1</v>
      </c>
      <c r="F913" t="s">
        <v>17</v>
      </c>
      <c r="K913">
        <v>5591</v>
      </c>
      <c r="L913">
        <v>22786</v>
      </c>
      <c r="N913" t="s">
        <v>494</v>
      </c>
    </row>
    <row r="914" spans="1:14" x14ac:dyDescent="0.25">
      <c r="A914">
        <v>1913</v>
      </c>
      <c r="B914" t="s">
        <v>43</v>
      </c>
      <c r="C914" t="s">
        <v>48</v>
      </c>
      <c r="D914" t="s">
        <v>16</v>
      </c>
      <c r="E914">
        <v>1</v>
      </c>
      <c r="F914" t="s">
        <v>42</v>
      </c>
      <c r="L914">
        <v>29011</v>
      </c>
      <c r="N914" t="s">
        <v>494</v>
      </c>
    </row>
    <row r="915" spans="1:14" x14ac:dyDescent="0.25">
      <c r="A915">
        <v>1913</v>
      </c>
      <c r="B915" t="s">
        <v>26</v>
      </c>
      <c r="C915" t="s">
        <v>54</v>
      </c>
      <c r="D915" t="s">
        <v>16</v>
      </c>
      <c r="E915">
        <v>1</v>
      </c>
      <c r="F915" t="s">
        <v>55</v>
      </c>
      <c r="K915">
        <v>22500</v>
      </c>
      <c r="L915">
        <v>59186</v>
      </c>
      <c r="N915" t="s">
        <v>494</v>
      </c>
    </row>
    <row r="916" spans="1:14" x14ac:dyDescent="0.25">
      <c r="A916">
        <v>1913</v>
      </c>
      <c r="B916" t="s">
        <v>26</v>
      </c>
      <c r="C916" t="s">
        <v>173</v>
      </c>
      <c r="D916" t="s">
        <v>16</v>
      </c>
      <c r="E916">
        <v>1</v>
      </c>
      <c r="F916" t="s">
        <v>174</v>
      </c>
      <c r="K916">
        <v>5040</v>
      </c>
      <c r="L916">
        <v>25000</v>
      </c>
      <c r="N916" t="s">
        <v>494</v>
      </c>
    </row>
    <row r="917" spans="1:14" x14ac:dyDescent="0.25">
      <c r="A917">
        <v>1913</v>
      </c>
      <c r="B917" t="s">
        <v>26</v>
      </c>
      <c r="C917" t="s">
        <v>27</v>
      </c>
      <c r="D917" t="s">
        <v>16</v>
      </c>
      <c r="E917">
        <v>1</v>
      </c>
      <c r="F917" t="s">
        <v>145</v>
      </c>
      <c r="K917">
        <v>11834</v>
      </c>
      <c r="L917">
        <v>51132</v>
      </c>
      <c r="N917" t="s">
        <v>494</v>
      </c>
    </row>
    <row r="918" spans="1:14" x14ac:dyDescent="0.25">
      <c r="A918">
        <v>1913</v>
      </c>
      <c r="B918" t="s">
        <v>56</v>
      </c>
      <c r="C918" t="s">
        <v>57</v>
      </c>
      <c r="D918" t="s">
        <v>16</v>
      </c>
      <c r="E918">
        <v>1</v>
      </c>
      <c r="F918" t="s">
        <v>495</v>
      </c>
      <c r="N918" t="s">
        <v>494</v>
      </c>
    </row>
    <row r="919" spans="1:14" x14ac:dyDescent="0.25">
      <c r="A919">
        <v>1913</v>
      </c>
      <c r="B919" t="s">
        <v>56</v>
      </c>
      <c r="C919" t="s">
        <v>59</v>
      </c>
      <c r="D919" t="s">
        <v>16</v>
      </c>
      <c r="E919">
        <v>1</v>
      </c>
      <c r="F919" t="s">
        <v>60</v>
      </c>
      <c r="K919">
        <v>6500</v>
      </c>
      <c r="N919" t="s">
        <v>494</v>
      </c>
    </row>
    <row r="920" spans="1:14" x14ac:dyDescent="0.25">
      <c r="A920">
        <v>1913</v>
      </c>
      <c r="B920" t="s">
        <v>18</v>
      </c>
      <c r="C920" t="s">
        <v>19</v>
      </c>
      <c r="D920" t="s">
        <v>16</v>
      </c>
      <c r="E920">
        <v>1</v>
      </c>
      <c r="F920" t="s">
        <v>17</v>
      </c>
      <c r="K920">
        <v>7937</v>
      </c>
      <c r="L920">
        <v>30694</v>
      </c>
      <c r="N920" t="s">
        <v>494</v>
      </c>
    </row>
    <row r="921" spans="1:14" x14ac:dyDescent="0.25">
      <c r="A921">
        <v>1913</v>
      </c>
      <c r="B921" t="s">
        <v>18</v>
      </c>
      <c r="C921" t="s">
        <v>62</v>
      </c>
      <c r="D921" t="s">
        <v>16</v>
      </c>
      <c r="E921">
        <v>1</v>
      </c>
      <c r="F921" t="s">
        <v>17</v>
      </c>
      <c r="K921">
        <v>7264</v>
      </c>
      <c r="L921">
        <v>14200</v>
      </c>
      <c r="N921" t="s">
        <v>494</v>
      </c>
    </row>
    <row r="922" spans="1:14" x14ac:dyDescent="0.25">
      <c r="A922">
        <v>1913</v>
      </c>
      <c r="B922" t="s">
        <v>14</v>
      </c>
      <c r="C922" t="s">
        <v>63</v>
      </c>
      <c r="D922" t="s">
        <v>161</v>
      </c>
      <c r="E922">
        <v>1</v>
      </c>
      <c r="F922" t="s">
        <v>162</v>
      </c>
      <c r="K922">
        <v>8292</v>
      </c>
      <c r="N922" t="s">
        <v>494</v>
      </c>
    </row>
    <row r="923" spans="1:14" x14ac:dyDescent="0.25">
      <c r="A923">
        <v>1913</v>
      </c>
      <c r="B923" t="s">
        <v>99</v>
      </c>
      <c r="C923" t="s">
        <v>100</v>
      </c>
      <c r="D923" t="s">
        <v>16</v>
      </c>
      <c r="E923">
        <v>1</v>
      </c>
      <c r="F923" t="s">
        <v>265</v>
      </c>
      <c r="K923">
        <v>6500</v>
      </c>
      <c r="N923" t="s">
        <v>494</v>
      </c>
    </row>
    <row r="924" spans="1:14" x14ac:dyDescent="0.25">
      <c r="A924">
        <v>1913</v>
      </c>
      <c r="B924" t="s">
        <v>32</v>
      </c>
      <c r="C924" t="s">
        <v>105</v>
      </c>
      <c r="D924" t="s">
        <v>16</v>
      </c>
      <c r="E924">
        <v>1</v>
      </c>
      <c r="F924" t="s">
        <v>42</v>
      </c>
      <c r="K924">
        <v>13763</v>
      </c>
      <c r="L924">
        <v>32100</v>
      </c>
      <c r="N924" t="s">
        <v>494</v>
      </c>
    </row>
    <row r="925" spans="1:14" x14ac:dyDescent="0.25">
      <c r="A925">
        <v>1913</v>
      </c>
      <c r="B925" t="s">
        <v>32</v>
      </c>
      <c r="C925" t="s">
        <v>228</v>
      </c>
      <c r="D925" t="s">
        <v>16</v>
      </c>
      <c r="E925">
        <v>1</v>
      </c>
      <c r="F925" t="s">
        <v>495</v>
      </c>
      <c r="K925">
        <v>6000</v>
      </c>
      <c r="N925" t="s">
        <v>494</v>
      </c>
    </row>
    <row r="926" spans="1:14" x14ac:dyDescent="0.25">
      <c r="A926">
        <v>1913</v>
      </c>
      <c r="B926" t="s">
        <v>125</v>
      </c>
      <c r="C926" t="s">
        <v>127</v>
      </c>
      <c r="D926" t="s">
        <v>16</v>
      </c>
      <c r="E926">
        <v>1</v>
      </c>
      <c r="K926">
        <v>6254</v>
      </c>
      <c r="N926" t="s">
        <v>494</v>
      </c>
    </row>
    <row r="927" spans="1:14" x14ac:dyDescent="0.25">
      <c r="A927">
        <v>1913</v>
      </c>
      <c r="B927" t="s">
        <v>129</v>
      </c>
      <c r="C927" t="s">
        <v>130</v>
      </c>
      <c r="D927" t="s">
        <v>16</v>
      </c>
      <c r="E927">
        <v>1</v>
      </c>
      <c r="F927" t="s">
        <v>17</v>
      </c>
      <c r="K927">
        <v>8000</v>
      </c>
      <c r="N927" t="s">
        <v>494</v>
      </c>
    </row>
    <row r="928" spans="1:14" x14ac:dyDescent="0.25">
      <c r="A928">
        <v>1913</v>
      </c>
      <c r="B928" t="s">
        <v>184</v>
      </c>
      <c r="C928" t="s">
        <v>261</v>
      </c>
      <c r="D928" t="s">
        <v>142</v>
      </c>
      <c r="E928">
        <v>4</v>
      </c>
      <c r="F928" t="s">
        <v>496</v>
      </c>
      <c r="K928">
        <v>15000</v>
      </c>
      <c r="N928" t="s">
        <v>494</v>
      </c>
    </row>
    <row r="929" spans="1:14" x14ac:dyDescent="0.25">
      <c r="A929">
        <v>1913</v>
      </c>
      <c r="B929" t="s">
        <v>184</v>
      </c>
      <c r="C929" t="s">
        <v>194</v>
      </c>
      <c r="D929" t="s">
        <v>16</v>
      </c>
      <c r="E929">
        <v>1</v>
      </c>
      <c r="F929" t="s">
        <v>416</v>
      </c>
      <c r="K929">
        <v>11330</v>
      </c>
      <c r="N929" t="s">
        <v>494</v>
      </c>
    </row>
    <row r="930" spans="1:14" x14ac:dyDescent="0.25">
      <c r="A930">
        <v>1913</v>
      </c>
      <c r="B930" t="s">
        <v>201</v>
      </c>
      <c r="C930" t="s">
        <v>202</v>
      </c>
      <c r="D930" t="s">
        <v>16</v>
      </c>
      <c r="E930">
        <v>1</v>
      </c>
      <c r="F930" t="s">
        <v>17</v>
      </c>
      <c r="K930">
        <v>6000</v>
      </c>
      <c r="N930" t="s">
        <v>494</v>
      </c>
    </row>
    <row r="931" spans="1:14" x14ac:dyDescent="0.25">
      <c r="A931">
        <v>1913</v>
      </c>
      <c r="B931" t="s">
        <v>207</v>
      </c>
      <c r="C931" t="s">
        <v>242</v>
      </c>
      <c r="D931" t="s">
        <v>23</v>
      </c>
      <c r="E931">
        <v>1</v>
      </c>
      <c r="F931" t="s">
        <v>317</v>
      </c>
      <c r="K931">
        <v>5200</v>
      </c>
      <c r="N931" t="s">
        <v>494</v>
      </c>
    </row>
    <row r="932" spans="1:14" x14ac:dyDescent="0.25">
      <c r="A932">
        <v>1913</v>
      </c>
      <c r="B932" t="s">
        <v>207</v>
      </c>
      <c r="C932" t="s">
        <v>210</v>
      </c>
      <c r="D932" t="s">
        <v>142</v>
      </c>
      <c r="E932">
        <v>1</v>
      </c>
      <c r="F932" t="s">
        <v>498</v>
      </c>
      <c r="K932">
        <v>20000</v>
      </c>
      <c r="N932" t="s">
        <v>494</v>
      </c>
    </row>
    <row r="933" spans="1:14" x14ac:dyDescent="0.25">
      <c r="A933">
        <v>1913</v>
      </c>
      <c r="B933" t="s">
        <v>207</v>
      </c>
      <c r="C933" t="s">
        <v>210</v>
      </c>
      <c r="D933" t="s">
        <v>16</v>
      </c>
      <c r="E933">
        <v>1</v>
      </c>
      <c r="F933" t="s">
        <v>497</v>
      </c>
      <c r="K933">
        <v>12000</v>
      </c>
      <c r="N933" t="s">
        <v>494</v>
      </c>
    </row>
    <row r="934" spans="1:14" x14ac:dyDescent="0.25">
      <c r="A934">
        <v>1915</v>
      </c>
      <c r="B934" t="s">
        <v>87</v>
      </c>
      <c r="C934" t="s">
        <v>151</v>
      </c>
      <c r="D934" t="s">
        <v>16</v>
      </c>
      <c r="E934">
        <v>1</v>
      </c>
      <c r="J934">
        <v>2609</v>
      </c>
      <c r="N934" t="s">
        <v>731</v>
      </c>
    </row>
    <row r="935" spans="1:14" x14ac:dyDescent="0.25">
      <c r="A935">
        <v>1915</v>
      </c>
      <c r="B935" t="s">
        <v>89</v>
      </c>
      <c r="C935" t="s">
        <v>159</v>
      </c>
      <c r="D935" t="s">
        <v>16</v>
      </c>
      <c r="E935">
        <v>1</v>
      </c>
      <c r="N935" t="s">
        <v>731</v>
      </c>
    </row>
    <row r="936" spans="1:14" x14ac:dyDescent="0.25">
      <c r="A936">
        <v>1915</v>
      </c>
      <c r="B936" t="s">
        <v>91</v>
      </c>
      <c r="C936" t="s">
        <v>92</v>
      </c>
      <c r="D936" t="s">
        <v>16</v>
      </c>
      <c r="E936">
        <v>1</v>
      </c>
      <c r="F936" t="s">
        <v>509</v>
      </c>
      <c r="J936">
        <v>1200</v>
      </c>
      <c r="K936">
        <v>500</v>
      </c>
      <c r="L936">
        <v>1000</v>
      </c>
      <c r="N936" t="s">
        <v>508</v>
      </c>
    </row>
    <row r="937" spans="1:14" x14ac:dyDescent="0.25">
      <c r="A937">
        <v>1915</v>
      </c>
      <c r="B937" t="s">
        <v>91</v>
      </c>
      <c r="C937" t="s">
        <v>151</v>
      </c>
      <c r="D937" t="s">
        <v>16</v>
      </c>
      <c r="E937">
        <v>1</v>
      </c>
      <c r="N937" t="s">
        <v>731</v>
      </c>
    </row>
    <row r="938" spans="1:14" x14ac:dyDescent="0.25">
      <c r="A938">
        <v>1915</v>
      </c>
      <c r="B938" t="s">
        <v>40</v>
      </c>
      <c r="C938" t="s">
        <v>160</v>
      </c>
      <c r="D938" t="s">
        <v>381</v>
      </c>
      <c r="E938">
        <v>1</v>
      </c>
      <c r="J938">
        <v>364</v>
      </c>
      <c r="N938" t="s">
        <v>731</v>
      </c>
    </row>
    <row r="939" spans="1:14" x14ac:dyDescent="0.25">
      <c r="A939">
        <v>1915</v>
      </c>
      <c r="B939" t="s">
        <v>40</v>
      </c>
      <c r="C939" t="s">
        <v>102</v>
      </c>
      <c r="D939" t="s">
        <v>16</v>
      </c>
      <c r="E939">
        <v>1</v>
      </c>
      <c r="F939" t="s">
        <v>534</v>
      </c>
      <c r="J939">
        <v>1267</v>
      </c>
      <c r="K939">
        <v>3500</v>
      </c>
      <c r="L939">
        <v>26000</v>
      </c>
      <c r="M939">
        <v>65</v>
      </c>
      <c r="N939" t="s">
        <v>508</v>
      </c>
    </row>
    <row r="940" spans="1:14" x14ac:dyDescent="0.25">
      <c r="A940">
        <v>1915</v>
      </c>
      <c r="B940" t="s">
        <v>40</v>
      </c>
      <c r="C940" t="s">
        <v>102</v>
      </c>
      <c r="D940" t="s">
        <v>16</v>
      </c>
      <c r="E940">
        <v>1</v>
      </c>
      <c r="J940">
        <v>1147</v>
      </c>
      <c r="N940" t="s">
        <v>731</v>
      </c>
    </row>
    <row r="941" spans="1:14" x14ac:dyDescent="0.25">
      <c r="A941">
        <v>1915</v>
      </c>
      <c r="B941" t="s">
        <v>40</v>
      </c>
      <c r="C941" t="s">
        <v>383</v>
      </c>
      <c r="D941" t="s">
        <v>384</v>
      </c>
      <c r="E941">
        <v>1</v>
      </c>
      <c r="N941" t="s">
        <v>731</v>
      </c>
    </row>
    <row r="942" spans="1:14" x14ac:dyDescent="0.25">
      <c r="A942">
        <v>1915</v>
      </c>
      <c r="B942" t="s">
        <v>40</v>
      </c>
      <c r="C942" t="s">
        <v>41</v>
      </c>
      <c r="D942" t="s">
        <v>16</v>
      </c>
      <c r="E942">
        <v>1</v>
      </c>
      <c r="J942">
        <v>2327</v>
      </c>
      <c r="N942" t="s">
        <v>731</v>
      </c>
    </row>
    <row r="943" spans="1:14" x14ac:dyDescent="0.25">
      <c r="A943">
        <v>1915</v>
      </c>
      <c r="B943" t="s">
        <v>93</v>
      </c>
      <c r="C943" t="s">
        <v>144</v>
      </c>
      <c r="D943" t="s">
        <v>16</v>
      </c>
      <c r="E943">
        <v>1</v>
      </c>
      <c r="F943" t="s">
        <v>535</v>
      </c>
      <c r="J943">
        <v>140</v>
      </c>
      <c r="K943">
        <v>500</v>
      </c>
      <c r="L943">
        <v>1500</v>
      </c>
      <c r="M943">
        <v>25</v>
      </c>
      <c r="N943" t="s">
        <v>508</v>
      </c>
    </row>
    <row r="944" spans="1:14" x14ac:dyDescent="0.25">
      <c r="A944">
        <v>1915</v>
      </c>
      <c r="B944" t="s">
        <v>93</v>
      </c>
      <c r="C944" t="s">
        <v>144</v>
      </c>
      <c r="D944" t="s">
        <v>16</v>
      </c>
      <c r="E944">
        <v>1</v>
      </c>
      <c r="J944">
        <v>121</v>
      </c>
      <c r="N944" t="s">
        <v>731</v>
      </c>
    </row>
    <row r="945" spans="1:14" x14ac:dyDescent="0.25">
      <c r="A945">
        <v>1915</v>
      </c>
      <c r="B945" t="s">
        <v>93</v>
      </c>
      <c r="C945" t="s">
        <v>94</v>
      </c>
      <c r="D945" t="s">
        <v>16</v>
      </c>
      <c r="E945">
        <v>1</v>
      </c>
      <c r="J945">
        <v>752</v>
      </c>
      <c r="N945" t="s">
        <v>731</v>
      </c>
    </row>
    <row r="946" spans="1:14" x14ac:dyDescent="0.25">
      <c r="A946">
        <v>1915</v>
      </c>
      <c r="B946" t="s">
        <v>93</v>
      </c>
      <c r="C946" t="s">
        <v>94</v>
      </c>
      <c r="D946" t="s">
        <v>16</v>
      </c>
      <c r="E946">
        <v>1</v>
      </c>
      <c r="F946" t="s">
        <v>509</v>
      </c>
      <c r="J946">
        <v>821</v>
      </c>
      <c r="K946">
        <v>5700</v>
      </c>
      <c r="L946">
        <v>78000</v>
      </c>
      <c r="M946">
        <v>50</v>
      </c>
      <c r="N946" t="s">
        <v>508</v>
      </c>
    </row>
    <row r="947" spans="1:14" x14ac:dyDescent="0.25">
      <c r="A947">
        <v>1915</v>
      </c>
      <c r="B947" t="s">
        <v>526</v>
      </c>
      <c r="C947" t="s">
        <v>527</v>
      </c>
      <c r="D947" t="s">
        <v>16</v>
      </c>
      <c r="E947">
        <v>1</v>
      </c>
      <c r="J947">
        <v>0</v>
      </c>
      <c r="N947" t="s">
        <v>731</v>
      </c>
    </row>
    <row r="948" spans="1:14" x14ac:dyDescent="0.25">
      <c r="A948">
        <v>1915</v>
      </c>
      <c r="B948" t="s">
        <v>43</v>
      </c>
      <c r="C948" t="s">
        <v>165</v>
      </c>
      <c r="D948" t="s">
        <v>16</v>
      </c>
      <c r="E948">
        <v>1</v>
      </c>
      <c r="J948">
        <v>210</v>
      </c>
      <c r="N948" t="s">
        <v>731</v>
      </c>
    </row>
    <row r="949" spans="1:14" x14ac:dyDescent="0.25">
      <c r="A949">
        <v>1915</v>
      </c>
      <c r="B949" t="s">
        <v>43</v>
      </c>
      <c r="C949" t="s">
        <v>165</v>
      </c>
      <c r="D949" t="s">
        <v>16</v>
      </c>
      <c r="E949">
        <v>1</v>
      </c>
      <c r="F949" t="s">
        <v>535</v>
      </c>
      <c r="J949">
        <v>256</v>
      </c>
      <c r="K949">
        <v>1200</v>
      </c>
      <c r="L949">
        <v>7500</v>
      </c>
      <c r="M949">
        <v>90</v>
      </c>
      <c r="N949" t="s">
        <v>508</v>
      </c>
    </row>
    <row r="950" spans="1:14" x14ac:dyDescent="0.25">
      <c r="A950">
        <v>1915</v>
      </c>
      <c r="B950" t="s">
        <v>43</v>
      </c>
      <c r="C950" t="s">
        <v>167</v>
      </c>
      <c r="D950" t="s">
        <v>16</v>
      </c>
      <c r="E950">
        <v>1</v>
      </c>
      <c r="F950" t="s">
        <v>168</v>
      </c>
      <c r="N950" t="s">
        <v>731</v>
      </c>
    </row>
    <row r="951" spans="1:14" x14ac:dyDescent="0.25">
      <c r="A951">
        <v>1915</v>
      </c>
      <c r="B951" t="s">
        <v>43</v>
      </c>
      <c r="C951" t="s">
        <v>48</v>
      </c>
      <c r="D951" t="s">
        <v>16</v>
      </c>
      <c r="E951">
        <v>1</v>
      </c>
      <c r="J951">
        <v>632</v>
      </c>
      <c r="N951" t="s">
        <v>731</v>
      </c>
    </row>
    <row r="952" spans="1:14" x14ac:dyDescent="0.25">
      <c r="A952">
        <v>1915</v>
      </c>
      <c r="B952" t="s">
        <v>169</v>
      </c>
      <c r="C952" t="s">
        <v>170</v>
      </c>
      <c r="D952" t="s">
        <v>23</v>
      </c>
      <c r="E952">
        <v>1</v>
      </c>
      <c r="J952">
        <v>350</v>
      </c>
      <c r="N952" t="s">
        <v>731</v>
      </c>
    </row>
    <row r="953" spans="1:14" x14ac:dyDescent="0.25">
      <c r="A953">
        <v>1915</v>
      </c>
      <c r="B953" t="s">
        <v>50</v>
      </c>
      <c r="C953" t="s">
        <v>151</v>
      </c>
      <c r="D953" t="s">
        <v>16</v>
      </c>
      <c r="E953">
        <v>1</v>
      </c>
      <c r="J953">
        <v>1511</v>
      </c>
      <c r="N953" t="s">
        <v>731</v>
      </c>
    </row>
    <row r="954" spans="1:14" x14ac:dyDescent="0.25">
      <c r="A954">
        <v>1915</v>
      </c>
      <c r="B954" t="s">
        <v>269</v>
      </c>
      <c r="C954" t="s">
        <v>270</v>
      </c>
      <c r="D954" t="s">
        <v>161</v>
      </c>
      <c r="E954">
        <v>1</v>
      </c>
      <c r="J954">
        <v>885</v>
      </c>
      <c r="N954" t="s">
        <v>731</v>
      </c>
    </row>
    <row r="955" spans="1:14" x14ac:dyDescent="0.25">
      <c r="A955">
        <v>1915</v>
      </c>
      <c r="B955" t="s">
        <v>269</v>
      </c>
      <c r="C955" t="s">
        <v>151</v>
      </c>
      <c r="D955" t="s">
        <v>16</v>
      </c>
      <c r="E955">
        <v>1</v>
      </c>
      <c r="N955" t="s">
        <v>731</v>
      </c>
    </row>
    <row r="956" spans="1:14" x14ac:dyDescent="0.25">
      <c r="A956">
        <v>1915</v>
      </c>
      <c r="B956" t="s">
        <v>95</v>
      </c>
      <c r="C956" t="s">
        <v>96</v>
      </c>
      <c r="D956" t="s">
        <v>16</v>
      </c>
      <c r="E956">
        <v>1</v>
      </c>
      <c r="J956">
        <v>290</v>
      </c>
      <c r="N956" t="s">
        <v>731</v>
      </c>
    </row>
    <row r="957" spans="1:14" x14ac:dyDescent="0.25">
      <c r="A957">
        <v>1915</v>
      </c>
      <c r="B957" t="s">
        <v>26</v>
      </c>
      <c r="C957" t="s">
        <v>54</v>
      </c>
      <c r="D957" t="s">
        <v>16</v>
      </c>
      <c r="E957">
        <v>1</v>
      </c>
      <c r="F957" t="s">
        <v>387</v>
      </c>
      <c r="J957">
        <v>1724</v>
      </c>
      <c r="N957" t="s">
        <v>731</v>
      </c>
    </row>
    <row r="958" spans="1:14" x14ac:dyDescent="0.25">
      <c r="A958">
        <v>1915</v>
      </c>
      <c r="B958" t="s">
        <v>26</v>
      </c>
      <c r="C958" t="s">
        <v>54</v>
      </c>
      <c r="D958" t="s">
        <v>16</v>
      </c>
      <c r="E958">
        <v>1</v>
      </c>
      <c r="F958" t="s">
        <v>509</v>
      </c>
      <c r="J958">
        <v>1730</v>
      </c>
      <c r="K958">
        <v>33000</v>
      </c>
      <c r="L958">
        <v>60000</v>
      </c>
      <c r="M958">
        <v>97</v>
      </c>
      <c r="N958" t="s">
        <v>508</v>
      </c>
    </row>
    <row r="959" spans="1:14" x14ac:dyDescent="0.25">
      <c r="A959">
        <v>1915</v>
      </c>
      <c r="B959" t="s">
        <v>26</v>
      </c>
      <c r="C959" t="s">
        <v>54</v>
      </c>
      <c r="D959" t="s">
        <v>16</v>
      </c>
      <c r="E959">
        <v>2</v>
      </c>
      <c r="F959" t="s">
        <v>388</v>
      </c>
      <c r="N959" t="s">
        <v>731</v>
      </c>
    </row>
    <row r="960" spans="1:14" x14ac:dyDescent="0.25">
      <c r="A960">
        <v>1915</v>
      </c>
      <c r="B960" t="s">
        <v>26</v>
      </c>
      <c r="C960" t="s">
        <v>173</v>
      </c>
      <c r="D960" t="s">
        <v>16</v>
      </c>
      <c r="E960">
        <v>1</v>
      </c>
      <c r="J960">
        <v>1315</v>
      </c>
      <c r="N960" t="s">
        <v>731</v>
      </c>
    </row>
    <row r="961" spans="1:14" x14ac:dyDescent="0.25">
      <c r="A961">
        <v>1915</v>
      </c>
      <c r="B961" t="s">
        <v>26</v>
      </c>
      <c r="C961" t="s">
        <v>27</v>
      </c>
      <c r="D961" t="s">
        <v>16</v>
      </c>
      <c r="E961">
        <v>1</v>
      </c>
      <c r="F961" t="s">
        <v>535</v>
      </c>
      <c r="J961">
        <v>925</v>
      </c>
      <c r="K961">
        <v>12000</v>
      </c>
      <c r="L961">
        <v>49423</v>
      </c>
      <c r="M961">
        <v>100</v>
      </c>
      <c r="N961" t="s">
        <v>508</v>
      </c>
    </row>
    <row r="962" spans="1:14" x14ac:dyDescent="0.25">
      <c r="A962">
        <v>1915</v>
      </c>
      <c r="B962" t="s">
        <v>26</v>
      </c>
      <c r="C962" t="s">
        <v>27</v>
      </c>
      <c r="D962" t="s">
        <v>16</v>
      </c>
      <c r="E962">
        <v>1</v>
      </c>
      <c r="J962">
        <v>668</v>
      </c>
      <c r="N962" t="s">
        <v>731</v>
      </c>
    </row>
    <row r="963" spans="1:14" x14ac:dyDescent="0.25">
      <c r="A963">
        <v>1915</v>
      </c>
      <c r="B963" t="s">
        <v>56</v>
      </c>
      <c r="C963" t="s">
        <v>175</v>
      </c>
      <c r="D963" t="s">
        <v>16</v>
      </c>
      <c r="E963">
        <v>1</v>
      </c>
      <c r="J963">
        <v>52</v>
      </c>
      <c r="N963" t="s">
        <v>731</v>
      </c>
    </row>
    <row r="964" spans="1:14" x14ac:dyDescent="0.25">
      <c r="A964">
        <v>1915</v>
      </c>
      <c r="B964" t="s">
        <v>56</v>
      </c>
      <c r="C964" t="s">
        <v>57</v>
      </c>
      <c r="D964" t="s">
        <v>16</v>
      </c>
      <c r="E964">
        <v>1</v>
      </c>
      <c r="F964" t="s">
        <v>145</v>
      </c>
      <c r="J964">
        <v>1330</v>
      </c>
      <c r="K964">
        <v>10892</v>
      </c>
      <c r="L964">
        <v>168750</v>
      </c>
      <c r="M964">
        <v>100</v>
      </c>
      <c r="N964" t="s">
        <v>508</v>
      </c>
    </row>
    <row r="965" spans="1:14" x14ac:dyDescent="0.25">
      <c r="A965">
        <v>1915</v>
      </c>
      <c r="B965" t="s">
        <v>56</v>
      </c>
      <c r="C965" t="s">
        <v>57</v>
      </c>
      <c r="D965" t="s">
        <v>16</v>
      </c>
      <c r="E965">
        <v>1</v>
      </c>
      <c r="F965" t="s">
        <v>145</v>
      </c>
      <c r="J965">
        <v>1087</v>
      </c>
      <c r="N965" t="s">
        <v>731</v>
      </c>
    </row>
    <row r="966" spans="1:14" x14ac:dyDescent="0.25">
      <c r="A966">
        <v>1915</v>
      </c>
      <c r="B966" t="s">
        <v>56</v>
      </c>
      <c r="C966" t="s">
        <v>59</v>
      </c>
      <c r="D966" t="s">
        <v>16</v>
      </c>
      <c r="E966">
        <v>1</v>
      </c>
      <c r="F966" t="s">
        <v>509</v>
      </c>
      <c r="J966">
        <v>1300</v>
      </c>
      <c r="K966">
        <v>6500</v>
      </c>
      <c r="L966">
        <v>68600</v>
      </c>
      <c r="M966">
        <v>80</v>
      </c>
      <c r="N966" t="s">
        <v>508</v>
      </c>
    </row>
    <row r="967" spans="1:14" x14ac:dyDescent="0.25">
      <c r="A967">
        <v>1915</v>
      </c>
      <c r="B967" t="s">
        <v>56</v>
      </c>
      <c r="C967" t="s">
        <v>59</v>
      </c>
      <c r="D967" t="s">
        <v>16</v>
      </c>
      <c r="E967">
        <v>1</v>
      </c>
      <c r="J967">
        <v>1181</v>
      </c>
      <c r="N967" t="s">
        <v>731</v>
      </c>
    </row>
    <row r="968" spans="1:14" x14ac:dyDescent="0.25">
      <c r="A968">
        <v>1915</v>
      </c>
      <c r="B968" t="s">
        <v>18</v>
      </c>
      <c r="C968" t="s">
        <v>19</v>
      </c>
      <c r="D968" t="s">
        <v>16</v>
      </c>
      <c r="E968">
        <v>1</v>
      </c>
      <c r="F968" t="s">
        <v>535</v>
      </c>
      <c r="J968">
        <v>770</v>
      </c>
      <c r="K968">
        <v>8000</v>
      </c>
      <c r="L968">
        <v>120000</v>
      </c>
      <c r="M968">
        <v>85</v>
      </c>
      <c r="N968" t="s">
        <v>508</v>
      </c>
    </row>
    <row r="969" spans="1:14" x14ac:dyDescent="0.25">
      <c r="A969">
        <v>1915</v>
      </c>
      <c r="B969" t="s">
        <v>18</v>
      </c>
      <c r="C969" t="s">
        <v>19</v>
      </c>
      <c r="D969" t="s">
        <v>16</v>
      </c>
      <c r="E969">
        <v>1</v>
      </c>
      <c r="J969">
        <v>675</v>
      </c>
      <c r="N969" t="s">
        <v>731</v>
      </c>
    </row>
    <row r="970" spans="1:14" x14ac:dyDescent="0.25">
      <c r="A970">
        <v>1915</v>
      </c>
      <c r="B970" t="s">
        <v>18</v>
      </c>
      <c r="C970" t="s">
        <v>19</v>
      </c>
      <c r="D970" t="s">
        <v>16</v>
      </c>
      <c r="E970">
        <v>1</v>
      </c>
      <c r="F970" t="s">
        <v>509</v>
      </c>
      <c r="J970">
        <v>664</v>
      </c>
      <c r="K970">
        <v>6240</v>
      </c>
      <c r="L970">
        <v>101084</v>
      </c>
      <c r="M970">
        <v>80</v>
      </c>
      <c r="N970" t="s">
        <v>508</v>
      </c>
    </row>
    <row r="971" spans="1:14" x14ac:dyDescent="0.25">
      <c r="A971">
        <v>1915</v>
      </c>
      <c r="B971" t="s">
        <v>18</v>
      </c>
      <c r="C971" t="s">
        <v>62</v>
      </c>
      <c r="D971" t="s">
        <v>16</v>
      </c>
      <c r="E971">
        <v>1</v>
      </c>
      <c r="J971">
        <v>635</v>
      </c>
      <c r="N971" t="s">
        <v>731</v>
      </c>
    </row>
    <row r="972" spans="1:14" x14ac:dyDescent="0.25">
      <c r="A972">
        <v>1915</v>
      </c>
      <c r="B972" t="s">
        <v>18</v>
      </c>
      <c r="C972" t="s">
        <v>354</v>
      </c>
      <c r="D972" t="s">
        <v>16</v>
      </c>
      <c r="E972">
        <v>1</v>
      </c>
      <c r="N972" t="s">
        <v>731</v>
      </c>
    </row>
    <row r="973" spans="1:14" x14ac:dyDescent="0.25">
      <c r="A973">
        <v>1915</v>
      </c>
      <c r="B973" t="s">
        <v>14</v>
      </c>
      <c r="C973" t="s">
        <v>380</v>
      </c>
      <c r="D973" t="s">
        <v>381</v>
      </c>
      <c r="E973">
        <v>1</v>
      </c>
      <c r="J973">
        <v>1107</v>
      </c>
      <c r="N973" t="s">
        <v>731</v>
      </c>
    </row>
    <row r="974" spans="1:14" x14ac:dyDescent="0.25">
      <c r="A974">
        <v>1915</v>
      </c>
      <c r="B974" t="s">
        <v>14</v>
      </c>
      <c r="C974" t="s">
        <v>298</v>
      </c>
      <c r="D974" t="s">
        <v>16</v>
      </c>
      <c r="E974">
        <v>1</v>
      </c>
      <c r="F974" t="s">
        <v>535</v>
      </c>
      <c r="J974">
        <v>372</v>
      </c>
      <c r="K974">
        <v>4000</v>
      </c>
      <c r="N974" t="s">
        <v>508</v>
      </c>
    </row>
    <row r="975" spans="1:14" x14ac:dyDescent="0.25">
      <c r="A975">
        <v>1915</v>
      </c>
      <c r="B975" t="s">
        <v>14</v>
      </c>
      <c r="C975" t="s">
        <v>298</v>
      </c>
      <c r="D975" t="s">
        <v>16</v>
      </c>
      <c r="E975">
        <v>1</v>
      </c>
      <c r="N975" t="s">
        <v>731</v>
      </c>
    </row>
    <row r="976" spans="1:14" x14ac:dyDescent="0.25">
      <c r="A976">
        <v>1915</v>
      </c>
      <c r="B976" t="s">
        <v>14</v>
      </c>
      <c r="C976" t="s">
        <v>15</v>
      </c>
      <c r="D976" t="s">
        <v>16</v>
      </c>
      <c r="E976">
        <v>1</v>
      </c>
      <c r="F976" t="s">
        <v>389</v>
      </c>
      <c r="J976">
        <v>768</v>
      </c>
      <c r="N976" t="s">
        <v>731</v>
      </c>
    </row>
    <row r="977" spans="1:14" x14ac:dyDescent="0.25">
      <c r="A977">
        <v>1915</v>
      </c>
      <c r="B977" t="s">
        <v>14</v>
      </c>
      <c r="C977" t="s">
        <v>15</v>
      </c>
      <c r="D977" t="s">
        <v>16</v>
      </c>
      <c r="E977">
        <v>2</v>
      </c>
      <c r="F977" t="s">
        <v>390</v>
      </c>
      <c r="N977" t="s">
        <v>731</v>
      </c>
    </row>
    <row r="978" spans="1:14" x14ac:dyDescent="0.25">
      <c r="A978">
        <v>1915</v>
      </c>
      <c r="B978" t="s">
        <v>14</v>
      </c>
      <c r="C978" t="s">
        <v>63</v>
      </c>
      <c r="D978" t="s">
        <v>161</v>
      </c>
      <c r="E978">
        <v>1</v>
      </c>
      <c r="J978">
        <v>1093</v>
      </c>
      <c r="N978" t="s">
        <v>731</v>
      </c>
    </row>
    <row r="979" spans="1:14" x14ac:dyDescent="0.25">
      <c r="A979">
        <v>1915</v>
      </c>
      <c r="B979" t="s">
        <v>14</v>
      </c>
      <c r="C979" t="s">
        <v>63</v>
      </c>
      <c r="D979" t="s">
        <v>161</v>
      </c>
      <c r="E979">
        <v>1</v>
      </c>
      <c r="F979" t="s">
        <v>509</v>
      </c>
      <c r="J979">
        <v>1566</v>
      </c>
      <c r="K979">
        <v>8800</v>
      </c>
      <c r="L979">
        <v>75000</v>
      </c>
      <c r="M979">
        <v>35</v>
      </c>
      <c r="N979" t="s">
        <v>508</v>
      </c>
    </row>
    <row r="980" spans="1:14" x14ac:dyDescent="0.25">
      <c r="A980">
        <v>1915</v>
      </c>
      <c r="B980" t="s">
        <v>64</v>
      </c>
      <c r="C980" t="s">
        <v>328</v>
      </c>
      <c r="D980" t="s">
        <v>16</v>
      </c>
      <c r="E980">
        <v>1</v>
      </c>
      <c r="J980">
        <v>672</v>
      </c>
      <c r="N980" t="s">
        <v>731</v>
      </c>
    </row>
    <row r="981" spans="1:14" x14ac:dyDescent="0.25">
      <c r="A981">
        <v>1915</v>
      </c>
      <c r="B981" t="s">
        <v>64</v>
      </c>
      <c r="C981" t="s">
        <v>65</v>
      </c>
      <c r="D981" t="s">
        <v>16</v>
      </c>
      <c r="E981">
        <v>1</v>
      </c>
      <c r="F981" t="s">
        <v>542</v>
      </c>
      <c r="J981">
        <v>1513</v>
      </c>
      <c r="K981">
        <v>1800</v>
      </c>
      <c r="L981">
        <v>31300</v>
      </c>
      <c r="M981">
        <v>75</v>
      </c>
      <c r="N981" t="s">
        <v>508</v>
      </c>
    </row>
    <row r="982" spans="1:14" x14ac:dyDescent="0.25">
      <c r="A982">
        <v>1915</v>
      </c>
      <c r="B982" t="s">
        <v>64</v>
      </c>
      <c r="C982" t="s">
        <v>65</v>
      </c>
      <c r="D982" t="s">
        <v>16</v>
      </c>
      <c r="E982">
        <v>1</v>
      </c>
      <c r="J982">
        <v>1261</v>
      </c>
      <c r="N982" t="s">
        <v>731</v>
      </c>
    </row>
    <row r="983" spans="1:14" x14ac:dyDescent="0.25">
      <c r="A983">
        <v>1915</v>
      </c>
      <c r="B983" t="s">
        <v>178</v>
      </c>
      <c r="C983" t="s">
        <v>151</v>
      </c>
      <c r="D983" t="s">
        <v>16</v>
      </c>
      <c r="E983">
        <v>1</v>
      </c>
      <c r="J983">
        <v>2045</v>
      </c>
      <c r="N983" t="s">
        <v>731</v>
      </c>
    </row>
    <row r="984" spans="1:14" x14ac:dyDescent="0.25">
      <c r="A984">
        <v>1915</v>
      </c>
      <c r="B984" t="s">
        <v>35</v>
      </c>
      <c r="C984" t="s">
        <v>391</v>
      </c>
      <c r="D984" t="s">
        <v>16</v>
      </c>
      <c r="E984">
        <v>1</v>
      </c>
      <c r="N984" t="s">
        <v>731</v>
      </c>
    </row>
    <row r="985" spans="1:14" x14ac:dyDescent="0.25">
      <c r="A985">
        <v>1915</v>
      </c>
      <c r="B985" t="s">
        <v>35</v>
      </c>
      <c r="C985" t="s">
        <v>392</v>
      </c>
      <c r="D985" t="s">
        <v>16</v>
      </c>
      <c r="E985">
        <v>1</v>
      </c>
      <c r="N985" t="s">
        <v>731</v>
      </c>
    </row>
    <row r="986" spans="1:14" x14ac:dyDescent="0.25">
      <c r="A986">
        <v>1915</v>
      </c>
      <c r="B986" t="s">
        <v>35</v>
      </c>
      <c r="C986" t="s">
        <v>180</v>
      </c>
      <c r="D986" t="s">
        <v>16</v>
      </c>
      <c r="E986">
        <v>1</v>
      </c>
      <c r="N986" t="s">
        <v>731</v>
      </c>
    </row>
    <row r="987" spans="1:14" x14ac:dyDescent="0.25">
      <c r="A987">
        <v>1915</v>
      </c>
      <c r="B987" t="s">
        <v>99</v>
      </c>
      <c r="C987" t="s">
        <v>100</v>
      </c>
      <c r="D987" t="s">
        <v>16</v>
      </c>
      <c r="E987">
        <v>1</v>
      </c>
      <c r="J987">
        <v>1018</v>
      </c>
      <c r="N987" t="s">
        <v>731</v>
      </c>
    </row>
    <row r="988" spans="1:14" x14ac:dyDescent="0.25">
      <c r="A988">
        <v>1915</v>
      </c>
      <c r="B988" t="s">
        <v>99</v>
      </c>
      <c r="C988" t="s">
        <v>100</v>
      </c>
      <c r="D988" t="s">
        <v>16</v>
      </c>
      <c r="E988">
        <v>1</v>
      </c>
      <c r="F988" t="s">
        <v>509</v>
      </c>
      <c r="J988">
        <v>1000</v>
      </c>
      <c r="K988">
        <v>5000</v>
      </c>
      <c r="L988">
        <v>45000</v>
      </c>
      <c r="M988">
        <v>75</v>
      </c>
      <c r="N988" t="s">
        <v>508</v>
      </c>
    </row>
    <row r="989" spans="1:14" x14ac:dyDescent="0.25">
      <c r="A989">
        <v>1915</v>
      </c>
      <c r="B989" t="s">
        <v>99</v>
      </c>
      <c r="C989" t="s">
        <v>393</v>
      </c>
      <c r="D989" t="s">
        <v>23</v>
      </c>
      <c r="E989">
        <v>1</v>
      </c>
      <c r="N989" t="s">
        <v>731</v>
      </c>
    </row>
    <row r="990" spans="1:14" x14ac:dyDescent="0.25">
      <c r="A990">
        <v>1915</v>
      </c>
      <c r="B990" t="s">
        <v>32</v>
      </c>
      <c r="C990" t="s">
        <v>105</v>
      </c>
      <c r="D990" t="s">
        <v>16</v>
      </c>
      <c r="E990">
        <v>1</v>
      </c>
      <c r="J990">
        <v>728</v>
      </c>
      <c r="N990" t="s">
        <v>731</v>
      </c>
    </row>
    <row r="991" spans="1:14" x14ac:dyDescent="0.25">
      <c r="A991">
        <v>1915</v>
      </c>
      <c r="B991" t="s">
        <v>32</v>
      </c>
      <c r="C991" t="s">
        <v>226</v>
      </c>
      <c r="D991" t="s">
        <v>16</v>
      </c>
      <c r="E991">
        <v>1</v>
      </c>
      <c r="J991">
        <v>317</v>
      </c>
      <c r="N991" t="s">
        <v>731</v>
      </c>
    </row>
    <row r="992" spans="1:14" x14ac:dyDescent="0.25">
      <c r="A992">
        <v>1915</v>
      </c>
      <c r="B992" t="s">
        <v>32</v>
      </c>
      <c r="C992" t="s">
        <v>228</v>
      </c>
      <c r="D992" t="s">
        <v>16</v>
      </c>
      <c r="E992">
        <v>1</v>
      </c>
      <c r="F992" t="s">
        <v>138</v>
      </c>
      <c r="J992">
        <v>732</v>
      </c>
      <c r="N992" t="s">
        <v>731</v>
      </c>
    </row>
    <row r="993" spans="1:14" x14ac:dyDescent="0.25">
      <c r="A993">
        <v>1915</v>
      </c>
      <c r="B993" t="s">
        <v>21</v>
      </c>
      <c r="C993" t="s">
        <v>229</v>
      </c>
      <c r="D993" t="s">
        <v>16</v>
      </c>
      <c r="E993">
        <v>1</v>
      </c>
      <c r="F993" t="s">
        <v>535</v>
      </c>
      <c r="J993">
        <v>638</v>
      </c>
      <c r="K993">
        <v>2496</v>
      </c>
      <c r="L993">
        <v>50000</v>
      </c>
      <c r="M993">
        <v>90</v>
      </c>
      <c r="N993" t="s">
        <v>508</v>
      </c>
    </row>
    <row r="994" spans="1:14" x14ac:dyDescent="0.25">
      <c r="A994">
        <v>1915</v>
      </c>
      <c r="B994" t="s">
        <v>21</v>
      </c>
      <c r="C994" t="s">
        <v>229</v>
      </c>
      <c r="D994" t="s">
        <v>16</v>
      </c>
      <c r="E994">
        <v>1</v>
      </c>
      <c r="J994">
        <v>600</v>
      </c>
      <c r="N994" t="s">
        <v>731</v>
      </c>
    </row>
    <row r="995" spans="1:14" x14ac:dyDescent="0.25">
      <c r="A995">
        <v>1915</v>
      </c>
      <c r="B995" t="s">
        <v>21</v>
      </c>
      <c r="C995" t="s">
        <v>122</v>
      </c>
      <c r="D995" t="s">
        <v>16</v>
      </c>
      <c r="E995">
        <v>1</v>
      </c>
      <c r="F995" t="s">
        <v>509</v>
      </c>
      <c r="J995">
        <v>994</v>
      </c>
      <c r="K995">
        <v>4500</v>
      </c>
      <c r="L995">
        <v>55000</v>
      </c>
      <c r="M995">
        <v>90</v>
      </c>
      <c r="N995" t="s">
        <v>508</v>
      </c>
    </row>
    <row r="996" spans="1:14" x14ac:dyDescent="0.25">
      <c r="A996">
        <v>1915</v>
      </c>
      <c r="B996" t="s">
        <v>21</v>
      </c>
      <c r="C996" t="s">
        <v>122</v>
      </c>
      <c r="D996" t="s">
        <v>16</v>
      </c>
      <c r="E996">
        <v>1</v>
      </c>
      <c r="J996">
        <v>994</v>
      </c>
      <c r="N996" t="s">
        <v>731</v>
      </c>
    </row>
    <row r="997" spans="1:14" x14ac:dyDescent="0.25">
      <c r="A997">
        <v>1915</v>
      </c>
      <c r="B997" t="s">
        <v>21</v>
      </c>
      <c r="C997" t="s">
        <v>394</v>
      </c>
      <c r="D997" t="s">
        <v>16</v>
      </c>
      <c r="E997">
        <v>1</v>
      </c>
      <c r="J997">
        <v>335</v>
      </c>
      <c r="N997" t="s">
        <v>731</v>
      </c>
    </row>
    <row r="998" spans="1:14" x14ac:dyDescent="0.25">
      <c r="A998">
        <v>1915</v>
      </c>
      <c r="B998" t="s">
        <v>125</v>
      </c>
      <c r="C998" t="s">
        <v>395</v>
      </c>
      <c r="D998" t="s">
        <v>16</v>
      </c>
      <c r="E998">
        <v>1</v>
      </c>
      <c r="N998" t="s">
        <v>731</v>
      </c>
    </row>
    <row r="999" spans="1:14" x14ac:dyDescent="0.25">
      <c r="A999">
        <v>1915</v>
      </c>
      <c r="B999" t="s">
        <v>125</v>
      </c>
      <c r="C999" t="s">
        <v>291</v>
      </c>
      <c r="D999" t="s">
        <v>16</v>
      </c>
      <c r="E999">
        <v>1</v>
      </c>
      <c r="F999" t="s">
        <v>535</v>
      </c>
      <c r="J999">
        <v>619</v>
      </c>
      <c r="K999">
        <v>2899</v>
      </c>
      <c r="L999">
        <v>39804</v>
      </c>
      <c r="M999">
        <v>80</v>
      </c>
      <c r="N999" t="s">
        <v>508</v>
      </c>
    </row>
    <row r="1000" spans="1:14" x14ac:dyDescent="0.25">
      <c r="A1000">
        <v>1915</v>
      </c>
      <c r="B1000" t="s">
        <v>125</v>
      </c>
      <c r="C1000" t="s">
        <v>291</v>
      </c>
      <c r="D1000" t="s">
        <v>16</v>
      </c>
      <c r="E1000">
        <v>1</v>
      </c>
      <c r="J1000">
        <v>573</v>
      </c>
      <c r="N1000" t="s">
        <v>731</v>
      </c>
    </row>
    <row r="1001" spans="1:14" x14ac:dyDescent="0.25">
      <c r="A1001">
        <v>1915</v>
      </c>
      <c r="B1001" t="s">
        <v>125</v>
      </c>
      <c r="C1001" t="s">
        <v>127</v>
      </c>
      <c r="D1001" t="s">
        <v>16</v>
      </c>
      <c r="E1001">
        <v>1</v>
      </c>
      <c r="F1001" t="s">
        <v>509</v>
      </c>
      <c r="J1001">
        <v>1029</v>
      </c>
      <c r="K1001">
        <v>7250</v>
      </c>
      <c r="L1001">
        <v>68742</v>
      </c>
      <c r="M1001">
        <v>75</v>
      </c>
      <c r="N1001" t="s">
        <v>508</v>
      </c>
    </row>
    <row r="1002" spans="1:14" x14ac:dyDescent="0.25">
      <c r="A1002">
        <v>1915</v>
      </c>
      <c r="B1002" t="s">
        <v>125</v>
      </c>
      <c r="C1002" t="s">
        <v>127</v>
      </c>
      <c r="D1002" t="s">
        <v>16</v>
      </c>
      <c r="E1002">
        <v>1</v>
      </c>
      <c r="J1002">
        <v>1153</v>
      </c>
      <c r="N1002" t="s">
        <v>731</v>
      </c>
    </row>
    <row r="1003" spans="1:14" x14ac:dyDescent="0.25">
      <c r="A1003">
        <v>1915</v>
      </c>
      <c r="B1003" t="s">
        <v>128</v>
      </c>
      <c r="C1003" t="s">
        <v>151</v>
      </c>
      <c r="D1003" t="s">
        <v>16</v>
      </c>
      <c r="E1003">
        <v>1</v>
      </c>
      <c r="J1003">
        <v>1481</v>
      </c>
      <c r="N1003" t="s">
        <v>731</v>
      </c>
    </row>
    <row r="1004" spans="1:14" x14ac:dyDescent="0.25">
      <c r="A1004">
        <v>1915</v>
      </c>
      <c r="B1004" t="s">
        <v>129</v>
      </c>
      <c r="C1004" t="s">
        <v>130</v>
      </c>
      <c r="D1004" t="s">
        <v>16</v>
      </c>
      <c r="E1004">
        <v>1</v>
      </c>
      <c r="J1004">
        <v>2484</v>
      </c>
      <c r="N1004" t="s">
        <v>731</v>
      </c>
    </row>
    <row r="1005" spans="1:14" x14ac:dyDescent="0.25">
      <c r="A1005">
        <v>1915</v>
      </c>
      <c r="B1005" t="s">
        <v>129</v>
      </c>
      <c r="C1005" t="s">
        <v>130</v>
      </c>
      <c r="D1005" t="s">
        <v>16</v>
      </c>
      <c r="E1005">
        <v>1</v>
      </c>
      <c r="F1005" t="s">
        <v>509</v>
      </c>
      <c r="J1005">
        <v>2643</v>
      </c>
      <c r="K1005">
        <v>8000</v>
      </c>
      <c r="L1005">
        <v>64480</v>
      </c>
      <c r="N1005" t="s">
        <v>508</v>
      </c>
    </row>
    <row r="1006" spans="1:14" x14ac:dyDescent="0.25">
      <c r="A1006">
        <v>1915</v>
      </c>
      <c r="B1006" t="s">
        <v>231</v>
      </c>
      <c r="C1006" t="s">
        <v>232</v>
      </c>
      <c r="D1006" t="s">
        <v>16</v>
      </c>
      <c r="E1006">
        <v>1</v>
      </c>
      <c r="J1006">
        <v>615</v>
      </c>
      <c r="N1006" t="s">
        <v>731</v>
      </c>
    </row>
    <row r="1007" spans="1:14" x14ac:dyDescent="0.25">
      <c r="A1007">
        <v>1915</v>
      </c>
      <c r="B1007" t="s">
        <v>233</v>
      </c>
      <c r="C1007" t="s">
        <v>234</v>
      </c>
      <c r="D1007" t="s">
        <v>16</v>
      </c>
      <c r="E1007">
        <v>1</v>
      </c>
      <c r="J1007">
        <v>369</v>
      </c>
      <c r="N1007" t="s">
        <v>731</v>
      </c>
    </row>
    <row r="1008" spans="1:14" x14ac:dyDescent="0.25">
      <c r="A1008">
        <v>1915</v>
      </c>
      <c r="B1008" t="s">
        <v>233</v>
      </c>
      <c r="C1008" t="s">
        <v>234</v>
      </c>
      <c r="D1008" t="s">
        <v>16</v>
      </c>
      <c r="E1008">
        <v>1</v>
      </c>
      <c r="F1008" t="s">
        <v>509</v>
      </c>
      <c r="J1008">
        <v>380</v>
      </c>
      <c r="K1008">
        <v>3603</v>
      </c>
      <c r="L1008">
        <v>27463</v>
      </c>
      <c r="M1008">
        <v>80</v>
      </c>
      <c r="N1008" t="s">
        <v>508</v>
      </c>
    </row>
    <row r="1009" spans="1:14" x14ac:dyDescent="0.25">
      <c r="A1009">
        <v>1915</v>
      </c>
      <c r="B1009" t="s">
        <v>233</v>
      </c>
      <c r="C1009" t="s">
        <v>234</v>
      </c>
      <c r="D1009" t="s">
        <v>16</v>
      </c>
      <c r="E1009">
        <v>2</v>
      </c>
      <c r="F1009" t="s">
        <v>166</v>
      </c>
      <c r="N1009" t="s">
        <v>731</v>
      </c>
    </row>
    <row r="1010" spans="1:14" x14ac:dyDescent="0.25">
      <c r="A1010">
        <v>1915</v>
      </c>
      <c r="B1010" t="s">
        <v>233</v>
      </c>
      <c r="C1010" t="s">
        <v>451</v>
      </c>
      <c r="D1010" t="s">
        <v>16</v>
      </c>
      <c r="E1010">
        <v>1</v>
      </c>
      <c r="F1010" t="s">
        <v>541</v>
      </c>
      <c r="J1010">
        <v>40</v>
      </c>
      <c r="K1010">
        <v>291</v>
      </c>
      <c r="M1010">
        <v>90</v>
      </c>
      <c r="N1010" t="s">
        <v>508</v>
      </c>
    </row>
    <row r="1011" spans="1:14" x14ac:dyDescent="0.25">
      <c r="A1011">
        <v>1915</v>
      </c>
      <c r="B1011" t="s">
        <v>233</v>
      </c>
      <c r="C1011" t="s">
        <v>451</v>
      </c>
      <c r="D1011" t="s">
        <v>16</v>
      </c>
      <c r="E1011">
        <v>1</v>
      </c>
      <c r="N1011" t="s">
        <v>731</v>
      </c>
    </row>
    <row r="1012" spans="1:14" x14ac:dyDescent="0.25">
      <c r="A1012">
        <v>1915</v>
      </c>
      <c r="B1012" t="s">
        <v>135</v>
      </c>
      <c r="C1012" t="s">
        <v>136</v>
      </c>
      <c r="D1012" t="s">
        <v>16</v>
      </c>
      <c r="E1012">
        <v>1</v>
      </c>
      <c r="J1012">
        <v>197</v>
      </c>
      <c r="N1012" t="s">
        <v>731</v>
      </c>
    </row>
    <row r="1013" spans="1:14" x14ac:dyDescent="0.25">
      <c r="A1013">
        <v>1915</v>
      </c>
      <c r="B1013" t="s">
        <v>137</v>
      </c>
      <c r="C1013" t="s">
        <v>138</v>
      </c>
      <c r="D1013" t="s">
        <v>16</v>
      </c>
      <c r="E1013">
        <v>1</v>
      </c>
      <c r="F1013" t="s">
        <v>509</v>
      </c>
      <c r="J1013">
        <v>245</v>
      </c>
      <c r="K1013">
        <v>4380</v>
      </c>
      <c r="L1013">
        <v>28400</v>
      </c>
      <c r="M1013">
        <v>70</v>
      </c>
      <c r="N1013" t="s">
        <v>508</v>
      </c>
    </row>
    <row r="1014" spans="1:14" x14ac:dyDescent="0.25">
      <c r="A1014">
        <v>1915</v>
      </c>
      <c r="B1014" t="s">
        <v>137</v>
      </c>
      <c r="C1014" t="s">
        <v>138</v>
      </c>
      <c r="D1014" t="s">
        <v>16</v>
      </c>
      <c r="E1014">
        <v>1</v>
      </c>
      <c r="J1014">
        <v>228</v>
      </c>
      <c r="N1014" t="s">
        <v>731</v>
      </c>
    </row>
    <row r="1015" spans="1:14" x14ac:dyDescent="0.25">
      <c r="A1015">
        <v>1915</v>
      </c>
      <c r="B1015" t="s">
        <v>137</v>
      </c>
      <c r="C1015" t="s">
        <v>385</v>
      </c>
      <c r="D1015" t="s">
        <v>384</v>
      </c>
      <c r="E1015">
        <v>1</v>
      </c>
      <c r="J1015">
        <v>190</v>
      </c>
      <c r="N1015" t="s">
        <v>731</v>
      </c>
    </row>
    <row r="1016" spans="1:14" x14ac:dyDescent="0.25">
      <c r="A1016">
        <v>1915</v>
      </c>
      <c r="B1016" t="s">
        <v>140</v>
      </c>
      <c r="C1016" t="s">
        <v>358</v>
      </c>
      <c r="D1016" t="s">
        <v>16</v>
      </c>
      <c r="E1016">
        <v>1</v>
      </c>
      <c r="F1016" t="s">
        <v>453</v>
      </c>
      <c r="N1016" t="s">
        <v>731</v>
      </c>
    </row>
    <row r="1017" spans="1:14" x14ac:dyDescent="0.25">
      <c r="A1017">
        <v>1915</v>
      </c>
      <c r="B1017" t="s">
        <v>140</v>
      </c>
      <c r="C1017" t="s">
        <v>358</v>
      </c>
      <c r="D1017" t="s">
        <v>16</v>
      </c>
      <c r="E1017">
        <v>1</v>
      </c>
      <c r="F1017" t="s">
        <v>453</v>
      </c>
      <c r="J1017">
        <v>72</v>
      </c>
      <c r="K1017">
        <v>85</v>
      </c>
      <c r="M1017">
        <v>50</v>
      </c>
      <c r="N1017" t="s">
        <v>508</v>
      </c>
    </row>
    <row r="1018" spans="1:14" x14ac:dyDescent="0.25">
      <c r="A1018">
        <v>1915</v>
      </c>
      <c r="B1018" t="s">
        <v>140</v>
      </c>
      <c r="C1018" t="s">
        <v>407</v>
      </c>
      <c r="D1018" t="s">
        <v>16</v>
      </c>
      <c r="E1018">
        <v>1</v>
      </c>
      <c r="J1018">
        <v>636</v>
      </c>
      <c r="N1018" t="s">
        <v>731</v>
      </c>
    </row>
    <row r="1019" spans="1:14" x14ac:dyDescent="0.25">
      <c r="A1019">
        <v>1915</v>
      </c>
      <c r="B1019" t="s">
        <v>140</v>
      </c>
      <c r="C1019" t="s">
        <v>183</v>
      </c>
      <c r="D1019" t="s">
        <v>16</v>
      </c>
      <c r="E1019">
        <v>1</v>
      </c>
      <c r="J1019">
        <v>1423</v>
      </c>
      <c r="N1019" t="s">
        <v>731</v>
      </c>
    </row>
    <row r="1020" spans="1:14" x14ac:dyDescent="0.25">
      <c r="A1020">
        <v>1915</v>
      </c>
      <c r="B1020" t="s">
        <v>332</v>
      </c>
      <c r="C1020" t="s">
        <v>333</v>
      </c>
      <c r="D1020" t="s">
        <v>16</v>
      </c>
      <c r="E1020">
        <v>1</v>
      </c>
      <c r="F1020" t="s">
        <v>509</v>
      </c>
      <c r="J1020">
        <v>420</v>
      </c>
      <c r="K1020">
        <v>1500</v>
      </c>
      <c r="L1020">
        <v>3500</v>
      </c>
      <c r="M1020">
        <v>33</v>
      </c>
      <c r="N1020" t="s">
        <v>508</v>
      </c>
    </row>
    <row r="1021" spans="1:14" x14ac:dyDescent="0.25">
      <c r="A1021">
        <v>1915</v>
      </c>
      <c r="B1021" t="s">
        <v>332</v>
      </c>
      <c r="C1021" t="s">
        <v>333</v>
      </c>
      <c r="D1021" t="s">
        <v>16</v>
      </c>
      <c r="E1021">
        <v>1</v>
      </c>
      <c r="J1021">
        <v>371</v>
      </c>
      <c r="N1021" t="s">
        <v>731</v>
      </c>
    </row>
    <row r="1022" spans="1:14" x14ac:dyDescent="0.25">
      <c r="A1022">
        <v>1915</v>
      </c>
      <c r="B1022" t="s">
        <v>184</v>
      </c>
      <c r="C1022" t="s">
        <v>185</v>
      </c>
      <c r="D1022" t="s">
        <v>16</v>
      </c>
      <c r="E1022">
        <v>1</v>
      </c>
      <c r="F1022" t="s">
        <v>509</v>
      </c>
      <c r="J1022">
        <v>1658</v>
      </c>
      <c r="K1022">
        <v>8000</v>
      </c>
      <c r="L1022">
        <v>5000</v>
      </c>
      <c r="M1022">
        <v>60</v>
      </c>
      <c r="N1022" t="s">
        <v>508</v>
      </c>
    </row>
    <row r="1023" spans="1:14" x14ac:dyDescent="0.25">
      <c r="A1023">
        <v>1915</v>
      </c>
      <c r="B1023" t="s">
        <v>184</v>
      </c>
      <c r="C1023" t="s">
        <v>185</v>
      </c>
      <c r="D1023" t="s">
        <v>16</v>
      </c>
      <c r="E1023">
        <v>1</v>
      </c>
      <c r="F1023" t="s">
        <v>389</v>
      </c>
      <c r="J1023">
        <v>1575</v>
      </c>
      <c r="N1023" t="s">
        <v>731</v>
      </c>
    </row>
    <row r="1024" spans="1:14" x14ac:dyDescent="0.25">
      <c r="A1024">
        <v>1915</v>
      </c>
      <c r="B1024" t="s">
        <v>184</v>
      </c>
      <c r="C1024" t="s">
        <v>185</v>
      </c>
      <c r="D1024" t="s">
        <v>16</v>
      </c>
      <c r="E1024">
        <v>2</v>
      </c>
      <c r="F1024" t="s">
        <v>390</v>
      </c>
      <c r="J1024">
        <v>117</v>
      </c>
      <c r="N1024" t="s">
        <v>731</v>
      </c>
    </row>
    <row r="1025" spans="1:14" x14ac:dyDescent="0.25">
      <c r="A1025">
        <v>1915</v>
      </c>
      <c r="B1025" t="s">
        <v>184</v>
      </c>
      <c r="C1025" t="s">
        <v>296</v>
      </c>
      <c r="D1025" t="s">
        <v>16</v>
      </c>
      <c r="E1025">
        <v>1</v>
      </c>
      <c r="F1025" t="s">
        <v>535</v>
      </c>
      <c r="J1025">
        <v>400</v>
      </c>
      <c r="K1025">
        <v>2600</v>
      </c>
      <c r="L1025">
        <v>5000</v>
      </c>
      <c r="M1025">
        <v>70</v>
      </c>
      <c r="N1025" t="s">
        <v>508</v>
      </c>
    </row>
    <row r="1026" spans="1:14" x14ac:dyDescent="0.25">
      <c r="A1026">
        <v>1915</v>
      </c>
      <c r="B1026" t="s">
        <v>184</v>
      </c>
      <c r="C1026" t="s">
        <v>296</v>
      </c>
      <c r="D1026" t="s">
        <v>16</v>
      </c>
      <c r="E1026">
        <v>1</v>
      </c>
      <c r="F1026" t="s">
        <v>296</v>
      </c>
      <c r="J1026">
        <v>371</v>
      </c>
      <c r="N1026" t="s">
        <v>731</v>
      </c>
    </row>
    <row r="1027" spans="1:14" x14ac:dyDescent="0.25">
      <c r="A1027">
        <v>1915</v>
      </c>
      <c r="B1027" t="s">
        <v>184</v>
      </c>
      <c r="C1027" t="s">
        <v>358</v>
      </c>
      <c r="D1027" t="s">
        <v>16</v>
      </c>
      <c r="E1027">
        <v>1</v>
      </c>
      <c r="J1027">
        <v>1387</v>
      </c>
      <c r="N1027" t="s">
        <v>731</v>
      </c>
    </row>
    <row r="1028" spans="1:14" x14ac:dyDescent="0.25">
      <c r="A1028">
        <v>1915</v>
      </c>
      <c r="B1028" t="s">
        <v>184</v>
      </c>
      <c r="C1028" t="s">
        <v>457</v>
      </c>
      <c r="D1028" t="s">
        <v>16</v>
      </c>
      <c r="E1028">
        <v>1</v>
      </c>
      <c r="F1028" t="s">
        <v>458</v>
      </c>
      <c r="J1028">
        <v>632</v>
      </c>
      <c r="N1028" t="s">
        <v>731</v>
      </c>
    </row>
    <row r="1029" spans="1:14" x14ac:dyDescent="0.25">
      <c r="A1029">
        <v>1915</v>
      </c>
      <c r="B1029" t="s">
        <v>184</v>
      </c>
      <c r="C1029" t="s">
        <v>190</v>
      </c>
      <c r="D1029" t="s">
        <v>16</v>
      </c>
      <c r="E1029">
        <v>1</v>
      </c>
      <c r="F1029" t="s">
        <v>533</v>
      </c>
      <c r="J1029">
        <v>1400</v>
      </c>
      <c r="K1029">
        <v>5100</v>
      </c>
      <c r="L1029">
        <v>145600</v>
      </c>
      <c r="M1029">
        <v>100</v>
      </c>
      <c r="N1029" t="s">
        <v>508</v>
      </c>
    </row>
    <row r="1030" spans="1:14" x14ac:dyDescent="0.25">
      <c r="A1030">
        <v>1915</v>
      </c>
      <c r="B1030" t="s">
        <v>184</v>
      </c>
      <c r="C1030" t="s">
        <v>238</v>
      </c>
      <c r="D1030" t="s">
        <v>16</v>
      </c>
      <c r="E1030">
        <v>1</v>
      </c>
      <c r="F1030" t="s">
        <v>535</v>
      </c>
      <c r="J1030">
        <v>1103</v>
      </c>
      <c r="K1030">
        <v>6000</v>
      </c>
      <c r="L1030">
        <v>83306</v>
      </c>
      <c r="N1030" t="s">
        <v>508</v>
      </c>
    </row>
    <row r="1031" spans="1:14" x14ac:dyDescent="0.25">
      <c r="A1031">
        <v>1915</v>
      </c>
      <c r="B1031" t="s">
        <v>184</v>
      </c>
      <c r="C1031" t="s">
        <v>238</v>
      </c>
      <c r="D1031" t="s">
        <v>16</v>
      </c>
      <c r="E1031">
        <v>1</v>
      </c>
      <c r="J1031">
        <v>1251</v>
      </c>
      <c r="N1031" t="s">
        <v>731</v>
      </c>
    </row>
    <row r="1032" spans="1:14" x14ac:dyDescent="0.25">
      <c r="A1032">
        <v>1915</v>
      </c>
      <c r="B1032" t="s">
        <v>184</v>
      </c>
      <c r="C1032" t="s">
        <v>382</v>
      </c>
      <c r="D1032" t="s">
        <v>381</v>
      </c>
      <c r="E1032">
        <v>1</v>
      </c>
      <c r="J1032">
        <v>170</v>
      </c>
      <c r="N1032" t="s">
        <v>731</v>
      </c>
    </row>
    <row r="1033" spans="1:14" x14ac:dyDescent="0.25">
      <c r="A1033">
        <v>1915</v>
      </c>
      <c r="B1033" t="s">
        <v>184</v>
      </c>
      <c r="C1033" t="s">
        <v>408</v>
      </c>
      <c r="D1033" t="s">
        <v>16</v>
      </c>
      <c r="E1033">
        <v>1</v>
      </c>
      <c r="N1033" t="s">
        <v>731</v>
      </c>
    </row>
    <row r="1034" spans="1:14" x14ac:dyDescent="0.25">
      <c r="A1034">
        <v>1915</v>
      </c>
      <c r="B1034" t="s">
        <v>184</v>
      </c>
      <c r="C1034" t="s">
        <v>408</v>
      </c>
      <c r="D1034" t="s">
        <v>16</v>
      </c>
      <c r="E1034">
        <v>1</v>
      </c>
      <c r="F1034" t="s">
        <v>535</v>
      </c>
      <c r="J1034">
        <v>450</v>
      </c>
      <c r="K1034">
        <v>2500</v>
      </c>
      <c r="L1034">
        <v>9000</v>
      </c>
      <c r="M1034">
        <v>100</v>
      </c>
      <c r="N1034" t="s">
        <v>508</v>
      </c>
    </row>
    <row r="1035" spans="1:14" x14ac:dyDescent="0.25">
      <c r="A1035">
        <v>1915</v>
      </c>
      <c r="B1035" t="s">
        <v>184</v>
      </c>
      <c r="C1035" t="s">
        <v>194</v>
      </c>
      <c r="D1035" t="s">
        <v>16</v>
      </c>
      <c r="E1035">
        <v>1</v>
      </c>
      <c r="F1035" t="s">
        <v>416</v>
      </c>
      <c r="J1035">
        <v>1622</v>
      </c>
      <c r="N1035" t="s">
        <v>731</v>
      </c>
    </row>
    <row r="1036" spans="1:14" x14ac:dyDescent="0.25">
      <c r="A1036">
        <v>1915</v>
      </c>
      <c r="B1036" t="s">
        <v>184</v>
      </c>
      <c r="C1036" t="s">
        <v>192</v>
      </c>
      <c r="D1036" t="s">
        <v>16</v>
      </c>
      <c r="E1036">
        <v>1</v>
      </c>
      <c r="F1036" t="s">
        <v>535</v>
      </c>
      <c r="J1036">
        <v>233</v>
      </c>
      <c r="M1036">
        <v>80</v>
      </c>
      <c r="N1036" t="s">
        <v>508</v>
      </c>
    </row>
    <row r="1037" spans="1:14" x14ac:dyDescent="0.25">
      <c r="A1037">
        <v>1915</v>
      </c>
      <c r="B1037" t="s">
        <v>198</v>
      </c>
      <c r="C1037" t="s">
        <v>151</v>
      </c>
      <c r="D1037" t="s">
        <v>16</v>
      </c>
      <c r="E1037">
        <v>1</v>
      </c>
      <c r="N1037" t="s">
        <v>731</v>
      </c>
    </row>
    <row r="1038" spans="1:14" x14ac:dyDescent="0.25">
      <c r="A1038">
        <v>1915</v>
      </c>
      <c r="B1038" t="s">
        <v>339</v>
      </c>
      <c r="C1038" t="s">
        <v>340</v>
      </c>
      <c r="D1038" t="s">
        <v>16</v>
      </c>
      <c r="E1038">
        <v>1</v>
      </c>
      <c r="F1038" t="s">
        <v>509</v>
      </c>
      <c r="J1038">
        <v>290</v>
      </c>
      <c r="K1038">
        <v>3415</v>
      </c>
      <c r="L1038">
        <v>8027</v>
      </c>
      <c r="M1038">
        <v>85</v>
      </c>
      <c r="N1038" t="s">
        <v>508</v>
      </c>
    </row>
    <row r="1039" spans="1:14" x14ac:dyDescent="0.25">
      <c r="A1039">
        <v>1915</v>
      </c>
      <c r="B1039" t="s">
        <v>339</v>
      </c>
      <c r="C1039" t="s">
        <v>340</v>
      </c>
      <c r="D1039" t="s">
        <v>16</v>
      </c>
      <c r="E1039">
        <v>1</v>
      </c>
      <c r="J1039">
        <v>268</v>
      </c>
      <c r="N1039" t="s">
        <v>731</v>
      </c>
    </row>
    <row r="1040" spans="1:14" x14ac:dyDescent="0.25">
      <c r="A1040">
        <v>1915</v>
      </c>
      <c r="B1040" t="s">
        <v>201</v>
      </c>
      <c r="C1040" t="s">
        <v>378</v>
      </c>
      <c r="D1040" t="s">
        <v>161</v>
      </c>
      <c r="E1040">
        <v>1</v>
      </c>
      <c r="N1040" t="s">
        <v>731</v>
      </c>
    </row>
    <row r="1041" spans="1:14" x14ac:dyDescent="0.25">
      <c r="A1041">
        <v>1915</v>
      </c>
      <c r="B1041" t="s">
        <v>201</v>
      </c>
      <c r="C1041" t="s">
        <v>202</v>
      </c>
      <c r="D1041" t="s">
        <v>16</v>
      </c>
      <c r="E1041">
        <v>1</v>
      </c>
      <c r="F1041" t="s">
        <v>509</v>
      </c>
      <c r="J1041">
        <v>1933</v>
      </c>
      <c r="K1041">
        <v>9000</v>
      </c>
      <c r="L1041">
        <v>67374</v>
      </c>
      <c r="M1041">
        <v>40</v>
      </c>
      <c r="N1041" t="s">
        <v>508</v>
      </c>
    </row>
    <row r="1042" spans="1:14" x14ac:dyDescent="0.25">
      <c r="A1042">
        <v>1915</v>
      </c>
      <c r="B1042" t="s">
        <v>201</v>
      </c>
      <c r="C1042" t="s">
        <v>202</v>
      </c>
      <c r="D1042" t="s">
        <v>16</v>
      </c>
      <c r="E1042">
        <v>1</v>
      </c>
      <c r="J1042">
        <v>1701</v>
      </c>
      <c r="N1042" t="s">
        <v>731</v>
      </c>
    </row>
    <row r="1043" spans="1:14" x14ac:dyDescent="0.25">
      <c r="A1043">
        <v>1915</v>
      </c>
      <c r="B1043" t="s">
        <v>201</v>
      </c>
      <c r="C1043" t="s">
        <v>461</v>
      </c>
      <c r="D1043" t="s">
        <v>16</v>
      </c>
      <c r="E1043">
        <v>1</v>
      </c>
      <c r="N1043" t="s">
        <v>731</v>
      </c>
    </row>
    <row r="1044" spans="1:14" x14ac:dyDescent="0.25">
      <c r="A1044">
        <v>1915</v>
      </c>
      <c r="B1044" t="s">
        <v>201</v>
      </c>
      <c r="C1044" t="s">
        <v>428</v>
      </c>
      <c r="D1044" t="s">
        <v>16</v>
      </c>
      <c r="E1044">
        <v>1</v>
      </c>
      <c r="F1044" t="s">
        <v>535</v>
      </c>
      <c r="J1044">
        <v>1300</v>
      </c>
      <c r="K1044">
        <v>3243</v>
      </c>
      <c r="L1044">
        <v>72000</v>
      </c>
      <c r="M1044">
        <v>100</v>
      </c>
      <c r="N1044" t="s">
        <v>508</v>
      </c>
    </row>
    <row r="1045" spans="1:14" x14ac:dyDescent="0.25">
      <c r="A1045">
        <v>1915</v>
      </c>
      <c r="B1045" t="s">
        <v>201</v>
      </c>
      <c r="C1045" t="s">
        <v>428</v>
      </c>
      <c r="D1045" t="s">
        <v>16</v>
      </c>
      <c r="E1045">
        <v>1</v>
      </c>
      <c r="J1045">
        <v>1166</v>
      </c>
      <c r="N1045" t="s">
        <v>731</v>
      </c>
    </row>
    <row r="1046" spans="1:14" x14ac:dyDescent="0.25">
      <c r="A1046">
        <v>1915</v>
      </c>
      <c r="B1046" t="s">
        <v>201</v>
      </c>
      <c r="C1046" t="s">
        <v>463</v>
      </c>
      <c r="D1046" t="s">
        <v>16</v>
      </c>
      <c r="E1046">
        <v>1</v>
      </c>
      <c r="N1046" t="s">
        <v>731</v>
      </c>
    </row>
    <row r="1047" spans="1:14" x14ac:dyDescent="0.25">
      <c r="A1047">
        <v>1915</v>
      </c>
      <c r="B1047" t="s">
        <v>303</v>
      </c>
      <c r="C1047" t="s">
        <v>467</v>
      </c>
      <c r="D1047" t="s">
        <v>16</v>
      </c>
      <c r="E1047">
        <v>1</v>
      </c>
      <c r="F1047" t="s">
        <v>535</v>
      </c>
      <c r="J1047">
        <v>383</v>
      </c>
      <c r="K1047">
        <v>500</v>
      </c>
      <c r="L1047">
        <v>2000</v>
      </c>
      <c r="N1047" t="s">
        <v>508</v>
      </c>
    </row>
    <row r="1048" spans="1:14" x14ac:dyDescent="0.25">
      <c r="A1048">
        <v>1915</v>
      </c>
      <c r="B1048" t="s">
        <v>303</v>
      </c>
      <c r="C1048" t="s">
        <v>467</v>
      </c>
      <c r="D1048" t="s">
        <v>16</v>
      </c>
      <c r="E1048">
        <v>1</v>
      </c>
      <c r="N1048" t="s">
        <v>731</v>
      </c>
    </row>
    <row r="1049" spans="1:14" x14ac:dyDescent="0.25">
      <c r="A1049">
        <v>1915</v>
      </c>
      <c r="B1049" t="s">
        <v>303</v>
      </c>
      <c r="C1049" t="s">
        <v>304</v>
      </c>
      <c r="D1049" t="s">
        <v>16</v>
      </c>
      <c r="E1049">
        <v>1</v>
      </c>
      <c r="J1049">
        <v>1318</v>
      </c>
      <c r="N1049" t="s">
        <v>731</v>
      </c>
    </row>
    <row r="1050" spans="1:14" x14ac:dyDescent="0.25">
      <c r="A1050">
        <v>1915</v>
      </c>
      <c r="B1050" t="s">
        <v>205</v>
      </c>
      <c r="C1050" t="s">
        <v>206</v>
      </c>
      <c r="D1050" t="s">
        <v>16</v>
      </c>
      <c r="E1050">
        <v>1</v>
      </c>
      <c r="J1050">
        <v>436</v>
      </c>
      <c r="N1050" t="s">
        <v>731</v>
      </c>
    </row>
    <row r="1051" spans="1:14" x14ac:dyDescent="0.25">
      <c r="A1051">
        <v>1915</v>
      </c>
      <c r="B1051" t="s">
        <v>207</v>
      </c>
      <c r="C1051" t="s">
        <v>524</v>
      </c>
      <c r="D1051" t="s">
        <v>16</v>
      </c>
      <c r="E1051">
        <v>1</v>
      </c>
      <c r="F1051" t="s">
        <v>525</v>
      </c>
      <c r="J1051">
        <v>121</v>
      </c>
      <c r="N1051" t="s">
        <v>731</v>
      </c>
    </row>
    <row r="1052" spans="1:14" x14ac:dyDescent="0.25">
      <c r="A1052">
        <v>1915</v>
      </c>
      <c r="B1052" t="s">
        <v>207</v>
      </c>
      <c r="C1052" t="s">
        <v>318</v>
      </c>
      <c r="D1052" t="s">
        <v>16</v>
      </c>
      <c r="E1052">
        <v>1</v>
      </c>
      <c r="J1052">
        <v>751</v>
      </c>
      <c r="N1052" t="s">
        <v>731</v>
      </c>
    </row>
    <row r="1053" spans="1:14" x14ac:dyDescent="0.25">
      <c r="A1053">
        <v>1915</v>
      </c>
      <c r="B1053" t="s">
        <v>207</v>
      </c>
      <c r="C1053" t="s">
        <v>471</v>
      </c>
      <c r="D1053" t="s">
        <v>16</v>
      </c>
      <c r="E1053">
        <v>1</v>
      </c>
      <c r="N1053" t="s">
        <v>731</v>
      </c>
    </row>
    <row r="1054" spans="1:14" x14ac:dyDescent="0.25">
      <c r="A1054">
        <v>1915</v>
      </c>
      <c r="B1054" t="s">
        <v>207</v>
      </c>
      <c r="C1054" t="s">
        <v>210</v>
      </c>
      <c r="D1054" t="s">
        <v>16</v>
      </c>
      <c r="E1054">
        <v>1</v>
      </c>
      <c r="F1054" t="s">
        <v>365</v>
      </c>
      <c r="J1054">
        <v>1463</v>
      </c>
      <c r="N1054" t="s">
        <v>731</v>
      </c>
    </row>
    <row r="1055" spans="1:14" x14ac:dyDescent="0.25">
      <c r="A1055">
        <v>1915</v>
      </c>
      <c r="B1055" t="s">
        <v>207</v>
      </c>
      <c r="C1055" t="s">
        <v>208</v>
      </c>
      <c r="D1055" t="s">
        <v>16</v>
      </c>
      <c r="E1055">
        <v>1</v>
      </c>
      <c r="F1055" t="s">
        <v>523</v>
      </c>
      <c r="J1055">
        <v>951</v>
      </c>
      <c r="N1055" t="s">
        <v>731</v>
      </c>
    </row>
    <row r="1056" spans="1:14" x14ac:dyDescent="0.25">
      <c r="A1056">
        <v>1915</v>
      </c>
      <c r="B1056" t="s">
        <v>213</v>
      </c>
      <c r="C1056" t="s">
        <v>244</v>
      </c>
      <c r="D1056" t="s">
        <v>16</v>
      </c>
      <c r="E1056">
        <v>1</v>
      </c>
      <c r="F1056" t="s">
        <v>390</v>
      </c>
      <c r="N1056" t="s">
        <v>731</v>
      </c>
    </row>
    <row r="1057" spans="1:14" x14ac:dyDescent="0.25">
      <c r="A1057">
        <v>1915</v>
      </c>
      <c r="B1057" t="s">
        <v>213</v>
      </c>
      <c r="C1057" t="s">
        <v>214</v>
      </c>
      <c r="D1057" t="s">
        <v>16</v>
      </c>
      <c r="E1057">
        <v>1</v>
      </c>
      <c r="F1057" t="s">
        <v>389</v>
      </c>
      <c r="J1057">
        <v>153</v>
      </c>
      <c r="N1057" t="s">
        <v>731</v>
      </c>
    </row>
    <row r="1058" spans="1:14" x14ac:dyDescent="0.25">
      <c r="A1058">
        <v>1915</v>
      </c>
      <c r="B1058" t="s">
        <v>247</v>
      </c>
      <c r="C1058" t="s">
        <v>248</v>
      </c>
      <c r="D1058" t="s">
        <v>16</v>
      </c>
      <c r="E1058">
        <v>1</v>
      </c>
      <c r="J1058">
        <v>350</v>
      </c>
      <c r="N1058" t="s">
        <v>731</v>
      </c>
    </row>
    <row r="1059" spans="1:14" x14ac:dyDescent="0.25">
      <c r="A1059">
        <v>1915</v>
      </c>
      <c r="B1059" t="s">
        <v>247</v>
      </c>
      <c r="C1059" t="s">
        <v>386</v>
      </c>
      <c r="D1059" t="s">
        <v>384</v>
      </c>
      <c r="E1059">
        <v>1</v>
      </c>
      <c r="N1059" t="s">
        <v>731</v>
      </c>
    </row>
    <row r="1060" spans="1:14" x14ac:dyDescent="0.25">
      <c r="A1060">
        <v>1915</v>
      </c>
      <c r="B1060" t="s">
        <v>306</v>
      </c>
      <c r="C1060" t="s">
        <v>307</v>
      </c>
      <c r="D1060" t="s">
        <v>16</v>
      </c>
      <c r="E1060">
        <v>1</v>
      </c>
      <c r="J1060">
        <v>220</v>
      </c>
      <c r="N1060" t="s">
        <v>731</v>
      </c>
    </row>
    <row r="1061" spans="1:14" x14ac:dyDescent="0.25">
      <c r="A1061">
        <v>1915</v>
      </c>
      <c r="B1061" t="s">
        <v>30</v>
      </c>
      <c r="C1061" t="s">
        <v>31</v>
      </c>
      <c r="D1061" t="s">
        <v>16</v>
      </c>
      <c r="E1061">
        <v>1</v>
      </c>
      <c r="J1061">
        <v>1214</v>
      </c>
      <c r="N1061" t="s">
        <v>731</v>
      </c>
    </row>
    <row r="1062" spans="1:14" x14ac:dyDescent="0.25">
      <c r="A1062">
        <v>1915</v>
      </c>
      <c r="B1062" t="s">
        <v>30</v>
      </c>
      <c r="C1062" t="s">
        <v>446</v>
      </c>
      <c r="D1062" t="s">
        <v>16</v>
      </c>
      <c r="E1062">
        <v>1</v>
      </c>
      <c r="F1062" t="s">
        <v>475</v>
      </c>
      <c r="J1062">
        <v>626</v>
      </c>
      <c r="N1062" t="s">
        <v>731</v>
      </c>
    </row>
    <row r="1063" spans="1:14" x14ac:dyDescent="0.25">
      <c r="A1063">
        <v>1915</v>
      </c>
      <c r="B1063" t="s">
        <v>249</v>
      </c>
      <c r="C1063" t="s">
        <v>151</v>
      </c>
      <c r="D1063" t="s">
        <v>16</v>
      </c>
      <c r="E1063">
        <v>1</v>
      </c>
      <c r="J1063">
        <v>3337</v>
      </c>
      <c r="N1063" t="s">
        <v>731</v>
      </c>
    </row>
    <row r="1064" spans="1:14" x14ac:dyDescent="0.25">
      <c r="A1064">
        <v>1915</v>
      </c>
      <c r="B1064" t="s">
        <v>251</v>
      </c>
      <c r="C1064" t="s">
        <v>252</v>
      </c>
      <c r="D1064" t="s">
        <v>16</v>
      </c>
      <c r="E1064">
        <v>1</v>
      </c>
      <c r="J1064">
        <v>307</v>
      </c>
      <c r="N1064" t="s">
        <v>731</v>
      </c>
    </row>
    <row r="1065" spans="1:14" x14ac:dyDescent="0.25">
      <c r="A1065">
        <v>1915</v>
      </c>
      <c r="B1065" t="s">
        <v>83</v>
      </c>
      <c r="C1065" t="s">
        <v>218</v>
      </c>
      <c r="D1065" t="s">
        <v>16</v>
      </c>
      <c r="E1065">
        <v>1</v>
      </c>
      <c r="J1065">
        <v>230</v>
      </c>
      <c r="N1065" t="s">
        <v>731</v>
      </c>
    </row>
    <row r="1066" spans="1:14" x14ac:dyDescent="0.25">
      <c r="A1066">
        <v>1915</v>
      </c>
      <c r="B1066" t="s">
        <v>83</v>
      </c>
      <c r="C1066" t="s">
        <v>218</v>
      </c>
      <c r="D1066" t="s">
        <v>16</v>
      </c>
      <c r="E1066">
        <v>1</v>
      </c>
      <c r="F1066" t="s">
        <v>509</v>
      </c>
      <c r="J1066">
        <v>240</v>
      </c>
      <c r="K1066">
        <v>900</v>
      </c>
      <c r="L1066">
        <v>4200</v>
      </c>
      <c r="M1066">
        <v>30</v>
      </c>
      <c r="N1066" t="s">
        <v>508</v>
      </c>
    </row>
    <row r="1067" spans="1:14" x14ac:dyDescent="0.25">
      <c r="A1067">
        <v>1915</v>
      </c>
      <c r="B1067" t="s">
        <v>148</v>
      </c>
      <c r="C1067" t="s">
        <v>219</v>
      </c>
      <c r="D1067" t="s">
        <v>16</v>
      </c>
      <c r="E1067">
        <v>1</v>
      </c>
      <c r="J1067">
        <v>2268</v>
      </c>
      <c r="N1067" t="s">
        <v>731</v>
      </c>
    </row>
    <row r="1068" spans="1:14" x14ac:dyDescent="0.25">
      <c r="A1068">
        <v>1915</v>
      </c>
      <c r="B1068" t="s">
        <v>148</v>
      </c>
      <c r="C1068" t="s">
        <v>396</v>
      </c>
      <c r="D1068" t="s">
        <v>16</v>
      </c>
      <c r="E1068">
        <v>1</v>
      </c>
      <c r="N1068" t="s">
        <v>731</v>
      </c>
    </row>
    <row r="1069" spans="1:14" x14ac:dyDescent="0.25">
      <c r="A1069">
        <v>1915</v>
      </c>
      <c r="B1069" t="s">
        <v>253</v>
      </c>
      <c r="C1069" t="s">
        <v>254</v>
      </c>
      <c r="D1069" t="s">
        <v>161</v>
      </c>
      <c r="E1069">
        <v>1</v>
      </c>
      <c r="J1069">
        <v>239</v>
      </c>
      <c r="N1069" t="s">
        <v>731</v>
      </c>
    </row>
    <row r="1070" spans="1:14" x14ac:dyDescent="0.25">
      <c r="A1070">
        <v>1915</v>
      </c>
      <c r="B1070" t="s">
        <v>253</v>
      </c>
      <c r="C1070" t="s">
        <v>294</v>
      </c>
      <c r="D1070" t="s">
        <v>16</v>
      </c>
      <c r="E1070">
        <v>1</v>
      </c>
      <c r="F1070" t="s">
        <v>535</v>
      </c>
      <c r="J1070">
        <v>440</v>
      </c>
      <c r="K1070">
        <v>4000</v>
      </c>
      <c r="L1070">
        <v>26276</v>
      </c>
      <c r="M1070">
        <v>80</v>
      </c>
      <c r="N1070" t="s">
        <v>508</v>
      </c>
    </row>
    <row r="1071" spans="1:14" x14ac:dyDescent="0.25">
      <c r="A1071">
        <v>1915</v>
      </c>
      <c r="B1071" t="s">
        <v>253</v>
      </c>
      <c r="C1071" t="s">
        <v>294</v>
      </c>
      <c r="D1071" t="s">
        <v>16</v>
      </c>
      <c r="E1071">
        <v>1</v>
      </c>
      <c r="J1071">
        <v>400</v>
      </c>
      <c r="N1071" t="s">
        <v>731</v>
      </c>
    </row>
    <row r="1072" spans="1:14" x14ac:dyDescent="0.25">
      <c r="A1072">
        <v>1915</v>
      </c>
      <c r="B1072" t="s">
        <v>253</v>
      </c>
      <c r="C1072" t="s">
        <v>347</v>
      </c>
      <c r="D1072" t="s">
        <v>16</v>
      </c>
      <c r="E1072">
        <v>1</v>
      </c>
      <c r="J1072">
        <v>807</v>
      </c>
      <c r="N1072" t="s">
        <v>731</v>
      </c>
    </row>
    <row r="1073" spans="1:14" x14ac:dyDescent="0.25">
      <c r="A1073">
        <v>1915</v>
      </c>
      <c r="B1073" t="s">
        <v>220</v>
      </c>
      <c r="C1073" t="s">
        <v>379</v>
      </c>
      <c r="D1073" t="s">
        <v>161</v>
      </c>
      <c r="E1073">
        <v>1</v>
      </c>
      <c r="N1073" t="s">
        <v>731</v>
      </c>
    </row>
    <row r="1074" spans="1:14" x14ac:dyDescent="0.25">
      <c r="A1074">
        <v>1915</v>
      </c>
      <c r="B1074" t="s">
        <v>220</v>
      </c>
      <c r="C1074" t="s">
        <v>221</v>
      </c>
      <c r="D1074" t="s">
        <v>16</v>
      </c>
      <c r="E1074">
        <v>1</v>
      </c>
      <c r="J1074">
        <v>1190</v>
      </c>
      <c r="N1074" t="s">
        <v>731</v>
      </c>
    </row>
    <row r="1075" spans="1:14" x14ac:dyDescent="0.25">
      <c r="A1075">
        <v>1915</v>
      </c>
      <c r="B1075" t="s">
        <v>222</v>
      </c>
      <c r="C1075" t="s">
        <v>437</v>
      </c>
      <c r="D1075" t="s">
        <v>16</v>
      </c>
      <c r="E1075">
        <v>1</v>
      </c>
      <c r="F1075" t="s">
        <v>535</v>
      </c>
      <c r="J1075">
        <v>310</v>
      </c>
      <c r="K1075">
        <v>1200</v>
      </c>
      <c r="L1075">
        <v>10400</v>
      </c>
      <c r="M1075">
        <v>66</v>
      </c>
      <c r="N1075" t="s">
        <v>508</v>
      </c>
    </row>
    <row r="1076" spans="1:14" x14ac:dyDescent="0.25">
      <c r="A1076">
        <v>1915</v>
      </c>
      <c r="B1076" t="s">
        <v>222</v>
      </c>
      <c r="C1076" t="s">
        <v>437</v>
      </c>
      <c r="D1076" t="s">
        <v>16</v>
      </c>
      <c r="E1076">
        <v>1</v>
      </c>
      <c r="J1076">
        <v>297</v>
      </c>
      <c r="N1076" t="s">
        <v>731</v>
      </c>
    </row>
    <row r="1077" spans="1:14" x14ac:dyDescent="0.25">
      <c r="A1077">
        <v>1915</v>
      </c>
      <c r="B1077" t="s">
        <v>222</v>
      </c>
      <c r="C1077" t="s">
        <v>225</v>
      </c>
      <c r="D1077" t="s">
        <v>16</v>
      </c>
      <c r="E1077">
        <v>1</v>
      </c>
      <c r="J1077">
        <v>805</v>
      </c>
      <c r="N1077" t="s">
        <v>731</v>
      </c>
    </row>
    <row r="1078" spans="1:14" x14ac:dyDescent="0.25">
      <c r="A1078">
        <v>1915</v>
      </c>
      <c r="B1078" t="s">
        <v>156</v>
      </c>
      <c r="C1078" t="s">
        <v>487</v>
      </c>
      <c r="D1078" t="s">
        <v>16</v>
      </c>
      <c r="E1078">
        <v>1</v>
      </c>
      <c r="J1078">
        <v>246</v>
      </c>
      <c r="N1078" t="s">
        <v>731</v>
      </c>
    </row>
    <row r="1079" spans="1:14" x14ac:dyDescent="0.25">
      <c r="A1079">
        <v>1918</v>
      </c>
      <c r="B1079" t="s">
        <v>87</v>
      </c>
      <c r="C1079" t="s">
        <v>151</v>
      </c>
      <c r="D1079" t="s">
        <v>16</v>
      </c>
      <c r="E1079">
        <v>1</v>
      </c>
      <c r="J1079">
        <v>2465</v>
      </c>
      <c r="N1079" t="s">
        <v>731</v>
      </c>
    </row>
    <row r="1080" spans="1:14" x14ac:dyDescent="0.25">
      <c r="A1080">
        <v>1918</v>
      </c>
      <c r="B1080" t="s">
        <v>89</v>
      </c>
      <c r="C1080" t="s">
        <v>159</v>
      </c>
      <c r="D1080" t="s">
        <v>16</v>
      </c>
      <c r="E1080">
        <v>1</v>
      </c>
      <c r="J1080">
        <v>254</v>
      </c>
      <c r="N1080" t="s">
        <v>731</v>
      </c>
    </row>
    <row r="1081" spans="1:14" x14ac:dyDescent="0.25">
      <c r="A1081">
        <v>1918</v>
      </c>
      <c r="B1081" t="s">
        <v>91</v>
      </c>
      <c r="C1081" t="s">
        <v>151</v>
      </c>
      <c r="D1081" t="s">
        <v>16</v>
      </c>
      <c r="E1081">
        <v>1</v>
      </c>
      <c r="J1081">
        <v>1083</v>
      </c>
      <c r="N1081" t="s">
        <v>731</v>
      </c>
    </row>
    <row r="1082" spans="1:14" x14ac:dyDescent="0.25">
      <c r="A1082">
        <v>1918</v>
      </c>
      <c r="B1082" t="s">
        <v>40</v>
      </c>
      <c r="C1082" t="s">
        <v>160</v>
      </c>
      <c r="D1082" t="s">
        <v>381</v>
      </c>
      <c r="E1082">
        <v>1</v>
      </c>
      <c r="J1082">
        <v>473</v>
      </c>
      <c r="N1082" t="s">
        <v>731</v>
      </c>
    </row>
    <row r="1083" spans="1:14" x14ac:dyDescent="0.25">
      <c r="A1083">
        <v>1918</v>
      </c>
      <c r="B1083" t="s">
        <v>40</v>
      </c>
      <c r="C1083" t="s">
        <v>102</v>
      </c>
      <c r="D1083" t="s">
        <v>16</v>
      </c>
      <c r="E1083">
        <v>1</v>
      </c>
      <c r="J1083">
        <v>971</v>
      </c>
      <c r="N1083" t="s">
        <v>731</v>
      </c>
    </row>
    <row r="1084" spans="1:14" x14ac:dyDescent="0.25">
      <c r="A1084">
        <v>1918</v>
      </c>
      <c r="B1084" t="s">
        <v>40</v>
      </c>
      <c r="C1084" t="s">
        <v>383</v>
      </c>
      <c r="D1084" t="s">
        <v>384</v>
      </c>
      <c r="E1084">
        <v>1</v>
      </c>
      <c r="J1084">
        <v>386</v>
      </c>
      <c r="N1084" t="s">
        <v>731</v>
      </c>
    </row>
    <row r="1085" spans="1:14" x14ac:dyDescent="0.25">
      <c r="A1085">
        <v>1918</v>
      </c>
      <c r="B1085" t="s">
        <v>40</v>
      </c>
      <c r="C1085" t="s">
        <v>41</v>
      </c>
      <c r="D1085" t="s">
        <v>16</v>
      </c>
      <c r="E1085">
        <v>1</v>
      </c>
      <c r="J1085">
        <v>2221</v>
      </c>
      <c r="N1085" t="s">
        <v>731</v>
      </c>
    </row>
    <row r="1086" spans="1:14" x14ac:dyDescent="0.25">
      <c r="A1086">
        <v>1918</v>
      </c>
      <c r="B1086" t="s">
        <v>93</v>
      </c>
      <c r="C1086" t="s">
        <v>144</v>
      </c>
      <c r="D1086" t="s">
        <v>16</v>
      </c>
      <c r="E1086">
        <v>1</v>
      </c>
      <c r="J1086">
        <v>94</v>
      </c>
      <c r="N1086" t="s">
        <v>731</v>
      </c>
    </row>
    <row r="1087" spans="1:14" x14ac:dyDescent="0.25">
      <c r="A1087">
        <v>1918</v>
      </c>
      <c r="B1087" t="s">
        <v>93</v>
      </c>
      <c r="C1087" t="s">
        <v>94</v>
      </c>
      <c r="D1087" t="s">
        <v>16</v>
      </c>
      <c r="E1087">
        <v>1</v>
      </c>
      <c r="J1087">
        <v>632</v>
      </c>
      <c r="N1087" t="s">
        <v>731</v>
      </c>
    </row>
    <row r="1088" spans="1:14" x14ac:dyDescent="0.25">
      <c r="A1088">
        <v>1918</v>
      </c>
      <c r="B1088" t="s">
        <v>526</v>
      </c>
      <c r="C1088" t="s">
        <v>527</v>
      </c>
      <c r="D1088" t="s">
        <v>16</v>
      </c>
      <c r="E1088">
        <v>1</v>
      </c>
      <c r="J1088">
        <v>0</v>
      </c>
      <c r="N1088" t="s">
        <v>731</v>
      </c>
    </row>
    <row r="1089" spans="1:14" x14ac:dyDescent="0.25">
      <c r="A1089">
        <v>1918</v>
      </c>
      <c r="B1089" t="s">
        <v>43</v>
      </c>
      <c r="C1089" t="s">
        <v>165</v>
      </c>
      <c r="D1089" t="s">
        <v>16</v>
      </c>
      <c r="E1089">
        <v>1</v>
      </c>
      <c r="J1089">
        <v>267</v>
      </c>
      <c r="N1089" t="s">
        <v>731</v>
      </c>
    </row>
    <row r="1090" spans="1:14" x14ac:dyDescent="0.25">
      <c r="A1090">
        <v>1918</v>
      </c>
      <c r="B1090" t="s">
        <v>43</v>
      </c>
      <c r="C1090" t="s">
        <v>167</v>
      </c>
      <c r="D1090" t="s">
        <v>16</v>
      </c>
      <c r="E1090">
        <v>1</v>
      </c>
      <c r="F1090" t="s">
        <v>168</v>
      </c>
      <c r="J1090">
        <v>29</v>
      </c>
      <c r="N1090" t="s">
        <v>731</v>
      </c>
    </row>
    <row r="1091" spans="1:14" x14ac:dyDescent="0.25">
      <c r="A1091">
        <v>1918</v>
      </c>
      <c r="B1091" t="s">
        <v>43</v>
      </c>
      <c r="C1091" t="s">
        <v>48</v>
      </c>
      <c r="D1091" t="s">
        <v>16</v>
      </c>
      <c r="E1091">
        <v>1</v>
      </c>
      <c r="J1091">
        <v>616</v>
      </c>
      <c r="N1091" t="s">
        <v>731</v>
      </c>
    </row>
    <row r="1092" spans="1:14" x14ac:dyDescent="0.25">
      <c r="A1092">
        <v>1918</v>
      </c>
      <c r="B1092" t="s">
        <v>169</v>
      </c>
      <c r="C1092" t="s">
        <v>170</v>
      </c>
      <c r="D1092" t="s">
        <v>23</v>
      </c>
      <c r="E1092">
        <v>1</v>
      </c>
      <c r="J1092">
        <v>437</v>
      </c>
      <c r="N1092" t="s">
        <v>731</v>
      </c>
    </row>
    <row r="1093" spans="1:14" x14ac:dyDescent="0.25">
      <c r="A1093">
        <v>1918</v>
      </c>
      <c r="B1093" t="s">
        <v>50</v>
      </c>
      <c r="C1093" t="s">
        <v>151</v>
      </c>
      <c r="D1093" t="s">
        <v>16</v>
      </c>
      <c r="E1093">
        <v>1</v>
      </c>
      <c r="J1093">
        <v>1525</v>
      </c>
      <c r="N1093" t="s">
        <v>731</v>
      </c>
    </row>
    <row r="1094" spans="1:14" x14ac:dyDescent="0.25">
      <c r="A1094">
        <v>1918</v>
      </c>
      <c r="B1094" t="s">
        <v>269</v>
      </c>
      <c r="C1094" t="s">
        <v>270</v>
      </c>
      <c r="D1094" t="s">
        <v>161</v>
      </c>
      <c r="E1094">
        <v>1</v>
      </c>
      <c r="J1094">
        <v>1236</v>
      </c>
      <c r="N1094" t="s">
        <v>731</v>
      </c>
    </row>
    <row r="1095" spans="1:14" x14ac:dyDescent="0.25">
      <c r="A1095">
        <v>1918</v>
      </c>
      <c r="B1095" t="s">
        <v>269</v>
      </c>
      <c r="C1095" t="s">
        <v>151</v>
      </c>
      <c r="D1095" t="s">
        <v>16</v>
      </c>
      <c r="E1095">
        <v>1</v>
      </c>
      <c r="J1095">
        <v>3406</v>
      </c>
      <c r="N1095" t="s">
        <v>731</v>
      </c>
    </row>
    <row r="1096" spans="1:14" x14ac:dyDescent="0.25">
      <c r="A1096">
        <v>1918</v>
      </c>
      <c r="B1096" t="s">
        <v>95</v>
      </c>
      <c r="C1096" t="s">
        <v>96</v>
      </c>
      <c r="D1096" t="s">
        <v>16</v>
      </c>
      <c r="E1096">
        <v>1</v>
      </c>
      <c r="J1096">
        <v>225</v>
      </c>
      <c r="N1096" t="s">
        <v>731</v>
      </c>
    </row>
    <row r="1097" spans="1:14" x14ac:dyDescent="0.25">
      <c r="A1097">
        <v>1918</v>
      </c>
      <c r="B1097" t="s">
        <v>26</v>
      </c>
      <c r="C1097" t="s">
        <v>54</v>
      </c>
      <c r="D1097" t="s">
        <v>16</v>
      </c>
      <c r="E1097">
        <v>1</v>
      </c>
      <c r="F1097" t="s">
        <v>387</v>
      </c>
      <c r="J1097">
        <v>1672</v>
      </c>
      <c r="N1097" t="s">
        <v>731</v>
      </c>
    </row>
    <row r="1098" spans="1:14" x14ac:dyDescent="0.25">
      <c r="A1098">
        <v>1918</v>
      </c>
      <c r="B1098" t="s">
        <v>26</v>
      </c>
      <c r="C1098" t="s">
        <v>54</v>
      </c>
      <c r="D1098" t="s">
        <v>16</v>
      </c>
      <c r="E1098">
        <v>2</v>
      </c>
      <c r="F1098" t="s">
        <v>388</v>
      </c>
      <c r="N1098" t="s">
        <v>731</v>
      </c>
    </row>
    <row r="1099" spans="1:14" x14ac:dyDescent="0.25">
      <c r="A1099">
        <v>1918</v>
      </c>
      <c r="B1099" t="s">
        <v>26</v>
      </c>
      <c r="C1099" t="s">
        <v>173</v>
      </c>
      <c r="D1099" t="s">
        <v>16</v>
      </c>
      <c r="E1099">
        <v>1</v>
      </c>
      <c r="J1099">
        <v>1237</v>
      </c>
      <c r="N1099" t="s">
        <v>731</v>
      </c>
    </row>
    <row r="1100" spans="1:14" x14ac:dyDescent="0.25">
      <c r="A1100">
        <v>1918</v>
      </c>
      <c r="B1100" t="s">
        <v>26</v>
      </c>
      <c r="C1100" t="s">
        <v>27</v>
      </c>
      <c r="D1100" t="s">
        <v>16</v>
      </c>
      <c r="E1100">
        <v>1</v>
      </c>
      <c r="J1100">
        <v>977</v>
      </c>
      <c r="N1100" t="s">
        <v>731</v>
      </c>
    </row>
    <row r="1101" spans="1:14" x14ac:dyDescent="0.25">
      <c r="A1101">
        <v>1918</v>
      </c>
      <c r="B1101" t="s">
        <v>56</v>
      </c>
      <c r="C1101" t="s">
        <v>175</v>
      </c>
      <c r="D1101" t="s">
        <v>16</v>
      </c>
      <c r="E1101">
        <v>1</v>
      </c>
      <c r="J1101">
        <v>56</v>
      </c>
      <c r="N1101" t="s">
        <v>731</v>
      </c>
    </row>
    <row r="1102" spans="1:14" x14ac:dyDescent="0.25">
      <c r="A1102">
        <v>1918</v>
      </c>
      <c r="B1102" t="s">
        <v>56</v>
      </c>
      <c r="C1102" t="s">
        <v>57</v>
      </c>
      <c r="D1102" t="s">
        <v>16</v>
      </c>
      <c r="E1102">
        <v>1</v>
      </c>
      <c r="F1102" t="s">
        <v>145</v>
      </c>
      <c r="J1102">
        <v>1276</v>
      </c>
      <c r="N1102" t="s">
        <v>731</v>
      </c>
    </row>
    <row r="1103" spans="1:14" x14ac:dyDescent="0.25">
      <c r="A1103">
        <v>1918</v>
      </c>
      <c r="B1103" t="s">
        <v>56</v>
      </c>
      <c r="C1103" t="s">
        <v>59</v>
      </c>
      <c r="D1103" t="s">
        <v>16</v>
      </c>
      <c r="E1103">
        <v>1</v>
      </c>
      <c r="J1103">
        <v>1162</v>
      </c>
      <c r="N1103" t="s">
        <v>731</v>
      </c>
    </row>
    <row r="1104" spans="1:14" x14ac:dyDescent="0.25">
      <c r="A1104">
        <v>1918</v>
      </c>
      <c r="B1104" t="s">
        <v>18</v>
      </c>
      <c r="C1104" t="s">
        <v>19</v>
      </c>
      <c r="D1104" t="s">
        <v>16</v>
      </c>
      <c r="E1104">
        <v>1</v>
      </c>
      <c r="J1104">
        <v>580</v>
      </c>
      <c r="N1104" t="s">
        <v>731</v>
      </c>
    </row>
    <row r="1105" spans="1:14" x14ac:dyDescent="0.25">
      <c r="A1105">
        <v>1918</v>
      </c>
      <c r="B1105" t="s">
        <v>18</v>
      </c>
      <c r="C1105" t="s">
        <v>62</v>
      </c>
      <c r="D1105" t="s">
        <v>16</v>
      </c>
      <c r="E1105">
        <v>1</v>
      </c>
      <c r="J1105">
        <v>556</v>
      </c>
      <c r="N1105" t="s">
        <v>731</v>
      </c>
    </row>
    <row r="1106" spans="1:14" x14ac:dyDescent="0.25">
      <c r="A1106">
        <v>1918</v>
      </c>
      <c r="B1106" t="s">
        <v>18</v>
      </c>
      <c r="C1106" t="s">
        <v>354</v>
      </c>
      <c r="D1106" t="s">
        <v>16</v>
      </c>
      <c r="E1106">
        <v>1</v>
      </c>
      <c r="N1106" t="s">
        <v>731</v>
      </c>
    </row>
    <row r="1107" spans="1:14" x14ac:dyDescent="0.25">
      <c r="A1107">
        <v>1918</v>
      </c>
      <c r="B1107" t="s">
        <v>14</v>
      </c>
      <c r="C1107" t="s">
        <v>380</v>
      </c>
      <c r="D1107" t="s">
        <v>381</v>
      </c>
      <c r="E1107">
        <v>1</v>
      </c>
      <c r="J1107">
        <v>1389</v>
      </c>
      <c r="N1107" t="s">
        <v>731</v>
      </c>
    </row>
    <row r="1108" spans="1:14" x14ac:dyDescent="0.25">
      <c r="A1108">
        <v>1918</v>
      </c>
      <c r="B1108" t="s">
        <v>14</v>
      </c>
      <c r="C1108" t="s">
        <v>298</v>
      </c>
      <c r="D1108" t="s">
        <v>16</v>
      </c>
      <c r="E1108">
        <v>1</v>
      </c>
      <c r="N1108" t="s">
        <v>731</v>
      </c>
    </row>
    <row r="1109" spans="1:14" x14ac:dyDescent="0.25">
      <c r="A1109">
        <v>1918</v>
      </c>
      <c r="B1109" t="s">
        <v>14</v>
      </c>
      <c r="C1109" t="s">
        <v>15</v>
      </c>
      <c r="D1109" t="s">
        <v>16</v>
      </c>
      <c r="E1109">
        <v>1</v>
      </c>
      <c r="F1109" t="s">
        <v>389</v>
      </c>
      <c r="J1109">
        <v>669</v>
      </c>
      <c r="N1109" t="s">
        <v>731</v>
      </c>
    </row>
    <row r="1110" spans="1:14" x14ac:dyDescent="0.25">
      <c r="A1110">
        <v>1918</v>
      </c>
      <c r="B1110" t="s">
        <v>14</v>
      </c>
      <c r="C1110" t="s">
        <v>15</v>
      </c>
      <c r="D1110" t="s">
        <v>16</v>
      </c>
      <c r="E1110">
        <v>2</v>
      </c>
      <c r="F1110" t="s">
        <v>390</v>
      </c>
      <c r="J1110">
        <v>24</v>
      </c>
      <c r="N1110" t="s">
        <v>731</v>
      </c>
    </row>
    <row r="1111" spans="1:14" x14ac:dyDescent="0.25">
      <c r="A1111">
        <v>1918</v>
      </c>
      <c r="B1111" t="s">
        <v>14</v>
      </c>
      <c r="C1111" t="s">
        <v>63</v>
      </c>
      <c r="D1111" t="s">
        <v>161</v>
      </c>
      <c r="E1111">
        <v>1</v>
      </c>
      <c r="J1111">
        <v>1629</v>
      </c>
      <c r="N1111" t="s">
        <v>731</v>
      </c>
    </row>
    <row r="1112" spans="1:14" x14ac:dyDescent="0.25">
      <c r="A1112">
        <v>1918</v>
      </c>
      <c r="B1112" t="s">
        <v>64</v>
      </c>
      <c r="C1112" t="s">
        <v>328</v>
      </c>
      <c r="D1112" t="s">
        <v>16</v>
      </c>
      <c r="E1112">
        <v>1</v>
      </c>
      <c r="J1112">
        <v>579</v>
      </c>
      <c r="N1112" t="s">
        <v>731</v>
      </c>
    </row>
    <row r="1113" spans="1:14" x14ac:dyDescent="0.25">
      <c r="A1113">
        <v>1918</v>
      </c>
      <c r="B1113" t="s">
        <v>64</v>
      </c>
      <c r="C1113" t="s">
        <v>65</v>
      </c>
      <c r="D1113" t="s">
        <v>16</v>
      </c>
      <c r="E1113">
        <v>1</v>
      </c>
      <c r="J1113">
        <v>1353</v>
      </c>
      <c r="N1113" t="s">
        <v>731</v>
      </c>
    </row>
    <row r="1114" spans="1:14" x14ac:dyDescent="0.25">
      <c r="A1114">
        <v>1918</v>
      </c>
      <c r="B1114" t="s">
        <v>178</v>
      </c>
      <c r="C1114" t="s">
        <v>151</v>
      </c>
      <c r="D1114" t="s">
        <v>16</v>
      </c>
      <c r="E1114">
        <v>1</v>
      </c>
      <c r="J1114">
        <v>1677</v>
      </c>
      <c r="N1114" t="s">
        <v>731</v>
      </c>
    </row>
    <row r="1115" spans="1:14" x14ac:dyDescent="0.25">
      <c r="A1115">
        <v>1918</v>
      </c>
      <c r="B1115" t="s">
        <v>35</v>
      </c>
      <c r="C1115" t="s">
        <v>391</v>
      </c>
      <c r="D1115" t="s">
        <v>16</v>
      </c>
      <c r="E1115">
        <v>1</v>
      </c>
      <c r="J1115">
        <v>41</v>
      </c>
      <c r="N1115" t="s">
        <v>731</v>
      </c>
    </row>
    <row r="1116" spans="1:14" x14ac:dyDescent="0.25">
      <c r="A1116">
        <v>1918</v>
      </c>
      <c r="B1116" t="s">
        <v>35</v>
      </c>
      <c r="C1116" t="s">
        <v>392</v>
      </c>
      <c r="D1116" t="s">
        <v>16</v>
      </c>
      <c r="E1116">
        <v>1</v>
      </c>
      <c r="N1116" t="s">
        <v>731</v>
      </c>
    </row>
    <row r="1117" spans="1:14" x14ac:dyDescent="0.25">
      <c r="A1117">
        <v>1918</v>
      </c>
      <c r="B1117" t="s">
        <v>35</v>
      </c>
      <c r="C1117" t="s">
        <v>180</v>
      </c>
      <c r="D1117" t="s">
        <v>16</v>
      </c>
      <c r="E1117">
        <v>1</v>
      </c>
      <c r="N1117" t="s">
        <v>731</v>
      </c>
    </row>
    <row r="1118" spans="1:14" x14ac:dyDescent="0.25">
      <c r="A1118">
        <v>1918</v>
      </c>
      <c r="B1118" t="s">
        <v>99</v>
      </c>
      <c r="C1118" t="s">
        <v>100</v>
      </c>
      <c r="D1118" t="s">
        <v>16</v>
      </c>
      <c r="E1118">
        <v>1</v>
      </c>
      <c r="J1118">
        <v>848</v>
      </c>
      <c r="N1118" t="s">
        <v>731</v>
      </c>
    </row>
    <row r="1119" spans="1:14" x14ac:dyDescent="0.25">
      <c r="A1119">
        <v>1918</v>
      </c>
      <c r="B1119" t="s">
        <v>99</v>
      </c>
      <c r="C1119" t="s">
        <v>393</v>
      </c>
      <c r="D1119" t="s">
        <v>23</v>
      </c>
      <c r="E1119">
        <v>1</v>
      </c>
      <c r="N1119" t="s">
        <v>731</v>
      </c>
    </row>
    <row r="1120" spans="1:14" x14ac:dyDescent="0.25">
      <c r="A1120">
        <v>1918</v>
      </c>
      <c r="B1120" t="s">
        <v>32</v>
      </c>
      <c r="C1120" t="s">
        <v>105</v>
      </c>
      <c r="D1120" t="s">
        <v>16</v>
      </c>
      <c r="E1120">
        <v>1</v>
      </c>
      <c r="J1120">
        <v>589</v>
      </c>
      <c r="N1120" t="s">
        <v>731</v>
      </c>
    </row>
    <row r="1121" spans="1:14" x14ac:dyDescent="0.25">
      <c r="A1121">
        <v>1918</v>
      </c>
      <c r="B1121" t="s">
        <v>32</v>
      </c>
      <c r="C1121" t="s">
        <v>226</v>
      </c>
      <c r="D1121" t="s">
        <v>16</v>
      </c>
      <c r="E1121">
        <v>1</v>
      </c>
      <c r="J1121">
        <v>252</v>
      </c>
      <c r="N1121" t="s">
        <v>731</v>
      </c>
    </row>
    <row r="1122" spans="1:14" x14ac:dyDescent="0.25">
      <c r="A1122">
        <v>1918</v>
      </c>
      <c r="B1122" t="s">
        <v>32</v>
      </c>
      <c r="C1122" t="s">
        <v>228</v>
      </c>
      <c r="D1122" t="s">
        <v>16</v>
      </c>
      <c r="E1122">
        <v>1</v>
      </c>
      <c r="F1122" t="s">
        <v>138</v>
      </c>
      <c r="J1122">
        <v>490</v>
      </c>
      <c r="N1122" t="s">
        <v>731</v>
      </c>
    </row>
    <row r="1123" spans="1:14" x14ac:dyDescent="0.25">
      <c r="A1123">
        <v>1918</v>
      </c>
      <c r="B1123" t="s">
        <v>21</v>
      </c>
      <c r="C1123" t="s">
        <v>229</v>
      </c>
      <c r="D1123" t="s">
        <v>16</v>
      </c>
      <c r="E1123">
        <v>1</v>
      </c>
      <c r="J1123">
        <v>650</v>
      </c>
      <c r="N1123" t="s">
        <v>731</v>
      </c>
    </row>
    <row r="1124" spans="1:14" x14ac:dyDescent="0.25">
      <c r="A1124">
        <v>1918</v>
      </c>
      <c r="B1124" t="s">
        <v>21</v>
      </c>
      <c r="C1124" t="s">
        <v>122</v>
      </c>
      <c r="D1124" t="s">
        <v>16</v>
      </c>
      <c r="E1124">
        <v>1</v>
      </c>
      <c r="J1124">
        <v>1188</v>
      </c>
      <c r="N1124" t="s">
        <v>731</v>
      </c>
    </row>
    <row r="1125" spans="1:14" x14ac:dyDescent="0.25">
      <c r="A1125">
        <v>1918</v>
      </c>
      <c r="B1125" t="s">
        <v>21</v>
      </c>
      <c r="C1125" t="s">
        <v>394</v>
      </c>
      <c r="D1125" t="s">
        <v>16</v>
      </c>
      <c r="E1125">
        <v>1</v>
      </c>
      <c r="N1125" t="s">
        <v>731</v>
      </c>
    </row>
    <row r="1126" spans="1:14" x14ac:dyDescent="0.25">
      <c r="A1126">
        <v>1918</v>
      </c>
      <c r="B1126" t="s">
        <v>125</v>
      </c>
      <c r="C1126" t="s">
        <v>395</v>
      </c>
      <c r="D1126" t="s">
        <v>16</v>
      </c>
      <c r="E1126">
        <v>1</v>
      </c>
      <c r="N1126" t="s">
        <v>731</v>
      </c>
    </row>
    <row r="1127" spans="1:14" x14ac:dyDescent="0.25">
      <c r="A1127">
        <v>1918</v>
      </c>
      <c r="B1127" t="s">
        <v>125</v>
      </c>
      <c r="C1127" t="s">
        <v>291</v>
      </c>
      <c r="D1127" t="s">
        <v>16</v>
      </c>
      <c r="E1127">
        <v>1</v>
      </c>
      <c r="J1127">
        <v>438</v>
      </c>
      <c r="N1127" t="s">
        <v>731</v>
      </c>
    </row>
    <row r="1128" spans="1:14" x14ac:dyDescent="0.25">
      <c r="A1128">
        <v>1918</v>
      </c>
      <c r="B1128" t="s">
        <v>125</v>
      </c>
      <c r="C1128" t="s">
        <v>127</v>
      </c>
      <c r="D1128" t="s">
        <v>16</v>
      </c>
      <c r="E1128">
        <v>1</v>
      </c>
      <c r="J1128">
        <v>918</v>
      </c>
      <c r="N1128" t="s">
        <v>731</v>
      </c>
    </row>
    <row r="1129" spans="1:14" x14ac:dyDescent="0.25">
      <c r="A1129">
        <v>1918</v>
      </c>
      <c r="B1129" t="s">
        <v>128</v>
      </c>
      <c r="C1129" t="s">
        <v>151</v>
      </c>
      <c r="D1129" t="s">
        <v>16</v>
      </c>
      <c r="E1129">
        <v>1</v>
      </c>
      <c r="J1129">
        <v>1332</v>
      </c>
      <c r="N1129" t="s">
        <v>731</v>
      </c>
    </row>
    <row r="1130" spans="1:14" x14ac:dyDescent="0.25">
      <c r="A1130">
        <v>1918</v>
      </c>
      <c r="B1130" t="s">
        <v>129</v>
      </c>
      <c r="C1130" t="s">
        <v>130</v>
      </c>
      <c r="D1130" t="s">
        <v>16</v>
      </c>
      <c r="E1130">
        <v>1</v>
      </c>
      <c r="J1130">
        <v>2678</v>
      </c>
      <c r="N1130" t="s">
        <v>731</v>
      </c>
    </row>
    <row r="1131" spans="1:14" x14ac:dyDescent="0.25">
      <c r="A1131">
        <v>1918</v>
      </c>
      <c r="B1131" t="s">
        <v>231</v>
      </c>
      <c r="C1131" t="s">
        <v>232</v>
      </c>
      <c r="D1131" t="s">
        <v>16</v>
      </c>
      <c r="E1131">
        <v>1</v>
      </c>
      <c r="J1131">
        <v>678</v>
      </c>
      <c r="N1131" t="s">
        <v>731</v>
      </c>
    </row>
    <row r="1132" spans="1:14" x14ac:dyDescent="0.25">
      <c r="A1132">
        <v>1918</v>
      </c>
      <c r="B1132" t="s">
        <v>233</v>
      </c>
      <c r="C1132" t="s">
        <v>234</v>
      </c>
      <c r="D1132" t="s">
        <v>16</v>
      </c>
      <c r="E1132">
        <v>1</v>
      </c>
      <c r="J1132">
        <v>367</v>
      </c>
      <c r="N1132" t="s">
        <v>731</v>
      </c>
    </row>
    <row r="1133" spans="1:14" x14ac:dyDescent="0.25">
      <c r="A1133">
        <v>1918</v>
      </c>
      <c r="B1133" t="s">
        <v>233</v>
      </c>
      <c r="C1133" t="s">
        <v>234</v>
      </c>
      <c r="D1133" t="s">
        <v>16</v>
      </c>
      <c r="E1133">
        <v>2</v>
      </c>
      <c r="F1133" t="s">
        <v>166</v>
      </c>
      <c r="N1133" t="s">
        <v>731</v>
      </c>
    </row>
    <row r="1134" spans="1:14" x14ac:dyDescent="0.25">
      <c r="A1134">
        <v>1918</v>
      </c>
      <c r="B1134" t="s">
        <v>233</v>
      </c>
      <c r="C1134" t="s">
        <v>451</v>
      </c>
      <c r="D1134" t="s">
        <v>16</v>
      </c>
      <c r="E1134">
        <v>1</v>
      </c>
      <c r="N1134" t="s">
        <v>731</v>
      </c>
    </row>
    <row r="1135" spans="1:14" x14ac:dyDescent="0.25">
      <c r="A1135">
        <v>1918</v>
      </c>
      <c r="B1135" t="s">
        <v>135</v>
      </c>
      <c r="C1135" t="s">
        <v>136</v>
      </c>
      <c r="D1135" t="s">
        <v>16</v>
      </c>
      <c r="E1135">
        <v>1</v>
      </c>
      <c r="J1135">
        <v>96</v>
      </c>
      <c r="N1135" t="s">
        <v>731</v>
      </c>
    </row>
    <row r="1136" spans="1:14" x14ac:dyDescent="0.25">
      <c r="A1136">
        <v>1918</v>
      </c>
      <c r="B1136" t="s">
        <v>137</v>
      </c>
      <c r="C1136" t="s">
        <v>138</v>
      </c>
      <c r="D1136" t="s">
        <v>16</v>
      </c>
      <c r="E1136">
        <v>1</v>
      </c>
      <c r="J1136">
        <v>209</v>
      </c>
      <c r="N1136" t="s">
        <v>731</v>
      </c>
    </row>
    <row r="1137" spans="1:14" x14ac:dyDescent="0.25">
      <c r="A1137">
        <v>1918</v>
      </c>
      <c r="B1137" t="s">
        <v>137</v>
      </c>
      <c r="C1137" t="s">
        <v>385</v>
      </c>
      <c r="D1137" t="s">
        <v>384</v>
      </c>
      <c r="E1137">
        <v>1</v>
      </c>
      <c r="J1137">
        <v>2295</v>
      </c>
      <c r="N1137" t="s">
        <v>731</v>
      </c>
    </row>
    <row r="1138" spans="1:14" x14ac:dyDescent="0.25">
      <c r="A1138">
        <v>1918</v>
      </c>
      <c r="B1138" t="s">
        <v>140</v>
      </c>
      <c r="C1138" t="s">
        <v>358</v>
      </c>
      <c r="D1138" t="s">
        <v>16</v>
      </c>
      <c r="E1138">
        <v>1</v>
      </c>
      <c r="F1138" t="s">
        <v>453</v>
      </c>
      <c r="N1138" t="s">
        <v>731</v>
      </c>
    </row>
    <row r="1139" spans="1:14" x14ac:dyDescent="0.25">
      <c r="A1139">
        <v>1918</v>
      </c>
      <c r="B1139" t="s">
        <v>140</v>
      </c>
      <c r="C1139" t="s">
        <v>407</v>
      </c>
      <c r="D1139" t="s">
        <v>16</v>
      </c>
      <c r="E1139">
        <v>1</v>
      </c>
      <c r="J1139">
        <v>574</v>
      </c>
      <c r="N1139" t="s">
        <v>731</v>
      </c>
    </row>
    <row r="1140" spans="1:14" x14ac:dyDescent="0.25">
      <c r="A1140">
        <v>1918</v>
      </c>
      <c r="B1140" t="s">
        <v>140</v>
      </c>
      <c r="C1140" t="s">
        <v>183</v>
      </c>
      <c r="D1140" t="s">
        <v>16</v>
      </c>
      <c r="E1140">
        <v>1</v>
      </c>
      <c r="J1140">
        <v>977</v>
      </c>
      <c r="N1140" t="s">
        <v>731</v>
      </c>
    </row>
    <row r="1141" spans="1:14" x14ac:dyDescent="0.25">
      <c r="A1141">
        <v>1918</v>
      </c>
      <c r="B1141" t="s">
        <v>332</v>
      </c>
      <c r="C1141" t="s">
        <v>333</v>
      </c>
      <c r="D1141" t="s">
        <v>16</v>
      </c>
      <c r="E1141">
        <v>1</v>
      </c>
      <c r="J1141">
        <v>456</v>
      </c>
      <c r="N1141" t="s">
        <v>731</v>
      </c>
    </row>
    <row r="1142" spans="1:14" x14ac:dyDescent="0.25">
      <c r="A1142">
        <v>1918</v>
      </c>
      <c r="B1142" t="s">
        <v>184</v>
      </c>
      <c r="C1142" t="s">
        <v>185</v>
      </c>
      <c r="D1142" t="s">
        <v>16</v>
      </c>
      <c r="E1142">
        <v>1</v>
      </c>
      <c r="F1142" t="s">
        <v>389</v>
      </c>
      <c r="J1142">
        <v>1341</v>
      </c>
      <c r="N1142" t="s">
        <v>731</v>
      </c>
    </row>
    <row r="1143" spans="1:14" x14ac:dyDescent="0.25">
      <c r="A1143">
        <v>1918</v>
      </c>
      <c r="B1143" t="s">
        <v>184</v>
      </c>
      <c r="C1143" t="s">
        <v>185</v>
      </c>
      <c r="D1143" t="s">
        <v>16</v>
      </c>
      <c r="E1143">
        <v>2</v>
      </c>
      <c r="F1143" t="s">
        <v>390</v>
      </c>
      <c r="J1143">
        <v>72</v>
      </c>
      <c r="N1143" t="s">
        <v>731</v>
      </c>
    </row>
    <row r="1144" spans="1:14" x14ac:dyDescent="0.25">
      <c r="A1144">
        <v>1918</v>
      </c>
      <c r="B1144" t="s">
        <v>184</v>
      </c>
      <c r="C1144" t="s">
        <v>296</v>
      </c>
      <c r="D1144" t="s">
        <v>16</v>
      </c>
      <c r="E1144">
        <v>1</v>
      </c>
      <c r="F1144" t="s">
        <v>296</v>
      </c>
      <c r="J1144">
        <v>329</v>
      </c>
      <c r="N1144" t="s">
        <v>731</v>
      </c>
    </row>
    <row r="1145" spans="1:14" x14ac:dyDescent="0.25">
      <c r="A1145">
        <v>1918</v>
      </c>
      <c r="B1145" t="s">
        <v>184</v>
      </c>
      <c r="C1145" t="s">
        <v>358</v>
      </c>
      <c r="D1145" t="s">
        <v>16</v>
      </c>
      <c r="E1145">
        <v>1</v>
      </c>
      <c r="J1145">
        <v>1322</v>
      </c>
      <c r="N1145" t="s">
        <v>731</v>
      </c>
    </row>
    <row r="1146" spans="1:14" x14ac:dyDescent="0.25">
      <c r="A1146">
        <v>1918</v>
      </c>
      <c r="B1146" t="s">
        <v>184</v>
      </c>
      <c r="C1146" t="s">
        <v>457</v>
      </c>
      <c r="D1146" t="s">
        <v>16</v>
      </c>
      <c r="E1146">
        <v>1</v>
      </c>
      <c r="F1146" t="s">
        <v>458</v>
      </c>
      <c r="J1146">
        <v>682</v>
      </c>
      <c r="N1146" t="s">
        <v>731</v>
      </c>
    </row>
    <row r="1147" spans="1:14" x14ac:dyDescent="0.25">
      <c r="A1147">
        <v>1918</v>
      </c>
      <c r="B1147" t="s">
        <v>184</v>
      </c>
      <c r="C1147" t="s">
        <v>238</v>
      </c>
      <c r="D1147" t="s">
        <v>16</v>
      </c>
      <c r="E1147">
        <v>1</v>
      </c>
      <c r="J1147">
        <v>687</v>
      </c>
      <c r="N1147" t="s">
        <v>731</v>
      </c>
    </row>
    <row r="1148" spans="1:14" x14ac:dyDescent="0.25">
      <c r="A1148">
        <v>1918</v>
      </c>
      <c r="B1148" t="s">
        <v>184</v>
      </c>
      <c r="C1148" t="s">
        <v>382</v>
      </c>
      <c r="D1148" t="s">
        <v>381</v>
      </c>
      <c r="E1148">
        <v>1</v>
      </c>
      <c r="J1148">
        <v>455</v>
      </c>
      <c r="N1148" t="s">
        <v>731</v>
      </c>
    </row>
    <row r="1149" spans="1:14" x14ac:dyDescent="0.25">
      <c r="A1149">
        <v>1918</v>
      </c>
      <c r="B1149" t="s">
        <v>184</v>
      </c>
      <c r="C1149" t="s">
        <v>408</v>
      </c>
      <c r="D1149" t="s">
        <v>16</v>
      </c>
      <c r="E1149">
        <v>1</v>
      </c>
      <c r="N1149" t="s">
        <v>731</v>
      </c>
    </row>
    <row r="1150" spans="1:14" x14ac:dyDescent="0.25">
      <c r="A1150">
        <v>1918</v>
      </c>
      <c r="B1150" t="s">
        <v>184</v>
      </c>
      <c r="C1150" t="s">
        <v>194</v>
      </c>
      <c r="D1150" t="s">
        <v>16</v>
      </c>
      <c r="E1150">
        <v>1</v>
      </c>
      <c r="F1150" t="s">
        <v>416</v>
      </c>
      <c r="J1150">
        <v>1129</v>
      </c>
      <c r="N1150" t="s">
        <v>731</v>
      </c>
    </row>
    <row r="1151" spans="1:14" x14ac:dyDescent="0.25">
      <c r="A1151">
        <v>1918</v>
      </c>
      <c r="B1151" t="s">
        <v>198</v>
      </c>
      <c r="C1151" t="s">
        <v>151</v>
      </c>
      <c r="D1151" t="s">
        <v>16</v>
      </c>
      <c r="E1151">
        <v>1</v>
      </c>
      <c r="N1151" t="s">
        <v>731</v>
      </c>
    </row>
    <row r="1152" spans="1:14" x14ac:dyDescent="0.25">
      <c r="A1152">
        <v>1918</v>
      </c>
      <c r="B1152" t="s">
        <v>339</v>
      </c>
      <c r="C1152" t="s">
        <v>340</v>
      </c>
      <c r="D1152" t="s">
        <v>16</v>
      </c>
      <c r="E1152">
        <v>1</v>
      </c>
      <c r="J1152">
        <v>179</v>
      </c>
      <c r="N1152" t="s">
        <v>731</v>
      </c>
    </row>
    <row r="1153" spans="1:14" x14ac:dyDescent="0.25">
      <c r="A1153">
        <v>1918</v>
      </c>
      <c r="B1153" t="s">
        <v>201</v>
      </c>
      <c r="C1153" t="s">
        <v>378</v>
      </c>
      <c r="D1153" t="s">
        <v>161</v>
      </c>
      <c r="E1153">
        <v>1</v>
      </c>
      <c r="N1153" t="s">
        <v>731</v>
      </c>
    </row>
    <row r="1154" spans="1:14" x14ac:dyDescent="0.25">
      <c r="A1154">
        <v>1918</v>
      </c>
      <c r="B1154" t="s">
        <v>201</v>
      </c>
      <c r="C1154" t="s">
        <v>202</v>
      </c>
      <c r="D1154" t="s">
        <v>16</v>
      </c>
      <c r="E1154">
        <v>1</v>
      </c>
      <c r="J1154">
        <v>1996</v>
      </c>
      <c r="N1154" t="s">
        <v>731</v>
      </c>
    </row>
    <row r="1155" spans="1:14" x14ac:dyDescent="0.25">
      <c r="A1155">
        <v>1918</v>
      </c>
      <c r="B1155" t="s">
        <v>201</v>
      </c>
      <c r="C1155" t="s">
        <v>461</v>
      </c>
      <c r="D1155" t="s">
        <v>16</v>
      </c>
      <c r="E1155">
        <v>1</v>
      </c>
      <c r="N1155" t="s">
        <v>731</v>
      </c>
    </row>
    <row r="1156" spans="1:14" x14ac:dyDescent="0.25">
      <c r="A1156">
        <v>1918</v>
      </c>
      <c r="B1156" t="s">
        <v>201</v>
      </c>
      <c r="C1156" t="s">
        <v>428</v>
      </c>
      <c r="D1156" t="s">
        <v>16</v>
      </c>
      <c r="E1156">
        <v>1</v>
      </c>
      <c r="J1156">
        <v>1457</v>
      </c>
      <c r="N1156" t="s">
        <v>731</v>
      </c>
    </row>
    <row r="1157" spans="1:14" x14ac:dyDescent="0.25">
      <c r="A1157">
        <v>1918</v>
      </c>
      <c r="B1157" t="s">
        <v>201</v>
      </c>
      <c r="C1157" t="s">
        <v>463</v>
      </c>
      <c r="D1157" t="s">
        <v>16</v>
      </c>
      <c r="E1157">
        <v>1</v>
      </c>
      <c r="J1157">
        <v>117</v>
      </c>
      <c r="N1157" t="s">
        <v>731</v>
      </c>
    </row>
    <row r="1158" spans="1:14" x14ac:dyDescent="0.25">
      <c r="A1158">
        <v>1918</v>
      </c>
      <c r="B1158" t="s">
        <v>303</v>
      </c>
      <c r="C1158" t="s">
        <v>467</v>
      </c>
      <c r="D1158" t="s">
        <v>16</v>
      </c>
      <c r="E1158">
        <v>1</v>
      </c>
      <c r="N1158" t="s">
        <v>731</v>
      </c>
    </row>
    <row r="1159" spans="1:14" x14ac:dyDescent="0.25">
      <c r="A1159">
        <v>1918</v>
      </c>
      <c r="B1159" t="s">
        <v>303</v>
      </c>
      <c r="C1159" t="s">
        <v>304</v>
      </c>
      <c r="D1159" t="s">
        <v>16</v>
      </c>
      <c r="E1159">
        <v>1</v>
      </c>
      <c r="J1159">
        <v>1413</v>
      </c>
      <c r="N1159" t="s">
        <v>731</v>
      </c>
    </row>
    <row r="1160" spans="1:14" x14ac:dyDescent="0.25">
      <c r="A1160">
        <v>1918</v>
      </c>
      <c r="B1160" t="s">
        <v>205</v>
      </c>
      <c r="C1160" t="s">
        <v>206</v>
      </c>
      <c r="D1160" t="s">
        <v>16</v>
      </c>
      <c r="E1160">
        <v>1</v>
      </c>
      <c r="J1160">
        <v>346</v>
      </c>
      <c r="N1160" t="s">
        <v>731</v>
      </c>
    </row>
    <row r="1161" spans="1:14" x14ac:dyDescent="0.25">
      <c r="A1161">
        <v>1918</v>
      </c>
      <c r="B1161" t="s">
        <v>207</v>
      </c>
      <c r="C1161" t="s">
        <v>524</v>
      </c>
      <c r="D1161" t="s">
        <v>16</v>
      </c>
      <c r="E1161">
        <v>1</v>
      </c>
      <c r="F1161" t="s">
        <v>525</v>
      </c>
      <c r="J1161">
        <v>533</v>
      </c>
      <c r="N1161" t="s">
        <v>731</v>
      </c>
    </row>
    <row r="1162" spans="1:14" x14ac:dyDescent="0.25">
      <c r="A1162">
        <v>1918</v>
      </c>
      <c r="B1162" t="s">
        <v>207</v>
      </c>
      <c r="C1162" t="s">
        <v>318</v>
      </c>
      <c r="D1162" t="s">
        <v>16</v>
      </c>
      <c r="E1162">
        <v>1</v>
      </c>
      <c r="J1162">
        <v>611</v>
      </c>
      <c r="N1162" t="s">
        <v>731</v>
      </c>
    </row>
    <row r="1163" spans="1:14" x14ac:dyDescent="0.25">
      <c r="A1163">
        <v>1918</v>
      </c>
      <c r="B1163" t="s">
        <v>207</v>
      </c>
      <c r="C1163" t="s">
        <v>471</v>
      </c>
      <c r="D1163" t="s">
        <v>16</v>
      </c>
      <c r="E1163">
        <v>1</v>
      </c>
      <c r="N1163" t="s">
        <v>731</v>
      </c>
    </row>
    <row r="1164" spans="1:14" x14ac:dyDescent="0.25">
      <c r="A1164">
        <v>1918</v>
      </c>
      <c r="B1164" t="s">
        <v>207</v>
      </c>
      <c r="C1164" t="s">
        <v>210</v>
      </c>
      <c r="D1164" t="s">
        <v>16</v>
      </c>
      <c r="E1164">
        <v>1</v>
      </c>
      <c r="F1164" t="s">
        <v>365</v>
      </c>
      <c r="J1164">
        <v>1427</v>
      </c>
      <c r="N1164" t="s">
        <v>731</v>
      </c>
    </row>
    <row r="1165" spans="1:14" x14ac:dyDescent="0.25">
      <c r="A1165">
        <v>1918</v>
      </c>
      <c r="B1165" t="s">
        <v>207</v>
      </c>
      <c r="C1165" t="s">
        <v>208</v>
      </c>
      <c r="D1165" t="s">
        <v>16</v>
      </c>
      <c r="E1165">
        <v>1</v>
      </c>
      <c r="F1165" t="s">
        <v>523</v>
      </c>
      <c r="J1165">
        <v>1199</v>
      </c>
      <c r="N1165" t="s">
        <v>731</v>
      </c>
    </row>
    <row r="1166" spans="1:14" x14ac:dyDescent="0.25">
      <c r="A1166">
        <v>1918</v>
      </c>
      <c r="B1166" t="s">
        <v>213</v>
      </c>
      <c r="C1166" t="s">
        <v>244</v>
      </c>
      <c r="D1166" t="s">
        <v>16</v>
      </c>
      <c r="E1166">
        <v>1</v>
      </c>
      <c r="F1166" t="s">
        <v>390</v>
      </c>
      <c r="N1166" t="s">
        <v>731</v>
      </c>
    </row>
    <row r="1167" spans="1:14" x14ac:dyDescent="0.25">
      <c r="A1167">
        <v>1918</v>
      </c>
      <c r="B1167" t="s">
        <v>213</v>
      </c>
      <c r="C1167" t="s">
        <v>214</v>
      </c>
      <c r="D1167" t="s">
        <v>16</v>
      </c>
      <c r="E1167">
        <v>1</v>
      </c>
      <c r="F1167" t="s">
        <v>389</v>
      </c>
      <c r="J1167">
        <v>178</v>
      </c>
      <c r="N1167" t="s">
        <v>731</v>
      </c>
    </row>
    <row r="1168" spans="1:14" x14ac:dyDescent="0.25">
      <c r="A1168">
        <v>1918</v>
      </c>
      <c r="B1168" t="s">
        <v>247</v>
      </c>
      <c r="C1168" t="s">
        <v>248</v>
      </c>
      <c r="D1168" t="s">
        <v>16</v>
      </c>
      <c r="E1168">
        <v>1</v>
      </c>
      <c r="J1168">
        <v>457</v>
      </c>
      <c r="N1168" t="s">
        <v>731</v>
      </c>
    </row>
    <row r="1169" spans="1:14" x14ac:dyDescent="0.25">
      <c r="A1169">
        <v>1918</v>
      </c>
      <c r="B1169" t="s">
        <v>247</v>
      </c>
      <c r="C1169" t="s">
        <v>386</v>
      </c>
      <c r="D1169" t="s">
        <v>384</v>
      </c>
      <c r="E1169">
        <v>1</v>
      </c>
      <c r="N1169" t="s">
        <v>731</v>
      </c>
    </row>
    <row r="1170" spans="1:14" x14ac:dyDescent="0.25">
      <c r="A1170">
        <v>1918</v>
      </c>
      <c r="B1170" t="s">
        <v>306</v>
      </c>
      <c r="C1170" t="s">
        <v>307</v>
      </c>
      <c r="D1170" t="s">
        <v>16</v>
      </c>
      <c r="E1170">
        <v>1</v>
      </c>
      <c r="J1170">
        <v>200</v>
      </c>
      <c r="N1170" t="s">
        <v>731</v>
      </c>
    </row>
    <row r="1171" spans="1:14" x14ac:dyDescent="0.25">
      <c r="A1171">
        <v>1918</v>
      </c>
      <c r="B1171" t="s">
        <v>30</v>
      </c>
      <c r="C1171" t="s">
        <v>31</v>
      </c>
      <c r="D1171" t="s">
        <v>16</v>
      </c>
      <c r="E1171">
        <v>1</v>
      </c>
      <c r="J1171">
        <v>1200</v>
      </c>
      <c r="N1171" t="s">
        <v>731</v>
      </c>
    </row>
    <row r="1172" spans="1:14" x14ac:dyDescent="0.25">
      <c r="A1172">
        <v>1918</v>
      </c>
      <c r="B1172" t="s">
        <v>30</v>
      </c>
      <c r="C1172" t="s">
        <v>446</v>
      </c>
      <c r="D1172" t="s">
        <v>16</v>
      </c>
      <c r="E1172">
        <v>1</v>
      </c>
      <c r="F1172" t="s">
        <v>475</v>
      </c>
      <c r="J1172">
        <v>644</v>
      </c>
      <c r="N1172" t="s">
        <v>731</v>
      </c>
    </row>
    <row r="1173" spans="1:14" x14ac:dyDescent="0.25">
      <c r="A1173">
        <v>1918</v>
      </c>
      <c r="B1173" t="s">
        <v>249</v>
      </c>
      <c r="C1173" t="s">
        <v>151</v>
      </c>
      <c r="D1173" t="s">
        <v>16</v>
      </c>
      <c r="E1173">
        <v>1</v>
      </c>
      <c r="J1173">
        <v>3631</v>
      </c>
      <c r="N1173" t="s">
        <v>731</v>
      </c>
    </row>
    <row r="1174" spans="1:14" x14ac:dyDescent="0.25">
      <c r="A1174">
        <v>1918</v>
      </c>
      <c r="B1174" t="s">
        <v>251</v>
      </c>
      <c r="C1174" t="s">
        <v>252</v>
      </c>
      <c r="D1174" t="s">
        <v>16</v>
      </c>
      <c r="E1174">
        <v>1</v>
      </c>
      <c r="J1174">
        <v>187</v>
      </c>
      <c r="N1174" t="s">
        <v>731</v>
      </c>
    </row>
    <row r="1175" spans="1:14" x14ac:dyDescent="0.25">
      <c r="A1175">
        <v>1918</v>
      </c>
      <c r="B1175" t="s">
        <v>83</v>
      </c>
      <c r="C1175" t="s">
        <v>218</v>
      </c>
      <c r="D1175" t="s">
        <v>16</v>
      </c>
      <c r="E1175">
        <v>1</v>
      </c>
      <c r="J1175">
        <v>122</v>
      </c>
      <c r="N1175" t="s">
        <v>731</v>
      </c>
    </row>
    <row r="1176" spans="1:14" x14ac:dyDescent="0.25">
      <c r="A1176">
        <v>1918</v>
      </c>
      <c r="B1176" t="s">
        <v>148</v>
      </c>
      <c r="C1176" t="s">
        <v>219</v>
      </c>
      <c r="D1176" t="s">
        <v>16</v>
      </c>
      <c r="E1176">
        <v>1</v>
      </c>
      <c r="J1176">
        <v>1848</v>
      </c>
      <c r="N1176" t="s">
        <v>731</v>
      </c>
    </row>
    <row r="1177" spans="1:14" x14ac:dyDescent="0.25">
      <c r="A1177">
        <v>1918</v>
      </c>
      <c r="B1177" t="s">
        <v>148</v>
      </c>
      <c r="C1177" t="s">
        <v>396</v>
      </c>
      <c r="D1177" t="s">
        <v>16</v>
      </c>
      <c r="E1177">
        <v>1</v>
      </c>
      <c r="N1177" t="s">
        <v>731</v>
      </c>
    </row>
    <row r="1178" spans="1:14" x14ac:dyDescent="0.25">
      <c r="A1178">
        <v>1918</v>
      </c>
      <c r="B1178" t="s">
        <v>253</v>
      </c>
      <c r="C1178" t="s">
        <v>254</v>
      </c>
      <c r="D1178" t="s">
        <v>161</v>
      </c>
      <c r="E1178">
        <v>1</v>
      </c>
      <c r="J1178">
        <v>236</v>
      </c>
      <c r="N1178" t="s">
        <v>731</v>
      </c>
    </row>
    <row r="1179" spans="1:14" x14ac:dyDescent="0.25">
      <c r="A1179">
        <v>1918</v>
      </c>
      <c r="B1179" t="s">
        <v>253</v>
      </c>
      <c r="C1179" t="s">
        <v>294</v>
      </c>
      <c r="D1179" t="s">
        <v>16</v>
      </c>
      <c r="E1179">
        <v>1</v>
      </c>
      <c r="J1179">
        <v>205</v>
      </c>
      <c r="N1179" t="s">
        <v>731</v>
      </c>
    </row>
    <row r="1180" spans="1:14" x14ac:dyDescent="0.25">
      <c r="A1180">
        <v>1918</v>
      </c>
      <c r="B1180" t="s">
        <v>253</v>
      </c>
      <c r="C1180" t="s">
        <v>347</v>
      </c>
      <c r="D1180" t="s">
        <v>16</v>
      </c>
      <c r="E1180">
        <v>1</v>
      </c>
      <c r="J1180">
        <v>615</v>
      </c>
      <c r="N1180" t="s">
        <v>731</v>
      </c>
    </row>
    <row r="1181" spans="1:14" x14ac:dyDescent="0.25">
      <c r="A1181">
        <v>1918</v>
      </c>
      <c r="B1181" t="s">
        <v>220</v>
      </c>
      <c r="C1181" t="s">
        <v>379</v>
      </c>
      <c r="D1181" t="s">
        <v>161</v>
      </c>
      <c r="E1181">
        <v>1</v>
      </c>
      <c r="N1181" t="s">
        <v>731</v>
      </c>
    </row>
    <row r="1182" spans="1:14" x14ac:dyDescent="0.25">
      <c r="A1182">
        <v>1918</v>
      </c>
      <c r="B1182" t="s">
        <v>220</v>
      </c>
      <c r="C1182" t="s">
        <v>221</v>
      </c>
      <c r="D1182" t="s">
        <v>16</v>
      </c>
      <c r="E1182">
        <v>1</v>
      </c>
      <c r="J1182">
        <v>912</v>
      </c>
      <c r="N1182" t="s">
        <v>731</v>
      </c>
    </row>
    <row r="1183" spans="1:14" x14ac:dyDescent="0.25">
      <c r="A1183">
        <v>1918</v>
      </c>
      <c r="B1183" t="s">
        <v>222</v>
      </c>
      <c r="C1183" t="s">
        <v>437</v>
      </c>
      <c r="D1183" t="s">
        <v>16</v>
      </c>
      <c r="E1183">
        <v>1</v>
      </c>
      <c r="J1183">
        <v>264</v>
      </c>
      <c r="N1183" t="s">
        <v>731</v>
      </c>
    </row>
    <row r="1184" spans="1:14" x14ac:dyDescent="0.25">
      <c r="A1184">
        <v>1918</v>
      </c>
      <c r="B1184" t="s">
        <v>222</v>
      </c>
      <c r="C1184" t="s">
        <v>225</v>
      </c>
      <c r="D1184" t="s">
        <v>16</v>
      </c>
      <c r="E1184">
        <v>1</v>
      </c>
      <c r="J1184">
        <v>861</v>
      </c>
      <c r="N1184" t="s">
        <v>731</v>
      </c>
    </row>
    <row r="1185" spans="1:14" x14ac:dyDescent="0.25">
      <c r="A1185">
        <v>1918</v>
      </c>
      <c r="B1185" t="s">
        <v>156</v>
      </c>
      <c r="C1185" t="s">
        <v>487</v>
      </c>
      <c r="D1185" t="s">
        <v>16</v>
      </c>
      <c r="E1185">
        <v>1</v>
      </c>
      <c r="J1185">
        <v>279</v>
      </c>
      <c r="N1185" t="s">
        <v>731</v>
      </c>
    </row>
    <row r="1186" spans="1:14" x14ac:dyDescent="0.25">
      <c r="A1186">
        <v>1921</v>
      </c>
      <c r="B1186" t="s">
        <v>87</v>
      </c>
      <c r="C1186" t="s">
        <v>151</v>
      </c>
      <c r="D1186" t="s">
        <v>16</v>
      </c>
      <c r="E1186">
        <v>1</v>
      </c>
      <c r="J1186">
        <v>2336</v>
      </c>
      <c r="N1186" t="s">
        <v>731</v>
      </c>
    </row>
    <row r="1187" spans="1:14" x14ac:dyDescent="0.25">
      <c r="A1187">
        <v>1921</v>
      </c>
      <c r="B1187" t="s">
        <v>89</v>
      </c>
      <c r="C1187" t="s">
        <v>159</v>
      </c>
      <c r="D1187" t="s">
        <v>16</v>
      </c>
      <c r="E1187">
        <v>1</v>
      </c>
      <c r="J1187">
        <v>328</v>
      </c>
      <c r="N1187" t="s">
        <v>731</v>
      </c>
    </row>
    <row r="1188" spans="1:14" x14ac:dyDescent="0.25">
      <c r="A1188">
        <v>1921</v>
      </c>
      <c r="B1188" t="s">
        <v>91</v>
      </c>
      <c r="C1188" t="s">
        <v>151</v>
      </c>
      <c r="D1188" t="s">
        <v>16</v>
      </c>
      <c r="E1188">
        <v>1</v>
      </c>
      <c r="J1188">
        <v>876</v>
      </c>
      <c r="N1188" t="s">
        <v>731</v>
      </c>
    </row>
    <row r="1189" spans="1:14" x14ac:dyDescent="0.25">
      <c r="A1189">
        <v>1921</v>
      </c>
      <c r="B1189" t="s">
        <v>40</v>
      </c>
      <c r="C1189" t="s">
        <v>160</v>
      </c>
      <c r="D1189" t="s">
        <v>381</v>
      </c>
      <c r="E1189">
        <v>1</v>
      </c>
      <c r="J1189">
        <v>400</v>
      </c>
      <c r="N1189" t="s">
        <v>731</v>
      </c>
    </row>
    <row r="1190" spans="1:14" x14ac:dyDescent="0.25">
      <c r="A1190">
        <v>1921</v>
      </c>
      <c r="B1190" t="s">
        <v>40</v>
      </c>
      <c r="C1190" t="s">
        <v>102</v>
      </c>
      <c r="D1190" t="s">
        <v>16</v>
      </c>
      <c r="E1190">
        <v>1</v>
      </c>
      <c r="J1190">
        <v>847</v>
      </c>
      <c r="N1190" t="s">
        <v>731</v>
      </c>
    </row>
    <row r="1191" spans="1:14" x14ac:dyDescent="0.25">
      <c r="A1191">
        <v>1921</v>
      </c>
      <c r="B1191" t="s">
        <v>40</v>
      </c>
      <c r="C1191" t="s">
        <v>383</v>
      </c>
      <c r="D1191" t="s">
        <v>384</v>
      </c>
      <c r="E1191">
        <v>1</v>
      </c>
      <c r="J1191">
        <v>346</v>
      </c>
      <c r="N1191" t="s">
        <v>731</v>
      </c>
    </row>
    <row r="1192" spans="1:14" x14ac:dyDescent="0.25">
      <c r="A1192">
        <v>1921</v>
      </c>
      <c r="B1192" t="s">
        <v>40</v>
      </c>
      <c r="C1192" t="s">
        <v>41</v>
      </c>
      <c r="D1192" t="s">
        <v>16</v>
      </c>
      <c r="E1192">
        <v>1</v>
      </c>
      <c r="J1192">
        <v>1904</v>
      </c>
      <c r="N1192" t="s">
        <v>731</v>
      </c>
    </row>
    <row r="1193" spans="1:14" x14ac:dyDescent="0.25">
      <c r="A1193">
        <v>1921</v>
      </c>
      <c r="B1193" t="s">
        <v>93</v>
      </c>
      <c r="C1193" t="s">
        <v>144</v>
      </c>
      <c r="D1193" t="s">
        <v>16</v>
      </c>
      <c r="E1193">
        <v>1</v>
      </c>
      <c r="J1193">
        <v>191</v>
      </c>
      <c r="N1193" t="s">
        <v>731</v>
      </c>
    </row>
    <row r="1194" spans="1:14" x14ac:dyDescent="0.25">
      <c r="A1194">
        <v>1921</v>
      </c>
      <c r="B1194" t="s">
        <v>93</v>
      </c>
      <c r="C1194" t="s">
        <v>94</v>
      </c>
      <c r="D1194" t="s">
        <v>16</v>
      </c>
      <c r="E1194">
        <v>1</v>
      </c>
      <c r="J1194">
        <v>5595</v>
      </c>
      <c r="N1194" t="s">
        <v>731</v>
      </c>
    </row>
    <row r="1195" spans="1:14" x14ac:dyDescent="0.25">
      <c r="A1195">
        <v>1921</v>
      </c>
      <c r="B1195" t="s">
        <v>526</v>
      </c>
      <c r="C1195" t="s">
        <v>527</v>
      </c>
      <c r="D1195" t="s">
        <v>16</v>
      </c>
      <c r="E1195">
        <v>1</v>
      </c>
      <c r="J1195">
        <v>0</v>
      </c>
      <c r="N1195" t="s">
        <v>731</v>
      </c>
    </row>
    <row r="1196" spans="1:14" x14ac:dyDescent="0.25">
      <c r="A1196">
        <v>1921</v>
      </c>
      <c r="B1196" t="s">
        <v>43</v>
      </c>
      <c r="C1196" t="s">
        <v>165</v>
      </c>
      <c r="D1196" t="s">
        <v>16</v>
      </c>
      <c r="E1196">
        <v>1</v>
      </c>
      <c r="J1196">
        <v>347</v>
      </c>
      <c r="N1196" t="s">
        <v>731</v>
      </c>
    </row>
    <row r="1197" spans="1:14" x14ac:dyDescent="0.25">
      <c r="A1197">
        <v>1921</v>
      </c>
      <c r="B1197" t="s">
        <v>43</v>
      </c>
      <c r="C1197" t="s">
        <v>167</v>
      </c>
      <c r="D1197" t="s">
        <v>16</v>
      </c>
      <c r="E1197">
        <v>1</v>
      </c>
      <c r="F1197" t="s">
        <v>168</v>
      </c>
      <c r="J1197">
        <v>65</v>
      </c>
      <c r="N1197" t="s">
        <v>731</v>
      </c>
    </row>
    <row r="1198" spans="1:14" x14ac:dyDescent="0.25">
      <c r="A1198">
        <v>1921</v>
      </c>
      <c r="B1198" t="s">
        <v>43</v>
      </c>
      <c r="C1198" t="s">
        <v>48</v>
      </c>
      <c r="D1198" t="s">
        <v>16</v>
      </c>
      <c r="E1198">
        <v>1</v>
      </c>
      <c r="J1198">
        <v>566</v>
      </c>
      <c r="N1198" t="s">
        <v>731</v>
      </c>
    </row>
    <row r="1199" spans="1:14" x14ac:dyDescent="0.25">
      <c r="A1199">
        <v>1921</v>
      </c>
      <c r="B1199" t="s">
        <v>169</v>
      </c>
      <c r="C1199" t="s">
        <v>170</v>
      </c>
      <c r="D1199" t="s">
        <v>23</v>
      </c>
      <c r="E1199">
        <v>1</v>
      </c>
      <c r="J1199">
        <v>303</v>
      </c>
      <c r="N1199" t="s">
        <v>731</v>
      </c>
    </row>
    <row r="1200" spans="1:14" x14ac:dyDescent="0.25">
      <c r="A1200">
        <v>1921</v>
      </c>
      <c r="B1200" t="s">
        <v>50</v>
      </c>
      <c r="C1200" t="s">
        <v>151</v>
      </c>
      <c r="D1200" t="s">
        <v>16</v>
      </c>
      <c r="E1200">
        <v>1</v>
      </c>
      <c r="J1200">
        <v>1125</v>
      </c>
      <c r="N1200" t="s">
        <v>731</v>
      </c>
    </row>
    <row r="1201" spans="1:14" x14ac:dyDescent="0.25">
      <c r="A1201">
        <v>1921</v>
      </c>
      <c r="B1201" t="s">
        <v>269</v>
      </c>
      <c r="C1201" t="s">
        <v>270</v>
      </c>
      <c r="D1201" t="s">
        <v>161</v>
      </c>
      <c r="E1201">
        <v>1</v>
      </c>
      <c r="J1201">
        <v>1719</v>
      </c>
      <c r="N1201" t="s">
        <v>731</v>
      </c>
    </row>
    <row r="1202" spans="1:14" x14ac:dyDescent="0.25">
      <c r="A1202">
        <v>1921</v>
      </c>
      <c r="B1202" t="s">
        <v>269</v>
      </c>
      <c r="C1202" t="s">
        <v>151</v>
      </c>
      <c r="D1202" t="s">
        <v>16</v>
      </c>
      <c r="E1202">
        <v>1</v>
      </c>
      <c r="J1202">
        <v>3076</v>
      </c>
      <c r="N1202" t="s">
        <v>731</v>
      </c>
    </row>
    <row r="1203" spans="1:14" x14ac:dyDescent="0.25">
      <c r="A1203">
        <v>1921</v>
      </c>
      <c r="B1203" t="s">
        <v>95</v>
      </c>
      <c r="C1203" t="s">
        <v>96</v>
      </c>
      <c r="D1203" t="s">
        <v>16</v>
      </c>
      <c r="E1203">
        <v>1</v>
      </c>
      <c r="J1203">
        <v>219</v>
      </c>
      <c r="N1203" t="s">
        <v>731</v>
      </c>
    </row>
    <row r="1204" spans="1:14" x14ac:dyDescent="0.25">
      <c r="A1204">
        <v>1921</v>
      </c>
      <c r="B1204" t="s">
        <v>26</v>
      </c>
      <c r="C1204" t="s">
        <v>54</v>
      </c>
      <c r="D1204" t="s">
        <v>16</v>
      </c>
      <c r="E1204">
        <v>1</v>
      </c>
      <c r="F1204" t="s">
        <v>387</v>
      </c>
      <c r="J1204">
        <v>1634</v>
      </c>
      <c r="N1204" t="s">
        <v>731</v>
      </c>
    </row>
    <row r="1205" spans="1:14" x14ac:dyDescent="0.25">
      <c r="A1205">
        <v>1921</v>
      </c>
      <c r="B1205" t="s">
        <v>26</v>
      </c>
      <c r="C1205" t="s">
        <v>54</v>
      </c>
      <c r="D1205" t="s">
        <v>16</v>
      </c>
      <c r="E1205">
        <v>2</v>
      </c>
      <c r="F1205" t="s">
        <v>388</v>
      </c>
      <c r="J1205">
        <v>31</v>
      </c>
      <c r="N1205" t="s">
        <v>731</v>
      </c>
    </row>
    <row r="1206" spans="1:14" x14ac:dyDescent="0.25">
      <c r="A1206">
        <v>1921</v>
      </c>
      <c r="B1206" t="s">
        <v>26</v>
      </c>
      <c r="C1206" t="s">
        <v>173</v>
      </c>
      <c r="D1206" t="s">
        <v>16</v>
      </c>
      <c r="E1206">
        <v>1</v>
      </c>
      <c r="J1206">
        <v>1000</v>
      </c>
      <c r="N1206" t="s">
        <v>731</v>
      </c>
    </row>
    <row r="1207" spans="1:14" x14ac:dyDescent="0.25">
      <c r="A1207">
        <v>1921</v>
      </c>
      <c r="B1207" t="s">
        <v>26</v>
      </c>
      <c r="C1207" t="s">
        <v>27</v>
      </c>
      <c r="D1207" t="s">
        <v>16</v>
      </c>
      <c r="E1207">
        <v>1</v>
      </c>
      <c r="J1207">
        <v>966</v>
      </c>
      <c r="N1207" t="s">
        <v>731</v>
      </c>
    </row>
    <row r="1208" spans="1:14" x14ac:dyDescent="0.25">
      <c r="A1208">
        <v>1921</v>
      </c>
      <c r="B1208" t="s">
        <v>56</v>
      </c>
      <c r="C1208" t="s">
        <v>175</v>
      </c>
      <c r="D1208" t="s">
        <v>16</v>
      </c>
      <c r="E1208">
        <v>1</v>
      </c>
      <c r="J1208">
        <v>41</v>
      </c>
      <c r="N1208" t="s">
        <v>731</v>
      </c>
    </row>
    <row r="1209" spans="1:14" x14ac:dyDescent="0.25">
      <c r="A1209">
        <v>1921</v>
      </c>
      <c r="B1209" t="s">
        <v>56</v>
      </c>
      <c r="C1209" t="s">
        <v>59</v>
      </c>
      <c r="D1209" t="s">
        <v>16</v>
      </c>
      <c r="E1209">
        <v>1</v>
      </c>
      <c r="J1209">
        <v>972</v>
      </c>
      <c r="N1209" t="s">
        <v>731</v>
      </c>
    </row>
    <row r="1210" spans="1:14" x14ac:dyDescent="0.25">
      <c r="A1210">
        <v>1921</v>
      </c>
      <c r="B1210" t="s">
        <v>56</v>
      </c>
      <c r="C1210" t="s">
        <v>290</v>
      </c>
      <c r="D1210" t="s">
        <v>16</v>
      </c>
      <c r="E1210">
        <v>1</v>
      </c>
      <c r="F1210" t="s">
        <v>145</v>
      </c>
      <c r="J1210">
        <v>807</v>
      </c>
      <c r="N1210" t="s">
        <v>731</v>
      </c>
    </row>
    <row r="1211" spans="1:14" x14ac:dyDescent="0.25">
      <c r="A1211">
        <v>1921</v>
      </c>
      <c r="B1211" t="s">
        <v>18</v>
      </c>
      <c r="C1211" t="s">
        <v>19</v>
      </c>
      <c r="D1211" t="s">
        <v>16</v>
      </c>
      <c r="E1211">
        <v>1</v>
      </c>
      <c r="J1211">
        <v>739</v>
      </c>
      <c r="N1211" t="s">
        <v>731</v>
      </c>
    </row>
    <row r="1212" spans="1:14" x14ac:dyDescent="0.25">
      <c r="A1212">
        <v>1921</v>
      </c>
      <c r="B1212" t="s">
        <v>18</v>
      </c>
      <c r="C1212" t="s">
        <v>62</v>
      </c>
      <c r="D1212" t="s">
        <v>16</v>
      </c>
      <c r="E1212">
        <v>1</v>
      </c>
      <c r="J1212">
        <v>478</v>
      </c>
      <c r="N1212" t="s">
        <v>731</v>
      </c>
    </row>
    <row r="1213" spans="1:14" x14ac:dyDescent="0.25">
      <c r="A1213">
        <v>1921</v>
      </c>
      <c r="B1213" t="s">
        <v>18</v>
      </c>
      <c r="C1213" t="s">
        <v>354</v>
      </c>
      <c r="D1213" t="s">
        <v>16</v>
      </c>
      <c r="E1213">
        <v>1</v>
      </c>
      <c r="J1213">
        <v>57</v>
      </c>
      <c r="N1213" t="s">
        <v>731</v>
      </c>
    </row>
    <row r="1214" spans="1:14" x14ac:dyDescent="0.25">
      <c r="A1214">
        <v>1921</v>
      </c>
      <c r="B1214" t="s">
        <v>14</v>
      </c>
      <c r="C1214" t="s">
        <v>380</v>
      </c>
      <c r="D1214" t="s">
        <v>381</v>
      </c>
      <c r="E1214">
        <v>1</v>
      </c>
      <c r="J1214">
        <v>1633</v>
      </c>
      <c r="N1214" t="s">
        <v>731</v>
      </c>
    </row>
    <row r="1215" spans="1:14" x14ac:dyDescent="0.25">
      <c r="A1215">
        <v>1921</v>
      </c>
      <c r="B1215" t="s">
        <v>14</v>
      </c>
      <c r="C1215" t="s">
        <v>298</v>
      </c>
      <c r="D1215" t="s">
        <v>16</v>
      </c>
      <c r="E1215">
        <v>1</v>
      </c>
      <c r="N1215" t="s">
        <v>731</v>
      </c>
    </row>
    <row r="1216" spans="1:14" x14ac:dyDescent="0.25">
      <c r="A1216">
        <v>1921</v>
      </c>
      <c r="B1216" t="s">
        <v>14</v>
      </c>
      <c r="C1216" t="s">
        <v>15</v>
      </c>
      <c r="D1216" t="s">
        <v>16</v>
      </c>
      <c r="E1216">
        <v>1</v>
      </c>
      <c r="F1216" t="s">
        <v>389</v>
      </c>
      <c r="J1216">
        <v>861</v>
      </c>
      <c r="N1216" t="s">
        <v>731</v>
      </c>
    </row>
    <row r="1217" spans="1:14" x14ac:dyDescent="0.25">
      <c r="A1217">
        <v>1921</v>
      </c>
      <c r="B1217" t="s">
        <v>14</v>
      </c>
      <c r="C1217" t="s">
        <v>15</v>
      </c>
      <c r="D1217" t="s">
        <v>16</v>
      </c>
      <c r="E1217">
        <v>2</v>
      </c>
      <c r="F1217" t="s">
        <v>390</v>
      </c>
      <c r="J1217">
        <v>113</v>
      </c>
      <c r="N1217" t="s">
        <v>731</v>
      </c>
    </row>
    <row r="1218" spans="1:14" x14ac:dyDescent="0.25">
      <c r="A1218">
        <v>1921</v>
      </c>
      <c r="B1218" t="s">
        <v>14</v>
      </c>
      <c r="C1218" t="s">
        <v>63</v>
      </c>
      <c r="D1218" t="s">
        <v>161</v>
      </c>
      <c r="E1218">
        <v>1</v>
      </c>
      <c r="J1218">
        <v>1649</v>
      </c>
      <c r="N1218" t="s">
        <v>731</v>
      </c>
    </row>
    <row r="1219" spans="1:14" x14ac:dyDescent="0.25">
      <c r="A1219">
        <v>1921</v>
      </c>
      <c r="B1219" t="s">
        <v>64</v>
      </c>
      <c r="C1219" t="s">
        <v>328</v>
      </c>
      <c r="D1219" t="s">
        <v>16</v>
      </c>
      <c r="E1219">
        <v>1</v>
      </c>
      <c r="J1219">
        <v>370</v>
      </c>
      <c r="N1219" t="s">
        <v>731</v>
      </c>
    </row>
    <row r="1220" spans="1:14" x14ac:dyDescent="0.25">
      <c r="A1220">
        <v>1921</v>
      </c>
      <c r="B1220" t="s">
        <v>64</v>
      </c>
      <c r="C1220" t="s">
        <v>65</v>
      </c>
      <c r="D1220" t="s">
        <v>16</v>
      </c>
      <c r="E1220">
        <v>1</v>
      </c>
      <c r="J1220">
        <v>976</v>
      </c>
      <c r="N1220" t="s">
        <v>731</v>
      </c>
    </row>
    <row r="1221" spans="1:14" x14ac:dyDescent="0.25">
      <c r="A1221">
        <v>1921</v>
      </c>
      <c r="B1221" t="s">
        <v>178</v>
      </c>
      <c r="C1221" t="s">
        <v>151</v>
      </c>
      <c r="D1221" t="s">
        <v>16</v>
      </c>
      <c r="E1221">
        <v>1</v>
      </c>
      <c r="J1221">
        <v>1356</v>
      </c>
      <c r="N1221" t="s">
        <v>731</v>
      </c>
    </row>
    <row r="1222" spans="1:14" x14ac:dyDescent="0.25">
      <c r="A1222">
        <v>1921</v>
      </c>
      <c r="B1222" t="s">
        <v>35</v>
      </c>
      <c r="C1222" t="s">
        <v>391</v>
      </c>
      <c r="D1222" t="s">
        <v>16</v>
      </c>
      <c r="E1222">
        <v>1</v>
      </c>
      <c r="J1222">
        <v>70</v>
      </c>
      <c r="N1222" t="s">
        <v>731</v>
      </c>
    </row>
    <row r="1223" spans="1:14" x14ac:dyDescent="0.25">
      <c r="A1223">
        <v>1921</v>
      </c>
      <c r="B1223" t="s">
        <v>35</v>
      </c>
      <c r="C1223" t="s">
        <v>392</v>
      </c>
      <c r="D1223" t="s">
        <v>16</v>
      </c>
      <c r="E1223">
        <v>1</v>
      </c>
      <c r="J1223">
        <v>55</v>
      </c>
      <c r="N1223" t="s">
        <v>731</v>
      </c>
    </row>
    <row r="1224" spans="1:14" x14ac:dyDescent="0.25">
      <c r="A1224">
        <v>1921</v>
      </c>
      <c r="B1224" t="s">
        <v>35</v>
      </c>
      <c r="C1224" t="s">
        <v>180</v>
      </c>
      <c r="D1224" t="s">
        <v>16</v>
      </c>
      <c r="E1224">
        <v>1</v>
      </c>
      <c r="N1224" t="s">
        <v>731</v>
      </c>
    </row>
    <row r="1225" spans="1:14" x14ac:dyDescent="0.25">
      <c r="A1225">
        <v>1921</v>
      </c>
      <c r="B1225" t="s">
        <v>99</v>
      </c>
      <c r="C1225" t="s">
        <v>100</v>
      </c>
      <c r="D1225" t="s">
        <v>16</v>
      </c>
      <c r="E1225">
        <v>1</v>
      </c>
      <c r="J1225">
        <v>838</v>
      </c>
      <c r="N1225" t="s">
        <v>731</v>
      </c>
    </row>
    <row r="1226" spans="1:14" x14ac:dyDescent="0.25">
      <c r="A1226">
        <v>1921</v>
      </c>
      <c r="B1226" t="s">
        <v>99</v>
      </c>
      <c r="C1226" t="s">
        <v>393</v>
      </c>
      <c r="D1226" t="s">
        <v>23</v>
      </c>
      <c r="E1226">
        <v>1</v>
      </c>
      <c r="N1226" t="s">
        <v>731</v>
      </c>
    </row>
    <row r="1227" spans="1:14" x14ac:dyDescent="0.25">
      <c r="A1227">
        <v>1921</v>
      </c>
      <c r="B1227" t="s">
        <v>32</v>
      </c>
      <c r="C1227" t="s">
        <v>105</v>
      </c>
      <c r="D1227" t="s">
        <v>16</v>
      </c>
      <c r="E1227">
        <v>1</v>
      </c>
      <c r="J1227">
        <v>484</v>
      </c>
      <c r="N1227" t="s">
        <v>731</v>
      </c>
    </row>
    <row r="1228" spans="1:14" x14ac:dyDescent="0.25">
      <c r="A1228">
        <v>1921</v>
      </c>
      <c r="B1228" t="s">
        <v>32</v>
      </c>
      <c r="C1228" t="s">
        <v>226</v>
      </c>
      <c r="D1228" t="s">
        <v>16</v>
      </c>
      <c r="E1228">
        <v>1</v>
      </c>
      <c r="J1228">
        <v>158</v>
      </c>
      <c r="N1228" t="s">
        <v>731</v>
      </c>
    </row>
    <row r="1229" spans="1:14" x14ac:dyDescent="0.25">
      <c r="A1229">
        <v>1921</v>
      </c>
      <c r="B1229" t="s">
        <v>32</v>
      </c>
      <c r="C1229" t="s">
        <v>228</v>
      </c>
      <c r="D1229" t="s">
        <v>16</v>
      </c>
      <c r="E1229">
        <v>1</v>
      </c>
      <c r="F1229" t="s">
        <v>138</v>
      </c>
      <c r="J1229">
        <v>389</v>
      </c>
      <c r="N1229" t="s">
        <v>731</v>
      </c>
    </row>
    <row r="1230" spans="1:14" x14ac:dyDescent="0.25">
      <c r="A1230">
        <v>1921</v>
      </c>
      <c r="B1230" t="s">
        <v>21</v>
      </c>
      <c r="C1230" t="s">
        <v>229</v>
      </c>
      <c r="D1230" t="s">
        <v>16</v>
      </c>
      <c r="E1230">
        <v>1</v>
      </c>
      <c r="J1230">
        <v>870</v>
      </c>
      <c r="N1230" t="s">
        <v>731</v>
      </c>
    </row>
    <row r="1231" spans="1:14" x14ac:dyDescent="0.25">
      <c r="A1231">
        <v>1921</v>
      </c>
      <c r="B1231" t="s">
        <v>21</v>
      </c>
      <c r="C1231" t="s">
        <v>122</v>
      </c>
      <c r="D1231" t="s">
        <v>16</v>
      </c>
      <c r="E1231">
        <v>1</v>
      </c>
      <c r="J1231">
        <v>1211</v>
      </c>
      <c r="N1231" t="s">
        <v>731</v>
      </c>
    </row>
    <row r="1232" spans="1:14" x14ac:dyDescent="0.25">
      <c r="A1232">
        <v>1921</v>
      </c>
      <c r="B1232" t="s">
        <v>21</v>
      </c>
      <c r="C1232" t="s">
        <v>394</v>
      </c>
      <c r="D1232" t="s">
        <v>16</v>
      </c>
      <c r="E1232">
        <v>1</v>
      </c>
      <c r="J1232">
        <v>439</v>
      </c>
      <c r="N1232" t="s">
        <v>731</v>
      </c>
    </row>
    <row r="1233" spans="1:14" x14ac:dyDescent="0.25">
      <c r="A1233">
        <v>1921</v>
      </c>
      <c r="B1233" t="s">
        <v>125</v>
      </c>
      <c r="C1233" t="s">
        <v>395</v>
      </c>
      <c r="D1233" t="s">
        <v>16</v>
      </c>
      <c r="E1233">
        <v>1</v>
      </c>
      <c r="J1233">
        <v>26</v>
      </c>
      <c r="N1233" t="s">
        <v>731</v>
      </c>
    </row>
    <row r="1234" spans="1:14" x14ac:dyDescent="0.25">
      <c r="A1234">
        <v>1921</v>
      </c>
      <c r="B1234" t="s">
        <v>125</v>
      </c>
      <c r="C1234" t="s">
        <v>291</v>
      </c>
      <c r="D1234" t="s">
        <v>16</v>
      </c>
      <c r="E1234">
        <v>1</v>
      </c>
      <c r="J1234">
        <v>473</v>
      </c>
      <c r="N1234" t="s">
        <v>731</v>
      </c>
    </row>
    <row r="1235" spans="1:14" x14ac:dyDescent="0.25">
      <c r="A1235">
        <v>1921</v>
      </c>
      <c r="B1235" t="s">
        <v>125</v>
      </c>
      <c r="C1235" t="s">
        <v>127</v>
      </c>
      <c r="D1235" t="s">
        <v>16</v>
      </c>
      <c r="E1235">
        <v>1</v>
      </c>
      <c r="J1235">
        <v>765</v>
      </c>
      <c r="N1235" t="s">
        <v>731</v>
      </c>
    </row>
    <row r="1236" spans="1:14" x14ac:dyDescent="0.25">
      <c r="A1236">
        <v>1921</v>
      </c>
      <c r="B1236" t="s">
        <v>128</v>
      </c>
      <c r="C1236" t="s">
        <v>151</v>
      </c>
      <c r="D1236" t="s">
        <v>16</v>
      </c>
      <c r="E1236">
        <v>1</v>
      </c>
      <c r="J1236">
        <v>1202</v>
      </c>
      <c r="N1236" t="s">
        <v>731</v>
      </c>
    </row>
    <row r="1237" spans="1:14" x14ac:dyDescent="0.25">
      <c r="A1237">
        <v>1921</v>
      </c>
      <c r="B1237" t="s">
        <v>129</v>
      </c>
      <c r="C1237" t="s">
        <v>130</v>
      </c>
      <c r="D1237" t="s">
        <v>16</v>
      </c>
      <c r="E1237">
        <v>1</v>
      </c>
      <c r="J1237">
        <v>2182</v>
      </c>
      <c r="N1237" t="s">
        <v>731</v>
      </c>
    </row>
    <row r="1238" spans="1:14" x14ac:dyDescent="0.25">
      <c r="A1238">
        <v>1921</v>
      </c>
      <c r="B1238" t="s">
        <v>231</v>
      </c>
      <c r="C1238" t="s">
        <v>232</v>
      </c>
      <c r="D1238" t="s">
        <v>16</v>
      </c>
      <c r="E1238">
        <v>1</v>
      </c>
      <c r="J1238">
        <v>500</v>
      </c>
      <c r="N1238" t="s">
        <v>731</v>
      </c>
    </row>
    <row r="1239" spans="1:14" x14ac:dyDescent="0.25">
      <c r="A1239">
        <v>1921</v>
      </c>
      <c r="B1239" t="s">
        <v>233</v>
      </c>
      <c r="C1239" t="s">
        <v>234</v>
      </c>
      <c r="D1239" t="s">
        <v>16</v>
      </c>
      <c r="E1239">
        <v>1</v>
      </c>
      <c r="J1239">
        <v>553</v>
      </c>
      <c r="N1239" t="s">
        <v>731</v>
      </c>
    </row>
    <row r="1240" spans="1:14" x14ac:dyDescent="0.25">
      <c r="A1240">
        <v>1921</v>
      </c>
      <c r="B1240" t="s">
        <v>233</v>
      </c>
      <c r="C1240" t="s">
        <v>234</v>
      </c>
      <c r="D1240" t="s">
        <v>16</v>
      </c>
      <c r="E1240">
        <v>2</v>
      </c>
      <c r="F1240" t="s">
        <v>166</v>
      </c>
      <c r="N1240" t="s">
        <v>731</v>
      </c>
    </row>
    <row r="1241" spans="1:14" x14ac:dyDescent="0.25">
      <c r="A1241">
        <v>1921</v>
      </c>
      <c r="B1241" t="s">
        <v>233</v>
      </c>
      <c r="C1241" t="s">
        <v>451</v>
      </c>
      <c r="D1241" t="s">
        <v>16</v>
      </c>
      <c r="E1241">
        <v>1</v>
      </c>
      <c r="J1241">
        <v>14</v>
      </c>
      <c r="N1241" t="s">
        <v>731</v>
      </c>
    </row>
    <row r="1242" spans="1:14" x14ac:dyDescent="0.25">
      <c r="A1242">
        <v>1921</v>
      </c>
      <c r="B1242" t="s">
        <v>135</v>
      </c>
      <c r="C1242" t="s">
        <v>136</v>
      </c>
      <c r="D1242" t="s">
        <v>16</v>
      </c>
      <c r="E1242">
        <v>1</v>
      </c>
      <c r="J1242">
        <v>99</v>
      </c>
      <c r="N1242" t="s">
        <v>731</v>
      </c>
    </row>
    <row r="1243" spans="1:14" x14ac:dyDescent="0.25">
      <c r="A1243">
        <v>1921</v>
      </c>
      <c r="B1243" t="s">
        <v>137</v>
      </c>
      <c r="C1243" t="s">
        <v>138</v>
      </c>
      <c r="D1243" t="s">
        <v>16</v>
      </c>
      <c r="E1243">
        <v>1</v>
      </c>
      <c r="J1243">
        <v>112</v>
      </c>
      <c r="N1243" t="s">
        <v>731</v>
      </c>
    </row>
    <row r="1244" spans="1:14" x14ac:dyDescent="0.25">
      <c r="A1244">
        <v>1921</v>
      </c>
      <c r="B1244" t="s">
        <v>137</v>
      </c>
      <c r="C1244" t="s">
        <v>385</v>
      </c>
      <c r="D1244" t="s">
        <v>384</v>
      </c>
      <c r="E1244">
        <v>1</v>
      </c>
      <c r="J1244">
        <v>880</v>
      </c>
      <c r="N1244" t="s">
        <v>731</v>
      </c>
    </row>
    <row r="1245" spans="1:14" x14ac:dyDescent="0.25">
      <c r="A1245">
        <v>1921</v>
      </c>
      <c r="B1245" t="s">
        <v>140</v>
      </c>
      <c r="C1245" t="s">
        <v>358</v>
      </c>
      <c r="D1245" t="s">
        <v>16</v>
      </c>
      <c r="E1245">
        <v>1</v>
      </c>
      <c r="F1245" t="s">
        <v>453</v>
      </c>
      <c r="N1245" t="s">
        <v>731</v>
      </c>
    </row>
    <row r="1246" spans="1:14" x14ac:dyDescent="0.25">
      <c r="A1246">
        <v>1921</v>
      </c>
      <c r="B1246" t="s">
        <v>140</v>
      </c>
      <c r="C1246" t="s">
        <v>407</v>
      </c>
      <c r="D1246" t="s">
        <v>16</v>
      </c>
      <c r="E1246">
        <v>1</v>
      </c>
      <c r="J1246">
        <v>490</v>
      </c>
      <c r="N1246" t="s">
        <v>731</v>
      </c>
    </row>
    <row r="1247" spans="1:14" x14ac:dyDescent="0.25">
      <c r="A1247">
        <v>1921</v>
      </c>
      <c r="B1247" t="s">
        <v>140</v>
      </c>
      <c r="C1247" t="s">
        <v>183</v>
      </c>
      <c r="D1247" t="s">
        <v>16</v>
      </c>
      <c r="E1247">
        <v>1</v>
      </c>
      <c r="J1247">
        <v>970</v>
      </c>
      <c r="N1247" t="s">
        <v>731</v>
      </c>
    </row>
    <row r="1248" spans="1:14" x14ac:dyDescent="0.25">
      <c r="A1248">
        <v>1921</v>
      </c>
      <c r="B1248" t="s">
        <v>332</v>
      </c>
      <c r="C1248" t="s">
        <v>333</v>
      </c>
      <c r="D1248" t="s">
        <v>16</v>
      </c>
      <c r="E1248">
        <v>1</v>
      </c>
      <c r="J1248">
        <v>297</v>
      </c>
      <c r="N1248" t="s">
        <v>731</v>
      </c>
    </row>
    <row r="1249" spans="1:14" x14ac:dyDescent="0.25">
      <c r="A1249">
        <v>1921</v>
      </c>
      <c r="B1249" t="s">
        <v>184</v>
      </c>
      <c r="C1249" t="s">
        <v>185</v>
      </c>
      <c r="D1249" t="s">
        <v>16</v>
      </c>
      <c r="E1249">
        <v>1</v>
      </c>
      <c r="F1249" t="s">
        <v>389</v>
      </c>
      <c r="J1249">
        <v>1286</v>
      </c>
      <c r="N1249" t="s">
        <v>731</v>
      </c>
    </row>
    <row r="1250" spans="1:14" x14ac:dyDescent="0.25">
      <c r="A1250">
        <v>1921</v>
      </c>
      <c r="B1250" t="s">
        <v>184</v>
      </c>
      <c r="C1250" t="s">
        <v>185</v>
      </c>
      <c r="D1250" t="s">
        <v>16</v>
      </c>
      <c r="E1250">
        <v>2</v>
      </c>
      <c r="F1250" t="s">
        <v>390</v>
      </c>
      <c r="J1250">
        <v>78</v>
      </c>
      <c r="N1250" t="s">
        <v>731</v>
      </c>
    </row>
    <row r="1251" spans="1:14" x14ac:dyDescent="0.25">
      <c r="A1251">
        <v>1921</v>
      </c>
      <c r="B1251" t="s">
        <v>184</v>
      </c>
      <c r="C1251" t="s">
        <v>296</v>
      </c>
      <c r="D1251" t="s">
        <v>16</v>
      </c>
      <c r="E1251">
        <v>1</v>
      </c>
      <c r="F1251" t="s">
        <v>296</v>
      </c>
      <c r="J1251">
        <v>164</v>
      </c>
      <c r="N1251" t="s">
        <v>731</v>
      </c>
    </row>
    <row r="1252" spans="1:14" x14ac:dyDescent="0.25">
      <c r="A1252">
        <v>1921</v>
      </c>
      <c r="B1252" t="s">
        <v>184</v>
      </c>
      <c r="C1252" t="s">
        <v>358</v>
      </c>
      <c r="D1252" t="s">
        <v>16</v>
      </c>
      <c r="E1252">
        <v>1</v>
      </c>
      <c r="J1252">
        <v>1054</v>
      </c>
      <c r="N1252" t="s">
        <v>731</v>
      </c>
    </row>
    <row r="1253" spans="1:14" x14ac:dyDescent="0.25">
      <c r="A1253">
        <v>1921</v>
      </c>
      <c r="B1253" t="s">
        <v>184</v>
      </c>
      <c r="C1253" t="s">
        <v>457</v>
      </c>
      <c r="D1253" t="s">
        <v>16</v>
      </c>
      <c r="E1253">
        <v>1</v>
      </c>
      <c r="F1253" t="s">
        <v>458</v>
      </c>
      <c r="J1253">
        <v>562</v>
      </c>
      <c r="N1253" t="s">
        <v>731</v>
      </c>
    </row>
    <row r="1254" spans="1:14" x14ac:dyDescent="0.25">
      <c r="A1254">
        <v>1921</v>
      </c>
      <c r="B1254" t="s">
        <v>184</v>
      </c>
      <c r="C1254" t="s">
        <v>238</v>
      </c>
      <c r="D1254" t="s">
        <v>16</v>
      </c>
      <c r="E1254">
        <v>1</v>
      </c>
      <c r="J1254">
        <v>985</v>
      </c>
      <c r="N1254" t="s">
        <v>731</v>
      </c>
    </row>
    <row r="1255" spans="1:14" x14ac:dyDescent="0.25">
      <c r="A1255">
        <v>1921</v>
      </c>
      <c r="B1255" t="s">
        <v>184</v>
      </c>
      <c r="C1255" t="s">
        <v>382</v>
      </c>
      <c r="D1255" t="s">
        <v>381</v>
      </c>
      <c r="E1255">
        <v>1</v>
      </c>
      <c r="J1255">
        <v>39</v>
      </c>
      <c r="N1255" t="s">
        <v>731</v>
      </c>
    </row>
    <row r="1256" spans="1:14" x14ac:dyDescent="0.25">
      <c r="A1256">
        <v>1921</v>
      </c>
      <c r="B1256" t="s">
        <v>184</v>
      </c>
      <c r="C1256" t="s">
        <v>408</v>
      </c>
      <c r="D1256" t="s">
        <v>16</v>
      </c>
      <c r="E1256">
        <v>1</v>
      </c>
      <c r="N1256" t="s">
        <v>731</v>
      </c>
    </row>
    <row r="1257" spans="1:14" x14ac:dyDescent="0.25">
      <c r="A1257">
        <v>1921</v>
      </c>
      <c r="B1257" t="s">
        <v>184</v>
      </c>
      <c r="C1257" t="s">
        <v>194</v>
      </c>
      <c r="D1257" t="s">
        <v>16</v>
      </c>
      <c r="E1257">
        <v>1</v>
      </c>
      <c r="F1257" t="s">
        <v>416</v>
      </c>
      <c r="J1257">
        <v>1121</v>
      </c>
      <c r="N1257" t="s">
        <v>731</v>
      </c>
    </row>
    <row r="1258" spans="1:14" x14ac:dyDescent="0.25">
      <c r="A1258">
        <v>1921</v>
      </c>
      <c r="B1258" t="s">
        <v>198</v>
      </c>
      <c r="C1258" t="s">
        <v>151</v>
      </c>
      <c r="D1258" t="s">
        <v>16</v>
      </c>
      <c r="E1258">
        <v>1</v>
      </c>
      <c r="N1258" t="s">
        <v>731</v>
      </c>
    </row>
    <row r="1259" spans="1:14" x14ac:dyDescent="0.25">
      <c r="A1259">
        <v>1921</v>
      </c>
      <c r="B1259" t="s">
        <v>339</v>
      </c>
      <c r="C1259" t="s">
        <v>340</v>
      </c>
      <c r="D1259" t="s">
        <v>16</v>
      </c>
      <c r="E1259">
        <v>1</v>
      </c>
      <c r="J1259">
        <v>241</v>
      </c>
      <c r="N1259" t="s">
        <v>731</v>
      </c>
    </row>
    <row r="1260" spans="1:14" x14ac:dyDescent="0.25">
      <c r="A1260">
        <v>1921</v>
      </c>
      <c r="B1260" t="s">
        <v>201</v>
      </c>
      <c r="C1260" t="s">
        <v>378</v>
      </c>
      <c r="D1260" t="s">
        <v>161</v>
      </c>
      <c r="E1260">
        <v>1</v>
      </c>
      <c r="N1260" t="s">
        <v>731</v>
      </c>
    </row>
    <row r="1261" spans="1:14" x14ac:dyDescent="0.25">
      <c r="A1261">
        <v>1921</v>
      </c>
      <c r="B1261" t="s">
        <v>201</v>
      </c>
      <c r="C1261" t="s">
        <v>202</v>
      </c>
      <c r="D1261" t="s">
        <v>16</v>
      </c>
      <c r="E1261">
        <v>1</v>
      </c>
      <c r="J1261">
        <v>2290</v>
      </c>
      <c r="N1261" t="s">
        <v>731</v>
      </c>
    </row>
    <row r="1262" spans="1:14" x14ac:dyDescent="0.25">
      <c r="A1262">
        <v>1921</v>
      </c>
      <c r="B1262" t="s">
        <v>201</v>
      </c>
      <c r="C1262" t="s">
        <v>461</v>
      </c>
      <c r="D1262" t="s">
        <v>16</v>
      </c>
      <c r="E1262">
        <v>1</v>
      </c>
      <c r="N1262" t="s">
        <v>731</v>
      </c>
    </row>
    <row r="1263" spans="1:14" x14ac:dyDescent="0.25">
      <c r="A1263">
        <v>1921</v>
      </c>
      <c r="B1263" t="s">
        <v>201</v>
      </c>
      <c r="C1263" t="s">
        <v>428</v>
      </c>
      <c r="D1263" t="s">
        <v>16</v>
      </c>
      <c r="E1263">
        <v>1</v>
      </c>
      <c r="J1263">
        <v>1564</v>
      </c>
      <c r="N1263" t="s">
        <v>731</v>
      </c>
    </row>
    <row r="1264" spans="1:14" x14ac:dyDescent="0.25">
      <c r="A1264">
        <v>1921</v>
      </c>
      <c r="B1264" t="s">
        <v>201</v>
      </c>
      <c r="C1264" t="s">
        <v>463</v>
      </c>
      <c r="D1264" t="s">
        <v>16</v>
      </c>
      <c r="E1264">
        <v>1</v>
      </c>
      <c r="J1264">
        <v>160</v>
      </c>
      <c r="N1264" t="s">
        <v>731</v>
      </c>
    </row>
    <row r="1265" spans="1:14" x14ac:dyDescent="0.25">
      <c r="A1265">
        <v>1921</v>
      </c>
      <c r="B1265" t="s">
        <v>303</v>
      </c>
      <c r="C1265" t="s">
        <v>467</v>
      </c>
      <c r="D1265" t="s">
        <v>16</v>
      </c>
      <c r="E1265">
        <v>1</v>
      </c>
      <c r="J1265">
        <v>337</v>
      </c>
      <c r="N1265" t="s">
        <v>731</v>
      </c>
    </row>
    <row r="1266" spans="1:14" x14ac:dyDescent="0.25">
      <c r="A1266">
        <v>1921</v>
      </c>
      <c r="B1266" t="s">
        <v>303</v>
      </c>
      <c r="C1266" t="s">
        <v>304</v>
      </c>
      <c r="D1266" t="s">
        <v>16</v>
      </c>
      <c r="E1266">
        <v>1</v>
      </c>
      <c r="J1266">
        <v>1471</v>
      </c>
      <c r="N1266" t="s">
        <v>731</v>
      </c>
    </row>
    <row r="1267" spans="1:14" x14ac:dyDescent="0.25">
      <c r="A1267">
        <v>1921</v>
      </c>
      <c r="B1267" t="s">
        <v>205</v>
      </c>
      <c r="C1267" t="s">
        <v>206</v>
      </c>
      <c r="D1267" t="s">
        <v>16</v>
      </c>
      <c r="E1267">
        <v>1</v>
      </c>
      <c r="J1267">
        <v>279</v>
      </c>
      <c r="N1267" t="s">
        <v>731</v>
      </c>
    </row>
    <row r="1268" spans="1:14" x14ac:dyDescent="0.25">
      <c r="A1268">
        <v>1921</v>
      </c>
      <c r="B1268" t="s">
        <v>207</v>
      </c>
      <c r="C1268" t="s">
        <v>524</v>
      </c>
      <c r="D1268" t="s">
        <v>16</v>
      </c>
      <c r="E1268">
        <v>1</v>
      </c>
      <c r="F1268" t="s">
        <v>525</v>
      </c>
      <c r="J1268">
        <v>445</v>
      </c>
      <c r="N1268" t="s">
        <v>731</v>
      </c>
    </row>
    <row r="1269" spans="1:14" x14ac:dyDescent="0.25">
      <c r="A1269">
        <v>1921</v>
      </c>
      <c r="B1269" t="s">
        <v>207</v>
      </c>
      <c r="C1269" t="s">
        <v>318</v>
      </c>
      <c r="D1269" t="s">
        <v>16</v>
      </c>
      <c r="E1269">
        <v>1</v>
      </c>
      <c r="J1269">
        <v>622</v>
      </c>
      <c r="N1269" t="s">
        <v>731</v>
      </c>
    </row>
    <row r="1270" spans="1:14" x14ac:dyDescent="0.25">
      <c r="A1270">
        <v>1921</v>
      </c>
      <c r="B1270" t="s">
        <v>207</v>
      </c>
      <c r="C1270" t="s">
        <v>471</v>
      </c>
      <c r="D1270" t="s">
        <v>16</v>
      </c>
      <c r="E1270">
        <v>1</v>
      </c>
      <c r="J1270">
        <v>15</v>
      </c>
      <c r="N1270" t="s">
        <v>731</v>
      </c>
    </row>
    <row r="1271" spans="1:14" x14ac:dyDescent="0.25">
      <c r="A1271">
        <v>1921</v>
      </c>
      <c r="B1271" t="s">
        <v>207</v>
      </c>
      <c r="C1271" t="s">
        <v>210</v>
      </c>
      <c r="D1271" t="s">
        <v>16</v>
      </c>
      <c r="E1271">
        <v>1</v>
      </c>
      <c r="F1271" t="s">
        <v>365</v>
      </c>
      <c r="J1271">
        <v>1580</v>
      </c>
      <c r="N1271" t="s">
        <v>731</v>
      </c>
    </row>
    <row r="1272" spans="1:14" x14ac:dyDescent="0.25">
      <c r="A1272">
        <v>1921</v>
      </c>
      <c r="B1272" t="s">
        <v>207</v>
      </c>
      <c r="C1272" t="s">
        <v>208</v>
      </c>
      <c r="D1272" t="s">
        <v>16</v>
      </c>
      <c r="E1272">
        <v>1</v>
      </c>
      <c r="F1272" t="s">
        <v>523</v>
      </c>
      <c r="J1272">
        <v>1281</v>
      </c>
      <c r="N1272" t="s">
        <v>731</v>
      </c>
    </row>
    <row r="1273" spans="1:14" x14ac:dyDescent="0.25">
      <c r="A1273">
        <v>1921</v>
      </c>
      <c r="B1273" t="s">
        <v>213</v>
      </c>
      <c r="C1273" t="s">
        <v>244</v>
      </c>
      <c r="D1273" t="s">
        <v>16</v>
      </c>
      <c r="E1273">
        <v>1</v>
      </c>
      <c r="F1273" t="s">
        <v>390</v>
      </c>
      <c r="N1273" t="s">
        <v>731</v>
      </c>
    </row>
    <row r="1274" spans="1:14" x14ac:dyDescent="0.25">
      <c r="A1274">
        <v>1921</v>
      </c>
      <c r="B1274" t="s">
        <v>213</v>
      </c>
      <c r="C1274" t="s">
        <v>214</v>
      </c>
      <c r="D1274" t="s">
        <v>16</v>
      </c>
      <c r="E1274">
        <v>1</v>
      </c>
      <c r="F1274" t="s">
        <v>389</v>
      </c>
      <c r="J1274">
        <v>212</v>
      </c>
      <c r="N1274" t="s">
        <v>731</v>
      </c>
    </row>
    <row r="1275" spans="1:14" x14ac:dyDescent="0.25">
      <c r="A1275">
        <v>1921</v>
      </c>
      <c r="B1275" t="s">
        <v>247</v>
      </c>
      <c r="C1275" t="s">
        <v>248</v>
      </c>
      <c r="D1275" t="s">
        <v>16</v>
      </c>
      <c r="E1275">
        <v>1</v>
      </c>
      <c r="J1275">
        <v>284</v>
      </c>
      <c r="N1275" t="s">
        <v>731</v>
      </c>
    </row>
    <row r="1276" spans="1:14" x14ac:dyDescent="0.25">
      <c r="A1276">
        <v>1921</v>
      </c>
      <c r="B1276" t="s">
        <v>247</v>
      </c>
      <c r="C1276" t="s">
        <v>386</v>
      </c>
      <c r="D1276" t="s">
        <v>384</v>
      </c>
      <c r="E1276">
        <v>1</v>
      </c>
      <c r="N1276" t="s">
        <v>731</v>
      </c>
    </row>
    <row r="1277" spans="1:14" x14ac:dyDescent="0.25">
      <c r="A1277">
        <v>1921</v>
      </c>
      <c r="B1277" t="s">
        <v>306</v>
      </c>
      <c r="C1277" t="s">
        <v>307</v>
      </c>
      <c r="D1277" t="s">
        <v>16</v>
      </c>
      <c r="E1277">
        <v>1</v>
      </c>
      <c r="J1277">
        <v>232</v>
      </c>
      <c r="N1277" t="s">
        <v>731</v>
      </c>
    </row>
    <row r="1278" spans="1:14" x14ac:dyDescent="0.25">
      <c r="A1278">
        <v>1921</v>
      </c>
      <c r="B1278" t="s">
        <v>30</v>
      </c>
      <c r="C1278" t="s">
        <v>31</v>
      </c>
      <c r="D1278" t="s">
        <v>16</v>
      </c>
      <c r="E1278">
        <v>1</v>
      </c>
      <c r="J1278">
        <v>931</v>
      </c>
      <c r="N1278" t="s">
        <v>731</v>
      </c>
    </row>
    <row r="1279" spans="1:14" x14ac:dyDescent="0.25">
      <c r="A1279">
        <v>1921</v>
      </c>
      <c r="B1279" t="s">
        <v>30</v>
      </c>
      <c r="C1279" t="s">
        <v>446</v>
      </c>
      <c r="D1279" t="s">
        <v>16</v>
      </c>
      <c r="E1279">
        <v>1</v>
      </c>
      <c r="F1279" t="s">
        <v>475</v>
      </c>
      <c r="J1279">
        <v>413</v>
      </c>
      <c r="N1279" t="s">
        <v>731</v>
      </c>
    </row>
    <row r="1280" spans="1:14" x14ac:dyDescent="0.25">
      <c r="A1280">
        <v>1921</v>
      </c>
      <c r="B1280" t="s">
        <v>249</v>
      </c>
      <c r="C1280" t="s">
        <v>151</v>
      </c>
      <c r="D1280" t="s">
        <v>16</v>
      </c>
      <c r="E1280">
        <v>1</v>
      </c>
      <c r="J1280">
        <v>2561</v>
      </c>
      <c r="N1280" t="s">
        <v>731</v>
      </c>
    </row>
    <row r="1281" spans="1:14" x14ac:dyDescent="0.25">
      <c r="A1281">
        <v>1921</v>
      </c>
      <c r="B1281" t="s">
        <v>251</v>
      </c>
      <c r="C1281" t="s">
        <v>252</v>
      </c>
      <c r="D1281" t="s">
        <v>16</v>
      </c>
      <c r="E1281">
        <v>1</v>
      </c>
      <c r="J1281">
        <v>129</v>
      </c>
      <c r="N1281" t="s">
        <v>731</v>
      </c>
    </row>
    <row r="1282" spans="1:14" x14ac:dyDescent="0.25">
      <c r="A1282">
        <v>1921</v>
      </c>
      <c r="B1282" t="s">
        <v>83</v>
      </c>
      <c r="C1282" t="s">
        <v>218</v>
      </c>
      <c r="D1282" t="s">
        <v>16</v>
      </c>
      <c r="E1282">
        <v>1</v>
      </c>
      <c r="J1282">
        <v>295</v>
      </c>
      <c r="N1282" t="s">
        <v>731</v>
      </c>
    </row>
    <row r="1283" spans="1:14" x14ac:dyDescent="0.25">
      <c r="A1283">
        <v>1921</v>
      </c>
      <c r="B1283" t="s">
        <v>148</v>
      </c>
      <c r="C1283" t="s">
        <v>219</v>
      </c>
      <c r="D1283" t="s">
        <v>16</v>
      </c>
      <c r="E1283">
        <v>1</v>
      </c>
      <c r="J1283">
        <v>1458</v>
      </c>
      <c r="N1283" t="s">
        <v>731</v>
      </c>
    </row>
    <row r="1284" spans="1:14" x14ac:dyDescent="0.25">
      <c r="A1284">
        <v>1921</v>
      </c>
      <c r="B1284" t="s">
        <v>148</v>
      </c>
      <c r="C1284" t="s">
        <v>396</v>
      </c>
      <c r="D1284" t="s">
        <v>16</v>
      </c>
      <c r="E1284">
        <v>1</v>
      </c>
      <c r="J1284">
        <v>189</v>
      </c>
      <c r="N1284" t="s">
        <v>731</v>
      </c>
    </row>
    <row r="1285" spans="1:14" x14ac:dyDescent="0.25">
      <c r="A1285">
        <v>1921</v>
      </c>
      <c r="B1285" t="s">
        <v>253</v>
      </c>
      <c r="C1285" t="s">
        <v>254</v>
      </c>
      <c r="D1285" t="s">
        <v>161</v>
      </c>
      <c r="E1285">
        <v>1</v>
      </c>
      <c r="J1285">
        <v>298</v>
      </c>
      <c r="N1285" t="s">
        <v>731</v>
      </c>
    </row>
    <row r="1286" spans="1:14" x14ac:dyDescent="0.25">
      <c r="A1286">
        <v>1921</v>
      </c>
      <c r="B1286" t="s">
        <v>253</v>
      </c>
      <c r="C1286" t="s">
        <v>294</v>
      </c>
      <c r="D1286" t="s">
        <v>16</v>
      </c>
      <c r="E1286">
        <v>1</v>
      </c>
      <c r="J1286">
        <v>378</v>
      </c>
      <c r="N1286" t="s">
        <v>731</v>
      </c>
    </row>
    <row r="1287" spans="1:14" x14ac:dyDescent="0.25">
      <c r="A1287">
        <v>1921</v>
      </c>
      <c r="B1287" t="s">
        <v>253</v>
      </c>
      <c r="C1287" t="s">
        <v>347</v>
      </c>
      <c r="D1287" t="s">
        <v>16</v>
      </c>
      <c r="E1287">
        <v>1</v>
      </c>
      <c r="J1287">
        <v>608</v>
      </c>
      <c r="N1287" t="s">
        <v>731</v>
      </c>
    </row>
    <row r="1288" spans="1:14" x14ac:dyDescent="0.25">
      <c r="A1288">
        <v>1921</v>
      </c>
      <c r="B1288" t="s">
        <v>220</v>
      </c>
      <c r="C1288" t="s">
        <v>379</v>
      </c>
      <c r="D1288" t="s">
        <v>161</v>
      </c>
      <c r="E1288">
        <v>1</v>
      </c>
      <c r="N1288" t="s">
        <v>731</v>
      </c>
    </row>
    <row r="1289" spans="1:14" x14ac:dyDescent="0.25">
      <c r="A1289">
        <v>1921</v>
      </c>
      <c r="B1289" t="s">
        <v>220</v>
      </c>
      <c r="C1289" t="s">
        <v>221</v>
      </c>
      <c r="D1289" t="s">
        <v>16</v>
      </c>
      <c r="E1289">
        <v>1</v>
      </c>
      <c r="J1289">
        <v>836</v>
      </c>
      <c r="N1289" t="s">
        <v>731</v>
      </c>
    </row>
    <row r="1290" spans="1:14" x14ac:dyDescent="0.25">
      <c r="A1290">
        <v>1921</v>
      </c>
      <c r="B1290" t="s">
        <v>222</v>
      </c>
      <c r="C1290" t="s">
        <v>437</v>
      </c>
      <c r="D1290" t="s">
        <v>16</v>
      </c>
      <c r="E1290">
        <v>1</v>
      </c>
      <c r="J1290">
        <v>291</v>
      </c>
      <c r="N1290" t="s">
        <v>731</v>
      </c>
    </row>
    <row r="1291" spans="1:14" x14ac:dyDescent="0.25">
      <c r="A1291">
        <v>1921</v>
      </c>
      <c r="B1291" t="s">
        <v>222</v>
      </c>
      <c r="C1291" t="s">
        <v>225</v>
      </c>
      <c r="D1291" t="s">
        <v>16</v>
      </c>
      <c r="E1291">
        <v>1</v>
      </c>
      <c r="J1291">
        <v>667</v>
      </c>
      <c r="N1291" t="s">
        <v>731</v>
      </c>
    </row>
    <row r="1292" spans="1:14" x14ac:dyDescent="0.25">
      <c r="A1292">
        <v>1921</v>
      </c>
      <c r="B1292" t="s">
        <v>156</v>
      </c>
      <c r="C1292" t="s">
        <v>487</v>
      </c>
      <c r="D1292" t="s">
        <v>16</v>
      </c>
      <c r="E1292">
        <v>1</v>
      </c>
      <c r="J1292">
        <v>306</v>
      </c>
      <c r="N1292" t="s">
        <v>731</v>
      </c>
    </row>
    <row r="1293" spans="1:14" x14ac:dyDescent="0.25">
      <c r="A1293">
        <v>1924</v>
      </c>
      <c r="B1293" t="s">
        <v>87</v>
      </c>
      <c r="C1293" t="s">
        <v>151</v>
      </c>
      <c r="D1293" t="s">
        <v>16</v>
      </c>
      <c r="E1293">
        <v>1</v>
      </c>
      <c r="J1293">
        <v>2899</v>
      </c>
      <c r="N1293" t="s">
        <v>731</v>
      </c>
    </row>
    <row r="1294" spans="1:14" x14ac:dyDescent="0.25">
      <c r="A1294">
        <v>1924</v>
      </c>
      <c r="B1294" t="s">
        <v>89</v>
      </c>
      <c r="C1294" t="s">
        <v>159</v>
      </c>
      <c r="D1294" t="s">
        <v>16</v>
      </c>
      <c r="E1294">
        <v>1</v>
      </c>
      <c r="J1294">
        <v>361</v>
      </c>
      <c r="N1294" t="s">
        <v>731</v>
      </c>
    </row>
    <row r="1295" spans="1:14" x14ac:dyDescent="0.25">
      <c r="A1295">
        <v>1924</v>
      </c>
      <c r="B1295" t="s">
        <v>91</v>
      </c>
      <c r="C1295" t="s">
        <v>151</v>
      </c>
      <c r="D1295" t="s">
        <v>16</v>
      </c>
      <c r="E1295">
        <v>1</v>
      </c>
      <c r="J1295">
        <v>1358</v>
      </c>
      <c r="N1295" t="s">
        <v>731</v>
      </c>
    </row>
    <row r="1296" spans="1:14" x14ac:dyDescent="0.25">
      <c r="A1296">
        <v>1924</v>
      </c>
      <c r="B1296" t="s">
        <v>40</v>
      </c>
      <c r="C1296" t="s">
        <v>160</v>
      </c>
      <c r="D1296" t="s">
        <v>381</v>
      </c>
      <c r="E1296">
        <v>1</v>
      </c>
      <c r="J1296">
        <v>334</v>
      </c>
      <c r="N1296" t="s">
        <v>731</v>
      </c>
    </row>
    <row r="1297" spans="1:14" x14ac:dyDescent="0.25">
      <c r="A1297">
        <v>1924</v>
      </c>
      <c r="B1297" t="s">
        <v>40</v>
      </c>
      <c r="C1297" t="s">
        <v>102</v>
      </c>
      <c r="D1297" t="s">
        <v>16</v>
      </c>
      <c r="E1297">
        <v>1</v>
      </c>
      <c r="J1297">
        <v>1401</v>
      </c>
      <c r="N1297" t="s">
        <v>731</v>
      </c>
    </row>
    <row r="1298" spans="1:14" x14ac:dyDescent="0.25">
      <c r="A1298">
        <v>1924</v>
      </c>
      <c r="B1298" t="s">
        <v>40</v>
      </c>
      <c r="C1298" t="s">
        <v>383</v>
      </c>
      <c r="D1298" t="s">
        <v>384</v>
      </c>
      <c r="E1298">
        <v>1</v>
      </c>
      <c r="J1298">
        <v>219</v>
      </c>
      <c r="N1298" t="s">
        <v>731</v>
      </c>
    </row>
    <row r="1299" spans="1:14" x14ac:dyDescent="0.25">
      <c r="A1299">
        <v>1924</v>
      </c>
      <c r="B1299" t="s">
        <v>40</v>
      </c>
      <c r="C1299" t="s">
        <v>41</v>
      </c>
      <c r="D1299" t="s">
        <v>16</v>
      </c>
      <c r="E1299">
        <v>1</v>
      </c>
      <c r="J1299">
        <v>2818</v>
      </c>
      <c r="N1299" t="s">
        <v>731</v>
      </c>
    </row>
    <row r="1300" spans="1:14" x14ac:dyDescent="0.25">
      <c r="A1300">
        <v>1924</v>
      </c>
      <c r="B1300" t="s">
        <v>93</v>
      </c>
      <c r="C1300" t="s">
        <v>144</v>
      </c>
      <c r="D1300" t="s">
        <v>16</v>
      </c>
      <c r="E1300">
        <v>1</v>
      </c>
      <c r="J1300">
        <v>183</v>
      </c>
      <c r="N1300" t="s">
        <v>731</v>
      </c>
    </row>
    <row r="1301" spans="1:14" x14ac:dyDescent="0.25">
      <c r="A1301">
        <v>1924</v>
      </c>
      <c r="B1301" t="s">
        <v>93</v>
      </c>
      <c r="C1301" t="s">
        <v>94</v>
      </c>
      <c r="D1301" t="s">
        <v>16</v>
      </c>
      <c r="E1301">
        <v>1</v>
      </c>
      <c r="J1301">
        <v>840</v>
      </c>
      <c r="N1301" t="s">
        <v>731</v>
      </c>
    </row>
    <row r="1302" spans="1:14" x14ac:dyDescent="0.25">
      <c r="A1302">
        <v>1924</v>
      </c>
      <c r="B1302" t="s">
        <v>526</v>
      </c>
      <c r="C1302" t="s">
        <v>527</v>
      </c>
      <c r="D1302" t="s">
        <v>16</v>
      </c>
      <c r="E1302">
        <v>1</v>
      </c>
      <c r="J1302">
        <v>0</v>
      </c>
      <c r="N1302" t="s">
        <v>731</v>
      </c>
    </row>
    <row r="1303" spans="1:14" x14ac:dyDescent="0.25">
      <c r="A1303">
        <v>1924</v>
      </c>
      <c r="B1303" t="s">
        <v>43</v>
      </c>
      <c r="C1303" t="s">
        <v>165</v>
      </c>
      <c r="D1303" t="s">
        <v>16</v>
      </c>
      <c r="E1303">
        <v>1</v>
      </c>
      <c r="J1303">
        <v>222</v>
      </c>
      <c r="N1303" t="s">
        <v>731</v>
      </c>
    </row>
    <row r="1304" spans="1:14" x14ac:dyDescent="0.25">
      <c r="A1304">
        <v>1924</v>
      </c>
      <c r="B1304" t="s">
        <v>43</v>
      </c>
      <c r="C1304" t="s">
        <v>167</v>
      </c>
      <c r="D1304" t="s">
        <v>16</v>
      </c>
      <c r="E1304">
        <v>1</v>
      </c>
      <c r="F1304" t="s">
        <v>168</v>
      </c>
      <c r="J1304">
        <v>106</v>
      </c>
      <c r="N1304" t="s">
        <v>731</v>
      </c>
    </row>
    <row r="1305" spans="1:14" x14ac:dyDescent="0.25">
      <c r="A1305">
        <v>1924</v>
      </c>
      <c r="B1305" t="s">
        <v>43</v>
      </c>
      <c r="C1305" t="s">
        <v>48</v>
      </c>
      <c r="D1305" t="s">
        <v>16</v>
      </c>
      <c r="E1305">
        <v>1</v>
      </c>
      <c r="J1305">
        <v>524</v>
      </c>
      <c r="N1305" t="s">
        <v>731</v>
      </c>
    </row>
    <row r="1306" spans="1:14" x14ac:dyDescent="0.25">
      <c r="A1306">
        <v>1924</v>
      </c>
      <c r="B1306" t="s">
        <v>169</v>
      </c>
      <c r="C1306" t="s">
        <v>170</v>
      </c>
      <c r="D1306" t="s">
        <v>23</v>
      </c>
      <c r="E1306">
        <v>1</v>
      </c>
      <c r="J1306">
        <v>388</v>
      </c>
      <c r="N1306" t="s">
        <v>731</v>
      </c>
    </row>
    <row r="1307" spans="1:14" x14ac:dyDescent="0.25">
      <c r="A1307">
        <v>1924</v>
      </c>
      <c r="B1307" t="s">
        <v>50</v>
      </c>
      <c r="C1307" t="s">
        <v>151</v>
      </c>
      <c r="D1307" t="s">
        <v>16</v>
      </c>
      <c r="E1307">
        <v>1</v>
      </c>
      <c r="J1307">
        <v>1374</v>
      </c>
      <c r="N1307" t="s">
        <v>731</v>
      </c>
    </row>
    <row r="1308" spans="1:14" x14ac:dyDescent="0.25">
      <c r="A1308">
        <v>1924</v>
      </c>
      <c r="B1308" t="s">
        <v>269</v>
      </c>
      <c r="C1308" t="s">
        <v>270</v>
      </c>
      <c r="D1308" t="s">
        <v>161</v>
      </c>
      <c r="E1308">
        <v>1</v>
      </c>
      <c r="J1308">
        <v>2549</v>
      </c>
      <c r="N1308" t="s">
        <v>731</v>
      </c>
    </row>
    <row r="1309" spans="1:14" x14ac:dyDescent="0.25">
      <c r="A1309">
        <v>1924</v>
      </c>
      <c r="B1309" t="s">
        <v>269</v>
      </c>
      <c r="C1309" t="s">
        <v>151</v>
      </c>
      <c r="D1309" t="s">
        <v>16</v>
      </c>
      <c r="E1309">
        <v>1</v>
      </c>
      <c r="N1309" t="s">
        <v>731</v>
      </c>
    </row>
    <row r="1310" spans="1:14" x14ac:dyDescent="0.25">
      <c r="A1310">
        <v>1924</v>
      </c>
      <c r="B1310" t="s">
        <v>95</v>
      </c>
      <c r="C1310" t="s">
        <v>96</v>
      </c>
      <c r="D1310" t="s">
        <v>16</v>
      </c>
      <c r="E1310">
        <v>1</v>
      </c>
      <c r="J1310">
        <v>273</v>
      </c>
      <c r="N1310" t="s">
        <v>731</v>
      </c>
    </row>
    <row r="1311" spans="1:14" x14ac:dyDescent="0.25">
      <c r="A1311">
        <v>1924</v>
      </c>
      <c r="B1311" t="s">
        <v>26</v>
      </c>
      <c r="C1311" t="s">
        <v>54</v>
      </c>
      <c r="D1311" t="s">
        <v>16</v>
      </c>
      <c r="E1311">
        <v>1</v>
      </c>
      <c r="F1311" t="s">
        <v>387</v>
      </c>
      <c r="J1311">
        <v>2025</v>
      </c>
      <c r="N1311" t="s">
        <v>731</v>
      </c>
    </row>
    <row r="1312" spans="1:14" x14ac:dyDescent="0.25">
      <c r="A1312">
        <v>1924</v>
      </c>
      <c r="B1312" t="s">
        <v>26</v>
      </c>
      <c r="C1312" t="s">
        <v>54</v>
      </c>
      <c r="D1312" t="s">
        <v>16</v>
      </c>
      <c r="E1312">
        <v>2</v>
      </c>
      <c r="F1312" t="s">
        <v>388</v>
      </c>
      <c r="J1312">
        <v>41</v>
      </c>
      <c r="N1312" t="s">
        <v>731</v>
      </c>
    </row>
    <row r="1313" spans="1:14" x14ac:dyDescent="0.25">
      <c r="A1313">
        <v>1924</v>
      </c>
      <c r="B1313" t="s">
        <v>26</v>
      </c>
      <c r="C1313" t="s">
        <v>173</v>
      </c>
      <c r="D1313" t="s">
        <v>16</v>
      </c>
      <c r="E1313">
        <v>1</v>
      </c>
      <c r="J1313">
        <v>1235</v>
      </c>
      <c r="N1313" t="s">
        <v>731</v>
      </c>
    </row>
    <row r="1314" spans="1:14" x14ac:dyDescent="0.25">
      <c r="A1314">
        <v>1924</v>
      </c>
      <c r="B1314" t="s">
        <v>26</v>
      </c>
      <c r="C1314" t="s">
        <v>27</v>
      </c>
      <c r="D1314" t="s">
        <v>16</v>
      </c>
      <c r="E1314">
        <v>1</v>
      </c>
      <c r="J1314">
        <v>1090</v>
      </c>
      <c r="N1314" t="s">
        <v>731</v>
      </c>
    </row>
    <row r="1315" spans="1:14" x14ac:dyDescent="0.25">
      <c r="A1315">
        <v>1924</v>
      </c>
      <c r="B1315" t="s">
        <v>56</v>
      </c>
      <c r="C1315" t="s">
        <v>175</v>
      </c>
      <c r="D1315" t="s">
        <v>16</v>
      </c>
      <c r="E1315">
        <v>1</v>
      </c>
      <c r="J1315">
        <v>52</v>
      </c>
      <c r="N1315" t="s">
        <v>731</v>
      </c>
    </row>
    <row r="1316" spans="1:14" x14ac:dyDescent="0.25">
      <c r="A1316">
        <v>1924</v>
      </c>
      <c r="B1316" t="s">
        <v>56</v>
      </c>
      <c r="C1316" t="s">
        <v>59</v>
      </c>
      <c r="D1316" t="s">
        <v>16</v>
      </c>
      <c r="E1316">
        <v>1</v>
      </c>
      <c r="J1316">
        <v>1774</v>
      </c>
      <c r="N1316" t="s">
        <v>731</v>
      </c>
    </row>
    <row r="1317" spans="1:14" x14ac:dyDescent="0.25">
      <c r="A1317">
        <v>1924</v>
      </c>
      <c r="B1317" t="s">
        <v>56</v>
      </c>
      <c r="C1317" t="s">
        <v>290</v>
      </c>
      <c r="D1317" t="s">
        <v>16</v>
      </c>
      <c r="E1317">
        <v>1</v>
      </c>
      <c r="F1317" t="s">
        <v>145</v>
      </c>
      <c r="J1317">
        <v>1253</v>
      </c>
      <c r="N1317" t="s">
        <v>731</v>
      </c>
    </row>
    <row r="1318" spans="1:14" x14ac:dyDescent="0.25">
      <c r="A1318">
        <v>1924</v>
      </c>
      <c r="B1318" t="s">
        <v>18</v>
      </c>
      <c r="C1318" t="s">
        <v>19</v>
      </c>
      <c r="D1318" t="s">
        <v>16</v>
      </c>
      <c r="E1318">
        <v>1</v>
      </c>
      <c r="J1318">
        <v>962</v>
      </c>
      <c r="N1318" t="s">
        <v>731</v>
      </c>
    </row>
    <row r="1319" spans="1:14" x14ac:dyDescent="0.25">
      <c r="A1319">
        <v>1924</v>
      </c>
      <c r="B1319" t="s">
        <v>18</v>
      </c>
      <c r="C1319" t="s">
        <v>62</v>
      </c>
      <c r="D1319" t="s">
        <v>16</v>
      </c>
      <c r="E1319">
        <v>1</v>
      </c>
      <c r="J1319">
        <v>870</v>
      </c>
      <c r="N1319" t="s">
        <v>731</v>
      </c>
    </row>
    <row r="1320" spans="1:14" x14ac:dyDescent="0.25">
      <c r="A1320">
        <v>1924</v>
      </c>
      <c r="B1320" t="s">
        <v>18</v>
      </c>
      <c r="C1320" t="s">
        <v>354</v>
      </c>
      <c r="D1320" t="s">
        <v>16</v>
      </c>
      <c r="E1320">
        <v>1</v>
      </c>
      <c r="J1320">
        <v>99</v>
      </c>
      <c r="N1320" t="s">
        <v>731</v>
      </c>
    </row>
    <row r="1321" spans="1:14" x14ac:dyDescent="0.25">
      <c r="A1321">
        <v>1924</v>
      </c>
      <c r="B1321" t="s">
        <v>14</v>
      </c>
      <c r="C1321" t="s">
        <v>380</v>
      </c>
      <c r="D1321" t="s">
        <v>381</v>
      </c>
      <c r="E1321">
        <v>1</v>
      </c>
      <c r="J1321">
        <v>675</v>
      </c>
      <c r="N1321" t="s">
        <v>731</v>
      </c>
    </row>
    <row r="1322" spans="1:14" x14ac:dyDescent="0.25">
      <c r="A1322">
        <v>1924</v>
      </c>
      <c r="B1322" t="s">
        <v>14</v>
      </c>
      <c r="C1322" t="s">
        <v>298</v>
      </c>
      <c r="D1322" t="s">
        <v>16</v>
      </c>
      <c r="E1322">
        <v>1</v>
      </c>
      <c r="N1322" t="s">
        <v>731</v>
      </c>
    </row>
    <row r="1323" spans="1:14" x14ac:dyDescent="0.25">
      <c r="A1323">
        <v>1924</v>
      </c>
      <c r="B1323" t="s">
        <v>14</v>
      </c>
      <c r="C1323" t="s">
        <v>15</v>
      </c>
      <c r="D1323" t="s">
        <v>16</v>
      </c>
      <c r="E1323">
        <v>1</v>
      </c>
      <c r="F1323" t="s">
        <v>389</v>
      </c>
      <c r="J1323">
        <v>1338</v>
      </c>
      <c r="N1323" t="s">
        <v>731</v>
      </c>
    </row>
    <row r="1324" spans="1:14" x14ac:dyDescent="0.25">
      <c r="A1324">
        <v>1924</v>
      </c>
      <c r="B1324" t="s">
        <v>14</v>
      </c>
      <c r="C1324" t="s">
        <v>15</v>
      </c>
      <c r="D1324" t="s">
        <v>16</v>
      </c>
      <c r="E1324">
        <v>2</v>
      </c>
      <c r="F1324" t="s">
        <v>390</v>
      </c>
      <c r="J1324">
        <v>155</v>
      </c>
      <c r="N1324" t="s">
        <v>731</v>
      </c>
    </row>
    <row r="1325" spans="1:14" x14ac:dyDescent="0.25">
      <c r="A1325">
        <v>1924</v>
      </c>
      <c r="B1325" t="s">
        <v>14</v>
      </c>
      <c r="C1325" t="s">
        <v>63</v>
      </c>
      <c r="D1325" t="s">
        <v>161</v>
      </c>
      <c r="E1325">
        <v>1</v>
      </c>
      <c r="J1325">
        <v>2502</v>
      </c>
      <c r="N1325" t="s">
        <v>731</v>
      </c>
    </row>
    <row r="1326" spans="1:14" x14ac:dyDescent="0.25">
      <c r="A1326">
        <v>1924</v>
      </c>
      <c r="B1326" t="s">
        <v>64</v>
      </c>
      <c r="C1326" t="s">
        <v>328</v>
      </c>
      <c r="D1326" t="s">
        <v>16</v>
      </c>
      <c r="E1326">
        <v>1</v>
      </c>
      <c r="J1326">
        <v>519</v>
      </c>
      <c r="N1326" t="s">
        <v>731</v>
      </c>
    </row>
    <row r="1327" spans="1:14" x14ac:dyDescent="0.25">
      <c r="A1327">
        <v>1924</v>
      </c>
      <c r="B1327" t="s">
        <v>64</v>
      </c>
      <c r="C1327" t="s">
        <v>65</v>
      </c>
      <c r="D1327" t="s">
        <v>16</v>
      </c>
      <c r="E1327">
        <v>1</v>
      </c>
      <c r="J1327">
        <v>1372</v>
      </c>
      <c r="N1327" t="s">
        <v>731</v>
      </c>
    </row>
    <row r="1328" spans="1:14" x14ac:dyDescent="0.25">
      <c r="A1328">
        <v>1924</v>
      </c>
      <c r="B1328" t="s">
        <v>178</v>
      </c>
      <c r="C1328" t="s">
        <v>151</v>
      </c>
      <c r="D1328" t="s">
        <v>16</v>
      </c>
      <c r="E1328">
        <v>1</v>
      </c>
      <c r="J1328">
        <v>1482</v>
      </c>
      <c r="N1328" t="s">
        <v>731</v>
      </c>
    </row>
    <row r="1329" spans="1:14" x14ac:dyDescent="0.25">
      <c r="A1329">
        <v>1924</v>
      </c>
      <c r="B1329" t="s">
        <v>35</v>
      </c>
      <c r="C1329" t="s">
        <v>391</v>
      </c>
      <c r="D1329" t="s">
        <v>16</v>
      </c>
      <c r="E1329">
        <v>1</v>
      </c>
      <c r="J1329">
        <v>71</v>
      </c>
      <c r="N1329" t="s">
        <v>731</v>
      </c>
    </row>
    <row r="1330" spans="1:14" x14ac:dyDescent="0.25">
      <c r="A1330">
        <v>1924</v>
      </c>
      <c r="B1330" t="s">
        <v>35</v>
      </c>
      <c r="C1330" t="s">
        <v>392</v>
      </c>
      <c r="D1330" t="s">
        <v>16</v>
      </c>
      <c r="E1330">
        <v>1</v>
      </c>
      <c r="J1330">
        <v>32</v>
      </c>
      <c r="N1330" t="s">
        <v>731</v>
      </c>
    </row>
    <row r="1331" spans="1:14" x14ac:dyDescent="0.25">
      <c r="A1331">
        <v>1924</v>
      </c>
      <c r="B1331" t="s">
        <v>35</v>
      </c>
      <c r="C1331" t="s">
        <v>180</v>
      </c>
      <c r="D1331" t="s">
        <v>16</v>
      </c>
      <c r="E1331">
        <v>1</v>
      </c>
      <c r="J1331">
        <v>180</v>
      </c>
      <c r="N1331" t="s">
        <v>731</v>
      </c>
    </row>
    <row r="1332" spans="1:14" x14ac:dyDescent="0.25">
      <c r="A1332">
        <v>1924</v>
      </c>
      <c r="B1332" t="s">
        <v>99</v>
      </c>
      <c r="C1332" t="s">
        <v>100</v>
      </c>
      <c r="D1332" t="s">
        <v>16</v>
      </c>
      <c r="E1332">
        <v>1</v>
      </c>
      <c r="J1332">
        <v>974</v>
      </c>
      <c r="N1332" t="s">
        <v>731</v>
      </c>
    </row>
    <row r="1333" spans="1:14" x14ac:dyDescent="0.25">
      <c r="A1333">
        <v>1924</v>
      </c>
      <c r="B1333" t="s">
        <v>99</v>
      </c>
      <c r="C1333" t="s">
        <v>393</v>
      </c>
      <c r="D1333" t="s">
        <v>23</v>
      </c>
      <c r="E1333">
        <v>1</v>
      </c>
      <c r="N1333" t="s">
        <v>731</v>
      </c>
    </row>
    <row r="1334" spans="1:14" x14ac:dyDescent="0.25">
      <c r="A1334">
        <v>1924</v>
      </c>
      <c r="B1334" t="s">
        <v>32</v>
      </c>
      <c r="C1334" t="s">
        <v>105</v>
      </c>
      <c r="D1334" t="s">
        <v>16</v>
      </c>
      <c r="E1334">
        <v>1</v>
      </c>
      <c r="J1334">
        <v>649</v>
      </c>
      <c r="N1334" t="s">
        <v>731</v>
      </c>
    </row>
    <row r="1335" spans="1:14" x14ac:dyDescent="0.25">
      <c r="A1335">
        <v>1924</v>
      </c>
      <c r="B1335" t="s">
        <v>32</v>
      </c>
      <c r="C1335" t="s">
        <v>226</v>
      </c>
      <c r="D1335" t="s">
        <v>16</v>
      </c>
      <c r="E1335">
        <v>1</v>
      </c>
      <c r="J1335">
        <v>189</v>
      </c>
      <c r="N1335" t="s">
        <v>731</v>
      </c>
    </row>
    <row r="1336" spans="1:14" x14ac:dyDescent="0.25">
      <c r="A1336">
        <v>1924</v>
      </c>
      <c r="B1336" t="s">
        <v>32</v>
      </c>
      <c r="C1336" t="s">
        <v>228</v>
      </c>
      <c r="D1336" t="s">
        <v>16</v>
      </c>
      <c r="E1336">
        <v>1</v>
      </c>
      <c r="F1336" t="s">
        <v>138</v>
      </c>
      <c r="J1336">
        <v>441</v>
      </c>
      <c r="N1336" t="s">
        <v>731</v>
      </c>
    </row>
    <row r="1337" spans="1:14" x14ac:dyDescent="0.25">
      <c r="A1337">
        <v>1924</v>
      </c>
      <c r="B1337" t="s">
        <v>21</v>
      </c>
      <c r="C1337" t="s">
        <v>229</v>
      </c>
      <c r="D1337" t="s">
        <v>16</v>
      </c>
      <c r="E1337">
        <v>1</v>
      </c>
      <c r="J1337">
        <v>1030</v>
      </c>
      <c r="N1337" t="s">
        <v>731</v>
      </c>
    </row>
    <row r="1338" spans="1:14" x14ac:dyDescent="0.25">
      <c r="A1338">
        <v>1924</v>
      </c>
      <c r="B1338" t="s">
        <v>21</v>
      </c>
      <c r="C1338" t="s">
        <v>122</v>
      </c>
      <c r="D1338" t="s">
        <v>16</v>
      </c>
      <c r="E1338">
        <v>1</v>
      </c>
      <c r="J1338">
        <v>1882</v>
      </c>
      <c r="N1338" t="s">
        <v>731</v>
      </c>
    </row>
    <row r="1339" spans="1:14" x14ac:dyDescent="0.25">
      <c r="A1339">
        <v>1924</v>
      </c>
      <c r="B1339" t="s">
        <v>21</v>
      </c>
      <c r="C1339" t="s">
        <v>394</v>
      </c>
      <c r="D1339" t="s">
        <v>16</v>
      </c>
      <c r="E1339">
        <v>1</v>
      </c>
      <c r="J1339">
        <v>626</v>
      </c>
      <c r="N1339" t="s">
        <v>731</v>
      </c>
    </row>
    <row r="1340" spans="1:14" x14ac:dyDescent="0.25">
      <c r="A1340">
        <v>1924</v>
      </c>
      <c r="B1340" t="s">
        <v>125</v>
      </c>
      <c r="C1340" t="s">
        <v>395</v>
      </c>
      <c r="D1340" t="s">
        <v>16</v>
      </c>
      <c r="E1340">
        <v>1</v>
      </c>
      <c r="J1340">
        <v>53</v>
      </c>
      <c r="N1340" t="s">
        <v>731</v>
      </c>
    </row>
    <row r="1341" spans="1:14" x14ac:dyDescent="0.25">
      <c r="A1341">
        <v>1924</v>
      </c>
      <c r="B1341" t="s">
        <v>125</v>
      </c>
      <c r="C1341" t="s">
        <v>291</v>
      </c>
      <c r="D1341" t="s">
        <v>16</v>
      </c>
      <c r="E1341">
        <v>1</v>
      </c>
      <c r="J1341">
        <v>594</v>
      </c>
      <c r="N1341" t="s">
        <v>731</v>
      </c>
    </row>
    <row r="1342" spans="1:14" x14ac:dyDescent="0.25">
      <c r="A1342">
        <v>1924</v>
      </c>
      <c r="B1342" t="s">
        <v>125</v>
      </c>
      <c r="C1342" t="s">
        <v>127</v>
      </c>
      <c r="D1342" t="s">
        <v>16</v>
      </c>
      <c r="E1342">
        <v>1</v>
      </c>
      <c r="J1342">
        <v>1039</v>
      </c>
      <c r="N1342" t="s">
        <v>731</v>
      </c>
    </row>
    <row r="1343" spans="1:14" x14ac:dyDescent="0.25">
      <c r="A1343">
        <v>1924</v>
      </c>
      <c r="B1343" t="s">
        <v>128</v>
      </c>
      <c r="C1343" t="s">
        <v>151</v>
      </c>
      <c r="D1343" t="s">
        <v>16</v>
      </c>
      <c r="E1343">
        <v>1</v>
      </c>
      <c r="J1343">
        <v>1407</v>
      </c>
      <c r="N1343" t="s">
        <v>731</v>
      </c>
    </row>
    <row r="1344" spans="1:14" x14ac:dyDescent="0.25">
      <c r="A1344">
        <v>1924</v>
      </c>
      <c r="B1344" t="s">
        <v>129</v>
      </c>
      <c r="C1344" t="s">
        <v>130</v>
      </c>
      <c r="D1344" t="s">
        <v>16</v>
      </c>
      <c r="E1344">
        <v>1</v>
      </c>
      <c r="J1344">
        <v>2265</v>
      </c>
      <c r="N1344" t="s">
        <v>731</v>
      </c>
    </row>
    <row r="1345" spans="1:14" x14ac:dyDescent="0.25">
      <c r="A1345">
        <v>1924</v>
      </c>
      <c r="B1345" t="s">
        <v>231</v>
      </c>
      <c r="C1345" t="s">
        <v>232</v>
      </c>
      <c r="D1345" t="s">
        <v>16</v>
      </c>
      <c r="E1345">
        <v>1</v>
      </c>
      <c r="J1345">
        <v>346</v>
      </c>
      <c r="N1345" t="s">
        <v>731</v>
      </c>
    </row>
    <row r="1346" spans="1:14" x14ac:dyDescent="0.25">
      <c r="A1346">
        <v>1924</v>
      </c>
      <c r="B1346" t="s">
        <v>233</v>
      </c>
      <c r="C1346" t="s">
        <v>234</v>
      </c>
      <c r="D1346" t="s">
        <v>16</v>
      </c>
      <c r="E1346">
        <v>1</v>
      </c>
      <c r="J1346">
        <v>591</v>
      </c>
      <c r="N1346" t="s">
        <v>731</v>
      </c>
    </row>
    <row r="1347" spans="1:14" x14ac:dyDescent="0.25">
      <c r="A1347">
        <v>1924</v>
      </c>
      <c r="B1347" t="s">
        <v>233</v>
      </c>
      <c r="C1347" t="s">
        <v>234</v>
      </c>
      <c r="D1347" t="s">
        <v>16</v>
      </c>
      <c r="E1347">
        <v>2</v>
      </c>
      <c r="F1347" t="s">
        <v>166</v>
      </c>
      <c r="J1347">
        <v>201</v>
      </c>
      <c r="N1347" t="s">
        <v>731</v>
      </c>
    </row>
    <row r="1348" spans="1:14" x14ac:dyDescent="0.25">
      <c r="A1348">
        <v>1924</v>
      </c>
      <c r="B1348" t="s">
        <v>233</v>
      </c>
      <c r="C1348" t="s">
        <v>451</v>
      </c>
      <c r="D1348" t="s">
        <v>16</v>
      </c>
      <c r="E1348">
        <v>1</v>
      </c>
      <c r="J1348">
        <v>25</v>
      </c>
      <c r="N1348" t="s">
        <v>731</v>
      </c>
    </row>
    <row r="1349" spans="1:14" x14ac:dyDescent="0.25">
      <c r="A1349">
        <v>1924</v>
      </c>
      <c r="B1349" t="s">
        <v>135</v>
      </c>
      <c r="C1349" t="s">
        <v>136</v>
      </c>
      <c r="D1349" t="s">
        <v>16</v>
      </c>
      <c r="E1349">
        <v>1</v>
      </c>
      <c r="J1349">
        <v>136</v>
      </c>
      <c r="N1349" t="s">
        <v>731</v>
      </c>
    </row>
    <row r="1350" spans="1:14" x14ac:dyDescent="0.25">
      <c r="A1350">
        <v>1924</v>
      </c>
      <c r="B1350" t="s">
        <v>137</v>
      </c>
      <c r="C1350" t="s">
        <v>138</v>
      </c>
      <c r="D1350" t="s">
        <v>16</v>
      </c>
      <c r="E1350">
        <v>1</v>
      </c>
      <c r="J1350">
        <v>136</v>
      </c>
      <c r="N1350" t="s">
        <v>731</v>
      </c>
    </row>
    <row r="1351" spans="1:14" x14ac:dyDescent="0.25">
      <c r="A1351">
        <v>1924</v>
      </c>
      <c r="B1351" t="s">
        <v>137</v>
      </c>
      <c r="C1351" t="s">
        <v>385</v>
      </c>
      <c r="D1351" t="s">
        <v>384</v>
      </c>
      <c r="E1351">
        <v>1</v>
      </c>
      <c r="J1351">
        <v>480</v>
      </c>
      <c r="N1351" t="s">
        <v>731</v>
      </c>
    </row>
    <row r="1352" spans="1:14" x14ac:dyDescent="0.25">
      <c r="A1352">
        <v>1924</v>
      </c>
      <c r="B1352" t="s">
        <v>140</v>
      </c>
      <c r="C1352" t="s">
        <v>358</v>
      </c>
      <c r="D1352" t="s">
        <v>16</v>
      </c>
      <c r="E1352">
        <v>1</v>
      </c>
      <c r="F1352" t="s">
        <v>453</v>
      </c>
      <c r="J1352">
        <v>108</v>
      </c>
      <c r="N1352" t="s">
        <v>731</v>
      </c>
    </row>
    <row r="1353" spans="1:14" x14ac:dyDescent="0.25">
      <c r="A1353">
        <v>1924</v>
      </c>
      <c r="B1353" t="s">
        <v>140</v>
      </c>
      <c r="C1353" t="s">
        <v>407</v>
      </c>
      <c r="D1353" t="s">
        <v>16</v>
      </c>
      <c r="E1353">
        <v>1</v>
      </c>
      <c r="J1353">
        <v>395</v>
      </c>
      <c r="N1353" t="s">
        <v>731</v>
      </c>
    </row>
    <row r="1354" spans="1:14" x14ac:dyDescent="0.25">
      <c r="A1354">
        <v>1924</v>
      </c>
      <c r="B1354" t="s">
        <v>140</v>
      </c>
      <c r="C1354" t="s">
        <v>183</v>
      </c>
      <c r="D1354" t="s">
        <v>16</v>
      </c>
      <c r="E1354">
        <v>1</v>
      </c>
      <c r="J1354">
        <v>1231</v>
      </c>
      <c r="N1354" t="s">
        <v>731</v>
      </c>
    </row>
    <row r="1355" spans="1:14" x14ac:dyDescent="0.25">
      <c r="A1355">
        <v>1924</v>
      </c>
      <c r="B1355" t="s">
        <v>332</v>
      </c>
      <c r="C1355" t="s">
        <v>333</v>
      </c>
      <c r="D1355" t="s">
        <v>16</v>
      </c>
      <c r="E1355">
        <v>1</v>
      </c>
      <c r="J1355">
        <v>314</v>
      </c>
      <c r="N1355" t="s">
        <v>731</v>
      </c>
    </row>
    <row r="1356" spans="1:14" x14ac:dyDescent="0.25">
      <c r="A1356">
        <v>1924</v>
      </c>
      <c r="B1356" t="s">
        <v>184</v>
      </c>
      <c r="C1356" t="s">
        <v>185</v>
      </c>
      <c r="D1356" t="s">
        <v>16</v>
      </c>
      <c r="E1356">
        <v>1</v>
      </c>
      <c r="F1356" t="s">
        <v>389</v>
      </c>
      <c r="J1356">
        <v>1377</v>
      </c>
      <c r="N1356" t="s">
        <v>731</v>
      </c>
    </row>
    <row r="1357" spans="1:14" x14ac:dyDescent="0.25">
      <c r="A1357">
        <v>1924</v>
      </c>
      <c r="B1357" t="s">
        <v>184</v>
      </c>
      <c r="C1357" t="s">
        <v>185</v>
      </c>
      <c r="D1357" t="s">
        <v>16</v>
      </c>
      <c r="E1357">
        <v>2</v>
      </c>
      <c r="F1357" t="s">
        <v>390</v>
      </c>
      <c r="N1357" t="s">
        <v>731</v>
      </c>
    </row>
    <row r="1358" spans="1:14" x14ac:dyDescent="0.25">
      <c r="A1358">
        <v>1924</v>
      </c>
      <c r="B1358" t="s">
        <v>184</v>
      </c>
      <c r="C1358" t="s">
        <v>296</v>
      </c>
      <c r="D1358" t="s">
        <v>16</v>
      </c>
      <c r="E1358">
        <v>1</v>
      </c>
      <c r="F1358" t="s">
        <v>296</v>
      </c>
      <c r="J1358">
        <v>254</v>
      </c>
      <c r="N1358" t="s">
        <v>731</v>
      </c>
    </row>
    <row r="1359" spans="1:14" x14ac:dyDescent="0.25">
      <c r="A1359">
        <v>1924</v>
      </c>
      <c r="B1359" t="s">
        <v>184</v>
      </c>
      <c r="C1359" t="s">
        <v>358</v>
      </c>
      <c r="D1359" t="s">
        <v>16</v>
      </c>
      <c r="E1359">
        <v>1</v>
      </c>
      <c r="J1359">
        <v>1279</v>
      </c>
      <c r="N1359" t="s">
        <v>731</v>
      </c>
    </row>
    <row r="1360" spans="1:14" x14ac:dyDescent="0.25">
      <c r="A1360">
        <v>1924</v>
      </c>
      <c r="B1360" t="s">
        <v>184</v>
      </c>
      <c r="C1360" t="s">
        <v>457</v>
      </c>
      <c r="D1360" t="s">
        <v>16</v>
      </c>
      <c r="E1360">
        <v>1</v>
      </c>
      <c r="F1360" t="s">
        <v>458</v>
      </c>
      <c r="J1360">
        <v>652</v>
      </c>
      <c r="N1360" t="s">
        <v>731</v>
      </c>
    </row>
    <row r="1361" spans="1:14" x14ac:dyDescent="0.25">
      <c r="A1361">
        <v>1924</v>
      </c>
      <c r="B1361" t="s">
        <v>184</v>
      </c>
      <c r="C1361" t="s">
        <v>238</v>
      </c>
      <c r="D1361" t="s">
        <v>16</v>
      </c>
      <c r="E1361">
        <v>1</v>
      </c>
      <c r="J1361">
        <v>1056</v>
      </c>
      <c r="N1361" t="s">
        <v>731</v>
      </c>
    </row>
    <row r="1362" spans="1:14" x14ac:dyDescent="0.25">
      <c r="A1362">
        <v>1924</v>
      </c>
      <c r="B1362" t="s">
        <v>184</v>
      </c>
      <c r="C1362" t="s">
        <v>382</v>
      </c>
      <c r="D1362" t="s">
        <v>381</v>
      </c>
      <c r="E1362">
        <v>1</v>
      </c>
      <c r="J1362">
        <v>273</v>
      </c>
      <c r="N1362" t="s">
        <v>731</v>
      </c>
    </row>
    <row r="1363" spans="1:14" x14ac:dyDescent="0.25">
      <c r="A1363">
        <v>1924</v>
      </c>
      <c r="B1363" t="s">
        <v>184</v>
      </c>
      <c r="C1363" t="s">
        <v>408</v>
      </c>
      <c r="D1363" t="s">
        <v>16</v>
      </c>
      <c r="E1363">
        <v>1</v>
      </c>
      <c r="J1363">
        <v>369</v>
      </c>
      <c r="N1363" t="s">
        <v>731</v>
      </c>
    </row>
    <row r="1364" spans="1:14" x14ac:dyDescent="0.25">
      <c r="A1364">
        <v>1924</v>
      </c>
      <c r="B1364" t="s">
        <v>184</v>
      </c>
      <c r="C1364" t="s">
        <v>194</v>
      </c>
      <c r="D1364" t="s">
        <v>16</v>
      </c>
      <c r="E1364">
        <v>1</v>
      </c>
      <c r="F1364" t="s">
        <v>416</v>
      </c>
      <c r="J1364">
        <v>1232</v>
      </c>
      <c r="N1364" t="s">
        <v>731</v>
      </c>
    </row>
    <row r="1365" spans="1:14" x14ac:dyDescent="0.25">
      <c r="A1365">
        <v>1924</v>
      </c>
      <c r="B1365" t="s">
        <v>198</v>
      </c>
      <c r="C1365" t="s">
        <v>151</v>
      </c>
      <c r="D1365" t="s">
        <v>16</v>
      </c>
      <c r="E1365">
        <v>1</v>
      </c>
      <c r="N1365" t="s">
        <v>731</v>
      </c>
    </row>
    <row r="1366" spans="1:14" x14ac:dyDescent="0.25">
      <c r="A1366">
        <v>1924</v>
      </c>
      <c r="B1366" t="s">
        <v>339</v>
      </c>
      <c r="C1366" t="s">
        <v>340</v>
      </c>
      <c r="D1366" t="s">
        <v>16</v>
      </c>
      <c r="E1366">
        <v>1</v>
      </c>
      <c r="J1366">
        <v>225</v>
      </c>
      <c r="N1366" t="s">
        <v>731</v>
      </c>
    </row>
    <row r="1367" spans="1:14" x14ac:dyDescent="0.25">
      <c r="A1367">
        <v>1924</v>
      </c>
      <c r="B1367" t="s">
        <v>201</v>
      </c>
      <c r="C1367" t="s">
        <v>378</v>
      </c>
      <c r="D1367" t="s">
        <v>161</v>
      </c>
      <c r="E1367">
        <v>1</v>
      </c>
      <c r="N1367" t="s">
        <v>731</v>
      </c>
    </row>
    <row r="1368" spans="1:14" x14ac:dyDescent="0.25">
      <c r="A1368">
        <v>1924</v>
      </c>
      <c r="B1368" t="s">
        <v>201</v>
      </c>
      <c r="C1368" t="s">
        <v>202</v>
      </c>
      <c r="D1368" t="s">
        <v>16</v>
      </c>
      <c r="E1368">
        <v>1</v>
      </c>
      <c r="J1368">
        <v>2637</v>
      </c>
      <c r="N1368" t="s">
        <v>731</v>
      </c>
    </row>
    <row r="1369" spans="1:14" x14ac:dyDescent="0.25">
      <c r="A1369">
        <v>1924</v>
      </c>
      <c r="B1369" t="s">
        <v>201</v>
      </c>
      <c r="C1369" t="s">
        <v>461</v>
      </c>
      <c r="D1369" t="s">
        <v>16</v>
      </c>
      <c r="E1369">
        <v>1</v>
      </c>
      <c r="N1369" t="s">
        <v>731</v>
      </c>
    </row>
    <row r="1370" spans="1:14" x14ac:dyDescent="0.25">
      <c r="A1370">
        <v>1924</v>
      </c>
      <c r="B1370" t="s">
        <v>201</v>
      </c>
      <c r="C1370" t="s">
        <v>428</v>
      </c>
      <c r="D1370" t="s">
        <v>16</v>
      </c>
      <c r="E1370">
        <v>1</v>
      </c>
      <c r="J1370">
        <v>1186</v>
      </c>
      <c r="N1370" t="s">
        <v>731</v>
      </c>
    </row>
    <row r="1371" spans="1:14" x14ac:dyDescent="0.25">
      <c r="A1371">
        <v>1924</v>
      </c>
      <c r="B1371" t="s">
        <v>201</v>
      </c>
      <c r="C1371" t="s">
        <v>463</v>
      </c>
      <c r="D1371" t="s">
        <v>16</v>
      </c>
      <c r="E1371">
        <v>1</v>
      </c>
      <c r="J1371">
        <v>254</v>
      </c>
      <c r="N1371" t="s">
        <v>731</v>
      </c>
    </row>
    <row r="1372" spans="1:14" x14ac:dyDescent="0.25">
      <c r="A1372">
        <v>1924</v>
      </c>
      <c r="B1372" t="s">
        <v>303</v>
      </c>
      <c r="C1372" t="s">
        <v>467</v>
      </c>
      <c r="D1372" t="s">
        <v>16</v>
      </c>
      <c r="E1372">
        <v>1</v>
      </c>
      <c r="J1372">
        <v>547</v>
      </c>
      <c r="N1372" t="s">
        <v>731</v>
      </c>
    </row>
    <row r="1373" spans="1:14" x14ac:dyDescent="0.25">
      <c r="A1373">
        <v>1924</v>
      </c>
      <c r="B1373" t="s">
        <v>303</v>
      </c>
      <c r="C1373" t="s">
        <v>304</v>
      </c>
      <c r="D1373" t="s">
        <v>16</v>
      </c>
      <c r="E1373">
        <v>1</v>
      </c>
      <c r="J1373">
        <v>1707</v>
      </c>
      <c r="N1373" t="s">
        <v>731</v>
      </c>
    </row>
    <row r="1374" spans="1:14" x14ac:dyDescent="0.25">
      <c r="A1374">
        <v>1924</v>
      </c>
      <c r="B1374" t="s">
        <v>205</v>
      </c>
      <c r="C1374" t="s">
        <v>206</v>
      </c>
      <c r="D1374" t="s">
        <v>16</v>
      </c>
      <c r="E1374">
        <v>1</v>
      </c>
      <c r="J1374">
        <v>397</v>
      </c>
      <c r="N1374" t="s">
        <v>731</v>
      </c>
    </row>
    <row r="1375" spans="1:14" x14ac:dyDescent="0.25">
      <c r="A1375">
        <v>1924</v>
      </c>
      <c r="B1375" t="s">
        <v>207</v>
      </c>
      <c r="C1375" t="s">
        <v>524</v>
      </c>
      <c r="D1375" t="s">
        <v>16</v>
      </c>
      <c r="E1375">
        <v>1</v>
      </c>
      <c r="F1375" t="s">
        <v>525</v>
      </c>
      <c r="J1375">
        <v>530</v>
      </c>
      <c r="N1375" t="s">
        <v>731</v>
      </c>
    </row>
    <row r="1376" spans="1:14" x14ac:dyDescent="0.25">
      <c r="A1376">
        <v>1924</v>
      </c>
      <c r="B1376" t="s">
        <v>207</v>
      </c>
      <c r="C1376" t="s">
        <v>318</v>
      </c>
      <c r="D1376" t="s">
        <v>16</v>
      </c>
      <c r="E1376">
        <v>1</v>
      </c>
      <c r="J1376">
        <v>509</v>
      </c>
      <c r="N1376" t="s">
        <v>731</v>
      </c>
    </row>
    <row r="1377" spans="1:14" x14ac:dyDescent="0.25">
      <c r="A1377">
        <v>1924</v>
      </c>
      <c r="B1377" t="s">
        <v>207</v>
      </c>
      <c r="C1377" t="s">
        <v>471</v>
      </c>
      <c r="D1377" t="s">
        <v>16</v>
      </c>
      <c r="E1377">
        <v>1</v>
      </c>
      <c r="J1377">
        <v>82</v>
      </c>
      <c r="N1377" t="s">
        <v>731</v>
      </c>
    </row>
    <row r="1378" spans="1:14" x14ac:dyDescent="0.25">
      <c r="A1378">
        <v>1924</v>
      </c>
      <c r="B1378" t="s">
        <v>207</v>
      </c>
      <c r="C1378" t="s">
        <v>210</v>
      </c>
      <c r="D1378" t="s">
        <v>16</v>
      </c>
      <c r="E1378">
        <v>1</v>
      </c>
      <c r="F1378" t="s">
        <v>365</v>
      </c>
      <c r="J1378">
        <v>1304</v>
      </c>
      <c r="N1378" t="s">
        <v>731</v>
      </c>
    </row>
    <row r="1379" spans="1:14" x14ac:dyDescent="0.25">
      <c r="A1379">
        <v>1924</v>
      </c>
      <c r="B1379" t="s">
        <v>207</v>
      </c>
      <c r="C1379" t="s">
        <v>208</v>
      </c>
      <c r="D1379" t="s">
        <v>16</v>
      </c>
      <c r="E1379">
        <v>1</v>
      </c>
      <c r="F1379" t="s">
        <v>523</v>
      </c>
      <c r="J1379">
        <v>1648</v>
      </c>
      <c r="N1379" t="s">
        <v>731</v>
      </c>
    </row>
    <row r="1380" spans="1:14" x14ac:dyDescent="0.25">
      <c r="A1380">
        <v>1924</v>
      </c>
      <c r="B1380" t="s">
        <v>213</v>
      </c>
      <c r="C1380" t="s">
        <v>244</v>
      </c>
      <c r="D1380" t="s">
        <v>16</v>
      </c>
      <c r="E1380">
        <v>1</v>
      </c>
      <c r="F1380" t="s">
        <v>390</v>
      </c>
      <c r="N1380" t="s">
        <v>731</v>
      </c>
    </row>
    <row r="1381" spans="1:14" x14ac:dyDescent="0.25">
      <c r="A1381">
        <v>1924</v>
      </c>
      <c r="B1381" t="s">
        <v>213</v>
      </c>
      <c r="C1381" t="s">
        <v>214</v>
      </c>
      <c r="D1381" t="s">
        <v>16</v>
      </c>
      <c r="E1381">
        <v>1</v>
      </c>
      <c r="F1381" t="s">
        <v>389</v>
      </c>
      <c r="J1381">
        <v>256</v>
      </c>
      <c r="N1381" t="s">
        <v>731</v>
      </c>
    </row>
    <row r="1382" spans="1:14" x14ac:dyDescent="0.25">
      <c r="A1382">
        <v>1924</v>
      </c>
      <c r="B1382" t="s">
        <v>247</v>
      </c>
      <c r="C1382" t="s">
        <v>248</v>
      </c>
      <c r="D1382" t="s">
        <v>16</v>
      </c>
      <c r="E1382">
        <v>1</v>
      </c>
      <c r="J1382">
        <v>536</v>
      </c>
      <c r="N1382" t="s">
        <v>731</v>
      </c>
    </row>
    <row r="1383" spans="1:14" x14ac:dyDescent="0.25">
      <c r="A1383">
        <v>1924</v>
      </c>
      <c r="B1383" t="s">
        <v>247</v>
      </c>
      <c r="C1383" t="s">
        <v>386</v>
      </c>
      <c r="D1383" t="s">
        <v>384</v>
      </c>
      <c r="E1383">
        <v>1</v>
      </c>
      <c r="N1383" t="s">
        <v>731</v>
      </c>
    </row>
    <row r="1384" spans="1:14" x14ac:dyDescent="0.25">
      <c r="A1384">
        <v>1924</v>
      </c>
      <c r="B1384" t="s">
        <v>306</v>
      </c>
      <c r="C1384" t="s">
        <v>307</v>
      </c>
      <c r="D1384" t="s">
        <v>16</v>
      </c>
      <c r="E1384">
        <v>1</v>
      </c>
      <c r="J1384">
        <v>317</v>
      </c>
      <c r="N1384" t="s">
        <v>731</v>
      </c>
    </row>
    <row r="1385" spans="1:14" x14ac:dyDescent="0.25">
      <c r="A1385">
        <v>1924</v>
      </c>
      <c r="B1385" t="s">
        <v>30</v>
      </c>
      <c r="C1385" t="s">
        <v>31</v>
      </c>
      <c r="D1385" t="s">
        <v>16</v>
      </c>
      <c r="E1385">
        <v>1</v>
      </c>
      <c r="J1385">
        <v>1203</v>
      </c>
      <c r="N1385" t="s">
        <v>731</v>
      </c>
    </row>
    <row r="1386" spans="1:14" x14ac:dyDescent="0.25">
      <c r="A1386">
        <v>1924</v>
      </c>
      <c r="B1386" t="s">
        <v>30</v>
      </c>
      <c r="C1386" t="s">
        <v>446</v>
      </c>
      <c r="D1386" t="s">
        <v>16</v>
      </c>
      <c r="E1386">
        <v>1</v>
      </c>
      <c r="F1386" t="s">
        <v>475</v>
      </c>
      <c r="J1386">
        <v>499</v>
      </c>
      <c r="N1386" t="s">
        <v>731</v>
      </c>
    </row>
    <row r="1387" spans="1:14" x14ac:dyDescent="0.25">
      <c r="A1387">
        <v>1924</v>
      </c>
      <c r="B1387" t="s">
        <v>249</v>
      </c>
      <c r="C1387" t="s">
        <v>151</v>
      </c>
      <c r="D1387" t="s">
        <v>16</v>
      </c>
      <c r="E1387">
        <v>1</v>
      </c>
      <c r="J1387">
        <v>3806</v>
      </c>
      <c r="N1387" t="s">
        <v>731</v>
      </c>
    </row>
    <row r="1388" spans="1:14" x14ac:dyDescent="0.25">
      <c r="A1388">
        <v>1924</v>
      </c>
      <c r="B1388" t="s">
        <v>251</v>
      </c>
      <c r="C1388" t="s">
        <v>252</v>
      </c>
      <c r="D1388" t="s">
        <v>16</v>
      </c>
      <c r="E1388">
        <v>1</v>
      </c>
      <c r="J1388">
        <v>228</v>
      </c>
      <c r="N1388" t="s">
        <v>731</v>
      </c>
    </row>
    <row r="1389" spans="1:14" x14ac:dyDescent="0.25">
      <c r="A1389">
        <v>1924</v>
      </c>
      <c r="B1389" t="s">
        <v>83</v>
      </c>
      <c r="C1389" t="s">
        <v>218</v>
      </c>
      <c r="D1389" t="s">
        <v>16</v>
      </c>
      <c r="E1389">
        <v>1</v>
      </c>
      <c r="J1389">
        <v>283</v>
      </c>
      <c r="N1389" t="s">
        <v>731</v>
      </c>
    </row>
    <row r="1390" spans="1:14" x14ac:dyDescent="0.25">
      <c r="A1390">
        <v>1924</v>
      </c>
      <c r="B1390" t="s">
        <v>148</v>
      </c>
      <c r="C1390" t="s">
        <v>219</v>
      </c>
      <c r="D1390" t="s">
        <v>16</v>
      </c>
      <c r="E1390">
        <v>1</v>
      </c>
      <c r="J1390">
        <v>1771</v>
      </c>
      <c r="N1390" t="s">
        <v>731</v>
      </c>
    </row>
    <row r="1391" spans="1:14" x14ac:dyDescent="0.25">
      <c r="A1391">
        <v>1924</v>
      </c>
      <c r="B1391" t="s">
        <v>148</v>
      </c>
      <c r="C1391" t="s">
        <v>396</v>
      </c>
      <c r="D1391" t="s">
        <v>16</v>
      </c>
      <c r="E1391">
        <v>1</v>
      </c>
      <c r="J1391">
        <v>218</v>
      </c>
      <c r="N1391" t="s">
        <v>731</v>
      </c>
    </row>
    <row r="1392" spans="1:14" x14ac:dyDescent="0.25">
      <c r="A1392">
        <v>1924</v>
      </c>
      <c r="B1392" t="s">
        <v>253</v>
      </c>
      <c r="C1392" t="s">
        <v>254</v>
      </c>
      <c r="D1392" t="s">
        <v>161</v>
      </c>
      <c r="E1392">
        <v>1</v>
      </c>
      <c r="J1392">
        <v>567</v>
      </c>
      <c r="N1392" t="s">
        <v>731</v>
      </c>
    </row>
    <row r="1393" spans="1:14" x14ac:dyDescent="0.25">
      <c r="A1393">
        <v>1924</v>
      </c>
      <c r="B1393" t="s">
        <v>253</v>
      </c>
      <c r="C1393" t="s">
        <v>294</v>
      </c>
      <c r="D1393" t="s">
        <v>16</v>
      </c>
      <c r="E1393">
        <v>1</v>
      </c>
      <c r="J1393">
        <v>386</v>
      </c>
      <c r="N1393" t="s">
        <v>731</v>
      </c>
    </row>
    <row r="1394" spans="1:14" x14ac:dyDescent="0.25">
      <c r="A1394">
        <v>1924</v>
      </c>
      <c r="B1394" t="s">
        <v>253</v>
      </c>
      <c r="C1394" t="s">
        <v>347</v>
      </c>
      <c r="D1394" t="s">
        <v>16</v>
      </c>
      <c r="E1394">
        <v>1</v>
      </c>
      <c r="J1394">
        <v>763</v>
      </c>
      <c r="N1394" t="s">
        <v>731</v>
      </c>
    </row>
    <row r="1395" spans="1:14" x14ac:dyDescent="0.25">
      <c r="A1395">
        <v>1924</v>
      </c>
      <c r="B1395" t="s">
        <v>220</v>
      </c>
      <c r="C1395" t="s">
        <v>379</v>
      </c>
      <c r="D1395" t="s">
        <v>161</v>
      </c>
      <c r="E1395">
        <v>1</v>
      </c>
      <c r="N1395" t="s">
        <v>731</v>
      </c>
    </row>
    <row r="1396" spans="1:14" x14ac:dyDescent="0.25">
      <c r="A1396">
        <v>1924</v>
      </c>
      <c r="B1396" t="s">
        <v>220</v>
      </c>
      <c r="C1396" t="s">
        <v>221</v>
      </c>
      <c r="D1396" t="s">
        <v>16</v>
      </c>
      <c r="E1396">
        <v>1</v>
      </c>
      <c r="J1396">
        <v>1622</v>
      </c>
      <c r="N1396" t="s">
        <v>731</v>
      </c>
    </row>
    <row r="1397" spans="1:14" x14ac:dyDescent="0.25">
      <c r="A1397">
        <v>1924</v>
      </c>
      <c r="B1397" t="s">
        <v>222</v>
      </c>
      <c r="C1397" t="s">
        <v>437</v>
      </c>
      <c r="D1397" t="s">
        <v>16</v>
      </c>
      <c r="E1397">
        <v>1</v>
      </c>
      <c r="J1397">
        <v>313</v>
      </c>
      <c r="N1397" t="s">
        <v>731</v>
      </c>
    </row>
    <row r="1398" spans="1:14" x14ac:dyDescent="0.25">
      <c r="A1398">
        <v>1924</v>
      </c>
      <c r="B1398" t="s">
        <v>222</v>
      </c>
      <c r="C1398" t="s">
        <v>225</v>
      </c>
      <c r="D1398" t="s">
        <v>16</v>
      </c>
      <c r="E1398">
        <v>1</v>
      </c>
      <c r="J1398">
        <v>704</v>
      </c>
      <c r="N1398" t="s">
        <v>731</v>
      </c>
    </row>
    <row r="1399" spans="1:14" x14ac:dyDescent="0.25">
      <c r="A1399">
        <v>1924</v>
      </c>
      <c r="B1399" t="s">
        <v>156</v>
      </c>
      <c r="C1399" t="s">
        <v>487</v>
      </c>
      <c r="D1399" t="s">
        <v>16</v>
      </c>
      <c r="E1399">
        <v>1</v>
      </c>
      <c r="J1399">
        <v>313</v>
      </c>
      <c r="N1399" t="s">
        <v>731</v>
      </c>
    </row>
    <row r="1400" spans="1:14" x14ac:dyDescent="0.25">
      <c r="A1400">
        <v>1927</v>
      </c>
      <c r="B1400" t="s">
        <v>87</v>
      </c>
      <c r="C1400" t="s">
        <v>151</v>
      </c>
      <c r="D1400" t="s">
        <v>16</v>
      </c>
      <c r="E1400">
        <v>1</v>
      </c>
      <c r="J1400">
        <v>3152</v>
      </c>
      <c r="N1400" t="s">
        <v>731</v>
      </c>
    </row>
    <row r="1401" spans="1:14" x14ac:dyDescent="0.25">
      <c r="A1401">
        <v>1927</v>
      </c>
      <c r="B1401" t="s">
        <v>89</v>
      </c>
      <c r="C1401" t="s">
        <v>159</v>
      </c>
      <c r="D1401" t="s">
        <v>16</v>
      </c>
      <c r="E1401">
        <v>1</v>
      </c>
      <c r="J1401">
        <v>410</v>
      </c>
      <c r="N1401" t="s">
        <v>731</v>
      </c>
    </row>
    <row r="1402" spans="1:14" x14ac:dyDescent="0.25">
      <c r="A1402">
        <v>1927</v>
      </c>
      <c r="B1402" t="s">
        <v>91</v>
      </c>
      <c r="C1402" t="s">
        <v>151</v>
      </c>
      <c r="D1402" t="s">
        <v>16</v>
      </c>
      <c r="E1402">
        <v>1</v>
      </c>
      <c r="J1402">
        <v>1201</v>
      </c>
      <c r="N1402" t="s">
        <v>731</v>
      </c>
    </row>
    <row r="1403" spans="1:14" x14ac:dyDescent="0.25">
      <c r="A1403">
        <v>1927</v>
      </c>
      <c r="B1403" t="s">
        <v>40</v>
      </c>
      <c r="C1403" t="s">
        <v>160</v>
      </c>
      <c r="D1403" t="s">
        <v>381</v>
      </c>
      <c r="E1403">
        <v>1</v>
      </c>
      <c r="J1403">
        <v>371</v>
      </c>
      <c r="N1403" t="s">
        <v>731</v>
      </c>
    </row>
    <row r="1404" spans="1:14" x14ac:dyDescent="0.25">
      <c r="A1404">
        <v>1927</v>
      </c>
      <c r="B1404" t="s">
        <v>40</v>
      </c>
      <c r="C1404" t="s">
        <v>102</v>
      </c>
      <c r="D1404" t="s">
        <v>16</v>
      </c>
      <c r="E1404">
        <v>1</v>
      </c>
      <c r="J1404">
        <v>1857</v>
      </c>
      <c r="N1404" t="s">
        <v>731</v>
      </c>
    </row>
    <row r="1405" spans="1:14" x14ac:dyDescent="0.25">
      <c r="A1405">
        <v>1927</v>
      </c>
      <c r="B1405" t="s">
        <v>40</v>
      </c>
      <c r="C1405" t="s">
        <v>383</v>
      </c>
      <c r="D1405" t="s">
        <v>384</v>
      </c>
      <c r="E1405">
        <v>1</v>
      </c>
      <c r="J1405">
        <v>206</v>
      </c>
      <c r="N1405" t="s">
        <v>731</v>
      </c>
    </row>
    <row r="1406" spans="1:14" x14ac:dyDescent="0.25">
      <c r="A1406">
        <v>1927</v>
      </c>
      <c r="B1406" t="s">
        <v>40</v>
      </c>
      <c r="C1406" t="s">
        <v>41</v>
      </c>
      <c r="D1406" t="s">
        <v>16</v>
      </c>
      <c r="E1406">
        <v>1</v>
      </c>
      <c r="J1406">
        <v>3641</v>
      </c>
      <c r="N1406" t="s">
        <v>731</v>
      </c>
    </row>
    <row r="1407" spans="1:14" x14ac:dyDescent="0.25">
      <c r="A1407">
        <v>1927</v>
      </c>
      <c r="B1407" t="s">
        <v>93</v>
      </c>
      <c r="C1407" t="s">
        <v>144</v>
      </c>
      <c r="D1407" t="s">
        <v>16</v>
      </c>
      <c r="E1407">
        <v>1</v>
      </c>
      <c r="J1407">
        <v>197</v>
      </c>
      <c r="N1407" t="s">
        <v>731</v>
      </c>
    </row>
    <row r="1408" spans="1:14" x14ac:dyDescent="0.25">
      <c r="A1408">
        <v>1927</v>
      </c>
      <c r="B1408" t="s">
        <v>93</v>
      </c>
      <c r="C1408" t="s">
        <v>94</v>
      </c>
      <c r="D1408" t="s">
        <v>16</v>
      </c>
      <c r="E1408">
        <v>1</v>
      </c>
      <c r="J1408">
        <v>960</v>
      </c>
      <c r="N1408" t="s">
        <v>731</v>
      </c>
    </row>
    <row r="1409" spans="1:14" x14ac:dyDescent="0.25">
      <c r="A1409">
        <v>1927</v>
      </c>
      <c r="B1409" t="s">
        <v>526</v>
      </c>
      <c r="C1409" t="s">
        <v>527</v>
      </c>
      <c r="D1409" t="s">
        <v>16</v>
      </c>
      <c r="E1409">
        <v>1</v>
      </c>
      <c r="J1409">
        <v>0</v>
      </c>
      <c r="N1409" t="s">
        <v>731</v>
      </c>
    </row>
    <row r="1410" spans="1:14" x14ac:dyDescent="0.25">
      <c r="A1410">
        <v>1927</v>
      </c>
      <c r="B1410" t="s">
        <v>43</v>
      </c>
      <c r="C1410" t="s">
        <v>165</v>
      </c>
      <c r="D1410" t="s">
        <v>16</v>
      </c>
      <c r="E1410">
        <v>1</v>
      </c>
      <c r="J1410">
        <v>284</v>
      </c>
      <c r="N1410" t="s">
        <v>731</v>
      </c>
    </row>
    <row r="1411" spans="1:14" x14ac:dyDescent="0.25">
      <c r="A1411">
        <v>1927</v>
      </c>
      <c r="B1411" t="s">
        <v>43</v>
      </c>
      <c r="C1411" t="s">
        <v>167</v>
      </c>
      <c r="D1411" t="s">
        <v>16</v>
      </c>
      <c r="E1411">
        <v>1</v>
      </c>
      <c r="F1411" t="s">
        <v>168</v>
      </c>
      <c r="J1411">
        <v>130</v>
      </c>
      <c r="N1411" t="s">
        <v>731</v>
      </c>
    </row>
    <row r="1412" spans="1:14" x14ac:dyDescent="0.25">
      <c r="A1412">
        <v>1927</v>
      </c>
      <c r="B1412" t="s">
        <v>43</v>
      </c>
      <c r="C1412" t="s">
        <v>48</v>
      </c>
      <c r="D1412" t="s">
        <v>16</v>
      </c>
      <c r="E1412">
        <v>1</v>
      </c>
      <c r="J1412">
        <v>539</v>
      </c>
      <c r="N1412" t="s">
        <v>731</v>
      </c>
    </row>
    <row r="1413" spans="1:14" x14ac:dyDescent="0.25">
      <c r="A1413">
        <v>1927</v>
      </c>
      <c r="B1413" t="s">
        <v>169</v>
      </c>
      <c r="C1413" t="s">
        <v>170</v>
      </c>
      <c r="D1413" t="s">
        <v>23</v>
      </c>
      <c r="E1413">
        <v>1</v>
      </c>
      <c r="J1413">
        <v>434</v>
      </c>
      <c r="N1413" t="s">
        <v>731</v>
      </c>
    </row>
    <row r="1414" spans="1:14" x14ac:dyDescent="0.25">
      <c r="A1414">
        <v>1927</v>
      </c>
      <c r="B1414" t="s">
        <v>50</v>
      </c>
      <c r="C1414" t="s">
        <v>151</v>
      </c>
      <c r="D1414" t="s">
        <v>16</v>
      </c>
      <c r="E1414">
        <v>1</v>
      </c>
      <c r="J1414">
        <v>1992</v>
      </c>
      <c r="N1414" t="s">
        <v>731</v>
      </c>
    </row>
    <row r="1415" spans="1:14" x14ac:dyDescent="0.25">
      <c r="A1415">
        <v>1927</v>
      </c>
      <c r="B1415" t="s">
        <v>269</v>
      </c>
      <c r="C1415" t="s">
        <v>270</v>
      </c>
      <c r="D1415" t="s">
        <v>161</v>
      </c>
      <c r="E1415">
        <v>1</v>
      </c>
      <c r="J1415">
        <v>3054</v>
      </c>
      <c r="N1415" t="s">
        <v>731</v>
      </c>
    </row>
    <row r="1416" spans="1:14" x14ac:dyDescent="0.25">
      <c r="A1416">
        <v>1927</v>
      </c>
      <c r="B1416" t="s">
        <v>269</v>
      </c>
      <c r="C1416" t="s">
        <v>151</v>
      </c>
      <c r="D1416" t="s">
        <v>16</v>
      </c>
      <c r="E1416">
        <v>1</v>
      </c>
      <c r="N1416" t="s">
        <v>731</v>
      </c>
    </row>
    <row r="1417" spans="1:14" x14ac:dyDescent="0.25">
      <c r="A1417">
        <v>1927</v>
      </c>
      <c r="B1417" t="s">
        <v>95</v>
      </c>
      <c r="C1417" t="s">
        <v>96</v>
      </c>
      <c r="D1417" t="s">
        <v>16</v>
      </c>
      <c r="E1417">
        <v>1</v>
      </c>
      <c r="J1417">
        <v>383</v>
      </c>
      <c r="N1417" t="s">
        <v>731</v>
      </c>
    </row>
    <row r="1418" spans="1:14" x14ac:dyDescent="0.25">
      <c r="A1418">
        <v>1927</v>
      </c>
      <c r="B1418" t="s">
        <v>26</v>
      </c>
      <c r="C1418" t="s">
        <v>54</v>
      </c>
      <c r="D1418" t="s">
        <v>16</v>
      </c>
      <c r="E1418">
        <v>1</v>
      </c>
      <c r="F1418" t="s">
        <v>387</v>
      </c>
      <c r="J1418">
        <v>2860</v>
      </c>
      <c r="N1418" t="s">
        <v>731</v>
      </c>
    </row>
    <row r="1419" spans="1:14" x14ac:dyDescent="0.25">
      <c r="A1419">
        <v>1927</v>
      </c>
      <c r="B1419" t="s">
        <v>26</v>
      </c>
      <c r="C1419" t="s">
        <v>54</v>
      </c>
      <c r="D1419" t="s">
        <v>16</v>
      </c>
      <c r="E1419">
        <v>2</v>
      </c>
      <c r="F1419" t="s">
        <v>388</v>
      </c>
      <c r="J1419">
        <v>74</v>
      </c>
      <c r="N1419" t="s">
        <v>731</v>
      </c>
    </row>
    <row r="1420" spans="1:14" x14ac:dyDescent="0.25">
      <c r="A1420">
        <v>1927</v>
      </c>
      <c r="B1420" t="s">
        <v>26</v>
      </c>
      <c r="C1420" t="s">
        <v>173</v>
      </c>
      <c r="D1420" t="s">
        <v>16</v>
      </c>
      <c r="E1420">
        <v>1</v>
      </c>
      <c r="J1420">
        <v>1764</v>
      </c>
      <c r="N1420" t="s">
        <v>731</v>
      </c>
    </row>
    <row r="1421" spans="1:14" x14ac:dyDescent="0.25">
      <c r="A1421">
        <v>1927</v>
      </c>
      <c r="B1421" t="s">
        <v>26</v>
      </c>
      <c r="C1421" t="s">
        <v>27</v>
      </c>
      <c r="D1421" t="s">
        <v>16</v>
      </c>
      <c r="E1421">
        <v>1</v>
      </c>
      <c r="J1421">
        <v>1486</v>
      </c>
      <c r="N1421" t="s">
        <v>731</v>
      </c>
    </row>
    <row r="1422" spans="1:14" x14ac:dyDescent="0.25">
      <c r="A1422">
        <v>1927</v>
      </c>
      <c r="B1422" t="s">
        <v>56</v>
      </c>
      <c r="C1422" t="s">
        <v>175</v>
      </c>
      <c r="D1422" t="s">
        <v>16</v>
      </c>
      <c r="E1422">
        <v>1</v>
      </c>
      <c r="J1422">
        <v>185</v>
      </c>
      <c r="N1422" t="s">
        <v>731</v>
      </c>
    </row>
    <row r="1423" spans="1:14" x14ac:dyDescent="0.25">
      <c r="A1423">
        <v>1927</v>
      </c>
      <c r="B1423" t="s">
        <v>56</v>
      </c>
      <c r="C1423" t="s">
        <v>59</v>
      </c>
      <c r="D1423" t="s">
        <v>16</v>
      </c>
      <c r="E1423">
        <v>1</v>
      </c>
      <c r="J1423">
        <v>1771</v>
      </c>
      <c r="N1423" t="s">
        <v>731</v>
      </c>
    </row>
    <row r="1424" spans="1:14" x14ac:dyDescent="0.25">
      <c r="A1424">
        <v>1927</v>
      </c>
      <c r="B1424" t="s">
        <v>56</v>
      </c>
      <c r="C1424" t="s">
        <v>290</v>
      </c>
      <c r="D1424" t="s">
        <v>16</v>
      </c>
      <c r="E1424">
        <v>1</v>
      </c>
      <c r="F1424" t="s">
        <v>145</v>
      </c>
      <c r="J1424">
        <v>1769</v>
      </c>
      <c r="N1424" t="s">
        <v>731</v>
      </c>
    </row>
    <row r="1425" spans="1:14" x14ac:dyDescent="0.25">
      <c r="A1425">
        <v>1927</v>
      </c>
      <c r="B1425" t="s">
        <v>18</v>
      </c>
      <c r="C1425" t="s">
        <v>19</v>
      </c>
      <c r="D1425" t="s">
        <v>16</v>
      </c>
      <c r="E1425">
        <v>1</v>
      </c>
      <c r="J1425">
        <v>990</v>
      </c>
      <c r="N1425" t="s">
        <v>731</v>
      </c>
    </row>
    <row r="1426" spans="1:14" x14ac:dyDescent="0.25">
      <c r="A1426">
        <v>1927</v>
      </c>
      <c r="B1426" t="s">
        <v>18</v>
      </c>
      <c r="C1426" t="s">
        <v>62</v>
      </c>
      <c r="D1426" t="s">
        <v>16</v>
      </c>
      <c r="E1426">
        <v>1</v>
      </c>
      <c r="J1426">
        <v>1032</v>
      </c>
      <c r="N1426" t="s">
        <v>731</v>
      </c>
    </row>
    <row r="1427" spans="1:14" x14ac:dyDescent="0.25">
      <c r="A1427">
        <v>1927</v>
      </c>
      <c r="B1427" t="s">
        <v>18</v>
      </c>
      <c r="C1427" t="s">
        <v>354</v>
      </c>
      <c r="D1427" t="s">
        <v>16</v>
      </c>
      <c r="E1427">
        <v>1</v>
      </c>
      <c r="J1427">
        <v>84</v>
      </c>
      <c r="N1427" t="s">
        <v>731</v>
      </c>
    </row>
    <row r="1428" spans="1:14" x14ac:dyDescent="0.25">
      <c r="A1428">
        <v>1927</v>
      </c>
      <c r="B1428" t="s">
        <v>14</v>
      </c>
      <c r="C1428" t="s">
        <v>380</v>
      </c>
      <c r="D1428" t="s">
        <v>381</v>
      </c>
      <c r="E1428">
        <v>1</v>
      </c>
      <c r="J1428">
        <v>1104</v>
      </c>
      <c r="N1428" t="s">
        <v>731</v>
      </c>
    </row>
    <row r="1429" spans="1:14" x14ac:dyDescent="0.25">
      <c r="A1429">
        <v>1927</v>
      </c>
      <c r="B1429" t="s">
        <v>14</v>
      </c>
      <c r="C1429" t="s">
        <v>298</v>
      </c>
      <c r="D1429" t="s">
        <v>16</v>
      </c>
      <c r="E1429">
        <v>1</v>
      </c>
      <c r="N1429" t="s">
        <v>731</v>
      </c>
    </row>
    <row r="1430" spans="1:14" x14ac:dyDescent="0.25">
      <c r="A1430">
        <v>1927</v>
      </c>
      <c r="B1430" t="s">
        <v>14</v>
      </c>
      <c r="C1430" t="s">
        <v>15</v>
      </c>
      <c r="D1430" t="s">
        <v>16</v>
      </c>
      <c r="E1430">
        <v>1</v>
      </c>
      <c r="F1430" t="s">
        <v>389</v>
      </c>
      <c r="J1430">
        <v>1961</v>
      </c>
      <c r="N1430" t="s">
        <v>731</v>
      </c>
    </row>
    <row r="1431" spans="1:14" x14ac:dyDescent="0.25">
      <c r="A1431">
        <v>1927</v>
      </c>
      <c r="B1431" t="s">
        <v>14</v>
      </c>
      <c r="C1431" t="s">
        <v>15</v>
      </c>
      <c r="D1431" t="s">
        <v>16</v>
      </c>
      <c r="E1431">
        <v>2</v>
      </c>
      <c r="F1431" t="s">
        <v>390</v>
      </c>
      <c r="J1431">
        <v>177</v>
      </c>
      <c r="N1431" t="s">
        <v>731</v>
      </c>
    </row>
    <row r="1432" spans="1:14" x14ac:dyDescent="0.25">
      <c r="A1432">
        <v>1927</v>
      </c>
      <c r="B1432" t="s">
        <v>14</v>
      </c>
      <c r="C1432" t="s">
        <v>63</v>
      </c>
      <c r="D1432" t="s">
        <v>161</v>
      </c>
      <c r="E1432">
        <v>1</v>
      </c>
      <c r="J1432">
        <v>3246</v>
      </c>
      <c r="N1432" t="s">
        <v>731</v>
      </c>
    </row>
    <row r="1433" spans="1:14" x14ac:dyDescent="0.25">
      <c r="A1433">
        <v>1927</v>
      </c>
      <c r="B1433" t="s">
        <v>64</v>
      </c>
      <c r="C1433" t="s">
        <v>328</v>
      </c>
      <c r="D1433" t="s">
        <v>16</v>
      </c>
      <c r="E1433">
        <v>1</v>
      </c>
      <c r="J1433">
        <v>673</v>
      </c>
      <c r="N1433" t="s">
        <v>731</v>
      </c>
    </row>
    <row r="1434" spans="1:14" x14ac:dyDescent="0.25">
      <c r="A1434">
        <v>1927</v>
      </c>
      <c r="B1434" t="s">
        <v>64</v>
      </c>
      <c r="C1434" t="s">
        <v>65</v>
      </c>
      <c r="D1434" t="s">
        <v>16</v>
      </c>
      <c r="E1434">
        <v>1</v>
      </c>
      <c r="J1434">
        <v>1575</v>
      </c>
      <c r="N1434" t="s">
        <v>731</v>
      </c>
    </row>
    <row r="1435" spans="1:14" x14ac:dyDescent="0.25">
      <c r="A1435">
        <v>1927</v>
      </c>
      <c r="B1435" t="s">
        <v>178</v>
      </c>
      <c r="C1435" t="s">
        <v>151</v>
      </c>
      <c r="D1435" t="s">
        <v>16</v>
      </c>
      <c r="E1435">
        <v>1</v>
      </c>
      <c r="J1435">
        <v>1684</v>
      </c>
      <c r="N1435" t="s">
        <v>731</v>
      </c>
    </row>
    <row r="1436" spans="1:14" x14ac:dyDescent="0.25">
      <c r="A1436">
        <v>1927</v>
      </c>
      <c r="B1436" t="s">
        <v>35</v>
      </c>
      <c r="C1436" t="s">
        <v>391</v>
      </c>
      <c r="D1436" t="s">
        <v>16</v>
      </c>
      <c r="E1436">
        <v>1</v>
      </c>
      <c r="J1436">
        <v>95</v>
      </c>
      <c r="N1436" t="s">
        <v>731</v>
      </c>
    </row>
    <row r="1437" spans="1:14" x14ac:dyDescent="0.25">
      <c r="A1437">
        <v>1927</v>
      </c>
      <c r="B1437" t="s">
        <v>35</v>
      </c>
      <c r="C1437" t="s">
        <v>392</v>
      </c>
      <c r="D1437" t="s">
        <v>16</v>
      </c>
      <c r="E1437">
        <v>1</v>
      </c>
      <c r="J1437">
        <v>77</v>
      </c>
      <c r="N1437" t="s">
        <v>731</v>
      </c>
    </row>
    <row r="1438" spans="1:14" x14ac:dyDescent="0.25">
      <c r="A1438">
        <v>1927</v>
      </c>
      <c r="B1438" t="s">
        <v>35</v>
      </c>
      <c r="C1438" t="s">
        <v>180</v>
      </c>
      <c r="D1438" t="s">
        <v>16</v>
      </c>
      <c r="E1438">
        <v>1</v>
      </c>
      <c r="J1438">
        <v>211</v>
      </c>
      <c r="N1438" t="s">
        <v>731</v>
      </c>
    </row>
    <row r="1439" spans="1:14" x14ac:dyDescent="0.25">
      <c r="A1439">
        <v>1927</v>
      </c>
      <c r="B1439" t="s">
        <v>99</v>
      </c>
      <c r="C1439" t="s">
        <v>100</v>
      </c>
      <c r="D1439" t="s">
        <v>16</v>
      </c>
      <c r="E1439">
        <v>1</v>
      </c>
      <c r="J1439">
        <v>1079</v>
      </c>
      <c r="N1439" t="s">
        <v>731</v>
      </c>
    </row>
    <row r="1440" spans="1:14" x14ac:dyDescent="0.25">
      <c r="A1440">
        <v>1927</v>
      </c>
      <c r="B1440" t="s">
        <v>99</v>
      </c>
      <c r="C1440" t="s">
        <v>393</v>
      </c>
      <c r="D1440" t="s">
        <v>23</v>
      </c>
      <c r="E1440">
        <v>1</v>
      </c>
      <c r="J1440">
        <v>883</v>
      </c>
      <c r="N1440" t="s">
        <v>731</v>
      </c>
    </row>
    <row r="1441" spans="1:14" x14ac:dyDescent="0.25">
      <c r="A1441">
        <v>1927</v>
      </c>
      <c r="B1441" t="s">
        <v>32</v>
      </c>
      <c r="C1441" t="s">
        <v>105</v>
      </c>
      <c r="D1441" t="s">
        <v>16</v>
      </c>
      <c r="E1441">
        <v>1</v>
      </c>
      <c r="J1441">
        <v>895</v>
      </c>
      <c r="N1441" t="s">
        <v>731</v>
      </c>
    </row>
    <row r="1442" spans="1:14" x14ac:dyDescent="0.25">
      <c r="A1442">
        <v>1927</v>
      </c>
      <c r="B1442" t="s">
        <v>32</v>
      </c>
      <c r="C1442" t="s">
        <v>226</v>
      </c>
      <c r="D1442" t="s">
        <v>16</v>
      </c>
      <c r="E1442">
        <v>1</v>
      </c>
      <c r="J1442">
        <v>238</v>
      </c>
      <c r="N1442" t="s">
        <v>731</v>
      </c>
    </row>
    <row r="1443" spans="1:14" x14ac:dyDescent="0.25">
      <c r="A1443">
        <v>1927</v>
      </c>
      <c r="B1443" t="s">
        <v>32</v>
      </c>
      <c r="C1443" t="s">
        <v>228</v>
      </c>
      <c r="D1443" t="s">
        <v>16</v>
      </c>
      <c r="E1443">
        <v>1</v>
      </c>
      <c r="F1443" t="s">
        <v>138</v>
      </c>
      <c r="J1443">
        <v>787</v>
      </c>
      <c r="N1443" t="s">
        <v>731</v>
      </c>
    </row>
    <row r="1444" spans="1:14" x14ac:dyDescent="0.25">
      <c r="A1444">
        <v>1927</v>
      </c>
      <c r="B1444" t="s">
        <v>21</v>
      </c>
      <c r="C1444" t="s">
        <v>229</v>
      </c>
      <c r="D1444" t="s">
        <v>16</v>
      </c>
      <c r="E1444">
        <v>1</v>
      </c>
      <c r="J1444">
        <v>1910</v>
      </c>
      <c r="N1444" t="s">
        <v>731</v>
      </c>
    </row>
    <row r="1445" spans="1:14" x14ac:dyDescent="0.25">
      <c r="A1445">
        <v>1927</v>
      </c>
      <c r="B1445" t="s">
        <v>21</v>
      </c>
      <c r="C1445" t="s">
        <v>122</v>
      </c>
      <c r="D1445" t="s">
        <v>16</v>
      </c>
      <c r="E1445">
        <v>1</v>
      </c>
      <c r="J1445">
        <v>2682</v>
      </c>
      <c r="N1445" t="s">
        <v>731</v>
      </c>
    </row>
    <row r="1446" spans="1:14" x14ac:dyDescent="0.25">
      <c r="A1446">
        <v>1927</v>
      </c>
      <c r="B1446" t="s">
        <v>21</v>
      </c>
      <c r="C1446" t="s">
        <v>394</v>
      </c>
      <c r="D1446" t="s">
        <v>16</v>
      </c>
      <c r="E1446">
        <v>1</v>
      </c>
      <c r="J1446">
        <v>848</v>
      </c>
      <c r="N1446" t="s">
        <v>731</v>
      </c>
    </row>
    <row r="1447" spans="1:14" x14ac:dyDescent="0.25">
      <c r="A1447">
        <v>1927</v>
      </c>
      <c r="B1447" t="s">
        <v>125</v>
      </c>
      <c r="C1447" t="s">
        <v>395</v>
      </c>
      <c r="D1447" t="s">
        <v>16</v>
      </c>
      <c r="E1447">
        <v>1</v>
      </c>
      <c r="J1447">
        <v>86</v>
      </c>
      <c r="N1447" t="s">
        <v>731</v>
      </c>
    </row>
    <row r="1448" spans="1:14" x14ac:dyDescent="0.25">
      <c r="A1448">
        <v>1927</v>
      </c>
      <c r="B1448" t="s">
        <v>125</v>
      </c>
      <c r="C1448" t="s">
        <v>291</v>
      </c>
      <c r="D1448" t="s">
        <v>16</v>
      </c>
      <c r="E1448">
        <v>1</v>
      </c>
      <c r="J1448">
        <v>875</v>
      </c>
      <c r="N1448" t="s">
        <v>731</v>
      </c>
    </row>
    <row r="1449" spans="1:14" x14ac:dyDescent="0.25">
      <c r="A1449">
        <v>1927</v>
      </c>
      <c r="B1449" t="s">
        <v>125</v>
      </c>
      <c r="C1449" t="s">
        <v>127</v>
      </c>
      <c r="D1449" t="s">
        <v>16</v>
      </c>
      <c r="E1449">
        <v>1</v>
      </c>
      <c r="J1449">
        <v>1279</v>
      </c>
      <c r="N1449" t="s">
        <v>731</v>
      </c>
    </row>
    <row r="1450" spans="1:14" x14ac:dyDescent="0.25">
      <c r="A1450">
        <v>1927</v>
      </c>
      <c r="B1450" t="s">
        <v>128</v>
      </c>
      <c r="C1450" t="s">
        <v>151</v>
      </c>
      <c r="D1450" t="s">
        <v>16</v>
      </c>
      <c r="E1450">
        <v>1</v>
      </c>
      <c r="J1450">
        <v>1549</v>
      </c>
      <c r="N1450" t="s">
        <v>731</v>
      </c>
    </row>
    <row r="1451" spans="1:14" x14ac:dyDescent="0.25">
      <c r="A1451">
        <v>1927</v>
      </c>
      <c r="B1451" t="s">
        <v>129</v>
      </c>
      <c r="C1451" t="s">
        <v>130</v>
      </c>
      <c r="D1451" t="s">
        <v>16</v>
      </c>
      <c r="E1451">
        <v>1</v>
      </c>
      <c r="J1451">
        <v>3442</v>
      </c>
      <c r="N1451" t="s">
        <v>731</v>
      </c>
    </row>
    <row r="1452" spans="1:14" x14ac:dyDescent="0.25">
      <c r="A1452">
        <v>1927</v>
      </c>
      <c r="B1452" t="s">
        <v>231</v>
      </c>
      <c r="C1452" t="s">
        <v>232</v>
      </c>
      <c r="D1452" t="s">
        <v>16</v>
      </c>
      <c r="E1452">
        <v>1</v>
      </c>
      <c r="J1452">
        <v>437</v>
      </c>
      <c r="N1452" t="s">
        <v>731</v>
      </c>
    </row>
    <row r="1453" spans="1:14" x14ac:dyDescent="0.25">
      <c r="A1453">
        <v>1927</v>
      </c>
      <c r="B1453" t="s">
        <v>233</v>
      </c>
      <c r="C1453" t="s">
        <v>234</v>
      </c>
      <c r="D1453" t="s">
        <v>16</v>
      </c>
      <c r="E1453">
        <v>1</v>
      </c>
      <c r="J1453">
        <v>691</v>
      </c>
      <c r="N1453" t="s">
        <v>731</v>
      </c>
    </row>
    <row r="1454" spans="1:14" x14ac:dyDescent="0.25">
      <c r="A1454">
        <v>1927</v>
      </c>
      <c r="B1454" t="s">
        <v>233</v>
      </c>
      <c r="C1454" t="s">
        <v>234</v>
      </c>
      <c r="D1454" t="s">
        <v>16</v>
      </c>
      <c r="E1454">
        <v>2</v>
      </c>
      <c r="F1454" t="s">
        <v>166</v>
      </c>
      <c r="J1454">
        <v>273</v>
      </c>
      <c r="N1454" t="s">
        <v>731</v>
      </c>
    </row>
    <row r="1455" spans="1:14" x14ac:dyDescent="0.25">
      <c r="A1455">
        <v>1927</v>
      </c>
      <c r="B1455" t="s">
        <v>233</v>
      </c>
      <c r="C1455" t="s">
        <v>451</v>
      </c>
      <c r="D1455" t="s">
        <v>16</v>
      </c>
      <c r="E1455">
        <v>1</v>
      </c>
      <c r="J1455">
        <v>34</v>
      </c>
      <c r="N1455" t="s">
        <v>731</v>
      </c>
    </row>
    <row r="1456" spans="1:14" x14ac:dyDescent="0.25">
      <c r="A1456">
        <v>1927</v>
      </c>
      <c r="B1456" t="s">
        <v>135</v>
      </c>
      <c r="C1456" t="s">
        <v>136</v>
      </c>
      <c r="D1456" t="s">
        <v>16</v>
      </c>
      <c r="E1456">
        <v>1</v>
      </c>
      <c r="J1456">
        <v>233</v>
      </c>
      <c r="N1456" t="s">
        <v>731</v>
      </c>
    </row>
    <row r="1457" spans="1:14" x14ac:dyDescent="0.25">
      <c r="A1457">
        <v>1927</v>
      </c>
      <c r="B1457" t="s">
        <v>137</v>
      </c>
      <c r="C1457" t="s">
        <v>138</v>
      </c>
      <c r="D1457" t="s">
        <v>16</v>
      </c>
      <c r="E1457">
        <v>1</v>
      </c>
      <c r="J1457">
        <v>129</v>
      </c>
      <c r="N1457" t="s">
        <v>731</v>
      </c>
    </row>
    <row r="1458" spans="1:14" x14ac:dyDescent="0.25">
      <c r="A1458">
        <v>1927</v>
      </c>
      <c r="B1458" t="s">
        <v>137</v>
      </c>
      <c r="C1458" t="s">
        <v>385</v>
      </c>
      <c r="D1458" t="s">
        <v>384</v>
      </c>
      <c r="E1458">
        <v>1</v>
      </c>
      <c r="J1458">
        <v>369</v>
      </c>
      <c r="N1458" t="s">
        <v>731</v>
      </c>
    </row>
    <row r="1459" spans="1:14" x14ac:dyDescent="0.25">
      <c r="A1459">
        <v>1927</v>
      </c>
      <c r="B1459" t="s">
        <v>140</v>
      </c>
      <c r="C1459" t="s">
        <v>358</v>
      </c>
      <c r="D1459" t="s">
        <v>16</v>
      </c>
      <c r="E1459">
        <v>1</v>
      </c>
      <c r="F1459" t="s">
        <v>453</v>
      </c>
      <c r="J1459">
        <v>163</v>
      </c>
      <c r="N1459" t="s">
        <v>731</v>
      </c>
    </row>
    <row r="1460" spans="1:14" x14ac:dyDescent="0.25">
      <c r="A1460">
        <v>1927</v>
      </c>
      <c r="B1460" t="s">
        <v>140</v>
      </c>
      <c r="C1460" t="s">
        <v>407</v>
      </c>
      <c r="D1460" t="s">
        <v>16</v>
      </c>
      <c r="E1460">
        <v>1</v>
      </c>
      <c r="J1460">
        <v>577</v>
      </c>
      <c r="N1460" t="s">
        <v>731</v>
      </c>
    </row>
    <row r="1461" spans="1:14" x14ac:dyDescent="0.25">
      <c r="A1461">
        <v>1927</v>
      </c>
      <c r="B1461" t="s">
        <v>140</v>
      </c>
      <c r="C1461" t="s">
        <v>183</v>
      </c>
      <c r="D1461" t="s">
        <v>16</v>
      </c>
      <c r="E1461">
        <v>1</v>
      </c>
      <c r="J1461">
        <v>1642</v>
      </c>
      <c r="N1461" t="s">
        <v>731</v>
      </c>
    </row>
    <row r="1462" spans="1:14" x14ac:dyDescent="0.25">
      <c r="A1462">
        <v>1927</v>
      </c>
      <c r="B1462" t="s">
        <v>332</v>
      </c>
      <c r="C1462" t="s">
        <v>333</v>
      </c>
      <c r="D1462" t="s">
        <v>16</v>
      </c>
      <c r="E1462">
        <v>1</v>
      </c>
      <c r="J1462">
        <v>384</v>
      </c>
      <c r="N1462" t="s">
        <v>731</v>
      </c>
    </row>
    <row r="1463" spans="1:14" x14ac:dyDescent="0.25">
      <c r="A1463">
        <v>1927</v>
      </c>
      <c r="B1463" t="s">
        <v>184</v>
      </c>
      <c r="C1463" t="s">
        <v>185</v>
      </c>
      <c r="D1463" t="s">
        <v>16</v>
      </c>
      <c r="E1463">
        <v>1</v>
      </c>
      <c r="F1463" t="s">
        <v>389</v>
      </c>
      <c r="J1463">
        <v>1610</v>
      </c>
      <c r="N1463" t="s">
        <v>731</v>
      </c>
    </row>
    <row r="1464" spans="1:14" x14ac:dyDescent="0.25">
      <c r="A1464">
        <v>1927</v>
      </c>
      <c r="B1464" t="s">
        <v>184</v>
      </c>
      <c r="C1464" t="s">
        <v>185</v>
      </c>
      <c r="D1464" t="s">
        <v>16</v>
      </c>
      <c r="E1464">
        <v>2</v>
      </c>
      <c r="F1464" t="s">
        <v>390</v>
      </c>
      <c r="J1464">
        <v>99</v>
      </c>
      <c r="N1464" t="s">
        <v>731</v>
      </c>
    </row>
    <row r="1465" spans="1:14" x14ac:dyDescent="0.25">
      <c r="A1465">
        <v>1927</v>
      </c>
      <c r="B1465" t="s">
        <v>184</v>
      </c>
      <c r="C1465" t="s">
        <v>296</v>
      </c>
      <c r="D1465" t="s">
        <v>16</v>
      </c>
      <c r="E1465">
        <v>1</v>
      </c>
      <c r="F1465" t="s">
        <v>296</v>
      </c>
      <c r="J1465">
        <v>306</v>
      </c>
      <c r="N1465" t="s">
        <v>731</v>
      </c>
    </row>
    <row r="1466" spans="1:14" x14ac:dyDescent="0.25">
      <c r="A1466">
        <v>1927</v>
      </c>
      <c r="B1466" t="s">
        <v>184</v>
      </c>
      <c r="C1466" t="s">
        <v>358</v>
      </c>
      <c r="D1466" t="s">
        <v>16</v>
      </c>
      <c r="E1466">
        <v>1</v>
      </c>
      <c r="J1466">
        <v>1534</v>
      </c>
      <c r="N1466" t="s">
        <v>731</v>
      </c>
    </row>
    <row r="1467" spans="1:14" x14ac:dyDescent="0.25">
      <c r="A1467">
        <v>1927</v>
      </c>
      <c r="B1467" t="s">
        <v>184</v>
      </c>
      <c r="C1467" t="s">
        <v>457</v>
      </c>
      <c r="D1467" t="s">
        <v>16</v>
      </c>
      <c r="E1467">
        <v>1</v>
      </c>
      <c r="F1467" t="s">
        <v>458</v>
      </c>
      <c r="J1467">
        <v>1044</v>
      </c>
      <c r="N1467" t="s">
        <v>731</v>
      </c>
    </row>
    <row r="1468" spans="1:14" x14ac:dyDescent="0.25">
      <c r="A1468">
        <v>1927</v>
      </c>
      <c r="B1468" t="s">
        <v>184</v>
      </c>
      <c r="C1468" t="s">
        <v>238</v>
      </c>
      <c r="D1468" t="s">
        <v>16</v>
      </c>
      <c r="E1468">
        <v>1</v>
      </c>
      <c r="J1468">
        <v>1290</v>
      </c>
      <c r="N1468" t="s">
        <v>731</v>
      </c>
    </row>
    <row r="1469" spans="1:14" x14ac:dyDescent="0.25">
      <c r="A1469">
        <v>1927</v>
      </c>
      <c r="B1469" t="s">
        <v>184</v>
      </c>
      <c r="C1469" t="s">
        <v>382</v>
      </c>
      <c r="D1469" t="s">
        <v>381</v>
      </c>
      <c r="E1469">
        <v>1</v>
      </c>
      <c r="J1469">
        <v>537</v>
      </c>
      <c r="N1469" t="s">
        <v>731</v>
      </c>
    </row>
    <row r="1470" spans="1:14" x14ac:dyDescent="0.25">
      <c r="A1470">
        <v>1927</v>
      </c>
      <c r="B1470" t="s">
        <v>184</v>
      </c>
      <c r="C1470" t="s">
        <v>408</v>
      </c>
      <c r="D1470" t="s">
        <v>16</v>
      </c>
      <c r="E1470">
        <v>1</v>
      </c>
      <c r="J1470">
        <v>605</v>
      </c>
      <c r="N1470" t="s">
        <v>731</v>
      </c>
    </row>
    <row r="1471" spans="1:14" x14ac:dyDescent="0.25">
      <c r="A1471">
        <v>1927</v>
      </c>
      <c r="B1471" t="s">
        <v>184</v>
      </c>
      <c r="C1471" t="s">
        <v>194</v>
      </c>
      <c r="D1471" t="s">
        <v>16</v>
      </c>
      <c r="E1471">
        <v>1</v>
      </c>
      <c r="F1471" t="s">
        <v>416</v>
      </c>
      <c r="J1471">
        <v>1575</v>
      </c>
      <c r="N1471" t="s">
        <v>731</v>
      </c>
    </row>
    <row r="1472" spans="1:14" x14ac:dyDescent="0.25">
      <c r="A1472">
        <v>1927</v>
      </c>
      <c r="B1472" t="s">
        <v>198</v>
      </c>
      <c r="C1472" t="s">
        <v>151</v>
      </c>
      <c r="D1472" t="s">
        <v>16</v>
      </c>
      <c r="E1472">
        <v>1</v>
      </c>
      <c r="N1472" t="s">
        <v>731</v>
      </c>
    </row>
    <row r="1473" spans="1:14" x14ac:dyDescent="0.25">
      <c r="A1473">
        <v>1927</v>
      </c>
      <c r="B1473" t="s">
        <v>339</v>
      </c>
      <c r="C1473" t="s">
        <v>340</v>
      </c>
      <c r="D1473" t="s">
        <v>16</v>
      </c>
      <c r="E1473">
        <v>1</v>
      </c>
      <c r="J1473">
        <v>293</v>
      </c>
      <c r="N1473" t="s">
        <v>731</v>
      </c>
    </row>
    <row r="1474" spans="1:14" x14ac:dyDescent="0.25">
      <c r="A1474">
        <v>1927</v>
      </c>
      <c r="B1474" t="s">
        <v>201</v>
      </c>
      <c r="C1474" t="s">
        <v>378</v>
      </c>
      <c r="D1474" t="s">
        <v>161</v>
      </c>
      <c r="E1474">
        <v>1</v>
      </c>
      <c r="J1474">
        <v>189</v>
      </c>
      <c r="N1474" t="s">
        <v>731</v>
      </c>
    </row>
    <row r="1475" spans="1:14" x14ac:dyDescent="0.25">
      <c r="A1475">
        <v>1927</v>
      </c>
      <c r="B1475" t="s">
        <v>201</v>
      </c>
      <c r="C1475" t="s">
        <v>202</v>
      </c>
      <c r="D1475" t="s">
        <v>16</v>
      </c>
      <c r="E1475">
        <v>1</v>
      </c>
      <c r="J1475">
        <v>3107</v>
      </c>
      <c r="N1475" t="s">
        <v>731</v>
      </c>
    </row>
    <row r="1476" spans="1:14" x14ac:dyDescent="0.25">
      <c r="A1476">
        <v>1927</v>
      </c>
      <c r="B1476" t="s">
        <v>201</v>
      </c>
      <c r="C1476" t="s">
        <v>461</v>
      </c>
      <c r="D1476" t="s">
        <v>16</v>
      </c>
      <c r="E1476">
        <v>1</v>
      </c>
      <c r="J1476">
        <v>503</v>
      </c>
      <c r="N1476" t="s">
        <v>731</v>
      </c>
    </row>
    <row r="1477" spans="1:14" x14ac:dyDescent="0.25">
      <c r="A1477">
        <v>1927</v>
      </c>
      <c r="B1477" t="s">
        <v>201</v>
      </c>
      <c r="C1477" t="s">
        <v>428</v>
      </c>
      <c r="D1477" t="s">
        <v>16</v>
      </c>
      <c r="E1477">
        <v>1</v>
      </c>
      <c r="J1477">
        <v>2206</v>
      </c>
      <c r="N1477" t="s">
        <v>731</v>
      </c>
    </row>
    <row r="1478" spans="1:14" x14ac:dyDescent="0.25">
      <c r="A1478">
        <v>1927</v>
      </c>
      <c r="B1478" t="s">
        <v>201</v>
      </c>
      <c r="C1478" t="s">
        <v>463</v>
      </c>
      <c r="D1478" t="s">
        <v>16</v>
      </c>
      <c r="E1478">
        <v>1</v>
      </c>
      <c r="J1478">
        <v>394</v>
      </c>
      <c r="N1478" t="s">
        <v>731</v>
      </c>
    </row>
    <row r="1479" spans="1:14" x14ac:dyDescent="0.25">
      <c r="A1479">
        <v>1927</v>
      </c>
      <c r="B1479" t="s">
        <v>303</v>
      </c>
      <c r="C1479" t="s">
        <v>467</v>
      </c>
      <c r="D1479" t="s">
        <v>16</v>
      </c>
      <c r="E1479">
        <v>1</v>
      </c>
      <c r="J1479">
        <v>635</v>
      </c>
      <c r="N1479" t="s">
        <v>731</v>
      </c>
    </row>
    <row r="1480" spans="1:14" x14ac:dyDescent="0.25">
      <c r="A1480">
        <v>1927</v>
      </c>
      <c r="B1480" t="s">
        <v>303</v>
      </c>
      <c r="C1480" t="s">
        <v>304</v>
      </c>
      <c r="D1480" t="s">
        <v>16</v>
      </c>
      <c r="E1480">
        <v>1</v>
      </c>
      <c r="J1480">
        <v>2634</v>
      </c>
      <c r="N1480" t="s">
        <v>731</v>
      </c>
    </row>
    <row r="1481" spans="1:14" x14ac:dyDescent="0.25">
      <c r="A1481">
        <v>1927</v>
      </c>
      <c r="B1481" t="s">
        <v>205</v>
      </c>
      <c r="C1481" t="s">
        <v>206</v>
      </c>
      <c r="D1481" t="s">
        <v>16</v>
      </c>
      <c r="E1481">
        <v>1</v>
      </c>
      <c r="J1481">
        <v>572</v>
      </c>
      <c r="N1481" t="s">
        <v>731</v>
      </c>
    </row>
    <row r="1482" spans="1:14" x14ac:dyDescent="0.25">
      <c r="A1482">
        <v>1927</v>
      </c>
      <c r="B1482" t="s">
        <v>207</v>
      </c>
      <c r="C1482" t="s">
        <v>524</v>
      </c>
      <c r="D1482" t="s">
        <v>16</v>
      </c>
      <c r="E1482">
        <v>1</v>
      </c>
      <c r="F1482" t="s">
        <v>525</v>
      </c>
      <c r="J1482">
        <v>651</v>
      </c>
      <c r="N1482" t="s">
        <v>731</v>
      </c>
    </row>
    <row r="1483" spans="1:14" x14ac:dyDescent="0.25">
      <c r="A1483">
        <v>1927</v>
      </c>
      <c r="B1483" t="s">
        <v>207</v>
      </c>
      <c r="C1483" t="s">
        <v>318</v>
      </c>
      <c r="D1483" t="s">
        <v>16</v>
      </c>
      <c r="E1483">
        <v>1</v>
      </c>
      <c r="J1483">
        <v>770</v>
      </c>
      <c r="N1483" t="s">
        <v>731</v>
      </c>
    </row>
    <row r="1484" spans="1:14" x14ac:dyDescent="0.25">
      <c r="A1484">
        <v>1927</v>
      </c>
      <c r="B1484" t="s">
        <v>207</v>
      </c>
      <c r="C1484" t="s">
        <v>471</v>
      </c>
      <c r="D1484" t="s">
        <v>16</v>
      </c>
      <c r="E1484">
        <v>1</v>
      </c>
      <c r="J1484">
        <v>86</v>
      </c>
      <c r="N1484" t="s">
        <v>731</v>
      </c>
    </row>
    <row r="1485" spans="1:14" x14ac:dyDescent="0.25">
      <c r="A1485">
        <v>1927</v>
      </c>
      <c r="B1485" t="s">
        <v>207</v>
      </c>
      <c r="C1485" t="s">
        <v>210</v>
      </c>
      <c r="D1485" t="s">
        <v>16</v>
      </c>
      <c r="E1485">
        <v>1</v>
      </c>
      <c r="F1485" t="s">
        <v>365</v>
      </c>
      <c r="J1485">
        <v>1563</v>
      </c>
      <c r="N1485" t="s">
        <v>731</v>
      </c>
    </row>
    <row r="1486" spans="1:14" x14ac:dyDescent="0.25">
      <c r="A1486">
        <v>1927</v>
      </c>
      <c r="B1486" t="s">
        <v>207</v>
      </c>
      <c r="C1486" t="s">
        <v>208</v>
      </c>
      <c r="D1486" t="s">
        <v>16</v>
      </c>
      <c r="E1486">
        <v>1</v>
      </c>
      <c r="F1486" t="s">
        <v>523</v>
      </c>
      <c r="J1486">
        <v>1058</v>
      </c>
      <c r="N1486" t="s">
        <v>731</v>
      </c>
    </row>
    <row r="1487" spans="1:14" x14ac:dyDescent="0.25">
      <c r="A1487">
        <v>1927</v>
      </c>
      <c r="B1487" t="s">
        <v>213</v>
      </c>
      <c r="C1487" t="s">
        <v>244</v>
      </c>
      <c r="D1487" t="s">
        <v>16</v>
      </c>
      <c r="E1487">
        <v>1</v>
      </c>
      <c r="F1487" t="s">
        <v>390</v>
      </c>
      <c r="J1487">
        <v>130</v>
      </c>
      <c r="N1487" t="s">
        <v>731</v>
      </c>
    </row>
    <row r="1488" spans="1:14" x14ac:dyDescent="0.25">
      <c r="A1488">
        <v>1927</v>
      </c>
      <c r="B1488" t="s">
        <v>213</v>
      </c>
      <c r="C1488" t="s">
        <v>214</v>
      </c>
      <c r="D1488" t="s">
        <v>16</v>
      </c>
      <c r="E1488">
        <v>1</v>
      </c>
      <c r="F1488" t="s">
        <v>389</v>
      </c>
      <c r="J1488">
        <v>634</v>
      </c>
      <c r="N1488" t="s">
        <v>731</v>
      </c>
    </row>
    <row r="1489" spans="1:14" x14ac:dyDescent="0.25">
      <c r="A1489">
        <v>1927</v>
      </c>
      <c r="B1489" t="s">
        <v>247</v>
      </c>
      <c r="C1489" t="s">
        <v>248</v>
      </c>
      <c r="D1489" t="s">
        <v>16</v>
      </c>
      <c r="E1489">
        <v>1</v>
      </c>
      <c r="J1489">
        <v>510</v>
      </c>
      <c r="N1489" t="s">
        <v>731</v>
      </c>
    </row>
    <row r="1490" spans="1:14" x14ac:dyDescent="0.25">
      <c r="A1490">
        <v>1927</v>
      </c>
      <c r="B1490" t="s">
        <v>247</v>
      </c>
      <c r="C1490" t="s">
        <v>386</v>
      </c>
      <c r="D1490" t="s">
        <v>384</v>
      </c>
      <c r="E1490">
        <v>1</v>
      </c>
      <c r="J1490">
        <v>526</v>
      </c>
      <c r="N1490" t="s">
        <v>731</v>
      </c>
    </row>
    <row r="1491" spans="1:14" x14ac:dyDescent="0.25">
      <c r="A1491">
        <v>1927</v>
      </c>
      <c r="B1491" t="s">
        <v>306</v>
      </c>
      <c r="C1491" t="s">
        <v>307</v>
      </c>
      <c r="D1491" t="s">
        <v>16</v>
      </c>
      <c r="E1491">
        <v>1</v>
      </c>
      <c r="J1491">
        <v>469</v>
      </c>
      <c r="N1491" t="s">
        <v>731</v>
      </c>
    </row>
    <row r="1492" spans="1:14" x14ac:dyDescent="0.25">
      <c r="A1492">
        <v>1927</v>
      </c>
      <c r="B1492" t="s">
        <v>30</v>
      </c>
      <c r="C1492" t="s">
        <v>31</v>
      </c>
      <c r="D1492" t="s">
        <v>16</v>
      </c>
      <c r="E1492">
        <v>1</v>
      </c>
      <c r="J1492">
        <v>1525</v>
      </c>
      <c r="N1492" t="s">
        <v>731</v>
      </c>
    </row>
    <row r="1493" spans="1:14" x14ac:dyDescent="0.25">
      <c r="A1493">
        <v>1927</v>
      </c>
      <c r="B1493" t="s">
        <v>30</v>
      </c>
      <c r="C1493" t="s">
        <v>446</v>
      </c>
      <c r="D1493" t="s">
        <v>16</v>
      </c>
      <c r="E1493">
        <v>1</v>
      </c>
      <c r="F1493" t="s">
        <v>475</v>
      </c>
      <c r="J1493">
        <v>533</v>
      </c>
      <c r="N1493" t="s">
        <v>731</v>
      </c>
    </row>
    <row r="1494" spans="1:14" x14ac:dyDescent="0.25">
      <c r="A1494">
        <v>1927</v>
      </c>
      <c r="B1494" t="s">
        <v>249</v>
      </c>
      <c r="C1494" t="s">
        <v>151</v>
      </c>
      <c r="D1494" t="s">
        <v>16</v>
      </c>
      <c r="E1494">
        <v>1</v>
      </c>
      <c r="J1494">
        <v>3225</v>
      </c>
      <c r="N1494" t="s">
        <v>731</v>
      </c>
    </row>
    <row r="1495" spans="1:14" x14ac:dyDescent="0.25">
      <c r="A1495">
        <v>1927</v>
      </c>
      <c r="B1495" t="s">
        <v>251</v>
      </c>
      <c r="C1495" t="s">
        <v>252</v>
      </c>
      <c r="D1495" t="s">
        <v>16</v>
      </c>
      <c r="E1495">
        <v>1</v>
      </c>
      <c r="J1495">
        <v>210</v>
      </c>
      <c r="N1495" t="s">
        <v>731</v>
      </c>
    </row>
    <row r="1496" spans="1:14" x14ac:dyDescent="0.25">
      <c r="A1496">
        <v>1927</v>
      </c>
      <c r="B1496" t="s">
        <v>83</v>
      </c>
      <c r="C1496" t="s">
        <v>218</v>
      </c>
      <c r="D1496" t="s">
        <v>16</v>
      </c>
      <c r="E1496">
        <v>1</v>
      </c>
      <c r="J1496">
        <v>342</v>
      </c>
      <c r="N1496" t="s">
        <v>731</v>
      </c>
    </row>
    <row r="1497" spans="1:14" x14ac:dyDescent="0.25">
      <c r="A1497">
        <v>1927</v>
      </c>
      <c r="B1497" t="s">
        <v>148</v>
      </c>
      <c r="C1497" t="s">
        <v>219</v>
      </c>
      <c r="D1497" t="s">
        <v>16</v>
      </c>
      <c r="E1497">
        <v>1</v>
      </c>
      <c r="J1497">
        <v>1979</v>
      </c>
      <c r="N1497" t="s">
        <v>731</v>
      </c>
    </row>
    <row r="1498" spans="1:14" x14ac:dyDescent="0.25">
      <c r="A1498">
        <v>1927</v>
      </c>
      <c r="B1498" t="s">
        <v>148</v>
      </c>
      <c r="C1498" t="s">
        <v>396</v>
      </c>
      <c r="D1498" t="s">
        <v>16</v>
      </c>
      <c r="E1498">
        <v>1</v>
      </c>
      <c r="J1498">
        <v>310</v>
      </c>
      <c r="N1498" t="s">
        <v>731</v>
      </c>
    </row>
    <row r="1499" spans="1:14" x14ac:dyDescent="0.25">
      <c r="A1499">
        <v>1927</v>
      </c>
      <c r="B1499" t="s">
        <v>253</v>
      </c>
      <c r="C1499" t="s">
        <v>254</v>
      </c>
      <c r="D1499" t="s">
        <v>161</v>
      </c>
      <c r="E1499">
        <v>1</v>
      </c>
      <c r="J1499">
        <v>596</v>
      </c>
      <c r="N1499" t="s">
        <v>731</v>
      </c>
    </row>
    <row r="1500" spans="1:14" x14ac:dyDescent="0.25">
      <c r="A1500">
        <v>1927</v>
      </c>
      <c r="B1500" t="s">
        <v>253</v>
      </c>
      <c r="C1500" t="s">
        <v>294</v>
      </c>
      <c r="D1500" t="s">
        <v>16</v>
      </c>
      <c r="E1500">
        <v>1</v>
      </c>
      <c r="J1500">
        <v>569</v>
      </c>
      <c r="N1500" t="s">
        <v>731</v>
      </c>
    </row>
    <row r="1501" spans="1:14" x14ac:dyDescent="0.25">
      <c r="A1501">
        <v>1927</v>
      </c>
      <c r="B1501" t="s">
        <v>253</v>
      </c>
      <c r="C1501" t="s">
        <v>347</v>
      </c>
      <c r="D1501" t="s">
        <v>16</v>
      </c>
      <c r="E1501">
        <v>1</v>
      </c>
      <c r="J1501">
        <v>983</v>
      </c>
      <c r="N1501" t="s">
        <v>731</v>
      </c>
    </row>
    <row r="1502" spans="1:14" x14ac:dyDescent="0.25">
      <c r="A1502">
        <v>1927</v>
      </c>
      <c r="B1502" t="s">
        <v>220</v>
      </c>
      <c r="C1502" t="s">
        <v>379</v>
      </c>
      <c r="D1502" t="s">
        <v>161</v>
      </c>
      <c r="E1502">
        <v>1</v>
      </c>
      <c r="N1502" t="s">
        <v>731</v>
      </c>
    </row>
    <row r="1503" spans="1:14" x14ac:dyDescent="0.25">
      <c r="A1503">
        <v>1927</v>
      </c>
      <c r="B1503" t="s">
        <v>220</v>
      </c>
      <c r="C1503" t="s">
        <v>221</v>
      </c>
      <c r="D1503" t="s">
        <v>16</v>
      </c>
      <c r="E1503">
        <v>1</v>
      </c>
      <c r="J1503">
        <v>1856</v>
      </c>
      <c r="N1503" t="s">
        <v>731</v>
      </c>
    </row>
    <row r="1504" spans="1:14" x14ac:dyDescent="0.25">
      <c r="A1504">
        <v>1927</v>
      </c>
      <c r="B1504" t="s">
        <v>222</v>
      </c>
      <c r="C1504" t="s">
        <v>437</v>
      </c>
      <c r="D1504" t="s">
        <v>16</v>
      </c>
      <c r="E1504">
        <v>1</v>
      </c>
      <c r="J1504">
        <v>481</v>
      </c>
      <c r="N1504" t="s">
        <v>731</v>
      </c>
    </row>
    <row r="1505" spans="1:14" x14ac:dyDescent="0.25">
      <c r="A1505">
        <v>1927</v>
      </c>
      <c r="B1505" t="s">
        <v>222</v>
      </c>
      <c r="C1505" t="s">
        <v>225</v>
      </c>
      <c r="D1505" t="s">
        <v>16</v>
      </c>
      <c r="E1505">
        <v>1</v>
      </c>
      <c r="J1505">
        <v>922</v>
      </c>
      <c r="N1505" t="s">
        <v>731</v>
      </c>
    </row>
    <row r="1506" spans="1:14" x14ac:dyDescent="0.25">
      <c r="A1506">
        <v>1927</v>
      </c>
      <c r="B1506" t="s">
        <v>156</v>
      </c>
      <c r="C1506" t="s">
        <v>487</v>
      </c>
      <c r="D1506" t="s">
        <v>16</v>
      </c>
      <c r="E1506">
        <v>1</v>
      </c>
      <c r="J1506">
        <v>263</v>
      </c>
      <c r="N1506" t="s">
        <v>731</v>
      </c>
    </row>
    <row r="1507" spans="1:14" x14ac:dyDescent="0.25">
      <c r="A1507">
        <v>1928</v>
      </c>
      <c r="B1507" t="s">
        <v>87</v>
      </c>
      <c r="C1507" t="s">
        <v>310</v>
      </c>
      <c r="D1507" t="s">
        <v>16</v>
      </c>
      <c r="E1507">
        <v>1</v>
      </c>
      <c r="F1507" t="s">
        <v>557</v>
      </c>
      <c r="H1507">
        <v>1257</v>
      </c>
      <c r="I1507">
        <v>0</v>
      </c>
      <c r="J1507">
        <v>1257</v>
      </c>
      <c r="N1507" t="s">
        <v>732</v>
      </c>
    </row>
    <row r="1508" spans="1:14" x14ac:dyDescent="0.25">
      <c r="A1508">
        <v>1928</v>
      </c>
      <c r="B1508" t="s">
        <v>87</v>
      </c>
      <c r="C1508" t="s">
        <v>151</v>
      </c>
      <c r="D1508" t="s">
        <v>16</v>
      </c>
      <c r="E1508">
        <v>1</v>
      </c>
      <c r="H1508">
        <v>3530</v>
      </c>
      <c r="I1508">
        <v>144</v>
      </c>
      <c r="J1508">
        <v>3674</v>
      </c>
      <c r="N1508" t="s">
        <v>657</v>
      </c>
    </row>
    <row r="1509" spans="1:14" x14ac:dyDescent="0.25">
      <c r="A1509">
        <v>1928</v>
      </c>
      <c r="B1509" t="s">
        <v>87</v>
      </c>
      <c r="C1509" t="s">
        <v>151</v>
      </c>
      <c r="D1509" t="s">
        <v>16</v>
      </c>
      <c r="E1509">
        <v>1</v>
      </c>
      <c r="J1509">
        <v>3674</v>
      </c>
      <c r="N1509" t="s">
        <v>731</v>
      </c>
    </row>
    <row r="1510" spans="1:14" x14ac:dyDescent="0.25">
      <c r="A1510">
        <v>1928</v>
      </c>
      <c r="B1510" t="s">
        <v>87</v>
      </c>
      <c r="C1510" t="s">
        <v>151</v>
      </c>
      <c r="D1510" t="s">
        <v>16</v>
      </c>
      <c r="E1510">
        <v>1</v>
      </c>
      <c r="H1510">
        <v>2732</v>
      </c>
      <c r="I1510">
        <v>144</v>
      </c>
      <c r="J1510">
        <v>2876</v>
      </c>
      <c r="N1510" t="s">
        <v>732</v>
      </c>
    </row>
    <row r="1511" spans="1:14" x14ac:dyDescent="0.25">
      <c r="A1511">
        <v>1928</v>
      </c>
      <c r="B1511" t="s">
        <v>87</v>
      </c>
      <c r="C1511" t="s">
        <v>88</v>
      </c>
      <c r="D1511" t="s">
        <v>16</v>
      </c>
      <c r="E1511">
        <v>1</v>
      </c>
      <c r="H1511">
        <v>194</v>
      </c>
      <c r="I1511">
        <v>126</v>
      </c>
      <c r="J1511">
        <v>320</v>
      </c>
      <c r="N1511" t="s">
        <v>732</v>
      </c>
    </row>
    <row r="1512" spans="1:14" x14ac:dyDescent="0.25">
      <c r="A1512">
        <v>1928</v>
      </c>
      <c r="B1512" t="s">
        <v>89</v>
      </c>
      <c r="C1512" t="s">
        <v>159</v>
      </c>
      <c r="D1512" t="s">
        <v>16</v>
      </c>
      <c r="E1512">
        <v>1</v>
      </c>
      <c r="F1512" t="s">
        <v>42</v>
      </c>
      <c r="J1512">
        <v>543</v>
      </c>
      <c r="K1512">
        <v>2300</v>
      </c>
      <c r="L1512">
        <v>2400</v>
      </c>
      <c r="N1512" t="s">
        <v>732</v>
      </c>
    </row>
    <row r="1513" spans="1:14" x14ac:dyDescent="0.25">
      <c r="A1513">
        <v>1928</v>
      </c>
      <c r="B1513" t="s">
        <v>89</v>
      </c>
      <c r="C1513" t="s">
        <v>159</v>
      </c>
      <c r="D1513" t="s">
        <v>16</v>
      </c>
      <c r="E1513">
        <v>1</v>
      </c>
      <c r="J1513">
        <v>430</v>
      </c>
      <c r="N1513" t="s">
        <v>731</v>
      </c>
    </row>
    <row r="1514" spans="1:14" x14ac:dyDescent="0.25">
      <c r="A1514">
        <v>1928</v>
      </c>
      <c r="B1514" t="s">
        <v>89</v>
      </c>
      <c r="C1514" t="s">
        <v>159</v>
      </c>
      <c r="D1514" t="s">
        <v>16</v>
      </c>
      <c r="E1514">
        <v>1</v>
      </c>
      <c r="F1514" t="s">
        <v>42</v>
      </c>
      <c r="H1514">
        <v>450</v>
      </c>
      <c r="I1514">
        <v>6</v>
      </c>
      <c r="J1514">
        <v>456</v>
      </c>
      <c r="N1514" t="s">
        <v>657</v>
      </c>
    </row>
    <row r="1515" spans="1:14" x14ac:dyDescent="0.25">
      <c r="A1515">
        <v>1928</v>
      </c>
      <c r="B1515" t="s">
        <v>89</v>
      </c>
      <c r="C1515" t="s">
        <v>159</v>
      </c>
      <c r="D1515" t="s">
        <v>664</v>
      </c>
      <c r="E1515">
        <v>1</v>
      </c>
      <c r="H1515">
        <v>85</v>
      </c>
      <c r="I1515">
        <v>0</v>
      </c>
      <c r="J1515">
        <v>85</v>
      </c>
      <c r="N1515" t="s">
        <v>657</v>
      </c>
    </row>
    <row r="1516" spans="1:14" x14ac:dyDescent="0.25">
      <c r="A1516">
        <v>1928</v>
      </c>
      <c r="B1516" t="s">
        <v>91</v>
      </c>
      <c r="C1516" t="s">
        <v>155</v>
      </c>
      <c r="D1516" t="s">
        <v>16</v>
      </c>
      <c r="E1516">
        <v>1</v>
      </c>
      <c r="F1516" t="s">
        <v>658</v>
      </c>
      <c r="H1516">
        <v>1070</v>
      </c>
      <c r="I1516">
        <v>18</v>
      </c>
      <c r="J1516">
        <v>1088</v>
      </c>
      <c r="N1516" t="s">
        <v>657</v>
      </c>
    </row>
    <row r="1517" spans="1:14" x14ac:dyDescent="0.25">
      <c r="A1517">
        <v>1928</v>
      </c>
      <c r="B1517" t="s">
        <v>91</v>
      </c>
      <c r="C1517" t="s">
        <v>665</v>
      </c>
      <c r="D1517" t="s">
        <v>16</v>
      </c>
      <c r="E1517">
        <v>1</v>
      </c>
      <c r="F1517" t="s">
        <v>666</v>
      </c>
      <c r="H1517">
        <v>0</v>
      </c>
      <c r="I1517">
        <v>31</v>
      </c>
      <c r="J1517">
        <v>31</v>
      </c>
      <c r="N1517" t="s">
        <v>657</v>
      </c>
    </row>
    <row r="1518" spans="1:14" x14ac:dyDescent="0.25">
      <c r="A1518">
        <v>1928</v>
      </c>
      <c r="B1518" t="s">
        <v>91</v>
      </c>
      <c r="C1518" t="s">
        <v>665</v>
      </c>
      <c r="D1518" t="s">
        <v>664</v>
      </c>
      <c r="E1518">
        <v>1</v>
      </c>
      <c r="H1518">
        <v>0</v>
      </c>
      <c r="I1518">
        <v>6</v>
      </c>
      <c r="J1518">
        <v>6</v>
      </c>
      <c r="N1518" t="s">
        <v>657</v>
      </c>
    </row>
    <row r="1519" spans="1:14" x14ac:dyDescent="0.25">
      <c r="A1519">
        <v>1928</v>
      </c>
      <c r="B1519" t="s">
        <v>91</v>
      </c>
      <c r="C1519" t="s">
        <v>151</v>
      </c>
      <c r="D1519" t="s">
        <v>16</v>
      </c>
      <c r="E1519">
        <v>1</v>
      </c>
      <c r="J1519">
        <v>1356</v>
      </c>
      <c r="N1519" t="s">
        <v>732</v>
      </c>
    </row>
    <row r="1520" spans="1:14" x14ac:dyDescent="0.25">
      <c r="A1520">
        <v>1928</v>
      </c>
      <c r="B1520" t="s">
        <v>91</v>
      </c>
      <c r="C1520" t="s">
        <v>151</v>
      </c>
      <c r="D1520" t="s">
        <v>16</v>
      </c>
      <c r="E1520">
        <v>1</v>
      </c>
      <c r="J1520">
        <v>1213</v>
      </c>
      <c r="N1520" t="s">
        <v>731</v>
      </c>
    </row>
    <row r="1521" spans="1:14" x14ac:dyDescent="0.25">
      <c r="A1521">
        <v>1928</v>
      </c>
      <c r="B1521" t="s">
        <v>40</v>
      </c>
      <c r="C1521" t="s">
        <v>160</v>
      </c>
      <c r="D1521" t="s">
        <v>381</v>
      </c>
      <c r="E1521">
        <v>1</v>
      </c>
      <c r="J1521">
        <v>426</v>
      </c>
      <c r="N1521" t="s">
        <v>731</v>
      </c>
    </row>
    <row r="1522" spans="1:14" x14ac:dyDescent="0.25">
      <c r="A1522">
        <v>1928</v>
      </c>
      <c r="B1522" t="s">
        <v>40</v>
      </c>
      <c r="C1522" t="s">
        <v>102</v>
      </c>
      <c r="D1522" t="s">
        <v>16</v>
      </c>
      <c r="E1522">
        <v>1</v>
      </c>
      <c r="F1522" t="s">
        <v>103</v>
      </c>
      <c r="H1522">
        <v>2177</v>
      </c>
      <c r="I1522">
        <v>0</v>
      </c>
      <c r="J1522">
        <v>2177</v>
      </c>
      <c r="N1522" t="s">
        <v>657</v>
      </c>
    </row>
    <row r="1523" spans="1:14" x14ac:dyDescent="0.25">
      <c r="A1523">
        <v>1928</v>
      </c>
      <c r="B1523" t="s">
        <v>40</v>
      </c>
      <c r="C1523" t="s">
        <v>102</v>
      </c>
      <c r="D1523" t="s">
        <v>16</v>
      </c>
      <c r="E1523">
        <v>1</v>
      </c>
      <c r="J1523">
        <v>2116</v>
      </c>
      <c r="N1523" t="s">
        <v>731</v>
      </c>
    </row>
    <row r="1524" spans="1:14" x14ac:dyDescent="0.25">
      <c r="A1524">
        <v>1928</v>
      </c>
      <c r="B1524" t="s">
        <v>40</v>
      </c>
      <c r="C1524" t="s">
        <v>102</v>
      </c>
      <c r="D1524" t="s">
        <v>16</v>
      </c>
      <c r="E1524">
        <v>1</v>
      </c>
      <c r="F1524" t="s">
        <v>42</v>
      </c>
      <c r="H1524">
        <v>2201</v>
      </c>
      <c r="I1524">
        <v>0</v>
      </c>
      <c r="J1524">
        <v>2201</v>
      </c>
      <c r="K1524">
        <v>10000</v>
      </c>
      <c r="L1524">
        <v>60000</v>
      </c>
      <c r="N1524" t="s">
        <v>732</v>
      </c>
    </row>
    <row r="1525" spans="1:14" x14ac:dyDescent="0.25">
      <c r="A1525">
        <v>1928</v>
      </c>
      <c r="B1525" t="s">
        <v>40</v>
      </c>
      <c r="C1525" t="s">
        <v>102</v>
      </c>
      <c r="D1525" t="s">
        <v>664</v>
      </c>
      <c r="E1525">
        <v>1</v>
      </c>
      <c r="F1525" t="s">
        <v>103</v>
      </c>
      <c r="H1525">
        <v>16</v>
      </c>
      <c r="I1525">
        <v>0</v>
      </c>
      <c r="J1525">
        <v>16</v>
      </c>
      <c r="N1525" t="s">
        <v>657</v>
      </c>
    </row>
    <row r="1526" spans="1:14" x14ac:dyDescent="0.25">
      <c r="A1526">
        <v>1928</v>
      </c>
      <c r="B1526" t="s">
        <v>40</v>
      </c>
      <c r="C1526" t="s">
        <v>383</v>
      </c>
      <c r="D1526" t="s">
        <v>384</v>
      </c>
      <c r="E1526">
        <v>1</v>
      </c>
      <c r="J1526">
        <v>134</v>
      </c>
      <c r="N1526" t="s">
        <v>731</v>
      </c>
    </row>
    <row r="1527" spans="1:14" x14ac:dyDescent="0.25">
      <c r="A1527">
        <v>1928</v>
      </c>
      <c r="B1527" t="s">
        <v>40</v>
      </c>
      <c r="C1527" t="s">
        <v>41</v>
      </c>
      <c r="D1527" t="s">
        <v>16</v>
      </c>
      <c r="E1527">
        <v>1</v>
      </c>
      <c r="F1527" t="s">
        <v>42</v>
      </c>
      <c r="H1527">
        <v>3967</v>
      </c>
      <c r="I1527">
        <v>100</v>
      </c>
      <c r="J1527">
        <v>4067</v>
      </c>
      <c r="N1527" t="s">
        <v>657</v>
      </c>
    </row>
    <row r="1528" spans="1:14" x14ac:dyDescent="0.25">
      <c r="A1528">
        <v>1928</v>
      </c>
      <c r="B1528" t="s">
        <v>40</v>
      </c>
      <c r="C1528" t="s">
        <v>41</v>
      </c>
      <c r="D1528" t="s">
        <v>16</v>
      </c>
      <c r="E1528">
        <v>1</v>
      </c>
      <c r="F1528" t="s">
        <v>42</v>
      </c>
      <c r="H1528">
        <v>4363</v>
      </c>
      <c r="I1528">
        <v>105</v>
      </c>
      <c r="J1528">
        <v>4468</v>
      </c>
      <c r="K1528">
        <v>12000</v>
      </c>
      <c r="L1528">
        <v>60000</v>
      </c>
      <c r="N1528" t="s">
        <v>732</v>
      </c>
    </row>
    <row r="1529" spans="1:14" x14ac:dyDescent="0.25">
      <c r="A1529">
        <v>1928</v>
      </c>
      <c r="B1529" t="s">
        <v>40</v>
      </c>
      <c r="C1529" t="s">
        <v>41</v>
      </c>
      <c r="D1529" t="s">
        <v>16</v>
      </c>
      <c r="E1529">
        <v>1</v>
      </c>
      <c r="J1529">
        <v>3929</v>
      </c>
      <c r="N1529" t="s">
        <v>731</v>
      </c>
    </row>
    <row r="1530" spans="1:14" x14ac:dyDescent="0.25">
      <c r="A1530">
        <v>1928</v>
      </c>
      <c r="B1530" t="s">
        <v>40</v>
      </c>
      <c r="C1530" t="s">
        <v>41</v>
      </c>
      <c r="D1530" t="s">
        <v>664</v>
      </c>
      <c r="E1530">
        <v>1</v>
      </c>
      <c r="F1530" t="s">
        <v>42</v>
      </c>
      <c r="H1530">
        <v>569</v>
      </c>
      <c r="I1530">
        <v>0</v>
      </c>
      <c r="J1530">
        <v>569</v>
      </c>
      <c r="N1530" t="s">
        <v>657</v>
      </c>
    </row>
    <row r="1531" spans="1:14" x14ac:dyDescent="0.25">
      <c r="A1531">
        <v>1928</v>
      </c>
      <c r="B1531" t="s">
        <v>93</v>
      </c>
      <c r="C1531" t="s">
        <v>144</v>
      </c>
      <c r="D1531" t="s">
        <v>16</v>
      </c>
      <c r="E1531">
        <v>1</v>
      </c>
      <c r="F1531" t="s">
        <v>145</v>
      </c>
      <c r="H1531">
        <v>172</v>
      </c>
      <c r="I1531">
        <v>0</v>
      </c>
      <c r="J1531">
        <v>172</v>
      </c>
      <c r="N1531" t="s">
        <v>657</v>
      </c>
    </row>
    <row r="1532" spans="1:14" x14ac:dyDescent="0.25">
      <c r="A1532">
        <v>1928</v>
      </c>
      <c r="B1532" t="s">
        <v>93</v>
      </c>
      <c r="C1532" t="s">
        <v>144</v>
      </c>
      <c r="D1532" t="s">
        <v>16</v>
      </c>
      <c r="E1532">
        <v>1</v>
      </c>
      <c r="J1532">
        <v>159</v>
      </c>
      <c r="N1532" t="s">
        <v>731</v>
      </c>
    </row>
    <row r="1533" spans="1:14" x14ac:dyDescent="0.25">
      <c r="A1533">
        <v>1928</v>
      </c>
      <c r="B1533" t="s">
        <v>93</v>
      </c>
      <c r="C1533" t="s">
        <v>144</v>
      </c>
      <c r="D1533" t="s">
        <v>16</v>
      </c>
      <c r="E1533">
        <v>1</v>
      </c>
      <c r="F1533" t="s">
        <v>145</v>
      </c>
      <c r="H1533">
        <v>182</v>
      </c>
      <c r="I1533">
        <v>0</v>
      </c>
      <c r="J1533">
        <v>182</v>
      </c>
      <c r="K1533">
        <v>1200</v>
      </c>
      <c r="L1533">
        <v>4200</v>
      </c>
      <c r="N1533" t="s">
        <v>732</v>
      </c>
    </row>
    <row r="1534" spans="1:14" x14ac:dyDescent="0.25">
      <c r="A1534">
        <v>1928</v>
      </c>
      <c r="B1534" t="s">
        <v>93</v>
      </c>
      <c r="C1534" t="s">
        <v>94</v>
      </c>
      <c r="D1534" t="s">
        <v>16</v>
      </c>
      <c r="E1534">
        <v>1</v>
      </c>
      <c r="F1534" t="s">
        <v>17</v>
      </c>
      <c r="H1534">
        <v>1001</v>
      </c>
      <c r="I1534">
        <v>36</v>
      </c>
      <c r="J1534">
        <v>1037</v>
      </c>
      <c r="N1534" t="s">
        <v>657</v>
      </c>
    </row>
    <row r="1535" spans="1:14" x14ac:dyDescent="0.25">
      <c r="A1535">
        <v>1928</v>
      </c>
      <c r="B1535" t="s">
        <v>93</v>
      </c>
      <c r="C1535" t="s">
        <v>94</v>
      </c>
      <c r="D1535" t="s">
        <v>16</v>
      </c>
      <c r="E1535">
        <v>1</v>
      </c>
      <c r="J1535">
        <v>1063</v>
      </c>
      <c r="N1535" t="s">
        <v>731</v>
      </c>
    </row>
    <row r="1536" spans="1:14" x14ac:dyDescent="0.25">
      <c r="A1536">
        <v>1928</v>
      </c>
      <c r="B1536" t="s">
        <v>93</v>
      </c>
      <c r="C1536" t="s">
        <v>94</v>
      </c>
      <c r="D1536" t="s">
        <v>16</v>
      </c>
      <c r="E1536">
        <v>1</v>
      </c>
      <c r="F1536" t="s">
        <v>17</v>
      </c>
      <c r="H1536">
        <v>1129</v>
      </c>
      <c r="I1536">
        <v>37</v>
      </c>
      <c r="J1536">
        <v>1166</v>
      </c>
      <c r="K1536">
        <v>10000</v>
      </c>
      <c r="L1536">
        <v>91200</v>
      </c>
      <c r="N1536" t="s">
        <v>732</v>
      </c>
    </row>
    <row r="1537" spans="1:14" x14ac:dyDescent="0.25">
      <c r="A1537">
        <v>1928</v>
      </c>
      <c r="B1537" t="s">
        <v>526</v>
      </c>
      <c r="C1537" t="s">
        <v>527</v>
      </c>
      <c r="D1537" t="s">
        <v>16</v>
      </c>
      <c r="E1537">
        <v>1</v>
      </c>
      <c r="J1537">
        <v>0</v>
      </c>
      <c r="N1537" t="s">
        <v>731</v>
      </c>
    </row>
    <row r="1538" spans="1:14" x14ac:dyDescent="0.25">
      <c r="A1538">
        <v>1928</v>
      </c>
      <c r="B1538" t="s">
        <v>43</v>
      </c>
      <c r="C1538" t="s">
        <v>165</v>
      </c>
      <c r="D1538" t="s">
        <v>16</v>
      </c>
      <c r="E1538">
        <v>1</v>
      </c>
      <c r="F1538" t="s">
        <v>166</v>
      </c>
      <c r="H1538">
        <v>281</v>
      </c>
      <c r="I1538">
        <v>0</v>
      </c>
      <c r="J1538">
        <v>281</v>
      </c>
      <c r="K1538">
        <v>4500</v>
      </c>
      <c r="L1538">
        <v>12000</v>
      </c>
      <c r="N1538" t="s">
        <v>732</v>
      </c>
    </row>
    <row r="1539" spans="1:14" x14ac:dyDescent="0.25">
      <c r="A1539">
        <v>1928</v>
      </c>
      <c r="B1539" t="s">
        <v>43</v>
      </c>
      <c r="C1539" t="s">
        <v>165</v>
      </c>
      <c r="D1539" t="s">
        <v>16</v>
      </c>
      <c r="E1539">
        <v>1</v>
      </c>
      <c r="F1539" t="s">
        <v>166</v>
      </c>
      <c r="H1539">
        <v>254</v>
      </c>
      <c r="I1539">
        <v>0</v>
      </c>
      <c r="J1539">
        <v>254</v>
      </c>
      <c r="N1539" t="s">
        <v>657</v>
      </c>
    </row>
    <row r="1540" spans="1:14" x14ac:dyDescent="0.25">
      <c r="A1540">
        <v>1928</v>
      </c>
      <c r="B1540" t="s">
        <v>43</v>
      </c>
      <c r="C1540" t="s">
        <v>165</v>
      </c>
      <c r="D1540" t="s">
        <v>16</v>
      </c>
      <c r="E1540">
        <v>1</v>
      </c>
      <c r="J1540">
        <v>260</v>
      </c>
      <c r="N1540" t="s">
        <v>731</v>
      </c>
    </row>
    <row r="1541" spans="1:14" x14ac:dyDescent="0.25">
      <c r="A1541">
        <v>1928</v>
      </c>
      <c r="B1541" t="s">
        <v>43</v>
      </c>
      <c r="C1541" t="s">
        <v>167</v>
      </c>
      <c r="D1541" t="s">
        <v>16</v>
      </c>
      <c r="E1541">
        <v>1</v>
      </c>
      <c r="F1541" t="s">
        <v>168</v>
      </c>
      <c r="H1541">
        <v>0</v>
      </c>
      <c r="I1541">
        <v>156</v>
      </c>
      <c r="J1541">
        <v>156</v>
      </c>
      <c r="N1541" t="s">
        <v>657</v>
      </c>
    </row>
    <row r="1542" spans="1:14" x14ac:dyDescent="0.25">
      <c r="A1542">
        <v>1928</v>
      </c>
      <c r="B1542" t="s">
        <v>43</v>
      </c>
      <c r="C1542" t="s">
        <v>167</v>
      </c>
      <c r="D1542" t="s">
        <v>16</v>
      </c>
      <c r="E1542">
        <v>1</v>
      </c>
      <c r="F1542" t="s">
        <v>168</v>
      </c>
      <c r="J1542">
        <v>182</v>
      </c>
      <c r="N1542" t="s">
        <v>731</v>
      </c>
    </row>
    <row r="1543" spans="1:14" x14ac:dyDescent="0.25">
      <c r="A1543">
        <v>1928</v>
      </c>
      <c r="B1543" t="s">
        <v>43</v>
      </c>
      <c r="C1543" t="s">
        <v>167</v>
      </c>
      <c r="D1543" t="s">
        <v>16</v>
      </c>
      <c r="E1543">
        <v>1</v>
      </c>
      <c r="F1543" t="s">
        <v>546</v>
      </c>
      <c r="H1543">
        <v>0</v>
      </c>
      <c r="I1543">
        <v>100</v>
      </c>
      <c r="J1543">
        <v>100</v>
      </c>
      <c r="K1543">
        <v>850</v>
      </c>
      <c r="L1543">
        <v>3120</v>
      </c>
      <c r="N1543" t="s">
        <v>732</v>
      </c>
    </row>
    <row r="1544" spans="1:14" x14ac:dyDescent="0.25">
      <c r="A1544">
        <v>1928</v>
      </c>
      <c r="B1544" t="s">
        <v>43</v>
      </c>
      <c r="C1544" t="s">
        <v>167</v>
      </c>
      <c r="D1544" t="s">
        <v>664</v>
      </c>
      <c r="E1544">
        <v>1</v>
      </c>
      <c r="F1544" t="s">
        <v>168</v>
      </c>
      <c r="H1544">
        <v>0</v>
      </c>
      <c r="I1544">
        <v>18</v>
      </c>
      <c r="J1544">
        <v>18</v>
      </c>
      <c r="N1544" t="s">
        <v>657</v>
      </c>
    </row>
    <row r="1545" spans="1:14" x14ac:dyDescent="0.25">
      <c r="A1545">
        <v>1928</v>
      </c>
      <c r="B1545" t="s">
        <v>43</v>
      </c>
      <c r="C1545" t="s">
        <v>48</v>
      </c>
      <c r="D1545" t="s">
        <v>16</v>
      </c>
      <c r="E1545">
        <v>1</v>
      </c>
      <c r="F1545" t="s">
        <v>42</v>
      </c>
      <c r="H1545">
        <v>601</v>
      </c>
      <c r="I1545">
        <v>13</v>
      </c>
      <c r="J1545">
        <v>614</v>
      </c>
      <c r="N1545" t="s">
        <v>657</v>
      </c>
    </row>
    <row r="1546" spans="1:14" x14ac:dyDescent="0.25">
      <c r="A1546">
        <v>1928</v>
      </c>
      <c r="B1546" t="s">
        <v>43</v>
      </c>
      <c r="C1546" t="s">
        <v>48</v>
      </c>
      <c r="D1546" t="s">
        <v>16</v>
      </c>
      <c r="E1546">
        <v>1</v>
      </c>
      <c r="F1546" t="s">
        <v>42</v>
      </c>
      <c r="H1546">
        <v>552</v>
      </c>
      <c r="I1546">
        <v>0</v>
      </c>
      <c r="J1546">
        <v>552</v>
      </c>
      <c r="K1546">
        <v>5000</v>
      </c>
      <c r="N1546" t="s">
        <v>732</v>
      </c>
    </row>
    <row r="1547" spans="1:14" x14ac:dyDescent="0.25">
      <c r="A1547">
        <v>1928</v>
      </c>
      <c r="B1547" t="s">
        <v>43</v>
      </c>
      <c r="C1547" t="s">
        <v>48</v>
      </c>
      <c r="D1547" t="s">
        <v>16</v>
      </c>
      <c r="E1547">
        <v>1</v>
      </c>
      <c r="J1547">
        <v>549</v>
      </c>
      <c r="N1547" t="s">
        <v>731</v>
      </c>
    </row>
    <row r="1548" spans="1:14" x14ac:dyDescent="0.25">
      <c r="A1548">
        <v>1928</v>
      </c>
      <c r="B1548" t="s">
        <v>169</v>
      </c>
      <c r="C1548" t="s">
        <v>170</v>
      </c>
      <c r="D1548" t="s">
        <v>23</v>
      </c>
      <c r="E1548">
        <v>1</v>
      </c>
      <c r="F1548" t="s">
        <v>551</v>
      </c>
      <c r="J1548">
        <v>546</v>
      </c>
      <c r="K1548">
        <v>3200</v>
      </c>
      <c r="L1548">
        <v>13200</v>
      </c>
      <c r="N1548" t="s">
        <v>732</v>
      </c>
    </row>
    <row r="1549" spans="1:14" x14ac:dyDescent="0.25">
      <c r="A1549">
        <v>1928</v>
      </c>
      <c r="B1549" t="s">
        <v>169</v>
      </c>
      <c r="C1549" t="s">
        <v>170</v>
      </c>
      <c r="D1549" t="s">
        <v>23</v>
      </c>
      <c r="E1549">
        <v>1</v>
      </c>
      <c r="J1549">
        <v>530</v>
      </c>
      <c r="N1549" t="s">
        <v>731</v>
      </c>
    </row>
    <row r="1550" spans="1:14" x14ac:dyDescent="0.25">
      <c r="A1550">
        <v>1928</v>
      </c>
      <c r="B1550" t="s">
        <v>50</v>
      </c>
      <c r="C1550" t="s">
        <v>151</v>
      </c>
      <c r="D1550" t="s">
        <v>16</v>
      </c>
      <c r="E1550">
        <v>1</v>
      </c>
      <c r="J1550">
        <v>2358</v>
      </c>
      <c r="N1550" t="s">
        <v>731</v>
      </c>
    </row>
    <row r="1551" spans="1:14" x14ac:dyDescent="0.25">
      <c r="A1551">
        <v>1928</v>
      </c>
      <c r="B1551" t="s">
        <v>50</v>
      </c>
      <c r="C1551" t="s">
        <v>513</v>
      </c>
      <c r="D1551" t="s">
        <v>16</v>
      </c>
      <c r="E1551">
        <v>1</v>
      </c>
      <c r="F1551" t="s">
        <v>330</v>
      </c>
      <c r="H1551">
        <v>1070</v>
      </c>
      <c r="I1551">
        <v>0</v>
      </c>
      <c r="J1551">
        <v>1070</v>
      </c>
      <c r="N1551" t="s">
        <v>657</v>
      </c>
    </row>
    <row r="1552" spans="1:14" x14ac:dyDescent="0.25">
      <c r="A1552">
        <v>1928</v>
      </c>
      <c r="B1552" t="s">
        <v>50</v>
      </c>
      <c r="C1552" t="s">
        <v>513</v>
      </c>
      <c r="D1552" t="s">
        <v>16</v>
      </c>
      <c r="E1552">
        <v>1</v>
      </c>
      <c r="F1552" t="s">
        <v>330</v>
      </c>
      <c r="H1552">
        <v>2713</v>
      </c>
      <c r="I1552">
        <v>0</v>
      </c>
      <c r="J1552">
        <v>1132</v>
      </c>
      <c r="N1552" t="s">
        <v>732</v>
      </c>
    </row>
    <row r="1553" spans="1:14" x14ac:dyDescent="0.25">
      <c r="A1553">
        <v>1928</v>
      </c>
      <c r="B1553" t="s">
        <v>50</v>
      </c>
      <c r="C1553" t="s">
        <v>513</v>
      </c>
      <c r="D1553" t="s">
        <v>16</v>
      </c>
      <c r="E1553">
        <v>2</v>
      </c>
      <c r="F1553" t="s">
        <v>576</v>
      </c>
      <c r="H1553">
        <v>1537</v>
      </c>
      <c r="I1553">
        <v>123</v>
      </c>
      <c r="J1553">
        <v>1660</v>
      </c>
      <c r="N1553" t="s">
        <v>657</v>
      </c>
    </row>
    <row r="1554" spans="1:14" x14ac:dyDescent="0.25">
      <c r="A1554">
        <v>1928</v>
      </c>
      <c r="B1554" t="s">
        <v>50</v>
      </c>
      <c r="C1554" t="s">
        <v>513</v>
      </c>
      <c r="D1554" t="s">
        <v>16</v>
      </c>
      <c r="E1554">
        <v>2</v>
      </c>
      <c r="F1554" t="s">
        <v>396</v>
      </c>
      <c r="J1554">
        <v>1432</v>
      </c>
      <c r="N1554" t="s">
        <v>732</v>
      </c>
    </row>
    <row r="1555" spans="1:14" x14ac:dyDescent="0.25">
      <c r="A1555">
        <v>1928</v>
      </c>
      <c r="B1555" t="s">
        <v>269</v>
      </c>
      <c r="C1555" t="s">
        <v>270</v>
      </c>
      <c r="D1555" t="s">
        <v>161</v>
      </c>
      <c r="E1555">
        <v>1</v>
      </c>
      <c r="H1555">
        <v>3060</v>
      </c>
      <c r="I1555">
        <v>0</v>
      </c>
      <c r="J1555">
        <v>3060</v>
      </c>
      <c r="N1555" t="s">
        <v>657</v>
      </c>
    </row>
    <row r="1556" spans="1:14" x14ac:dyDescent="0.25">
      <c r="A1556">
        <v>1928</v>
      </c>
      <c r="B1556" t="s">
        <v>269</v>
      </c>
      <c r="C1556" t="s">
        <v>270</v>
      </c>
      <c r="D1556" t="s">
        <v>161</v>
      </c>
      <c r="E1556">
        <v>1</v>
      </c>
      <c r="F1556" t="s">
        <v>300</v>
      </c>
      <c r="H1556">
        <v>3111</v>
      </c>
      <c r="I1556">
        <v>0</v>
      </c>
      <c r="J1556">
        <v>3111</v>
      </c>
      <c r="K1556">
        <v>20000</v>
      </c>
      <c r="L1556">
        <v>79200</v>
      </c>
      <c r="N1556" t="s">
        <v>732</v>
      </c>
    </row>
    <row r="1557" spans="1:14" x14ac:dyDescent="0.25">
      <c r="A1557">
        <v>1928</v>
      </c>
      <c r="B1557" t="s">
        <v>269</v>
      </c>
      <c r="C1557" t="s">
        <v>270</v>
      </c>
      <c r="D1557" t="s">
        <v>161</v>
      </c>
      <c r="E1557">
        <v>1</v>
      </c>
      <c r="J1557">
        <v>3161</v>
      </c>
      <c r="N1557" t="s">
        <v>731</v>
      </c>
    </row>
    <row r="1558" spans="1:14" x14ac:dyDescent="0.25">
      <c r="A1558">
        <v>1928</v>
      </c>
      <c r="B1558" t="s">
        <v>269</v>
      </c>
      <c r="C1558" t="s">
        <v>270</v>
      </c>
      <c r="D1558" t="s">
        <v>663</v>
      </c>
      <c r="E1558">
        <v>1</v>
      </c>
      <c r="H1558">
        <v>165</v>
      </c>
      <c r="I1558">
        <v>0</v>
      </c>
      <c r="J1558">
        <v>165</v>
      </c>
      <c r="N1558" t="s">
        <v>657</v>
      </c>
    </row>
    <row r="1559" spans="1:14" x14ac:dyDescent="0.25">
      <c r="A1559">
        <v>1928</v>
      </c>
      <c r="B1559" t="s">
        <v>269</v>
      </c>
      <c r="C1559" t="s">
        <v>284</v>
      </c>
      <c r="D1559" t="s">
        <v>16</v>
      </c>
      <c r="E1559">
        <v>1</v>
      </c>
      <c r="H1559">
        <v>2945</v>
      </c>
      <c r="I1559">
        <v>0</v>
      </c>
      <c r="J1559">
        <v>2945</v>
      </c>
      <c r="N1559" t="s">
        <v>732</v>
      </c>
    </row>
    <row r="1560" spans="1:14" x14ac:dyDescent="0.25">
      <c r="A1560">
        <v>1928</v>
      </c>
      <c r="B1560" t="s">
        <v>269</v>
      </c>
      <c r="C1560" t="s">
        <v>151</v>
      </c>
      <c r="D1560" t="s">
        <v>16</v>
      </c>
      <c r="E1560">
        <v>1</v>
      </c>
      <c r="N1560" t="s">
        <v>731</v>
      </c>
    </row>
    <row r="1561" spans="1:14" x14ac:dyDescent="0.25">
      <c r="A1561">
        <v>1928</v>
      </c>
      <c r="B1561" t="s">
        <v>269</v>
      </c>
      <c r="C1561" t="s">
        <v>151</v>
      </c>
      <c r="D1561" t="s">
        <v>16</v>
      </c>
      <c r="E1561">
        <v>1</v>
      </c>
      <c r="H1561">
        <v>333</v>
      </c>
      <c r="I1561">
        <v>171</v>
      </c>
      <c r="J1561">
        <v>504</v>
      </c>
      <c r="N1561" t="s">
        <v>657</v>
      </c>
    </row>
    <row r="1562" spans="1:14" x14ac:dyDescent="0.25">
      <c r="A1562">
        <v>1928</v>
      </c>
      <c r="B1562" t="s">
        <v>269</v>
      </c>
      <c r="C1562" t="s">
        <v>151</v>
      </c>
      <c r="D1562" t="s">
        <v>664</v>
      </c>
      <c r="E1562">
        <v>1</v>
      </c>
      <c r="H1562">
        <v>2920</v>
      </c>
      <c r="I1562">
        <v>0</v>
      </c>
      <c r="J1562">
        <v>2920</v>
      </c>
      <c r="N1562" t="s">
        <v>657</v>
      </c>
    </row>
    <row r="1563" spans="1:14" x14ac:dyDescent="0.25">
      <c r="A1563">
        <v>1928</v>
      </c>
      <c r="B1563" t="s">
        <v>269</v>
      </c>
      <c r="C1563" t="s">
        <v>559</v>
      </c>
      <c r="D1563" t="s">
        <v>16</v>
      </c>
      <c r="E1563">
        <v>1</v>
      </c>
      <c r="H1563">
        <v>0</v>
      </c>
      <c r="I1563">
        <v>0</v>
      </c>
      <c r="J1563">
        <v>0</v>
      </c>
      <c r="N1563" t="s">
        <v>732</v>
      </c>
    </row>
    <row r="1564" spans="1:14" x14ac:dyDescent="0.25">
      <c r="A1564">
        <v>1928</v>
      </c>
      <c r="B1564" t="s">
        <v>269</v>
      </c>
      <c r="C1564" t="s">
        <v>558</v>
      </c>
      <c r="D1564" t="s">
        <v>16</v>
      </c>
      <c r="E1564">
        <v>1</v>
      </c>
      <c r="H1564">
        <v>262</v>
      </c>
      <c r="I1564">
        <v>270</v>
      </c>
      <c r="J1564">
        <v>532</v>
      </c>
      <c r="N1564" t="s">
        <v>732</v>
      </c>
    </row>
    <row r="1565" spans="1:14" x14ac:dyDescent="0.25">
      <c r="A1565">
        <v>1928</v>
      </c>
      <c r="B1565" t="s">
        <v>95</v>
      </c>
      <c r="C1565" t="s">
        <v>96</v>
      </c>
      <c r="D1565" t="s">
        <v>16</v>
      </c>
      <c r="E1565">
        <v>1</v>
      </c>
      <c r="H1565">
        <v>394</v>
      </c>
      <c r="I1565">
        <v>2</v>
      </c>
      <c r="J1565">
        <v>396</v>
      </c>
      <c r="N1565" t="s">
        <v>657</v>
      </c>
    </row>
    <row r="1566" spans="1:14" x14ac:dyDescent="0.25">
      <c r="A1566">
        <v>1928</v>
      </c>
      <c r="B1566" t="s">
        <v>95</v>
      </c>
      <c r="C1566" t="s">
        <v>96</v>
      </c>
      <c r="D1566" t="s">
        <v>16</v>
      </c>
      <c r="E1566">
        <v>1</v>
      </c>
      <c r="J1566">
        <v>408</v>
      </c>
      <c r="N1566" t="s">
        <v>731</v>
      </c>
    </row>
    <row r="1567" spans="1:14" x14ac:dyDescent="0.25">
      <c r="A1567">
        <v>1928</v>
      </c>
      <c r="B1567" t="s">
        <v>95</v>
      </c>
      <c r="C1567" t="s">
        <v>96</v>
      </c>
      <c r="D1567" t="s">
        <v>16</v>
      </c>
      <c r="E1567">
        <v>1</v>
      </c>
      <c r="F1567" t="s">
        <v>17</v>
      </c>
      <c r="H1567">
        <v>419</v>
      </c>
      <c r="I1567">
        <v>4</v>
      </c>
      <c r="J1567">
        <v>423</v>
      </c>
      <c r="K1567">
        <v>5270</v>
      </c>
      <c r="L1567">
        <v>14400</v>
      </c>
      <c r="N1567" t="s">
        <v>732</v>
      </c>
    </row>
    <row r="1568" spans="1:14" x14ac:dyDescent="0.25">
      <c r="A1568">
        <v>1928</v>
      </c>
      <c r="B1568" t="s">
        <v>26</v>
      </c>
      <c r="C1568" t="s">
        <v>54</v>
      </c>
      <c r="D1568" t="s">
        <v>16</v>
      </c>
      <c r="E1568">
        <v>1</v>
      </c>
      <c r="F1568" t="s">
        <v>560</v>
      </c>
      <c r="H1568">
        <v>1639</v>
      </c>
      <c r="I1568">
        <v>0</v>
      </c>
      <c r="J1568">
        <v>1639</v>
      </c>
      <c r="N1568" t="s">
        <v>732</v>
      </c>
    </row>
    <row r="1569" spans="1:14" x14ac:dyDescent="0.25">
      <c r="A1569">
        <v>1928</v>
      </c>
      <c r="B1569" t="s">
        <v>26</v>
      </c>
      <c r="C1569" t="s">
        <v>54</v>
      </c>
      <c r="D1569" t="s">
        <v>16</v>
      </c>
      <c r="E1569">
        <v>1</v>
      </c>
      <c r="F1569" t="s">
        <v>17</v>
      </c>
      <c r="H1569">
        <v>3392</v>
      </c>
      <c r="I1569">
        <v>0</v>
      </c>
      <c r="J1569">
        <v>3392</v>
      </c>
      <c r="N1569" t="s">
        <v>657</v>
      </c>
    </row>
    <row r="1570" spans="1:14" x14ac:dyDescent="0.25">
      <c r="A1570">
        <v>1928</v>
      </c>
      <c r="B1570" t="s">
        <v>26</v>
      </c>
      <c r="C1570" t="s">
        <v>54</v>
      </c>
      <c r="D1570" t="s">
        <v>16</v>
      </c>
      <c r="E1570">
        <v>1</v>
      </c>
      <c r="F1570" t="s">
        <v>387</v>
      </c>
      <c r="J1570">
        <v>3143</v>
      </c>
      <c r="N1570" t="s">
        <v>731</v>
      </c>
    </row>
    <row r="1571" spans="1:14" x14ac:dyDescent="0.25">
      <c r="A1571">
        <v>1928</v>
      </c>
      <c r="B1571" t="s">
        <v>26</v>
      </c>
      <c r="C1571" t="s">
        <v>54</v>
      </c>
      <c r="D1571" t="s">
        <v>16</v>
      </c>
      <c r="E1571">
        <v>1</v>
      </c>
      <c r="F1571" t="s">
        <v>293</v>
      </c>
      <c r="H1571">
        <v>1414</v>
      </c>
      <c r="I1571">
        <v>0</v>
      </c>
      <c r="J1571">
        <v>1414</v>
      </c>
      <c r="K1571">
        <v>25000</v>
      </c>
      <c r="L1571">
        <v>52800</v>
      </c>
      <c r="N1571" t="s">
        <v>732</v>
      </c>
    </row>
    <row r="1572" spans="1:14" x14ac:dyDescent="0.25">
      <c r="A1572">
        <v>1928</v>
      </c>
      <c r="B1572" t="s">
        <v>26</v>
      </c>
      <c r="C1572" t="s">
        <v>54</v>
      </c>
      <c r="D1572" t="s">
        <v>16</v>
      </c>
      <c r="E1572">
        <v>2</v>
      </c>
      <c r="F1572" t="s">
        <v>388</v>
      </c>
      <c r="H1572">
        <v>0</v>
      </c>
      <c r="I1572">
        <v>100</v>
      </c>
      <c r="J1572">
        <v>100</v>
      </c>
      <c r="N1572" t="s">
        <v>657</v>
      </c>
    </row>
    <row r="1573" spans="1:14" x14ac:dyDescent="0.25">
      <c r="A1573">
        <v>1928</v>
      </c>
      <c r="B1573" t="s">
        <v>26</v>
      </c>
      <c r="C1573" t="s">
        <v>54</v>
      </c>
      <c r="D1573" t="s">
        <v>16</v>
      </c>
      <c r="E1573">
        <v>2</v>
      </c>
      <c r="F1573" t="s">
        <v>154</v>
      </c>
      <c r="H1573">
        <v>0</v>
      </c>
      <c r="I1573">
        <v>81</v>
      </c>
      <c r="J1573">
        <v>81</v>
      </c>
      <c r="K1573">
        <v>2000</v>
      </c>
      <c r="N1573" t="s">
        <v>732</v>
      </c>
    </row>
    <row r="1574" spans="1:14" x14ac:dyDescent="0.25">
      <c r="A1574">
        <v>1928</v>
      </c>
      <c r="B1574" t="s">
        <v>26</v>
      </c>
      <c r="C1574" t="s">
        <v>54</v>
      </c>
      <c r="D1574" t="s">
        <v>16</v>
      </c>
      <c r="E1574">
        <v>2</v>
      </c>
      <c r="F1574" t="s">
        <v>388</v>
      </c>
      <c r="J1574">
        <v>76</v>
      </c>
      <c r="N1574" t="s">
        <v>731</v>
      </c>
    </row>
    <row r="1575" spans="1:14" x14ac:dyDescent="0.25">
      <c r="A1575">
        <v>1928</v>
      </c>
      <c r="B1575" t="s">
        <v>26</v>
      </c>
      <c r="C1575" t="s">
        <v>173</v>
      </c>
      <c r="D1575" t="s">
        <v>16</v>
      </c>
      <c r="E1575">
        <v>1</v>
      </c>
      <c r="F1575" t="s">
        <v>308</v>
      </c>
      <c r="H1575">
        <v>1974</v>
      </c>
      <c r="I1575">
        <v>0</v>
      </c>
      <c r="J1575">
        <v>1974</v>
      </c>
      <c r="K1575">
        <v>4400</v>
      </c>
      <c r="L1575">
        <v>24000</v>
      </c>
      <c r="N1575" t="s">
        <v>732</v>
      </c>
    </row>
    <row r="1576" spans="1:14" x14ac:dyDescent="0.25">
      <c r="A1576">
        <v>1928</v>
      </c>
      <c r="B1576" t="s">
        <v>26</v>
      </c>
      <c r="C1576" t="s">
        <v>173</v>
      </c>
      <c r="D1576" t="s">
        <v>16</v>
      </c>
      <c r="E1576">
        <v>1</v>
      </c>
      <c r="F1576" t="s">
        <v>308</v>
      </c>
      <c r="H1576">
        <v>1931</v>
      </c>
      <c r="I1576">
        <v>0</v>
      </c>
      <c r="J1576">
        <v>1931</v>
      </c>
      <c r="N1576" t="s">
        <v>657</v>
      </c>
    </row>
    <row r="1577" spans="1:14" x14ac:dyDescent="0.25">
      <c r="A1577">
        <v>1928</v>
      </c>
      <c r="B1577" t="s">
        <v>26</v>
      </c>
      <c r="C1577" t="s">
        <v>173</v>
      </c>
      <c r="D1577" t="s">
        <v>16</v>
      </c>
      <c r="E1577">
        <v>1</v>
      </c>
      <c r="J1577">
        <v>1882</v>
      </c>
      <c r="N1577" t="s">
        <v>731</v>
      </c>
    </row>
    <row r="1578" spans="1:14" x14ac:dyDescent="0.25">
      <c r="A1578">
        <v>1928</v>
      </c>
      <c r="B1578" t="s">
        <v>26</v>
      </c>
      <c r="C1578" t="s">
        <v>173</v>
      </c>
      <c r="D1578" t="s">
        <v>664</v>
      </c>
      <c r="E1578">
        <v>1</v>
      </c>
      <c r="H1578">
        <v>20</v>
      </c>
      <c r="I1578">
        <v>0</v>
      </c>
      <c r="J1578">
        <v>20</v>
      </c>
      <c r="N1578" t="s">
        <v>657</v>
      </c>
    </row>
    <row r="1579" spans="1:14" x14ac:dyDescent="0.25">
      <c r="A1579">
        <v>1928</v>
      </c>
      <c r="B1579" t="s">
        <v>26</v>
      </c>
      <c r="C1579" t="s">
        <v>27</v>
      </c>
      <c r="D1579" t="s">
        <v>16</v>
      </c>
      <c r="E1579">
        <v>1</v>
      </c>
      <c r="J1579">
        <v>1429</v>
      </c>
      <c r="N1579" t="s">
        <v>731</v>
      </c>
    </row>
    <row r="1580" spans="1:14" x14ac:dyDescent="0.25">
      <c r="A1580">
        <v>1928</v>
      </c>
      <c r="B1580" t="s">
        <v>26</v>
      </c>
      <c r="C1580" t="s">
        <v>27</v>
      </c>
      <c r="D1580" t="s">
        <v>16</v>
      </c>
      <c r="E1580">
        <v>1</v>
      </c>
      <c r="F1580" t="s">
        <v>145</v>
      </c>
      <c r="J1580">
        <v>1405</v>
      </c>
      <c r="K1580">
        <v>9000</v>
      </c>
      <c r="L1580">
        <v>60000</v>
      </c>
      <c r="N1580" t="s">
        <v>732</v>
      </c>
    </row>
    <row r="1581" spans="1:14" x14ac:dyDescent="0.25">
      <c r="A1581">
        <v>1928</v>
      </c>
      <c r="B1581" t="s">
        <v>26</v>
      </c>
      <c r="C1581" t="s">
        <v>27</v>
      </c>
      <c r="D1581" t="s">
        <v>16</v>
      </c>
      <c r="E1581">
        <v>1</v>
      </c>
      <c r="F1581" t="s">
        <v>145</v>
      </c>
      <c r="H1581">
        <v>1571</v>
      </c>
      <c r="I1581">
        <v>0</v>
      </c>
      <c r="J1581">
        <v>1571</v>
      </c>
      <c r="N1581" t="s">
        <v>657</v>
      </c>
    </row>
    <row r="1582" spans="1:14" x14ac:dyDescent="0.25">
      <c r="A1582">
        <v>1928</v>
      </c>
      <c r="B1582" t="s">
        <v>56</v>
      </c>
      <c r="C1582" t="s">
        <v>175</v>
      </c>
      <c r="D1582" t="s">
        <v>16</v>
      </c>
      <c r="E1582">
        <v>1</v>
      </c>
      <c r="F1582" t="s">
        <v>154</v>
      </c>
      <c r="H1582">
        <v>0</v>
      </c>
      <c r="I1582">
        <v>83</v>
      </c>
      <c r="J1582">
        <v>83</v>
      </c>
      <c r="N1582" t="s">
        <v>657</v>
      </c>
    </row>
    <row r="1583" spans="1:14" x14ac:dyDescent="0.25">
      <c r="A1583">
        <v>1928</v>
      </c>
      <c r="B1583" t="s">
        <v>56</v>
      </c>
      <c r="C1583" t="s">
        <v>175</v>
      </c>
      <c r="D1583" t="s">
        <v>16</v>
      </c>
      <c r="E1583">
        <v>1</v>
      </c>
      <c r="J1583">
        <v>198</v>
      </c>
      <c r="N1583" t="s">
        <v>731</v>
      </c>
    </row>
    <row r="1584" spans="1:14" x14ac:dyDescent="0.25">
      <c r="A1584">
        <v>1928</v>
      </c>
      <c r="B1584" t="s">
        <v>56</v>
      </c>
      <c r="C1584" t="s">
        <v>175</v>
      </c>
      <c r="D1584" t="s">
        <v>16</v>
      </c>
      <c r="E1584">
        <v>1</v>
      </c>
      <c r="F1584" t="s">
        <v>154</v>
      </c>
      <c r="H1584">
        <v>0</v>
      </c>
      <c r="I1584">
        <v>197</v>
      </c>
      <c r="J1584">
        <v>197</v>
      </c>
      <c r="K1584">
        <v>2000</v>
      </c>
      <c r="N1584" t="s">
        <v>732</v>
      </c>
    </row>
    <row r="1585" spans="1:14" x14ac:dyDescent="0.25">
      <c r="A1585">
        <v>1928</v>
      </c>
      <c r="B1585" t="s">
        <v>56</v>
      </c>
      <c r="C1585" t="s">
        <v>59</v>
      </c>
      <c r="D1585" t="s">
        <v>16</v>
      </c>
      <c r="E1585">
        <v>1</v>
      </c>
      <c r="J1585">
        <v>1879</v>
      </c>
      <c r="N1585" t="s">
        <v>731</v>
      </c>
    </row>
    <row r="1586" spans="1:14" x14ac:dyDescent="0.25">
      <c r="A1586">
        <v>1928</v>
      </c>
      <c r="B1586" t="s">
        <v>56</v>
      </c>
      <c r="C1586" t="s">
        <v>59</v>
      </c>
      <c r="D1586" t="s">
        <v>16</v>
      </c>
      <c r="E1586">
        <v>1</v>
      </c>
      <c r="H1586">
        <v>1788</v>
      </c>
      <c r="I1586">
        <v>0</v>
      </c>
      <c r="J1586">
        <v>1788</v>
      </c>
      <c r="N1586" t="s">
        <v>657</v>
      </c>
    </row>
    <row r="1587" spans="1:14" x14ac:dyDescent="0.25">
      <c r="A1587">
        <v>1928</v>
      </c>
      <c r="B1587" t="s">
        <v>56</v>
      </c>
      <c r="C1587" t="s">
        <v>59</v>
      </c>
      <c r="D1587" t="s">
        <v>16</v>
      </c>
      <c r="E1587">
        <v>1</v>
      </c>
      <c r="F1587" t="s">
        <v>42</v>
      </c>
      <c r="H1587">
        <v>1999</v>
      </c>
      <c r="I1587">
        <v>0</v>
      </c>
      <c r="J1587">
        <v>1999</v>
      </c>
      <c r="K1587">
        <v>6500</v>
      </c>
      <c r="L1587">
        <v>24000</v>
      </c>
      <c r="N1587" t="s">
        <v>732</v>
      </c>
    </row>
    <row r="1588" spans="1:14" x14ac:dyDescent="0.25">
      <c r="A1588">
        <v>1928</v>
      </c>
      <c r="B1588" t="s">
        <v>56</v>
      </c>
      <c r="C1588" t="s">
        <v>59</v>
      </c>
      <c r="D1588" t="s">
        <v>664</v>
      </c>
      <c r="E1588">
        <v>1</v>
      </c>
      <c r="H1588">
        <v>55</v>
      </c>
      <c r="I1588">
        <v>0</v>
      </c>
      <c r="J1588">
        <v>55</v>
      </c>
      <c r="N1588" t="s">
        <v>657</v>
      </c>
    </row>
    <row r="1589" spans="1:14" x14ac:dyDescent="0.25">
      <c r="A1589">
        <v>1928</v>
      </c>
      <c r="B1589" t="s">
        <v>56</v>
      </c>
      <c r="C1589" t="s">
        <v>290</v>
      </c>
      <c r="D1589" t="s">
        <v>16</v>
      </c>
      <c r="E1589">
        <v>1</v>
      </c>
      <c r="F1589" t="s">
        <v>145</v>
      </c>
      <c r="H1589">
        <v>1959</v>
      </c>
      <c r="I1589">
        <v>0</v>
      </c>
      <c r="J1589">
        <v>1959</v>
      </c>
      <c r="N1589" t="s">
        <v>657</v>
      </c>
    </row>
    <row r="1590" spans="1:14" x14ac:dyDescent="0.25">
      <c r="A1590">
        <v>1928</v>
      </c>
      <c r="B1590" t="s">
        <v>56</v>
      </c>
      <c r="C1590" t="s">
        <v>290</v>
      </c>
      <c r="D1590" t="s">
        <v>16</v>
      </c>
      <c r="E1590">
        <v>1</v>
      </c>
      <c r="F1590" t="s">
        <v>145</v>
      </c>
      <c r="H1590">
        <v>2003</v>
      </c>
      <c r="I1590">
        <v>0</v>
      </c>
      <c r="J1590">
        <v>2003</v>
      </c>
      <c r="K1590">
        <v>15000</v>
      </c>
      <c r="L1590">
        <v>120000</v>
      </c>
      <c r="N1590" t="s">
        <v>732</v>
      </c>
    </row>
    <row r="1591" spans="1:14" x14ac:dyDescent="0.25">
      <c r="A1591">
        <v>1928</v>
      </c>
      <c r="B1591" t="s">
        <v>56</v>
      </c>
      <c r="C1591" t="s">
        <v>290</v>
      </c>
      <c r="D1591" t="s">
        <v>16</v>
      </c>
      <c r="E1591">
        <v>1</v>
      </c>
      <c r="F1591" t="s">
        <v>145</v>
      </c>
      <c r="J1591">
        <v>1968</v>
      </c>
      <c r="N1591" t="s">
        <v>731</v>
      </c>
    </row>
    <row r="1592" spans="1:14" x14ac:dyDescent="0.25">
      <c r="A1592">
        <v>1928</v>
      </c>
      <c r="B1592" t="s">
        <v>18</v>
      </c>
      <c r="C1592" t="s">
        <v>19</v>
      </c>
      <c r="D1592" t="s">
        <v>16</v>
      </c>
      <c r="E1592">
        <v>1</v>
      </c>
      <c r="F1592" t="s">
        <v>301</v>
      </c>
      <c r="H1592">
        <v>1008</v>
      </c>
      <c r="I1592">
        <v>0</v>
      </c>
      <c r="J1592">
        <v>1008</v>
      </c>
      <c r="N1592" t="s">
        <v>657</v>
      </c>
    </row>
    <row r="1593" spans="1:14" x14ac:dyDescent="0.25">
      <c r="A1593">
        <v>1928</v>
      </c>
      <c r="B1593" t="s">
        <v>18</v>
      </c>
      <c r="C1593" t="s">
        <v>19</v>
      </c>
      <c r="D1593" t="s">
        <v>16</v>
      </c>
      <c r="E1593">
        <v>1</v>
      </c>
      <c r="J1593">
        <v>1039</v>
      </c>
      <c r="N1593" t="s">
        <v>731</v>
      </c>
    </row>
    <row r="1594" spans="1:14" x14ac:dyDescent="0.25">
      <c r="A1594">
        <v>1928</v>
      </c>
      <c r="B1594" t="s">
        <v>18</v>
      </c>
      <c r="C1594" t="s">
        <v>19</v>
      </c>
      <c r="D1594" t="s">
        <v>16</v>
      </c>
      <c r="E1594">
        <v>1</v>
      </c>
      <c r="F1594" t="s">
        <v>301</v>
      </c>
      <c r="H1594">
        <v>1067</v>
      </c>
      <c r="I1594">
        <v>0</v>
      </c>
      <c r="J1594">
        <v>1067</v>
      </c>
      <c r="K1594">
        <v>6400</v>
      </c>
      <c r="L1594">
        <v>48000</v>
      </c>
      <c r="N1594" t="s">
        <v>732</v>
      </c>
    </row>
    <row r="1595" spans="1:14" x14ac:dyDescent="0.25">
      <c r="A1595">
        <v>1928</v>
      </c>
      <c r="B1595" t="s">
        <v>18</v>
      </c>
      <c r="C1595" t="s">
        <v>19</v>
      </c>
      <c r="D1595" t="s">
        <v>664</v>
      </c>
      <c r="E1595">
        <v>1</v>
      </c>
      <c r="F1595" t="s">
        <v>301</v>
      </c>
      <c r="H1595">
        <v>31</v>
      </c>
      <c r="I1595">
        <v>0</v>
      </c>
      <c r="J1595">
        <v>31</v>
      </c>
      <c r="N1595" t="s">
        <v>657</v>
      </c>
    </row>
    <row r="1596" spans="1:14" x14ac:dyDescent="0.25">
      <c r="A1596">
        <v>1928</v>
      </c>
      <c r="B1596" t="s">
        <v>18</v>
      </c>
      <c r="C1596" t="s">
        <v>62</v>
      </c>
      <c r="D1596" t="s">
        <v>16</v>
      </c>
      <c r="E1596">
        <v>1</v>
      </c>
      <c r="H1596">
        <v>1132</v>
      </c>
      <c r="I1596">
        <v>0</v>
      </c>
      <c r="J1596">
        <v>1132</v>
      </c>
      <c r="N1596" t="s">
        <v>657</v>
      </c>
    </row>
    <row r="1597" spans="1:14" x14ac:dyDescent="0.25">
      <c r="A1597">
        <v>1928</v>
      </c>
      <c r="B1597" t="s">
        <v>18</v>
      </c>
      <c r="C1597" t="s">
        <v>62</v>
      </c>
      <c r="D1597" t="s">
        <v>16</v>
      </c>
      <c r="E1597">
        <v>1</v>
      </c>
      <c r="F1597" t="s">
        <v>17</v>
      </c>
      <c r="H1597">
        <v>1129</v>
      </c>
      <c r="I1597">
        <v>0</v>
      </c>
      <c r="J1597">
        <v>1129</v>
      </c>
      <c r="K1597">
        <v>8500</v>
      </c>
      <c r="L1597">
        <v>28800</v>
      </c>
      <c r="N1597" t="s">
        <v>732</v>
      </c>
    </row>
    <row r="1598" spans="1:14" x14ac:dyDescent="0.25">
      <c r="A1598">
        <v>1928</v>
      </c>
      <c r="B1598" t="s">
        <v>18</v>
      </c>
      <c r="C1598" t="s">
        <v>62</v>
      </c>
      <c r="D1598" t="s">
        <v>16</v>
      </c>
      <c r="E1598">
        <v>1</v>
      </c>
      <c r="J1598">
        <v>1092</v>
      </c>
      <c r="N1598" t="s">
        <v>731</v>
      </c>
    </row>
    <row r="1599" spans="1:14" x14ac:dyDescent="0.25">
      <c r="A1599">
        <v>1928</v>
      </c>
      <c r="B1599" t="s">
        <v>18</v>
      </c>
      <c r="C1599" t="s">
        <v>354</v>
      </c>
      <c r="D1599" t="s">
        <v>16</v>
      </c>
      <c r="E1599">
        <v>1</v>
      </c>
      <c r="F1599" t="s">
        <v>355</v>
      </c>
      <c r="H1599">
        <v>0</v>
      </c>
      <c r="I1599">
        <v>105</v>
      </c>
      <c r="J1599">
        <v>105</v>
      </c>
      <c r="K1599">
        <v>1500</v>
      </c>
      <c r="N1599" t="s">
        <v>732</v>
      </c>
    </row>
    <row r="1600" spans="1:14" x14ac:dyDescent="0.25">
      <c r="A1600">
        <v>1928</v>
      </c>
      <c r="B1600" t="s">
        <v>18</v>
      </c>
      <c r="C1600" t="s">
        <v>354</v>
      </c>
      <c r="D1600" t="s">
        <v>16</v>
      </c>
      <c r="E1600">
        <v>1</v>
      </c>
      <c r="F1600" t="s">
        <v>355</v>
      </c>
      <c r="H1600">
        <v>0</v>
      </c>
      <c r="I1600">
        <v>97</v>
      </c>
      <c r="J1600">
        <v>97</v>
      </c>
      <c r="N1600" t="s">
        <v>657</v>
      </c>
    </row>
    <row r="1601" spans="1:14" x14ac:dyDescent="0.25">
      <c r="A1601">
        <v>1928</v>
      </c>
      <c r="B1601" t="s">
        <v>18</v>
      </c>
      <c r="C1601" t="s">
        <v>354</v>
      </c>
      <c r="D1601" t="s">
        <v>16</v>
      </c>
      <c r="E1601">
        <v>1</v>
      </c>
      <c r="J1601">
        <v>79</v>
      </c>
      <c r="N1601" t="s">
        <v>731</v>
      </c>
    </row>
    <row r="1602" spans="1:14" x14ac:dyDescent="0.25">
      <c r="A1602">
        <v>1928</v>
      </c>
      <c r="B1602" t="s">
        <v>18</v>
      </c>
      <c r="C1602" t="s">
        <v>354</v>
      </c>
      <c r="D1602" t="s">
        <v>664</v>
      </c>
      <c r="E1602">
        <v>1</v>
      </c>
      <c r="F1602" t="s">
        <v>355</v>
      </c>
      <c r="H1602">
        <v>0</v>
      </c>
      <c r="I1602">
        <v>8</v>
      </c>
      <c r="J1602">
        <v>8</v>
      </c>
      <c r="N1602" t="s">
        <v>657</v>
      </c>
    </row>
    <row r="1603" spans="1:14" x14ac:dyDescent="0.25">
      <c r="A1603">
        <v>1928</v>
      </c>
      <c r="B1603" t="s">
        <v>14</v>
      </c>
      <c r="C1603" t="s">
        <v>380</v>
      </c>
      <c r="D1603" t="s">
        <v>381</v>
      </c>
      <c r="E1603">
        <v>1</v>
      </c>
      <c r="J1603">
        <v>1251</v>
      </c>
      <c r="N1603" t="s">
        <v>731</v>
      </c>
    </row>
    <row r="1604" spans="1:14" x14ac:dyDescent="0.25">
      <c r="A1604">
        <v>1928</v>
      </c>
      <c r="B1604" t="s">
        <v>14</v>
      </c>
      <c r="C1604" t="s">
        <v>298</v>
      </c>
      <c r="D1604" t="s">
        <v>16</v>
      </c>
      <c r="E1604">
        <v>1</v>
      </c>
      <c r="H1604">
        <v>998</v>
      </c>
      <c r="I1604">
        <v>0</v>
      </c>
      <c r="J1604">
        <v>998</v>
      </c>
      <c r="N1604" t="s">
        <v>657</v>
      </c>
    </row>
    <row r="1605" spans="1:14" x14ac:dyDescent="0.25">
      <c r="A1605">
        <v>1928</v>
      </c>
      <c r="B1605" t="s">
        <v>14</v>
      </c>
      <c r="C1605" t="s">
        <v>298</v>
      </c>
      <c r="D1605" t="s">
        <v>16</v>
      </c>
      <c r="E1605">
        <v>1</v>
      </c>
      <c r="J1605">
        <v>891</v>
      </c>
      <c r="N1605" t="s">
        <v>731</v>
      </c>
    </row>
    <row r="1606" spans="1:14" x14ac:dyDescent="0.25">
      <c r="A1606">
        <v>1928</v>
      </c>
      <c r="B1606" t="s">
        <v>14</v>
      </c>
      <c r="C1606" t="s">
        <v>298</v>
      </c>
      <c r="D1606" t="s">
        <v>16</v>
      </c>
      <c r="E1606">
        <v>1</v>
      </c>
      <c r="F1606" t="s">
        <v>299</v>
      </c>
      <c r="H1606">
        <v>891</v>
      </c>
      <c r="I1606">
        <v>0</v>
      </c>
      <c r="J1606">
        <v>891</v>
      </c>
      <c r="K1606">
        <v>9000</v>
      </c>
      <c r="L1606">
        <v>24000</v>
      </c>
      <c r="N1606" t="s">
        <v>732</v>
      </c>
    </row>
    <row r="1607" spans="1:14" x14ac:dyDescent="0.25">
      <c r="A1607">
        <v>1928</v>
      </c>
      <c r="B1607" t="s">
        <v>14</v>
      </c>
      <c r="C1607" t="s">
        <v>15</v>
      </c>
      <c r="D1607" t="s">
        <v>16</v>
      </c>
      <c r="E1607">
        <v>1</v>
      </c>
      <c r="F1607" t="s">
        <v>17</v>
      </c>
      <c r="H1607">
        <v>1828</v>
      </c>
      <c r="I1607">
        <v>0</v>
      </c>
      <c r="J1607">
        <v>1828</v>
      </c>
      <c r="K1607">
        <v>7500</v>
      </c>
      <c r="L1607">
        <v>24000</v>
      </c>
      <c r="N1607" t="s">
        <v>732</v>
      </c>
    </row>
    <row r="1608" spans="1:14" x14ac:dyDescent="0.25">
      <c r="A1608">
        <v>1928</v>
      </c>
      <c r="B1608" t="s">
        <v>14</v>
      </c>
      <c r="C1608" t="s">
        <v>15</v>
      </c>
      <c r="D1608" t="s">
        <v>16</v>
      </c>
      <c r="E1608">
        <v>1</v>
      </c>
      <c r="F1608" t="s">
        <v>17</v>
      </c>
      <c r="H1608">
        <v>1711</v>
      </c>
      <c r="I1608">
        <v>0</v>
      </c>
      <c r="J1608">
        <v>1711</v>
      </c>
      <c r="N1608" t="s">
        <v>657</v>
      </c>
    </row>
    <row r="1609" spans="1:14" x14ac:dyDescent="0.25">
      <c r="A1609">
        <v>1928</v>
      </c>
      <c r="B1609" t="s">
        <v>14</v>
      </c>
      <c r="C1609" t="s">
        <v>15</v>
      </c>
      <c r="D1609" t="s">
        <v>16</v>
      </c>
      <c r="E1609">
        <v>1</v>
      </c>
      <c r="F1609" t="s">
        <v>389</v>
      </c>
      <c r="J1609">
        <v>1983</v>
      </c>
      <c r="N1609" t="s">
        <v>731</v>
      </c>
    </row>
    <row r="1610" spans="1:14" x14ac:dyDescent="0.25">
      <c r="A1610">
        <v>1928</v>
      </c>
      <c r="B1610" t="s">
        <v>14</v>
      </c>
      <c r="C1610" t="s">
        <v>15</v>
      </c>
      <c r="D1610" t="s">
        <v>16</v>
      </c>
      <c r="E1610">
        <v>2</v>
      </c>
      <c r="F1610" t="s">
        <v>659</v>
      </c>
      <c r="H1610">
        <v>0</v>
      </c>
      <c r="I1610">
        <v>152</v>
      </c>
      <c r="J1610">
        <v>152</v>
      </c>
      <c r="N1610" t="s">
        <v>657</v>
      </c>
    </row>
    <row r="1611" spans="1:14" x14ac:dyDescent="0.25">
      <c r="A1611">
        <v>1928</v>
      </c>
      <c r="B1611" t="s">
        <v>14</v>
      </c>
      <c r="C1611" t="s">
        <v>15</v>
      </c>
      <c r="D1611" t="s">
        <v>16</v>
      </c>
      <c r="E1611">
        <v>2</v>
      </c>
      <c r="F1611" t="s">
        <v>417</v>
      </c>
      <c r="H1611">
        <v>0</v>
      </c>
      <c r="I1611">
        <v>162</v>
      </c>
      <c r="J1611">
        <v>162</v>
      </c>
      <c r="N1611" t="s">
        <v>732</v>
      </c>
    </row>
    <row r="1612" spans="1:14" x14ac:dyDescent="0.25">
      <c r="A1612">
        <v>1928</v>
      </c>
      <c r="B1612" t="s">
        <v>14</v>
      </c>
      <c r="C1612" t="s">
        <v>15</v>
      </c>
      <c r="D1612" t="s">
        <v>16</v>
      </c>
      <c r="E1612">
        <v>2</v>
      </c>
      <c r="F1612" t="s">
        <v>390</v>
      </c>
      <c r="J1612">
        <v>184</v>
      </c>
      <c r="N1612" t="s">
        <v>731</v>
      </c>
    </row>
    <row r="1613" spans="1:14" x14ac:dyDescent="0.25">
      <c r="A1613">
        <v>1928</v>
      </c>
      <c r="B1613" t="s">
        <v>14</v>
      </c>
      <c r="C1613" t="s">
        <v>63</v>
      </c>
      <c r="D1613" t="s">
        <v>161</v>
      </c>
      <c r="E1613">
        <v>1</v>
      </c>
      <c r="F1613" t="s">
        <v>300</v>
      </c>
      <c r="H1613">
        <v>3570</v>
      </c>
      <c r="I1613">
        <v>0</v>
      </c>
      <c r="J1613">
        <v>3570</v>
      </c>
      <c r="K1613">
        <v>12000</v>
      </c>
      <c r="L1613">
        <v>180000</v>
      </c>
      <c r="N1613" t="s">
        <v>732</v>
      </c>
    </row>
    <row r="1614" spans="1:14" x14ac:dyDescent="0.25">
      <c r="A1614">
        <v>1928</v>
      </c>
      <c r="B1614" t="s">
        <v>14</v>
      </c>
      <c r="C1614" t="s">
        <v>63</v>
      </c>
      <c r="D1614" t="s">
        <v>161</v>
      </c>
      <c r="E1614">
        <v>1</v>
      </c>
      <c r="J1614">
        <v>3317</v>
      </c>
      <c r="N1614" t="s">
        <v>731</v>
      </c>
    </row>
    <row r="1615" spans="1:14" x14ac:dyDescent="0.25">
      <c r="A1615">
        <v>1928</v>
      </c>
      <c r="B1615" t="s">
        <v>14</v>
      </c>
      <c r="C1615" t="s">
        <v>63</v>
      </c>
      <c r="D1615" t="s">
        <v>161</v>
      </c>
      <c r="E1615">
        <v>1</v>
      </c>
      <c r="H1615">
        <v>3545</v>
      </c>
      <c r="I1615">
        <v>0</v>
      </c>
      <c r="J1615">
        <v>3545</v>
      </c>
      <c r="N1615" t="s">
        <v>657</v>
      </c>
    </row>
    <row r="1616" spans="1:14" x14ac:dyDescent="0.25">
      <c r="A1616">
        <v>1928</v>
      </c>
      <c r="B1616" t="s">
        <v>547</v>
      </c>
      <c r="C1616" t="s">
        <v>328</v>
      </c>
      <c r="D1616" t="s">
        <v>16</v>
      </c>
      <c r="E1616">
        <v>1</v>
      </c>
      <c r="F1616" t="s">
        <v>17</v>
      </c>
      <c r="H1616">
        <v>661</v>
      </c>
      <c r="I1616">
        <v>0</v>
      </c>
      <c r="J1616">
        <v>661</v>
      </c>
      <c r="K1616">
        <v>1800</v>
      </c>
      <c r="L1616">
        <v>4800</v>
      </c>
      <c r="N1616" t="s">
        <v>732</v>
      </c>
    </row>
    <row r="1617" spans="1:14" x14ac:dyDescent="0.25">
      <c r="A1617">
        <v>1928</v>
      </c>
      <c r="B1617" t="s">
        <v>64</v>
      </c>
      <c r="C1617" t="s">
        <v>328</v>
      </c>
      <c r="D1617" t="s">
        <v>16</v>
      </c>
      <c r="E1617">
        <v>1</v>
      </c>
      <c r="J1617">
        <v>636</v>
      </c>
      <c r="N1617" t="s">
        <v>731</v>
      </c>
    </row>
    <row r="1618" spans="1:14" x14ac:dyDescent="0.25">
      <c r="A1618">
        <v>1928</v>
      </c>
      <c r="B1618" t="s">
        <v>64</v>
      </c>
      <c r="C1618" t="s">
        <v>328</v>
      </c>
      <c r="D1618" t="s">
        <v>16</v>
      </c>
      <c r="E1618">
        <v>1</v>
      </c>
      <c r="F1618" t="s">
        <v>17</v>
      </c>
      <c r="H1618">
        <v>838</v>
      </c>
      <c r="I1618">
        <v>0</v>
      </c>
      <c r="J1618">
        <v>838</v>
      </c>
      <c r="N1618" t="s">
        <v>657</v>
      </c>
    </row>
    <row r="1619" spans="1:14" x14ac:dyDescent="0.25">
      <c r="A1619">
        <v>1928</v>
      </c>
      <c r="B1619" t="s">
        <v>64</v>
      </c>
      <c r="C1619" t="s">
        <v>65</v>
      </c>
      <c r="D1619" t="s">
        <v>16</v>
      </c>
      <c r="E1619">
        <v>1</v>
      </c>
      <c r="J1619">
        <v>1552</v>
      </c>
      <c r="N1619" t="s">
        <v>731</v>
      </c>
    </row>
    <row r="1620" spans="1:14" x14ac:dyDescent="0.25">
      <c r="A1620">
        <v>1928</v>
      </c>
      <c r="B1620" t="s">
        <v>547</v>
      </c>
      <c r="C1620" t="s">
        <v>65</v>
      </c>
      <c r="D1620" t="s">
        <v>16</v>
      </c>
      <c r="E1620">
        <v>1</v>
      </c>
      <c r="F1620" t="s">
        <v>145</v>
      </c>
      <c r="H1620">
        <v>1649</v>
      </c>
      <c r="I1620">
        <v>85</v>
      </c>
      <c r="J1620">
        <v>1734</v>
      </c>
      <c r="K1620">
        <v>7500</v>
      </c>
      <c r="L1620">
        <v>19200</v>
      </c>
      <c r="N1620" t="s">
        <v>732</v>
      </c>
    </row>
    <row r="1621" spans="1:14" x14ac:dyDescent="0.25">
      <c r="A1621">
        <v>1928</v>
      </c>
      <c r="B1621" t="s">
        <v>64</v>
      </c>
      <c r="C1621" t="s">
        <v>65</v>
      </c>
      <c r="D1621" t="s">
        <v>16</v>
      </c>
      <c r="E1621">
        <v>1</v>
      </c>
      <c r="F1621" t="s">
        <v>145</v>
      </c>
      <c r="H1621">
        <v>1864</v>
      </c>
      <c r="I1621">
        <v>103</v>
      </c>
      <c r="J1621">
        <v>1967</v>
      </c>
      <c r="N1621" t="s">
        <v>657</v>
      </c>
    </row>
    <row r="1622" spans="1:14" x14ac:dyDescent="0.25">
      <c r="A1622">
        <v>1928</v>
      </c>
      <c r="B1622" t="s">
        <v>178</v>
      </c>
      <c r="C1622" t="s">
        <v>179</v>
      </c>
      <c r="D1622" t="s">
        <v>16</v>
      </c>
      <c r="E1622">
        <v>1</v>
      </c>
      <c r="F1622" t="s">
        <v>17</v>
      </c>
      <c r="H1622">
        <v>1898</v>
      </c>
      <c r="I1622">
        <v>62</v>
      </c>
      <c r="J1622">
        <v>1960</v>
      </c>
      <c r="N1622" t="s">
        <v>657</v>
      </c>
    </row>
    <row r="1623" spans="1:14" x14ac:dyDescent="0.25">
      <c r="A1623">
        <v>1928</v>
      </c>
      <c r="B1623" t="s">
        <v>178</v>
      </c>
      <c r="C1623" t="s">
        <v>179</v>
      </c>
      <c r="D1623" t="s">
        <v>664</v>
      </c>
      <c r="E1623">
        <v>1</v>
      </c>
      <c r="F1623" t="s">
        <v>17</v>
      </c>
      <c r="H1623">
        <v>3</v>
      </c>
      <c r="I1623">
        <v>0</v>
      </c>
      <c r="J1623">
        <v>3</v>
      </c>
      <c r="N1623" t="s">
        <v>657</v>
      </c>
    </row>
    <row r="1624" spans="1:14" x14ac:dyDescent="0.25">
      <c r="A1624">
        <v>1928</v>
      </c>
      <c r="B1624" t="s">
        <v>178</v>
      </c>
      <c r="C1624" t="s">
        <v>151</v>
      </c>
      <c r="D1624" t="s">
        <v>16</v>
      </c>
      <c r="E1624">
        <v>1</v>
      </c>
      <c r="J1624">
        <v>1746</v>
      </c>
      <c r="N1624" t="s">
        <v>731</v>
      </c>
    </row>
    <row r="1625" spans="1:14" x14ac:dyDescent="0.25">
      <c r="A1625">
        <v>1928</v>
      </c>
      <c r="B1625" t="s">
        <v>178</v>
      </c>
      <c r="C1625" t="s">
        <v>151</v>
      </c>
      <c r="D1625" t="s">
        <v>16</v>
      </c>
      <c r="E1625">
        <v>1</v>
      </c>
      <c r="H1625">
        <v>1625</v>
      </c>
      <c r="I1625">
        <v>62</v>
      </c>
      <c r="J1625">
        <v>1687</v>
      </c>
      <c r="N1625" t="s">
        <v>732</v>
      </c>
    </row>
    <row r="1626" spans="1:14" x14ac:dyDescent="0.25">
      <c r="A1626">
        <v>1928</v>
      </c>
      <c r="B1626" t="s">
        <v>35</v>
      </c>
      <c r="C1626" t="s">
        <v>391</v>
      </c>
      <c r="D1626" t="s">
        <v>16</v>
      </c>
      <c r="E1626">
        <v>1</v>
      </c>
      <c r="F1626" t="s">
        <v>660</v>
      </c>
      <c r="H1626">
        <v>0</v>
      </c>
      <c r="I1626">
        <v>84</v>
      </c>
      <c r="J1626">
        <v>84</v>
      </c>
      <c r="N1626" t="s">
        <v>657</v>
      </c>
    </row>
    <row r="1627" spans="1:14" x14ac:dyDescent="0.25">
      <c r="A1627">
        <v>1928</v>
      </c>
      <c r="B1627" t="s">
        <v>35</v>
      </c>
      <c r="C1627" t="s">
        <v>391</v>
      </c>
      <c r="D1627" t="s">
        <v>16</v>
      </c>
      <c r="E1627">
        <v>1</v>
      </c>
      <c r="F1627" t="s">
        <v>305</v>
      </c>
      <c r="H1627">
        <v>0</v>
      </c>
      <c r="I1627">
        <v>100</v>
      </c>
      <c r="J1627">
        <v>100</v>
      </c>
      <c r="N1627" t="s">
        <v>732</v>
      </c>
    </row>
    <row r="1628" spans="1:14" x14ac:dyDescent="0.25">
      <c r="A1628">
        <v>1928</v>
      </c>
      <c r="B1628" t="s">
        <v>35</v>
      </c>
      <c r="C1628" t="s">
        <v>391</v>
      </c>
      <c r="D1628" t="s">
        <v>16</v>
      </c>
      <c r="E1628">
        <v>1</v>
      </c>
      <c r="J1628">
        <v>94</v>
      </c>
      <c r="N1628" t="s">
        <v>731</v>
      </c>
    </row>
    <row r="1629" spans="1:14" x14ac:dyDescent="0.25">
      <c r="A1629">
        <v>1928</v>
      </c>
      <c r="B1629" t="s">
        <v>35</v>
      </c>
      <c r="C1629" t="s">
        <v>392</v>
      </c>
      <c r="D1629" t="s">
        <v>16</v>
      </c>
      <c r="E1629">
        <v>1</v>
      </c>
      <c r="F1629" t="s">
        <v>450</v>
      </c>
      <c r="H1629">
        <v>103</v>
      </c>
      <c r="I1629">
        <v>0</v>
      </c>
      <c r="J1629">
        <v>103</v>
      </c>
      <c r="N1629" t="s">
        <v>657</v>
      </c>
    </row>
    <row r="1630" spans="1:14" x14ac:dyDescent="0.25">
      <c r="A1630">
        <v>1928</v>
      </c>
      <c r="B1630" t="s">
        <v>35</v>
      </c>
      <c r="C1630" t="s">
        <v>392</v>
      </c>
      <c r="D1630" t="s">
        <v>16</v>
      </c>
      <c r="E1630">
        <v>1</v>
      </c>
      <c r="F1630" t="s">
        <v>474</v>
      </c>
      <c r="H1630">
        <v>70</v>
      </c>
      <c r="I1630">
        <v>0</v>
      </c>
      <c r="J1630">
        <v>70</v>
      </c>
      <c r="N1630" t="s">
        <v>732</v>
      </c>
    </row>
    <row r="1631" spans="1:14" x14ac:dyDescent="0.25">
      <c r="A1631">
        <v>1928</v>
      </c>
      <c r="B1631" t="s">
        <v>35</v>
      </c>
      <c r="C1631" t="s">
        <v>392</v>
      </c>
      <c r="D1631" t="s">
        <v>16</v>
      </c>
      <c r="E1631">
        <v>1</v>
      </c>
      <c r="J1631">
        <v>85</v>
      </c>
      <c r="N1631" t="s">
        <v>731</v>
      </c>
    </row>
    <row r="1632" spans="1:14" x14ac:dyDescent="0.25">
      <c r="A1632">
        <v>1928</v>
      </c>
      <c r="B1632" t="s">
        <v>35</v>
      </c>
      <c r="C1632" t="s">
        <v>180</v>
      </c>
      <c r="D1632" t="s">
        <v>16</v>
      </c>
      <c r="E1632">
        <v>1</v>
      </c>
      <c r="H1632">
        <v>190</v>
      </c>
      <c r="I1632">
        <v>5</v>
      </c>
      <c r="J1632">
        <v>195</v>
      </c>
      <c r="N1632" t="s">
        <v>657</v>
      </c>
    </row>
    <row r="1633" spans="1:14" x14ac:dyDescent="0.25">
      <c r="A1633">
        <v>1928</v>
      </c>
      <c r="B1633" t="s">
        <v>35</v>
      </c>
      <c r="C1633" t="s">
        <v>180</v>
      </c>
      <c r="D1633" t="s">
        <v>16</v>
      </c>
      <c r="E1633">
        <v>1</v>
      </c>
      <c r="F1633" t="s">
        <v>42</v>
      </c>
      <c r="H1633">
        <v>190</v>
      </c>
      <c r="I1633">
        <v>3</v>
      </c>
      <c r="J1633">
        <v>193</v>
      </c>
      <c r="K1633">
        <v>3300</v>
      </c>
      <c r="L1633">
        <v>4800</v>
      </c>
      <c r="N1633" t="s">
        <v>732</v>
      </c>
    </row>
    <row r="1634" spans="1:14" x14ac:dyDescent="0.25">
      <c r="A1634">
        <v>1928</v>
      </c>
      <c r="B1634" t="s">
        <v>35</v>
      </c>
      <c r="C1634" t="s">
        <v>180</v>
      </c>
      <c r="D1634" t="s">
        <v>16</v>
      </c>
      <c r="E1634">
        <v>1</v>
      </c>
      <c r="J1634">
        <v>195</v>
      </c>
      <c r="N1634" t="s">
        <v>731</v>
      </c>
    </row>
    <row r="1635" spans="1:14" x14ac:dyDescent="0.25">
      <c r="A1635">
        <v>1928</v>
      </c>
      <c r="B1635" t="s">
        <v>99</v>
      </c>
      <c r="C1635" t="s">
        <v>100</v>
      </c>
      <c r="D1635" t="s">
        <v>16</v>
      </c>
      <c r="E1635">
        <v>1</v>
      </c>
      <c r="J1635">
        <v>1093</v>
      </c>
      <c r="N1635" t="s">
        <v>731</v>
      </c>
    </row>
    <row r="1636" spans="1:14" x14ac:dyDescent="0.25">
      <c r="A1636">
        <v>1928</v>
      </c>
      <c r="B1636" t="s">
        <v>99</v>
      </c>
      <c r="C1636" t="s">
        <v>100</v>
      </c>
      <c r="D1636" t="s">
        <v>16</v>
      </c>
      <c r="E1636">
        <v>1</v>
      </c>
      <c r="F1636" t="s">
        <v>265</v>
      </c>
      <c r="H1636">
        <v>1072</v>
      </c>
      <c r="I1636">
        <v>0</v>
      </c>
      <c r="J1636">
        <v>1072</v>
      </c>
      <c r="K1636">
        <v>5000</v>
      </c>
      <c r="L1636">
        <v>1920</v>
      </c>
      <c r="N1636" t="s">
        <v>732</v>
      </c>
    </row>
    <row r="1637" spans="1:14" x14ac:dyDescent="0.25">
      <c r="A1637">
        <v>1928</v>
      </c>
      <c r="B1637" t="s">
        <v>99</v>
      </c>
      <c r="C1637" t="s">
        <v>100</v>
      </c>
      <c r="D1637" t="s">
        <v>16</v>
      </c>
      <c r="E1637">
        <v>1</v>
      </c>
      <c r="H1637">
        <v>1212</v>
      </c>
      <c r="I1637">
        <v>1</v>
      </c>
      <c r="J1637">
        <v>1213</v>
      </c>
      <c r="N1637" t="s">
        <v>657</v>
      </c>
    </row>
    <row r="1638" spans="1:14" x14ac:dyDescent="0.25">
      <c r="A1638">
        <v>1928</v>
      </c>
      <c r="B1638" t="s">
        <v>99</v>
      </c>
      <c r="C1638" t="s">
        <v>393</v>
      </c>
      <c r="D1638" t="s">
        <v>23</v>
      </c>
      <c r="E1638">
        <v>1</v>
      </c>
      <c r="F1638" t="s">
        <v>109</v>
      </c>
      <c r="H1638">
        <v>971</v>
      </c>
      <c r="I1638">
        <v>89</v>
      </c>
      <c r="J1638">
        <v>1060</v>
      </c>
      <c r="K1638">
        <v>200</v>
      </c>
      <c r="N1638" t="s">
        <v>732</v>
      </c>
    </row>
    <row r="1639" spans="1:14" x14ac:dyDescent="0.25">
      <c r="A1639">
        <v>1928</v>
      </c>
      <c r="B1639" t="s">
        <v>99</v>
      </c>
      <c r="C1639" t="s">
        <v>393</v>
      </c>
      <c r="D1639" t="s">
        <v>23</v>
      </c>
      <c r="E1639">
        <v>1</v>
      </c>
      <c r="J1639">
        <v>1063</v>
      </c>
      <c r="N1639" t="s">
        <v>731</v>
      </c>
    </row>
    <row r="1640" spans="1:14" x14ac:dyDescent="0.25">
      <c r="A1640">
        <v>1928</v>
      </c>
      <c r="B1640" t="s">
        <v>99</v>
      </c>
      <c r="C1640" t="s">
        <v>393</v>
      </c>
      <c r="D1640" t="s">
        <v>23</v>
      </c>
      <c r="E1640">
        <v>1</v>
      </c>
      <c r="H1640">
        <v>1038</v>
      </c>
      <c r="I1640">
        <v>28</v>
      </c>
      <c r="J1640">
        <v>1066</v>
      </c>
      <c r="N1640" t="s">
        <v>657</v>
      </c>
    </row>
    <row r="1641" spans="1:14" x14ac:dyDescent="0.25">
      <c r="A1641">
        <v>1928</v>
      </c>
      <c r="B1641" t="s">
        <v>32</v>
      </c>
      <c r="C1641" t="s">
        <v>105</v>
      </c>
      <c r="D1641" t="s">
        <v>16</v>
      </c>
      <c r="E1641">
        <v>1</v>
      </c>
      <c r="H1641">
        <v>945</v>
      </c>
      <c r="I1641">
        <v>0</v>
      </c>
      <c r="J1641">
        <v>945</v>
      </c>
      <c r="N1641" t="s">
        <v>657</v>
      </c>
    </row>
    <row r="1642" spans="1:14" x14ac:dyDescent="0.25">
      <c r="A1642">
        <v>1928</v>
      </c>
      <c r="B1642" t="s">
        <v>32</v>
      </c>
      <c r="C1642" t="s">
        <v>105</v>
      </c>
      <c r="D1642" t="s">
        <v>16</v>
      </c>
      <c r="E1642">
        <v>1</v>
      </c>
      <c r="F1642" t="s">
        <v>42</v>
      </c>
      <c r="H1642">
        <v>891</v>
      </c>
      <c r="I1642">
        <v>0</v>
      </c>
      <c r="J1642">
        <v>891</v>
      </c>
      <c r="K1642">
        <v>10000</v>
      </c>
      <c r="L1642">
        <v>43200</v>
      </c>
      <c r="N1642" t="s">
        <v>732</v>
      </c>
    </row>
    <row r="1643" spans="1:14" x14ac:dyDescent="0.25">
      <c r="A1643">
        <v>1928</v>
      </c>
      <c r="B1643" t="s">
        <v>32</v>
      </c>
      <c r="C1643" t="s">
        <v>105</v>
      </c>
      <c r="D1643" t="s">
        <v>16</v>
      </c>
      <c r="E1643">
        <v>1</v>
      </c>
      <c r="J1643">
        <v>894</v>
      </c>
      <c r="N1643" t="s">
        <v>731</v>
      </c>
    </row>
    <row r="1644" spans="1:14" x14ac:dyDescent="0.25">
      <c r="A1644">
        <v>1928</v>
      </c>
      <c r="B1644" t="s">
        <v>32</v>
      </c>
      <c r="C1644" t="s">
        <v>226</v>
      </c>
      <c r="D1644" t="s">
        <v>16</v>
      </c>
      <c r="E1644">
        <v>1</v>
      </c>
      <c r="F1644" t="s">
        <v>305</v>
      </c>
      <c r="H1644">
        <v>0</v>
      </c>
      <c r="I1644">
        <v>283</v>
      </c>
      <c r="J1644">
        <v>283</v>
      </c>
      <c r="N1644" t="s">
        <v>657</v>
      </c>
    </row>
    <row r="1645" spans="1:14" x14ac:dyDescent="0.25">
      <c r="A1645">
        <v>1928</v>
      </c>
      <c r="B1645" t="s">
        <v>32</v>
      </c>
      <c r="C1645" t="s">
        <v>226</v>
      </c>
      <c r="D1645" t="s">
        <v>16</v>
      </c>
      <c r="E1645">
        <v>1</v>
      </c>
      <c r="F1645" t="s">
        <v>305</v>
      </c>
      <c r="H1645">
        <v>0</v>
      </c>
      <c r="I1645">
        <v>254</v>
      </c>
      <c r="J1645">
        <v>254</v>
      </c>
      <c r="N1645" t="s">
        <v>732</v>
      </c>
    </row>
    <row r="1646" spans="1:14" x14ac:dyDescent="0.25">
      <c r="A1646">
        <v>1928</v>
      </c>
      <c r="B1646" t="s">
        <v>32</v>
      </c>
      <c r="C1646" t="s">
        <v>226</v>
      </c>
      <c r="D1646" t="s">
        <v>16</v>
      </c>
      <c r="E1646">
        <v>1</v>
      </c>
      <c r="J1646">
        <v>257</v>
      </c>
      <c r="N1646" t="s">
        <v>731</v>
      </c>
    </row>
    <row r="1647" spans="1:14" x14ac:dyDescent="0.25">
      <c r="A1647">
        <v>1928</v>
      </c>
      <c r="B1647" t="s">
        <v>32</v>
      </c>
      <c r="C1647" t="s">
        <v>226</v>
      </c>
      <c r="D1647" t="s">
        <v>664</v>
      </c>
      <c r="E1647">
        <v>1</v>
      </c>
      <c r="F1647" t="s">
        <v>305</v>
      </c>
      <c r="H1647">
        <v>0</v>
      </c>
      <c r="I1647">
        <v>13</v>
      </c>
      <c r="J1647">
        <v>13</v>
      </c>
      <c r="N1647" t="s">
        <v>657</v>
      </c>
    </row>
    <row r="1648" spans="1:14" x14ac:dyDescent="0.25">
      <c r="A1648">
        <v>1928</v>
      </c>
      <c r="B1648" t="s">
        <v>32</v>
      </c>
      <c r="C1648" t="s">
        <v>228</v>
      </c>
      <c r="D1648" t="s">
        <v>16</v>
      </c>
      <c r="E1648">
        <v>1</v>
      </c>
      <c r="F1648" t="s">
        <v>553</v>
      </c>
      <c r="H1648">
        <v>799</v>
      </c>
      <c r="I1648">
        <v>0</v>
      </c>
      <c r="J1648">
        <v>799</v>
      </c>
      <c r="K1648">
        <v>5800</v>
      </c>
      <c r="L1648">
        <v>43200</v>
      </c>
      <c r="N1648" t="s">
        <v>732</v>
      </c>
    </row>
    <row r="1649" spans="1:14" x14ac:dyDescent="0.25">
      <c r="A1649">
        <v>1928</v>
      </c>
      <c r="B1649" t="s">
        <v>32</v>
      </c>
      <c r="C1649" t="s">
        <v>228</v>
      </c>
      <c r="D1649" t="s">
        <v>16</v>
      </c>
      <c r="E1649">
        <v>1</v>
      </c>
      <c r="F1649" t="s">
        <v>661</v>
      </c>
      <c r="H1649">
        <v>786</v>
      </c>
      <c r="I1649">
        <v>0</v>
      </c>
      <c r="J1649">
        <v>786</v>
      </c>
      <c r="N1649" t="s">
        <v>657</v>
      </c>
    </row>
    <row r="1650" spans="1:14" x14ac:dyDescent="0.25">
      <c r="A1650">
        <v>1928</v>
      </c>
      <c r="B1650" t="s">
        <v>32</v>
      </c>
      <c r="C1650" t="s">
        <v>228</v>
      </c>
      <c r="D1650" t="s">
        <v>16</v>
      </c>
      <c r="E1650">
        <v>1</v>
      </c>
      <c r="F1650" t="s">
        <v>138</v>
      </c>
      <c r="J1650">
        <v>711</v>
      </c>
      <c r="N1650" t="s">
        <v>731</v>
      </c>
    </row>
    <row r="1651" spans="1:14" x14ac:dyDescent="0.25">
      <c r="A1651">
        <v>1928</v>
      </c>
      <c r="B1651" t="s">
        <v>21</v>
      </c>
      <c r="C1651" t="s">
        <v>229</v>
      </c>
      <c r="D1651" t="s">
        <v>16</v>
      </c>
      <c r="E1651">
        <v>1</v>
      </c>
      <c r="J1651">
        <v>2000</v>
      </c>
      <c r="N1651" t="s">
        <v>731</v>
      </c>
    </row>
    <row r="1652" spans="1:14" x14ac:dyDescent="0.25">
      <c r="A1652">
        <v>1928</v>
      </c>
      <c r="B1652" t="s">
        <v>21</v>
      </c>
      <c r="C1652" t="s">
        <v>229</v>
      </c>
      <c r="D1652" t="s">
        <v>16</v>
      </c>
      <c r="E1652">
        <v>1</v>
      </c>
      <c r="F1652" t="s">
        <v>166</v>
      </c>
      <c r="H1652">
        <v>1853</v>
      </c>
      <c r="I1652">
        <v>0</v>
      </c>
      <c r="J1652">
        <v>1853</v>
      </c>
      <c r="K1652">
        <v>5000</v>
      </c>
      <c r="L1652">
        <v>6000</v>
      </c>
      <c r="N1652" t="s">
        <v>732</v>
      </c>
    </row>
    <row r="1653" spans="1:14" x14ac:dyDescent="0.25">
      <c r="A1653">
        <v>1928</v>
      </c>
      <c r="B1653" t="s">
        <v>21</v>
      </c>
      <c r="C1653" t="s">
        <v>229</v>
      </c>
      <c r="D1653" t="s">
        <v>16</v>
      </c>
      <c r="E1653">
        <v>1</v>
      </c>
      <c r="H1653">
        <v>1879</v>
      </c>
      <c r="I1653">
        <v>0</v>
      </c>
      <c r="J1653">
        <v>1879</v>
      </c>
      <c r="N1653" t="s">
        <v>657</v>
      </c>
    </row>
    <row r="1654" spans="1:14" x14ac:dyDescent="0.25">
      <c r="A1654">
        <v>1928</v>
      </c>
      <c r="B1654" t="s">
        <v>21</v>
      </c>
      <c r="C1654" t="s">
        <v>229</v>
      </c>
      <c r="D1654" t="s">
        <v>664</v>
      </c>
      <c r="E1654">
        <v>1</v>
      </c>
      <c r="H1654">
        <v>111</v>
      </c>
      <c r="I1654">
        <v>0</v>
      </c>
      <c r="J1654">
        <v>111</v>
      </c>
      <c r="N1654" t="s">
        <v>657</v>
      </c>
    </row>
    <row r="1655" spans="1:14" x14ac:dyDescent="0.25">
      <c r="A1655">
        <v>1928</v>
      </c>
      <c r="B1655" t="s">
        <v>21</v>
      </c>
      <c r="C1655" t="s">
        <v>122</v>
      </c>
      <c r="D1655" t="s">
        <v>16</v>
      </c>
      <c r="E1655">
        <v>1</v>
      </c>
      <c r="F1655" t="s">
        <v>42</v>
      </c>
      <c r="H1655">
        <v>3831</v>
      </c>
      <c r="I1655">
        <v>0</v>
      </c>
      <c r="J1655">
        <v>3831</v>
      </c>
      <c r="K1655">
        <v>5000</v>
      </c>
      <c r="L1655">
        <v>36000</v>
      </c>
      <c r="N1655" t="s">
        <v>732</v>
      </c>
    </row>
    <row r="1656" spans="1:14" x14ac:dyDescent="0.25">
      <c r="A1656">
        <v>1928</v>
      </c>
      <c r="B1656" t="s">
        <v>21</v>
      </c>
      <c r="C1656" t="s">
        <v>122</v>
      </c>
      <c r="D1656" t="s">
        <v>16</v>
      </c>
      <c r="E1656">
        <v>1</v>
      </c>
      <c r="J1656">
        <v>3330</v>
      </c>
      <c r="N1656" t="s">
        <v>731</v>
      </c>
    </row>
    <row r="1657" spans="1:14" x14ac:dyDescent="0.25">
      <c r="A1657">
        <v>1928</v>
      </c>
      <c r="B1657" t="s">
        <v>21</v>
      </c>
      <c r="C1657" t="s">
        <v>122</v>
      </c>
      <c r="D1657" t="s">
        <v>16</v>
      </c>
      <c r="E1657">
        <v>1</v>
      </c>
      <c r="H1657">
        <v>3512</v>
      </c>
      <c r="I1657">
        <v>0</v>
      </c>
      <c r="J1657">
        <v>3512</v>
      </c>
      <c r="N1657" t="s">
        <v>657</v>
      </c>
    </row>
    <row r="1658" spans="1:14" x14ac:dyDescent="0.25">
      <c r="A1658">
        <v>1928</v>
      </c>
      <c r="B1658" t="s">
        <v>21</v>
      </c>
      <c r="C1658" t="s">
        <v>122</v>
      </c>
      <c r="D1658" t="s">
        <v>664</v>
      </c>
      <c r="E1658">
        <v>1</v>
      </c>
      <c r="H1658">
        <v>323</v>
      </c>
      <c r="I1658">
        <v>0</v>
      </c>
      <c r="J1658">
        <v>323</v>
      </c>
      <c r="N1658" t="s">
        <v>657</v>
      </c>
    </row>
    <row r="1659" spans="1:14" x14ac:dyDescent="0.25">
      <c r="A1659">
        <v>1928</v>
      </c>
      <c r="B1659" t="s">
        <v>21</v>
      </c>
      <c r="C1659" t="s">
        <v>394</v>
      </c>
      <c r="D1659" t="s">
        <v>16</v>
      </c>
      <c r="E1659">
        <v>1</v>
      </c>
      <c r="J1659">
        <v>1024</v>
      </c>
      <c r="N1659" t="s">
        <v>731</v>
      </c>
    </row>
    <row r="1660" spans="1:14" x14ac:dyDescent="0.25">
      <c r="A1660">
        <v>1928</v>
      </c>
      <c r="B1660" t="s">
        <v>21</v>
      </c>
      <c r="C1660" t="s">
        <v>394</v>
      </c>
      <c r="D1660" t="s">
        <v>16</v>
      </c>
      <c r="E1660">
        <v>1</v>
      </c>
      <c r="F1660" t="s">
        <v>424</v>
      </c>
      <c r="H1660">
        <v>866</v>
      </c>
      <c r="I1660">
        <v>0</v>
      </c>
      <c r="J1660">
        <v>866</v>
      </c>
      <c r="K1660">
        <v>6800</v>
      </c>
      <c r="L1660">
        <v>38400</v>
      </c>
      <c r="N1660" t="s">
        <v>732</v>
      </c>
    </row>
    <row r="1661" spans="1:14" x14ac:dyDescent="0.25">
      <c r="A1661">
        <v>1928</v>
      </c>
      <c r="B1661" t="s">
        <v>21</v>
      </c>
      <c r="C1661" t="s">
        <v>394</v>
      </c>
      <c r="D1661" t="s">
        <v>16</v>
      </c>
      <c r="E1661">
        <v>1</v>
      </c>
      <c r="H1661">
        <v>866</v>
      </c>
      <c r="I1661">
        <v>0</v>
      </c>
      <c r="J1661">
        <v>866</v>
      </c>
      <c r="N1661" t="s">
        <v>657</v>
      </c>
    </row>
    <row r="1662" spans="1:14" x14ac:dyDescent="0.25">
      <c r="A1662">
        <v>1928</v>
      </c>
      <c r="B1662" t="s">
        <v>125</v>
      </c>
      <c r="C1662" t="s">
        <v>395</v>
      </c>
      <c r="D1662" t="s">
        <v>16</v>
      </c>
      <c r="E1662">
        <v>1</v>
      </c>
      <c r="H1662">
        <v>0</v>
      </c>
      <c r="I1662">
        <v>67</v>
      </c>
      <c r="J1662">
        <v>67</v>
      </c>
      <c r="N1662" t="s">
        <v>657</v>
      </c>
    </row>
    <row r="1663" spans="1:14" x14ac:dyDescent="0.25">
      <c r="A1663">
        <v>1928</v>
      </c>
      <c r="B1663" t="s">
        <v>125</v>
      </c>
      <c r="C1663" t="s">
        <v>395</v>
      </c>
      <c r="D1663" t="s">
        <v>16</v>
      </c>
      <c r="E1663">
        <v>1</v>
      </c>
      <c r="J1663">
        <v>96</v>
      </c>
      <c r="N1663" t="s">
        <v>731</v>
      </c>
    </row>
    <row r="1664" spans="1:14" x14ac:dyDescent="0.25">
      <c r="A1664">
        <v>1928</v>
      </c>
      <c r="B1664" t="s">
        <v>125</v>
      </c>
      <c r="C1664" t="s">
        <v>395</v>
      </c>
      <c r="D1664" t="s">
        <v>16</v>
      </c>
      <c r="E1664">
        <v>1</v>
      </c>
      <c r="F1664" t="s">
        <v>297</v>
      </c>
      <c r="H1664">
        <v>0</v>
      </c>
      <c r="I1664">
        <v>77</v>
      </c>
      <c r="J1664">
        <v>77</v>
      </c>
      <c r="K1664">
        <v>452</v>
      </c>
      <c r="N1664" t="s">
        <v>732</v>
      </c>
    </row>
    <row r="1665" spans="1:14" x14ac:dyDescent="0.25">
      <c r="A1665">
        <v>1928</v>
      </c>
      <c r="B1665" t="s">
        <v>125</v>
      </c>
      <c r="C1665" t="s">
        <v>291</v>
      </c>
      <c r="D1665" t="s">
        <v>16</v>
      </c>
      <c r="E1665">
        <v>1</v>
      </c>
      <c r="H1665">
        <v>840</v>
      </c>
      <c r="I1665">
        <v>0</v>
      </c>
      <c r="J1665">
        <v>840</v>
      </c>
      <c r="N1665" t="s">
        <v>657</v>
      </c>
    </row>
    <row r="1666" spans="1:14" x14ac:dyDescent="0.25">
      <c r="A1666">
        <v>1928</v>
      </c>
      <c r="B1666" t="s">
        <v>125</v>
      </c>
      <c r="C1666" t="s">
        <v>291</v>
      </c>
      <c r="D1666" t="s">
        <v>16</v>
      </c>
      <c r="E1666">
        <v>1</v>
      </c>
      <c r="F1666" t="s">
        <v>145</v>
      </c>
      <c r="H1666">
        <v>840</v>
      </c>
      <c r="I1666">
        <v>0</v>
      </c>
      <c r="J1666">
        <v>840</v>
      </c>
      <c r="K1666">
        <v>5000</v>
      </c>
      <c r="L1666">
        <v>108000</v>
      </c>
      <c r="N1666" t="s">
        <v>732</v>
      </c>
    </row>
    <row r="1667" spans="1:14" x14ac:dyDescent="0.25">
      <c r="A1667">
        <v>1928</v>
      </c>
      <c r="B1667" t="s">
        <v>125</v>
      </c>
      <c r="C1667" t="s">
        <v>291</v>
      </c>
      <c r="D1667" t="s">
        <v>16</v>
      </c>
      <c r="E1667">
        <v>1</v>
      </c>
      <c r="J1667">
        <v>823</v>
      </c>
      <c r="N1667" t="s">
        <v>731</v>
      </c>
    </row>
    <row r="1668" spans="1:14" x14ac:dyDescent="0.25">
      <c r="A1668">
        <v>1928</v>
      </c>
      <c r="B1668" t="s">
        <v>125</v>
      </c>
      <c r="C1668" t="s">
        <v>127</v>
      </c>
      <c r="D1668" t="s">
        <v>16</v>
      </c>
      <c r="E1668">
        <v>1</v>
      </c>
      <c r="F1668" t="s">
        <v>42</v>
      </c>
      <c r="H1668">
        <v>1221</v>
      </c>
      <c r="I1668">
        <v>0</v>
      </c>
      <c r="J1668">
        <v>1221</v>
      </c>
      <c r="K1668">
        <v>10000</v>
      </c>
      <c r="L1668">
        <v>72000</v>
      </c>
      <c r="N1668" t="s">
        <v>732</v>
      </c>
    </row>
    <row r="1669" spans="1:14" x14ac:dyDescent="0.25">
      <c r="A1669">
        <v>1928</v>
      </c>
      <c r="B1669" t="s">
        <v>125</v>
      </c>
      <c r="C1669" t="s">
        <v>127</v>
      </c>
      <c r="D1669" t="s">
        <v>16</v>
      </c>
      <c r="E1669">
        <v>1</v>
      </c>
      <c r="H1669">
        <v>1234</v>
      </c>
      <c r="I1669">
        <v>0</v>
      </c>
      <c r="J1669">
        <v>1234</v>
      </c>
      <c r="N1669" t="s">
        <v>657</v>
      </c>
    </row>
    <row r="1670" spans="1:14" x14ac:dyDescent="0.25">
      <c r="A1670">
        <v>1928</v>
      </c>
      <c r="B1670" t="s">
        <v>125</v>
      </c>
      <c r="C1670" t="s">
        <v>127</v>
      </c>
      <c r="D1670" t="s">
        <v>16</v>
      </c>
      <c r="E1670">
        <v>1</v>
      </c>
      <c r="J1670">
        <v>1248</v>
      </c>
      <c r="N1670" t="s">
        <v>731</v>
      </c>
    </row>
    <row r="1671" spans="1:14" x14ac:dyDescent="0.25">
      <c r="A1671">
        <v>1928</v>
      </c>
      <c r="B1671" t="s">
        <v>128</v>
      </c>
      <c r="C1671" t="s">
        <v>122</v>
      </c>
      <c r="D1671" t="s">
        <v>16</v>
      </c>
      <c r="E1671">
        <v>1</v>
      </c>
      <c r="F1671" t="s">
        <v>17</v>
      </c>
      <c r="H1671">
        <v>1617</v>
      </c>
      <c r="I1671">
        <v>77</v>
      </c>
      <c r="J1671">
        <v>1694</v>
      </c>
      <c r="N1671" t="s">
        <v>657</v>
      </c>
    </row>
    <row r="1672" spans="1:14" x14ac:dyDescent="0.25">
      <c r="A1672">
        <v>1928</v>
      </c>
      <c r="B1672" t="s">
        <v>128</v>
      </c>
      <c r="C1672" t="s">
        <v>122</v>
      </c>
      <c r="D1672" t="s">
        <v>664</v>
      </c>
      <c r="E1672">
        <v>1</v>
      </c>
      <c r="F1672" t="s">
        <v>17</v>
      </c>
      <c r="H1672">
        <v>23</v>
      </c>
      <c r="I1672">
        <v>0</v>
      </c>
      <c r="J1672">
        <v>23</v>
      </c>
      <c r="N1672" t="s">
        <v>657</v>
      </c>
    </row>
    <row r="1673" spans="1:14" x14ac:dyDescent="0.25">
      <c r="A1673">
        <v>1928</v>
      </c>
      <c r="B1673" t="s">
        <v>128</v>
      </c>
      <c r="C1673" t="s">
        <v>151</v>
      </c>
      <c r="D1673" t="s">
        <v>16</v>
      </c>
      <c r="E1673">
        <v>1</v>
      </c>
      <c r="J1673">
        <v>1670</v>
      </c>
      <c r="N1673" t="s">
        <v>731</v>
      </c>
    </row>
    <row r="1674" spans="1:14" x14ac:dyDescent="0.25">
      <c r="A1674">
        <v>1928</v>
      </c>
      <c r="B1674" t="s">
        <v>128</v>
      </c>
      <c r="C1674" t="s">
        <v>151</v>
      </c>
      <c r="D1674" t="s">
        <v>16</v>
      </c>
      <c r="E1674">
        <v>1</v>
      </c>
      <c r="F1674" t="s">
        <v>561</v>
      </c>
      <c r="N1674" t="s">
        <v>732</v>
      </c>
    </row>
    <row r="1675" spans="1:14" x14ac:dyDescent="0.25">
      <c r="A1675">
        <v>1928</v>
      </c>
      <c r="B1675" t="s">
        <v>129</v>
      </c>
      <c r="C1675" t="s">
        <v>130</v>
      </c>
      <c r="D1675" t="s">
        <v>16</v>
      </c>
      <c r="E1675">
        <v>1</v>
      </c>
      <c r="F1675" t="s">
        <v>17</v>
      </c>
      <c r="H1675">
        <v>3688</v>
      </c>
      <c r="I1675">
        <v>0</v>
      </c>
      <c r="J1675">
        <v>3688</v>
      </c>
      <c r="N1675" t="s">
        <v>657</v>
      </c>
    </row>
    <row r="1676" spans="1:14" x14ac:dyDescent="0.25">
      <c r="A1676">
        <v>1928</v>
      </c>
      <c r="B1676" t="s">
        <v>129</v>
      </c>
      <c r="C1676" t="s">
        <v>130</v>
      </c>
      <c r="D1676" t="s">
        <v>16</v>
      </c>
      <c r="E1676">
        <v>1</v>
      </c>
      <c r="J1676">
        <v>3624</v>
      </c>
      <c r="N1676" t="s">
        <v>731</v>
      </c>
    </row>
    <row r="1677" spans="1:14" x14ac:dyDescent="0.25">
      <c r="A1677">
        <v>1928</v>
      </c>
      <c r="B1677" t="s">
        <v>129</v>
      </c>
      <c r="C1677" t="s">
        <v>130</v>
      </c>
      <c r="D1677" t="s">
        <v>16</v>
      </c>
      <c r="E1677">
        <v>1</v>
      </c>
      <c r="F1677" t="s">
        <v>42</v>
      </c>
      <c r="J1677">
        <v>3785</v>
      </c>
      <c r="K1677">
        <v>9000</v>
      </c>
      <c r="L1677">
        <v>72000</v>
      </c>
      <c r="N1677" t="s">
        <v>732</v>
      </c>
    </row>
    <row r="1678" spans="1:14" x14ac:dyDescent="0.25">
      <c r="A1678">
        <v>1928</v>
      </c>
      <c r="B1678" t="s">
        <v>129</v>
      </c>
      <c r="C1678" t="s">
        <v>130</v>
      </c>
      <c r="D1678" t="s">
        <v>664</v>
      </c>
      <c r="E1678">
        <v>1</v>
      </c>
      <c r="F1678" t="s">
        <v>17</v>
      </c>
      <c r="H1678">
        <v>77</v>
      </c>
      <c r="I1678">
        <v>63</v>
      </c>
      <c r="J1678">
        <v>140</v>
      </c>
      <c r="N1678" t="s">
        <v>657</v>
      </c>
    </row>
    <row r="1679" spans="1:14" x14ac:dyDescent="0.25">
      <c r="A1679">
        <v>1928</v>
      </c>
      <c r="B1679" t="s">
        <v>231</v>
      </c>
      <c r="C1679" t="s">
        <v>232</v>
      </c>
      <c r="D1679" t="s">
        <v>16</v>
      </c>
      <c r="E1679">
        <v>1</v>
      </c>
      <c r="J1679">
        <v>472</v>
      </c>
      <c r="N1679" t="s">
        <v>731</v>
      </c>
    </row>
    <row r="1680" spans="1:14" x14ac:dyDescent="0.25">
      <c r="A1680">
        <v>1928</v>
      </c>
      <c r="B1680" t="s">
        <v>231</v>
      </c>
      <c r="C1680" t="s">
        <v>232</v>
      </c>
      <c r="D1680" t="s">
        <v>16</v>
      </c>
      <c r="E1680">
        <v>1</v>
      </c>
      <c r="F1680" t="s">
        <v>42</v>
      </c>
      <c r="H1680">
        <v>453</v>
      </c>
      <c r="I1680">
        <v>9</v>
      </c>
      <c r="J1680">
        <v>462</v>
      </c>
      <c r="K1680">
        <v>8000</v>
      </c>
      <c r="L1680">
        <v>48600</v>
      </c>
      <c r="N1680" t="s">
        <v>732</v>
      </c>
    </row>
    <row r="1681" spans="1:14" x14ac:dyDescent="0.25">
      <c r="A1681">
        <v>1928</v>
      </c>
      <c r="B1681" t="s">
        <v>231</v>
      </c>
      <c r="C1681" t="s">
        <v>232</v>
      </c>
      <c r="D1681" t="s">
        <v>16</v>
      </c>
      <c r="E1681">
        <v>1</v>
      </c>
      <c r="H1681">
        <v>498</v>
      </c>
      <c r="I1681">
        <v>5</v>
      </c>
      <c r="J1681">
        <v>503</v>
      </c>
      <c r="N1681" t="s">
        <v>657</v>
      </c>
    </row>
    <row r="1682" spans="1:14" x14ac:dyDescent="0.25">
      <c r="A1682">
        <v>1928</v>
      </c>
      <c r="B1682" t="s">
        <v>233</v>
      </c>
      <c r="C1682" t="s">
        <v>234</v>
      </c>
      <c r="D1682" t="s">
        <v>16</v>
      </c>
      <c r="E1682">
        <v>1</v>
      </c>
      <c r="F1682" t="s">
        <v>17</v>
      </c>
      <c r="H1682">
        <v>684</v>
      </c>
      <c r="I1682">
        <v>14</v>
      </c>
      <c r="J1682">
        <v>698</v>
      </c>
      <c r="K1682">
        <v>4000</v>
      </c>
      <c r="L1682">
        <v>24000</v>
      </c>
      <c r="N1682" t="s">
        <v>732</v>
      </c>
    </row>
    <row r="1683" spans="1:14" x14ac:dyDescent="0.25">
      <c r="A1683">
        <v>1928</v>
      </c>
      <c r="B1683" t="s">
        <v>233</v>
      </c>
      <c r="C1683" t="s">
        <v>234</v>
      </c>
      <c r="D1683" t="s">
        <v>16</v>
      </c>
      <c r="E1683">
        <v>1</v>
      </c>
      <c r="F1683" t="s">
        <v>17</v>
      </c>
      <c r="H1683">
        <v>683</v>
      </c>
      <c r="I1683">
        <v>10</v>
      </c>
      <c r="J1683">
        <v>693</v>
      </c>
      <c r="N1683" t="s">
        <v>657</v>
      </c>
    </row>
    <row r="1684" spans="1:14" x14ac:dyDescent="0.25">
      <c r="A1684">
        <v>1928</v>
      </c>
      <c r="B1684" t="s">
        <v>233</v>
      </c>
      <c r="C1684" t="s">
        <v>234</v>
      </c>
      <c r="D1684" t="s">
        <v>16</v>
      </c>
      <c r="E1684">
        <v>1</v>
      </c>
      <c r="J1684">
        <v>704</v>
      </c>
      <c r="N1684" t="s">
        <v>731</v>
      </c>
    </row>
    <row r="1685" spans="1:14" x14ac:dyDescent="0.25">
      <c r="A1685">
        <v>1928</v>
      </c>
      <c r="B1685" t="s">
        <v>233</v>
      </c>
      <c r="C1685" t="s">
        <v>234</v>
      </c>
      <c r="D1685" t="s">
        <v>16</v>
      </c>
      <c r="E1685">
        <v>2</v>
      </c>
      <c r="F1685" t="s">
        <v>166</v>
      </c>
      <c r="J1685">
        <v>235</v>
      </c>
      <c r="N1685" t="s">
        <v>731</v>
      </c>
    </row>
    <row r="1686" spans="1:14" x14ac:dyDescent="0.25">
      <c r="A1686">
        <v>1928</v>
      </c>
      <c r="B1686" t="s">
        <v>233</v>
      </c>
      <c r="C1686" t="s">
        <v>234</v>
      </c>
      <c r="D1686" t="s">
        <v>16</v>
      </c>
      <c r="E1686">
        <v>2</v>
      </c>
      <c r="F1686" t="s">
        <v>450</v>
      </c>
      <c r="H1686">
        <v>326</v>
      </c>
      <c r="I1686">
        <v>0</v>
      </c>
      <c r="J1686">
        <v>326</v>
      </c>
      <c r="N1686" t="s">
        <v>657</v>
      </c>
    </row>
    <row r="1687" spans="1:14" x14ac:dyDescent="0.25">
      <c r="A1687">
        <v>1928</v>
      </c>
      <c r="B1687" t="s">
        <v>233</v>
      </c>
      <c r="C1687" t="s">
        <v>234</v>
      </c>
      <c r="D1687" t="s">
        <v>16</v>
      </c>
      <c r="E1687">
        <v>2</v>
      </c>
      <c r="F1687" t="s">
        <v>474</v>
      </c>
      <c r="H1687">
        <v>275</v>
      </c>
      <c r="I1687">
        <v>0</v>
      </c>
      <c r="J1687">
        <v>275</v>
      </c>
      <c r="K1687">
        <v>1500</v>
      </c>
      <c r="L1687">
        <v>3900</v>
      </c>
      <c r="N1687" t="s">
        <v>732</v>
      </c>
    </row>
    <row r="1688" spans="1:14" x14ac:dyDescent="0.25">
      <c r="A1688">
        <v>1928</v>
      </c>
      <c r="B1688" t="s">
        <v>233</v>
      </c>
      <c r="C1688" t="s">
        <v>451</v>
      </c>
      <c r="D1688" t="s">
        <v>16</v>
      </c>
      <c r="E1688">
        <v>1</v>
      </c>
      <c r="J1688">
        <v>54</v>
      </c>
      <c r="N1688" t="s">
        <v>731</v>
      </c>
    </row>
    <row r="1689" spans="1:14" x14ac:dyDescent="0.25">
      <c r="A1689">
        <v>1928</v>
      </c>
      <c r="B1689" t="s">
        <v>233</v>
      </c>
      <c r="C1689" t="s">
        <v>451</v>
      </c>
      <c r="D1689" t="s">
        <v>16</v>
      </c>
      <c r="E1689">
        <v>1</v>
      </c>
      <c r="F1689" t="s">
        <v>297</v>
      </c>
      <c r="H1689">
        <v>0</v>
      </c>
      <c r="I1689">
        <v>55</v>
      </c>
      <c r="J1689">
        <v>55</v>
      </c>
      <c r="N1689" t="s">
        <v>732</v>
      </c>
    </row>
    <row r="1690" spans="1:14" x14ac:dyDescent="0.25">
      <c r="A1690">
        <v>1928</v>
      </c>
      <c r="B1690" t="s">
        <v>233</v>
      </c>
      <c r="C1690" t="s">
        <v>451</v>
      </c>
      <c r="D1690" t="s">
        <v>16</v>
      </c>
      <c r="E1690">
        <v>1</v>
      </c>
      <c r="F1690" t="s">
        <v>305</v>
      </c>
      <c r="H1690">
        <v>0</v>
      </c>
      <c r="I1690">
        <v>56</v>
      </c>
      <c r="J1690">
        <v>56</v>
      </c>
      <c r="N1690" t="s">
        <v>657</v>
      </c>
    </row>
    <row r="1691" spans="1:14" x14ac:dyDescent="0.25">
      <c r="A1691">
        <v>1928</v>
      </c>
      <c r="B1691" t="s">
        <v>135</v>
      </c>
      <c r="C1691" t="s">
        <v>136</v>
      </c>
      <c r="D1691" t="s">
        <v>16</v>
      </c>
      <c r="E1691">
        <v>1</v>
      </c>
      <c r="F1691" t="s">
        <v>17</v>
      </c>
      <c r="H1691">
        <v>198</v>
      </c>
      <c r="I1691">
        <v>0</v>
      </c>
      <c r="J1691">
        <v>198</v>
      </c>
      <c r="N1691" t="s">
        <v>732</v>
      </c>
    </row>
    <row r="1692" spans="1:14" x14ac:dyDescent="0.25">
      <c r="A1692">
        <v>1928</v>
      </c>
      <c r="B1692" t="s">
        <v>135</v>
      </c>
      <c r="C1692" t="s">
        <v>136</v>
      </c>
      <c r="D1692" t="s">
        <v>16</v>
      </c>
      <c r="E1692">
        <v>1</v>
      </c>
      <c r="J1692">
        <v>188</v>
      </c>
      <c r="N1692" t="s">
        <v>731</v>
      </c>
    </row>
    <row r="1693" spans="1:14" x14ac:dyDescent="0.25">
      <c r="A1693">
        <v>1928</v>
      </c>
      <c r="B1693" t="s">
        <v>135</v>
      </c>
      <c r="C1693" t="s">
        <v>136</v>
      </c>
      <c r="D1693" t="s">
        <v>16</v>
      </c>
      <c r="E1693">
        <v>1</v>
      </c>
      <c r="H1693">
        <v>261</v>
      </c>
      <c r="I1693">
        <v>0</v>
      </c>
      <c r="J1693">
        <v>261</v>
      </c>
      <c r="N1693" t="s">
        <v>657</v>
      </c>
    </row>
    <row r="1694" spans="1:14" x14ac:dyDescent="0.25">
      <c r="A1694">
        <v>1928</v>
      </c>
      <c r="B1694" t="s">
        <v>137</v>
      </c>
      <c r="C1694" t="s">
        <v>138</v>
      </c>
      <c r="D1694" t="s">
        <v>16</v>
      </c>
      <c r="E1694">
        <v>1</v>
      </c>
      <c r="F1694" t="s">
        <v>42</v>
      </c>
      <c r="H1694">
        <v>114</v>
      </c>
      <c r="I1694">
        <v>5</v>
      </c>
      <c r="J1694">
        <v>119</v>
      </c>
      <c r="K1694">
        <v>5000</v>
      </c>
      <c r="L1694">
        <v>9600</v>
      </c>
      <c r="N1694" t="s">
        <v>732</v>
      </c>
    </row>
    <row r="1695" spans="1:14" x14ac:dyDescent="0.25">
      <c r="A1695">
        <v>1928</v>
      </c>
      <c r="B1695" t="s">
        <v>137</v>
      </c>
      <c r="C1695" t="s">
        <v>138</v>
      </c>
      <c r="D1695" t="s">
        <v>16</v>
      </c>
      <c r="E1695">
        <v>1</v>
      </c>
      <c r="J1695">
        <v>122</v>
      </c>
      <c r="N1695" t="s">
        <v>731</v>
      </c>
    </row>
    <row r="1696" spans="1:14" x14ac:dyDescent="0.25">
      <c r="A1696">
        <v>1928</v>
      </c>
      <c r="B1696" t="s">
        <v>137</v>
      </c>
      <c r="C1696" t="s">
        <v>138</v>
      </c>
      <c r="D1696" t="s">
        <v>16</v>
      </c>
      <c r="E1696">
        <v>1</v>
      </c>
      <c r="H1696">
        <v>120</v>
      </c>
      <c r="I1696">
        <v>4</v>
      </c>
      <c r="J1696">
        <v>124</v>
      </c>
      <c r="N1696" t="s">
        <v>657</v>
      </c>
    </row>
    <row r="1697" spans="1:14" x14ac:dyDescent="0.25">
      <c r="A1697">
        <v>1928</v>
      </c>
      <c r="B1697" t="s">
        <v>137</v>
      </c>
      <c r="C1697" t="s">
        <v>385</v>
      </c>
      <c r="D1697" t="s">
        <v>384</v>
      </c>
      <c r="E1697">
        <v>1</v>
      </c>
      <c r="J1697">
        <v>203</v>
      </c>
      <c r="N1697" t="s">
        <v>731</v>
      </c>
    </row>
    <row r="1698" spans="1:14" x14ac:dyDescent="0.25">
      <c r="A1698">
        <v>1928</v>
      </c>
      <c r="B1698" t="s">
        <v>140</v>
      </c>
      <c r="C1698" t="s">
        <v>358</v>
      </c>
      <c r="D1698" t="s">
        <v>16</v>
      </c>
      <c r="E1698">
        <v>1</v>
      </c>
      <c r="F1698" t="s">
        <v>453</v>
      </c>
      <c r="H1698">
        <v>0</v>
      </c>
      <c r="I1698">
        <v>162</v>
      </c>
      <c r="J1698">
        <v>162</v>
      </c>
      <c r="K1698">
        <v>600</v>
      </c>
      <c r="L1698">
        <v>6000</v>
      </c>
      <c r="N1698" t="s">
        <v>732</v>
      </c>
    </row>
    <row r="1699" spans="1:14" x14ac:dyDescent="0.25">
      <c r="A1699">
        <v>1928</v>
      </c>
      <c r="B1699" t="s">
        <v>140</v>
      </c>
      <c r="C1699" t="s">
        <v>358</v>
      </c>
      <c r="D1699" t="s">
        <v>16</v>
      </c>
      <c r="E1699">
        <v>1</v>
      </c>
      <c r="F1699" t="s">
        <v>453</v>
      </c>
      <c r="J1699">
        <v>166</v>
      </c>
      <c r="N1699" t="s">
        <v>731</v>
      </c>
    </row>
    <row r="1700" spans="1:14" x14ac:dyDescent="0.25">
      <c r="A1700">
        <v>1928</v>
      </c>
      <c r="B1700" t="s">
        <v>140</v>
      </c>
      <c r="C1700" t="s">
        <v>358</v>
      </c>
      <c r="D1700" t="s">
        <v>16</v>
      </c>
      <c r="E1700">
        <v>1</v>
      </c>
      <c r="F1700" t="s">
        <v>453</v>
      </c>
      <c r="H1700">
        <v>0</v>
      </c>
      <c r="I1700">
        <v>146</v>
      </c>
      <c r="J1700">
        <v>146</v>
      </c>
      <c r="N1700" t="s">
        <v>657</v>
      </c>
    </row>
    <row r="1701" spans="1:14" x14ac:dyDescent="0.25">
      <c r="A1701">
        <v>1928</v>
      </c>
      <c r="B1701" t="s">
        <v>140</v>
      </c>
      <c r="C1701" t="s">
        <v>407</v>
      </c>
      <c r="D1701" t="s">
        <v>16</v>
      </c>
      <c r="E1701">
        <v>1</v>
      </c>
      <c r="J1701">
        <v>711</v>
      </c>
      <c r="N1701" t="s">
        <v>731</v>
      </c>
    </row>
    <row r="1702" spans="1:14" x14ac:dyDescent="0.25">
      <c r="A1702">
        <v>1928</v>
      </c>
      <c r="B1702" t="s">
        <v>140</v>
      </c>
      <c r="C1702" t="s">
        <v>407</v>
      </c>
      <c r="D1702" t="s">
        <v>16</v>
      </c>
      <c r="E1702">
        <v>1</v>
      </c>
      <c r="F1702" t="s">
        <v>166</v>
      </c>
      <c r="H1702">
        <v>745</v>
      </c>
      <c r="I1702">
        <v>0</v>
      </c>
      <c r="J1702">
        <v>745</v>
      </c>
      <c r="K1702">
        <v>3500</v>
      </c>
      <c r="N1702" t="s">
        <v>732</v>
      </c>
    </row>
    <row r="1703" spans="1:14" x14ac:dyDescent="0.25">
      <c r="A1703">
        <v>1928</v>
      </c>
      <c r="B1703" t="s">
        <v>140</v>
      </c>
      <c r="C1703" t="s">
        <v>407</v>
      </c>
      <c r="D1703" t="s">
        <v>16</v>
      </c>
      <c r="E1703">
        <v>1</v>
      </c>
      <c r="H1703">
        <v>600</v>
      </c>
      <c r="I1703">
        <v>0</v>
      </c>
      <c r="J1703">
        <v>600</v>
      </c>
      <c r="N1703" t="s">
        <v>657</v>
      </c>
    </row>
    <row r="1704" spans="1:14" x14ac:dyDescent="0.25">
      <c r="A1704">
        <v>1928</v>
      </c>
      <c r="B1704" t="s">
        <v>140</v>
      </c>
      <c r="C1704" t="s">
        <v>407</v>
      </c>
      <c r="D1704" t="s">
        <v>664</v>
      </c>
      <c r="E1704">
        <v>1</v>
      </c>
      <c r="H1704">
        <v>202</v>
      </c>
      <c r="I1704">
        <v>0</v>
      </c>
      <c r="J1704">
        <v>202</v>
      </c>
      <c r="N1704" t="s">
        <v>657</v>
      </c>
    </row>
    <row r="1705" spans="1:14" x14ac:dyDescent="0.25">
      <c r="A1705">
        <v>1928</v>
      </c>
      <c r="B1705" t="s">
        <v>140</v>
      </c>
      <c r="C1705" t="s">
        <v>183</v>
      </c>
      <c r="D1705" t="s">
        <v>16</v>
      </c>
      <c r="E1705">
        <v>1</v>
      </c>
      <c r="J1705">
        <v>1641</v>
      </c>
      <c r="N1705" t="s">
        <v>731</v>
      </c>
    </row>
    <row r="1706" spans="1:14" x14ac:dyDescent="0.25">
      <c r="A1706">
        <v>1928</v>
      </c>
      <c r="B1706" t="s">
        <v>140</v>
      </c>
      <c r="C1706" t="s">
        <v>183</v>
      </c>
      <c r="D1706" t="s">
        <v>16</v>
      </c>
      <c r="E1706">
        <v>1</v>
      </c>
      <c r="F1706" t="s">
        <v>42</v>
      </c>
      <c r="H1706">
        <v>1618</v>
      </c>
      <c r="I1706">
        <v>25</v>
      </c>
      <c r="J1706">
        <v>1643</v>
      </c>
      <c r="K1706">
        <v>6000</v>
      </c>
      <c r="L1706">
        <v>62400</v>
      </c>
      <c r="N1706" t="s">
        <v>732</v>
      </c>
    </row>
    <row r="1707" spans="1:14" x14ac:dyDescent="0.25">
      <c r="A1707">
        <v>1928</v>
      </c>
      <c r="B1707" t="s">
        <v>140</v>
      </c>
      <c r="C1707" t="s">
        <v>183</v>
      </c>
      <c r="D1707" t="s">
        <v>16</v>
      </c>
      <c r="E1707">
        <v>1</v>
      </c>
      <c r="H1707">
        <v>1463</v>
      </c>
      <c r="I1707">
        <v>33</v>
      </c>
      <c r="J1707">
        <v>1496</v>
      </c>
      <c r="N1707" t="s">
        <v>657</v>
      </c>
    </row>
    <row r="1708" spans="1:14" x14ac:dyDescent="0.25">
      <c r="A1708">
        <v>1928</v>
      </c>
      <c r="B1708" t="s">
        <v>140</v>
      </c>
      <c r="C1708" t="s">
        <v>183</v>
      </c>
      <c r="D1708" t="s">
        <v>664</v>
      </c>
      <c r="E1708">
        <v>1</v>
      </c>
      <c r="H1708">
        <v>199</v>
      </c>
      <c r="I1708">
        <v>0</v>
      </c>
      <c r="J1708">
        <v>199</v>
      </c>
      <c r="N1708" t="s">
        <v>657</v>
      </c>
    </row>
    <row r="1709" spans="1:14" x14ac:dyDescent="0.25">
      <c r="A1709">
        <v>1928</v>
      </c>
      <c r="B1709" t="s">
        <v>332</v>
      </c>
      <c r="C1709" t="s">
        <v>333</v>
      </c>
      <c r="D1709" t="s">
        <v>16</v>
      </c>
      <c r="E1709">
        <v>1</v>
      </c>
      <c r="F1709" t="s">
        <v>17</v>
      </c>
      <c r="H1709">
        <v>384</v>
      </c>
      <c r="I1709">
        <v>2</v>
      </c>
      <c r="J1709">
        <v>386</v>
      </c>
      <c r="K1709">
        <v>4000</v>
      </c>
      <c r="N1709" t="s">
        <v>732</v>
      </c>
    </row>
    <row r="1710" spans="1:14" x14ac:dyDescent="0.25">
      <c r="A1710">
        <v>1928</v>
      </c>
      <c r="B1710" t="s">
        <v>332</v>
      </c>
      <c r="C1710" t="s">
        <v>333</v>
      </c>
      <c r="D1710" t="s">
        <v>16</v>
      </c>
      <c r="E1710">
        <v>1</v>
      </c>
      <c r="J1710">
        <v>402</v>
      </c>
      <c r="N1710" t="s">
        <v>731</v>
      </c>
    </row>
    <row r="1711" spans="1:14" x14ac:dyDescent="0.25">
      <c r="A1711">
        <v>1928</v>
      </c>
      <c r="B1711" t="s">
        <v>332</v>
      </c>
      <c r="C1711" t="s">
        <v>333</v>
      </c>
      <c r="D1711" t="s">
        <v>16</v>
      </c>
      <c r="E1711">
        <v>1</v>
      </c>
      <c r="H1711">
        <v>381</v>
      </c>
      <c r="I1711">
        <v>2</v>
      </c>
      <c r="J1711">
        <v>383</v>
      </c>
      <c r="N1711" t="s">
        <v>657</v>
      </c>
    </row>
    <row r="1712" spans="1:14" x14ac:dyDescent="0.25">
      <c r="A1712">
        <v>1928</v>
      </c>
      <c r="B1712" t="s">
        <v>332</v>
      </c>
      <c r="C1712" t="s">
        <v>333</v>
      </c>
      <c r="D1712" t="s">
        <v>664</v>
      </c>
      <c r="E1712">
        <v>1</v>
      </c>
      <c r="H1712">
        <v>4</v>
      </c>
      <c r="I1712">
        <v>0</v>
      </c>
      <c r="J1712">
        <v>4</v>
      </c>
      <c r="N1712" t="s">
        <v>657</v>
      </c>
    </row>
    <row r="1713" spans="1:14" x14ac:dyDescent="0.25">
      <c r="A1713">
        <v>1928</v>
      </c>
      <c r="B1713" t="s">
        <v>184</v>
      </c>
      <c r="C1713" t="s">
        <v>185</v>
      </c>
      <c r="D1713" t="s">
        <v>16</v>
      </c>
      <c r="E1713">
        <v>1</v>
      </c>
      <c r="F1713" t="s">
        <v>562</v>
      </c>
      <c r="H1713">
        <v>0</v>
      </c>
      <c r="I1713">
        <v>124</v>
      </c>
      <c r="J1713">
        <v>124</v>
      </c>
      <c r="K1713">
        <v>3000</v>
      </c>
      <c r="N1713" t="s">
        <v>732</v>
      </c>
    </row>
    <row r="1714" spans="1:14" x14ac:dyDescent="0.25">
      <c r="A1714">
        <v>1928</v>
      </c>
      <c r="B1714" t="s">
        <v>184</v>
      </c>
      <c r="C1714" t="s">
        <v>185</v>
      </c>
      <c r="D1714" t="s">
        <v>16</v>
      </c>
      <c r="E1714">
        <v>1</v>
      </c>
      <c r="F1714" t="s">
        <v>42</v>
      </c>
      <c r="H1714">
        <v>1528</v>
      </c>
      <c r="I1714">
        <v>0</v>
      </c>
      <c r="J1714">
        <v>1528</v>
      </c>
      <c r="K1714">
        <v>5000</v>
      </c>
      <c r="N1714" t="s">
        <v>732</v>
      </c>
    </row>
    <row r="1715" spans="1:14" x14ac:dyDescent="0.25">
      <c r="A1715">
        <v>1928</v>
      </c>
      <c r="B1715" t="s">
        <v>184</v>
      </c>
      <c r="C1715" t="s">
        <v>185</v>
      </c>
      <c r="D1715" t="s">
        <v>16</v>
      </c>
      <c r="E1715">
        <v>1</v>
      </c>
      <c r="F1715" t="s">
        <v>389</v>
      </c>
      <c r="J1715">
        <v>1677</v>
      </c>
      <c r="N1715" t="s">
        <v>731</v>
      </c>
    </row>
    <row r="1716" spans="1:14" x14ac:dyDescent="0.25">
      <c r="A1716">
        <v>1928</v>
      </c>
      <c r="B1716" t="s">
        <v>184</v>
      </c>
      <c r="C1716" t="s">
        <v>185</v>
      </c>
      <c r="D1716" t="s">
        <v>16</v>
      </c>
      <c r="E1716">
        <v>1</v>
      </c>
      <c r="H1716">
        <v>1563</v>
      </c>
      <c r="I1716">
        <v>0</v>
      </c>
      <c r="J1716">
        <v>1563</v>
      </c>
      <c r="N1716" t="s">
        <v>657</v>
      </c>
    </row>
    <row r="1717" spans="1:14" x14ac:dyDescent="0.25">
      <c r="A1717">
        <v>1928</v>
      </c>
      <c r="B1717" t="s">
        <v>184</v>
      </c>
      <c r="C1717" t="s">
        <v>185</v>
      </c>
      <c r="D1717" t="s">
        <v>16</v>
      </c>
      <c r="E1717">
        <v>2</v>
      </c>
      <c r="F1717" t="s">
        <v>390</v>
      </c>
      <c r="J1717">
        <v>114</v>
      </c>
      <c r="N1717" t="s">
        <v>731</v>
      </c>
    </row>
    <row r="1718" spans="1:14" x14ac:dyDescent="0.25">
      <c r="A1718">
        <v>1928</v>
      </c>
      <c r="B1718" t="s">
        <v>184</v>
      </c>
      <c r="C1718" t="s">
        <v>185</v>
      </c>
      <c r="D1718" t="s">
        <v>16</v>
      </c>
      <c r="E1718">
        <v>2</v>
      </c>
      <c r="F1718" t="s">
        <v>390</v>
      </c>
      <c r="H1718">
        <v>0</v>
      </c>
      <c r="I1718">
        <v>116</v>
      </c>
      <c r="J1718">
        <v>116</v>
      </c>
      <c r="N1718" t="s">
        <v>657</v>
      </c>
    </row>
    <row r="1719" spans="1:14" x14ac:dyDescent="0.25">
      <c r="A1719">
        <v>1928</v>
      </c>
      <c r="B1719" t="s">
        <v>184</v>
      </c>
      <c r="C1719" t="s">
        <v>296</v>
      </c>
      <c r="D1719" t="s">
        <v>16</v>
      </c>
      <c r="E1719">
        <v>1</v>
      </c>
      <c r="F1719" t="s">
        <v>296</v>
      </c>
      <c r="J1719">
        <v>335</v>
      </c>
      <c r="N1719" t="s">
        <v>731</v>
      </c>
    </row>
    <row r="1720" spans="1:14" x14ac:dyDescent="0.25">
      <c r="A1720">
        <v>1928</v>
      </c>
      <c r="B1720" t="s">
        <v>184</v>
      </c>
      <c r="C1720" t="s">
        <v>296</v>
      </c>
      <c r="D1720" t="s">
        <v>16</v>
      </c>
      <c r="E1720">
        <v>1</v>
      </c>
      <c r="F1720" t="s">
        <v>166</v>
      </c>
      <c r="H1720">
        <v>0</v>
      </c>
      <c r="I1720">
        <v>296</v>
      </c>
      <c r="J1720">
        <v>296</v>
      </c>
      <c r="N1720" t="s">
        <v>657</v>
      </c>
    </row>
    <row r="1721" spans="1:14" x14ac:dyDescent="0.25">
      <c r="A1721">
        <v>1928</v>
      </c>
      <c r="B1721" t="s">
        <v>184</v>
      </c>
      <c r="C1721" t="s">
        <v>296</v>
      </c>
      <c r="D1721" t="s">
        <v>16</v>
      </c>
      <c r="E1721">
        <v>1</v>
      </c>
      <c r="F1721" t="s">
        <v>550</v>
      </c>
      <c r="H1721">
        <v>0</v>
      </c>
      <c r="I1721">
        <v>317</v>
      </c>
      <c r="J1721">
        <v>317</v>
      </c>
      <c r="K1721">
        <v>3000</v>
      </c>
      <c r="L1721">
        <v>12000</v>
      </c>
      <c r="N1721" t="s">
        <v>732</v>
      </c>
    </row>
    <row r="1722" spans="1:14" x14ac:dyDescent="0.25">
      <c r="A1722">
        <v>1928</v>
      </c>
      <c r="B1722" t="s">
        <v>184</v>
      </c>
      <c r="C1722" t="s">
        <v>358</v>
      </c>
      <c r="D1722" t="s">
        <v>16</v>
      </c>
      <c r="E1722">
        <v>1</v>
      </c>
      <c r="J1722">
        <v>1580</v>
      </c>
      <c r="N1722" t="s">
        <v>731</v>
      </c>
    </row>
    <row r="1723" spans="1:14" x14ac:dyDescent="0.25">
      <c r="A1723">
        <v>1928</v>
      </c>
      <c r="B1723" t="s">
        <v>184</v>
      </c>
      <c r="C1723" t="s">
        <v>457</v>
      </c>
      <c r="D1723" t="s">
        <v>16</v>
      </c>
      <c r="E1723">
        <v>1</v>
      </c>
      <c r="F1723" t="s">
        <v>458</v>
      </c>
      <c r="J1723">
        <v>1036</v>
      </c>
      <c r="N1723" t="s">
        <v>731</v>
      </c>
    </row>
    <row r="1724" spans="1:14" x14ac:dyDescent="0.25">
      <c r="A1724">
        <v>1928</v>
      </c>
      <c r="B1724" t="s">
        <v>184</v>
      </c>
      <c r="C1724" t="s">
        <v>457</v>
      </c>
      <c r="D1724" t="s">
        <v>16</v>
      </c>
      <c r="E1724">
        <v>1</v>
      </c>
      <c r="F1724" t="s">
        <v>552</v>
      </c>
      <c r="H1724">
        <v>976</v>
      </c>
      <c r="I1724">
        <v>0</v>
      </c>
      <c r="J1724">
        <v>976</v>
      </c>
      <c r="K1724">
        <v>4000</v>
      </c>
      <c r="L1724">
        <v>24000</v>
      </c>
      <c r="N1724" t="s">
        <v>732</v>
      </c>
    </row>
    <row r="1725" spans="1:14" x14ac:dyDescent="0.25">
      <c r="A1725">
        <v>1928</v>
      </c>
      <c r="B1725" t="s">
        <v>184</v>
      </c>
      <c r="C1725" t="s">
        <v>457</v>
      </c>
      <c r="D1725" t="s">
        <v>16</v>
      </c>
      <c r="E1725">
        <v>1</v>
      </c>
      <c r="F1725" t="s">
        <v>667</v>
      </c>
      <c r="H1725">
        <v>1137</v>
      </c>
      <c r="I1725">
        <v>0</v>
      </c>
      <c r="J1725">
        <v>1137</v>
      </c>
      <c r="N1725" t="s">
        <v>657</v>
      </c>
    </row>
    <row r="1726" spans="1:14" x14ac:dyDescent="0.25">
      <c r="A1726">
        <v>1928</v>
      </c>
      <c r="B1726" t="s">
        <v>184</v>
      </c>
      <c r="C1726" t="s">
        <v>190</v>
      </c>
      <c r="D1726" t="s">
        <v>16</v>
      </c>
      <c r="E1726">
        <v>1</v>
      </c>
      <c r="F1726" t="s">
        <v>191</v>
      </c>
      <c r="H1726">
        <v>1609</v>
      </c>
      <c r="I1726">
        <v>0</v>
      </c>
      <c r="J1726">
        <v>1609</v>
      </c>
      <c r="K1726">
        <v>7000</v>
      </c>
      <c r="L1726">
        <v>48000</v>
      </c>
      <c r="N1726" t="s">
        <v>732</v>
      </c>
    </row>
    <row r="1727" spans="1:14" x14ac:dyDescent="0.25">
      <c r="A1727">
        <v>1928</v>
      </c>
      <c r="B1727" t="s">
        <v>184</v>
      </c>
      <c r="C1727" t="s">
        <v>190</v>
      </c>
      <c r="D1727" t="s">
        <v>16</v>
      </c>
      <c r="E1727">
        <v>1</v>
      </c>
      <c r="F1727" t="s">
        <v>191</v>
      </c>
      <c r="H1727">
        <v>1562</v>
      </c>
      <c r="I1727">
        <v>0</v>
      </c>
      <c r="J1727">
        <v>1562</v>
      </c>
      <c r="N1727" t="s">
        <v>657</v>
      </c>
    </row>
    <row r="1728" spans="1:14" x14ac:dyDescent="0.25">
      <c r="A1728">
        <v>1928</v>
      </c>
      <c r="B1728" t="s">
        <v>184</v>
      </c>
      <c r="C1728" t="s">
        <v>238</v>
      </c>
      <c r="D1728" t="s">
        <v>16</v>
      </c>
      <c r="E1728">
        <v>1</v>
      </c>
      <c r="J1728">
        <v>1238</v>
      </c>
      <c r="N1728" t="s">
        <v>731</v>
      </c>
    </row>
    <row r="1729" spans="1:14" x14ac:dyDescent="0.25">
      <c r="A1729">
        <v>1928</v>
      </c>
      <c r="B1729" t="s">
        <v>184</v>
      </c>
      <c r="C1729" t="s">
        <v>238</v>
      </c>
      <c r="D1729" t="s">
        <v>16</v>
      </c>
      <c r="E1729">
        <v>1</v>
      </c>
      <c r="F1729" t="s">
        <v>145</v>
      </c>
      <c r="H1729">
        <v>1211</v>
      </c>
      <c r="I1729">
        <v>0</v>
      </c>
      <c r="J1729">
        <v>1211</v>
      </c>
      <c r="K1729">
        <v>7000</v>
      </c>
      <c r="N1729" t="s">
        <v>732</v>
      </c>
    </row>
    <row r="1730" spans="1:14" x14ac:dyDescent="0.25">
      <c r="A1730">
        <v>1928</v>
      </c>
      <c r="B1730" t="s">
        <v>184</v>
      </c>
      <c r="C1730" t="s">
        <v>238</v>
      </c>
      <c r="D1730" t="s">
        <v>16</v>
      </c>
      <c r="E1730">
        <v>1</v>
      </c>
      <c r="H1730">
        <v>1202</v>
      </c>
      <c r="I1730">
        <v>0</v>
      </c>
      <c r="J1730">
        <v>1202</v>
      </c>
      <c r="N1730" t="s">
        <v>657</v>
      </c>
    </row>
    <row r="1731" spans="1:14" x14ac:dyDescent="0.25">
      <c r="A1731">
        <v>1928</v>
      </c>
      <c r="B1731" t="s">
        <v>184</v>
      </c>
      <c r="C1731" t="s">
        <v>382</v>
      </c>
      <c r="D1731" t="s">
        <v>381</v>
      </c>
      <c r="E1731">
        <v>1</v>
      </c>
      <c r="J1731">
        <v>503</v>
      </c>
      <c r="N1731" t="s">
        <v>731</v>
      </c>
    </row>
    <row r="1732" spans="1:14" x14ac:dyDescent="0.25">
      <c r="A1732">
        <v>1928</v>
      </c>
      <c r="B1732" t="s">
        <v>184</v>
      </c>
      <c r="C1732" t="s">
        <v>408</v>
      </c>
      <c r="D1732" t="s">
        <v>16</v>
      </c>
      <c r="E1732">
        <v>1</v>
      </c>
      <c r="J1732">
        <v>636</v>
      </c>
      <c r="N1732" t="s">
        <v>731</v>
      </c>
    </row>
    <row r="1733" spans="1:14" x14ac:dyDescent="0.25">
      <c r="A1733">
        <v>1928</v>
      </c>
      <c r="B1733" t="s">
        <v>184</v>
      </c>
      <c r="C1733" t="s">
        <v>408</v>
      </c>
      <c r="D1733" t="s">
        <v>16</v>
      </c>
      <c r="E1733">
        <v>1</v>
      </c>
      <c r="F1733" t="s">
        <v>549</v>
      </c>
      <c r="H1733">
        <v>666</v>
      </c>
      <c r="I1733">
        <v>0</v>
      </c>
      <c r="J1733">
        <v>666</v>
      </c>
      <c r="K1733">
        <v>3000</v>
      </c>
      <c r="L1733">
        <v>9000</v>
      </c>
      <c r="N1733" t="s">
        <v>732</v>
      </c>
    </row>
    <row r="1734" spans="1:14" x14ac:dyDescent="0.25">
      <c r="A1734">
        <v>1928</v>
      </c>
      <c r="B1734" t="s">
        <v>184</v>
      </c>
      <c r="C1734" t="s">
        <v>194</v>
      </c>
      <c r="D1734" t="s">
        <v>16</v>
      </c>
      <c r="E1734">
        <v>1</v>
      </c>
      <c r="F1734" t="s">
        <v>416</v>
      </c>
      <c r="H1734">
        <v>1713</v>
      </c>
      <c r="I1734">
        <v>0</v>
      </c>
      <c r="J1734">
        <v>1713</v>
      </c>
      <c r="K1734">
        <v>15000</v>
      </c>
      <c r="L1734">
        <v>30000</v>
      </c>
      <c r="N1734" t="s">
        <v>732</v>
      </c>
    </row>
    <row r="1735" spans="1:14" x14ac:dyDescent="0.25">
      <c r="A1735">
        <v>1928</v>
      </c>
      <c r="B1735" t="s">
        <v>184</v>
      </c>
      <c r="C1735" t="s">
        <v>194</v>
      </c>
      <c r="D1735" t="s">
        <v>16</v>
      </c>
      <c r="E1735">
        <v>1</v>
      </c>
      <c r="F1735" t="s">
        <v>416</v>
      </c>
      <c r="J1735">
        <v>1627</v>
      </c>
      <c r="N1735" t="s">
        <v>731</v>
      </c>
    </row>
    <row r="1736" spans="1:14" x14ac:dyDescent="0.25">
      <c r="A1736">
        <v>1928</v>
      </c>
      <c r="B1736" t="s">
        <v>184</v>
      </c>
      <c r="C1736" t="s">
        <v>194</v>
      </c>
      <c r="D1736" t="s">
        <v>16</v>
      </c>
      <c r="E1736">
        <v>1</v>
      </c>
      <c r="F1736" t="s">
        <v>416</v>
      </c>
      <c r="H1736">
        <v>1707</v>
      </c>
      <c r="I1736">
        <v>0</v>
      </c>
      <c r="J1736">
        <v>1707</v>
      </c>
      <c r="N1736" t="s">
        <v>657</v>
      </c>
    </row>
    <row r="1737" spans="1:14" x14ac:dyDescent="0.25">
      <c r="A1737">
        <v>1928</v>
      </c>
      <c r="B1737" t="s">
        <v>184</v>
      </c>
      <c r="C1737" t="s">
        <v>194</v>
      </c>
      <c r="D1737" t="s">
        <v>664</v>
      </c>
      <c r="E1737">
        <v>1</v>
      </c>
      <c r="F1737" t="s">
        <v>416</v>
      </c>
      <c r="H1737">
        <v>1</v>
      </c>
      <c r="I1737">
        <v>0</v>
      </c>
      <c r="J1737">
        <v>1</v>
      </c>
      <c r="N1737" t="s">
        <v>657</v>
      </c>
    </row>
    <row r="1738" spans="1:14" x14ac:dyDescent="0.25">
      <c r="A1738">
        <v>1928</v>
      </c>
      <c r="B1738" t="s">
        <v>184</v>
      </c>
      <c r="C1738" t="s">
        <v>192</v>
      </c>
      <c r="D1738" t="s">
        <v>16</v>
      </c>
      <c r="E1738">
        <v>1</v>
      </c>
      <c r="F1738" t="s">
        <v>585</v>
      </c>
      <c r="H1738">
        <v>0</v>
      </c>
      <c r="I1738">
        <v>217</v>
      </c>
      <c r="J1738">
        <v>217</v>
      </c>
      <c r="N1738" t="s">
        <v>657</v>
      </c>
    </row>
    <row r="1739" spans="1:14" x14ac:dyDescent="0.25">
      <c r="A1739">
        <v>1928</v>
      </c>
      <c r="B1739" t="s">
        <v>198</v>
      </c>
      <c r="C1739" t="s">
        <v>151</v>
      </c>
      <c r="D1739" t="s">
        <v>16</v>
      </c>
      <c r="E1739">
        <v>1</v>
      </c>
      <c r="N1739" t="s">
        <v>731</v>
      </c>
    </row>
    <row r="1740" spans="1:14" x14ac:dyDescent="0.25">
      <c r="A1740">
        <v>1928</v>
      </c>
      <c r="B1740" t="s">
        <v>198</v>
      </c>
      <c r="C1740" t="s">
        <v>151</v>
      </c>
      <c r="D1740" t="s">
        <v>16</v>
      </c>
      <c r="E1740">
        <v>1</v>
      </c>
      <c r="F1740" t="s">
        <v>151</v>
      </c>
      <c r="H1740">
        <v>1729</v>
      </c>
      <c r="I1740">
        <v>66</v>
      </c>
      <c r="J1740">
        <v>1795</v>
      </c>
      <c r="K1740">
        <v>300</v>
      </c>
      <c r="N1740" t="s">
        <v>732</v>
      </c>
    </row>
    <row r="1741" spans="1:14" x14ac:dyDescent="0.25">
      <c r="A1741">
        <v>1928</v>
      </c>
      <c r="B1741" t="s">
        <v>198</v>
      </c>
      <c r="C1741" t="s">
        <v>199</v>
      </c>
      <c r="D1741" t="s">
        <v>16</v>
      </c>
      <c r="E1741">
        <v>1</v>
      </c>
      <c r="F1741" t="s">
        <v>265</v>
      </c>
      <c r="H1741">
        <v>2037</v>
      </c>
      <c r="I1741">
        <v>83</v>
      </c>
      <c r="J1741">
        <v>2120</v>
      </c>
      <c r="N1741" t="s">
        <v>657</v>
      </c>
    </row>
    <row r="1742" spans="1:14" x14ac:dyDescent="0.25">
      <c r="A1742">
        <v>1928</v>
      </c>
      <c r="B1742" t="s">
        <v>339</v>
      </c>
      <c r="C1742" t="s">
        <v>340</v>
      </c>
      <c r="D1742" t="s">
        <v>16</v>
      </c>
      <c r="E1742">
        <v>1</v>
      </c>
      <c r="H1742">
        <v>292</v>
      </c>
      <c r="I1742">
        <v>5</v>
      </c>
      <c r="J1742">
        <v>297</v>
      </c>
      <c r="N1742" t="s">
        <v>657</v>
      </c>
    </row>
    <row r="1743" spans="1:14" x14ac:dyDescent="0.25">
      <c r="A1743">
        <v>1928</v>
      </c>
      <c r="B1743" t="s">
        <v>339</v>
      </c>
      <c r="C1743" t="s">
        <v>340</v>
      </c>
      <c r="D1743" t="s">
        <v>16</v>
      </c>
      <c r="E1743">
        <v>1</v>
      </c>
      <c r="J1743">
        <v>309</v>
      </c>
      <c r="N1743" t="s">
        <v>731</v>
      </c>
    </row>
    <row r="1744" spans="1:14" x14ac:dyDescent="0.25">
      <c r="A1744">
        <v>1928</v>
      </c>
      <c r="B1744" t="s">
        <v>339</v>
      </c>
      <c r="C1744" t="s">
        <v>340</v>
      </c>
      <c r="D1744" t="s">
        <v>16</v>
      </c>
      <c r="E1744">
        <v>1</v>
      </c>
      <c r="F1744" t="s">
        <v>17</v>
      </c>
      <c r="H1744">
        <v>302</v>
      </c>
      <c r="I1744">
        <v>7</v>
      </c>
      <c r="J1744">
        <v>309</v>
      </c>
      <c r="K1744">
        <v>6000</v>
      </c>
      <c r="N1744" t="s">
        <v>732</v>
      </c>
    </row>
    <row r="1745" spans="1:14" x14ac:dyDescent="0.25">
      <c r="A1745">
        <v>1928</v>
      </c>
      <c r="B1745" t="s">
        <v>339</v>
      </c>
      <c r="C1745" t="s">
        <v>340</v>
      </c>
      <c r="D1745" t="s">
        <v>664</v>
      </c>
      <c r="E1745">
        <v>1</v>
      </c>
      <c r="H1745">
        <v>1</v>
      </c>
      <c r="I1745">
        <v>0</v>
      </c>
      <c r="J1745">
        <v>1</v>
      </c>
      <c r="N1745" t="s">
        <v>657</v>
      </c>
    </row>
    <row r="1746" spans="1:14" x14ac:dyDescent="0.25">
      <c r="A1746">
        <v>1928</v>
      </c>
      <c r="B1746" t="s">
        <v>201</v>
      </c>
      <c r="C1746" t="s">
        <v>378</v>
      </c>
      <c r="D1746" t="s">
        <v>161</v>
      </c>
      <c r="E1746">
        <v>1</v>
      </c>
      <c r="H1746">
        <v>386</v>
      </c>
      <c r="I1746">
        <v>0</v>
      </c>
      <c r="J1746">
        <v>386</v>
      </c>
      <c r="N1746" t="s">
        <v>657</v>
      </c>
    </row>
    <row r="1747" spans="1:14" x14ac:dyDescent="0.25">
      <c r="A1747">
        <v>1928</v>
      </c>
      <c r="B1747" t="s">
        <v>201</v>
      </c>
      <c r="C1747" t="s">
        <v>378</v>
      </c>
      <c r="D1747" t="s">
        <v>161</v>
      </c>
      <c r="E1747">
        <v>1</v>
      </c>
      <c r="J1747">
        <v>320</v>
      </c>
      <c r="N1747" t="s">
        <v>731</v>
      </c>
    </row>
    <row r="1748" spans="1:14" x14ac:dyDescent="0.25">
      <c r="A1748">
        <v>1928</v>
      </c>
      <c r="B1748" t="s">
        <v>201</v>
      </c>
      <c r="C1748" t="s">
        <v>378</v>
      </c>
      <c r="D1748" t="s">
        <v>161</v>
      </c>
      <c r="E1748">
        <v>1</v>
      </c>
      <c r="F1748" t="s">
        <v>556</v>
      </c>
      <c r="N1748" t="s">
        <v>732</v>
      </c>
    </row>
    <row r="1749" spans="1:14" x14ac:dyDescent="0.25">
      <c r="A1749">
        <v>1928</v>
      </c>
      <c r="B1749" t="s">
        <v>201</v>
      </c>
      <c r="C1749" t="s">
        <v>202</v>
      </c>
      <c r="D1749" t="s">
        <v>16</v>
      </c>
      <c r="E1749">
        <v>1</v>
      </c>
      <c r="H1749">
        <v>3877</v>
      </c>
      <c r="I1749">
        <v>0</v>
      </c>
      <c r="J1749">
        <v>3877</v>
      </c>
      <c r="N1749" t="s">
        <v>657</v>
      </c>
    </row>
    <row r="1750" spans="1:14" x14ac:dyDescent="0.25">
      <c r="A1750">
        <v>1928</v>
      </c>
      <c r="B1750" t="s">
        <v>201</v>
      </c>
      <c r="C1750" t="s">
        <v>202</v>
      </c>
      <c r="D1750" t="s">
        <v>16</v>
      </c>
      <c r="E1750">
        <v>1</v>
      </c>
      <c r="J1750">
        <v>3832</v>
      </c>
      <c r="N1750" t="s">
        <v>731</v>
      </c>
    </row>
    <row r="1751" spans="1:14" x14ac:dyDescent="0.25">
      <c r="A1751">
        <v>1928</v>
      </c>
      <c r="B1751" t="s">
        <v>201</v>
      </c>
      <c r="C1751" t="s">
        <v>202</v>
      </c>
      <c r="D1751" t="s">
        <v>16</v>
      </c>
      <c r="E1751">
        <v>1</v>
      </c>
      <c r="F1751" t="s">
        <v>265</v>
      </c>
      <c r="H1751">
        <v>4345</v>
      </c>
      <c r="I1751">
        <v>0</v>
      </c>
      <c r="J1751">
        <v>4345</v>
      </c>
      <c r="K1751">
        <v>25000</v>
      </c>
      <c r="L1751">
        <v>60000</v>
      </c>
      <c r="N1751" t="s">
        <v>732</v>
      </c>
    </row>
    <row r="1752" spans="1:14" x14ac:dyDescent="0.25">
      <c r="A1752">
        <v>1928</v>
      </c>
      <c r="B1752" t="s">
        <v>201</v>
      </c>
      <c r="C1752" t="s">
        <v>202</v>
      </c>
      <c r="D1752" t="s">
        <v>664</v>
      </c>
      <c r="E1752">
        <v>1</v>
      </c>
      <c r="H1752">
        <v>305</v>
      </c>
      <c r="I1752">
        <v>0</v>
      </c>
      <c r="J1752">
        <v>305</v>
      </c>
      <c r="N1752" t="s">
        <v>657</v>
      </c>
    </row>
    <row r="1753" spans="1:14" x14ac:dyDescent="0.25">
      <c r="A1753">
        <v>1928</v>
      </c>
      <c r="B1753" t="s">
        <v>201</v>
      </c>
      <c r="C1753" t="s">
        <v>461</v>
      </c>
      <c r="D1753" t="s">
        <v>16</v>
      </c>
      <c r="E1753">
        <v>1</v>
      </c>
      <c r="F1753" t="s">
        <v>548</v>
      </c>
      <c r="H1753">
        <v>507</v>
      </c>
      <c r="I1753">
        <v>0</v>
      </c>
      <c r="J1753">
        <v>507</v>
      </c>
      <c r="K1753">
        <v>2000</v>
      </c>
      <c r="L1753">
        <v>8400</v>
      </c>
      <c r="N1753" t="s">
        <v>732</v>
      </c>
    </row>
    <row r="1754" spans="1:14" x14ac:dyDescent="0.25">
      <c r="A1754">
        <v>1928</v>
      </c>
      <c r="B1754" t="s">
        <v>201</v>
      </c>
      <c r="C1754" t="s">
        <v>461</v>
      </c>
      <c r="D1754" t="s">
        <v>16</v>
      </c>
      <c r="E1754">
        <v>1</v>
      </c>
      <c r="J1754">
        <v>526</v>
      </c>
      <c r="N1754" t="s">
        <v>731</v>
      </c>
    </row>
    <row r="1755" spans="1:14" x14ac:dyDescent="0.25">
      <c r="A1755">
        <v>1928</v>
      </c>
      <c r="B1755" t="s">
        <v>201</v>
      </c>
      <c r="C1755" t="s">
        <v>461</v>
      </c>
      <c r="D1755" t="s">
        <v>16</v>
      </c>
      <c r="E1755">
        <v>1</v>
      </c>
      <c r="F1755" t="s">
        <v>548</v>
      </c>
      <c r="H1755">
        <v>824</v>
      </c>
      <c r="I1755">
        <v>0</v>
      </c>
      <c r="J1755">
        <v>824</v>
      </c>
      <c r="N1755" t="s">
        <v>657</v>
      </c>
    </row>
    <row r="1756" spans="1:14" x14ac:dyDescent="0.25">
      <c r="A1756">
        <v>1928</v>
      </c>
      <c r="B1756" t="s">
        <v>201</v>
      </c>
      <c r="C1756" t="s">
        <v>461</v>
      </c>
      <c r="D1756" t="s">
        <v>664</v>
      </c>
      <c r="E1756">
        <v>1</v>
      </c>
      <c r="F1756" t="s">
        <v>548</v>
      </c>
      <c r="H1756">
        <v>136</v>
      </c>
      <c r="I1756">
        <v>0</v>
      </c>
      <c r="J1756">
        <v>136</v>
      </c>
      <c r="N1756" t="s">
        <v>657</v>
      </c>
    </row>
    <row r="1757" spans="1:14" x14ac:dyDescent="0.25">
      <c r="A1757">
        <v>1928</v>
      </c>
      <c r="B1757" t="s">
        <v>201</v>
      </c>
      <c r="C1757" t="s">
        <v>428</v>
      </c>
      <c r="D1757" t="s">
        <v>16</v>
      </c>
      <c r="E1757">
        <v>1</v>
      </c>
      <c r="J1757">
        <v>2705</v>
      </c>
      <c r="N1757" t="s">
        <v>731</v>
      </c>
    </row>
    <row r="1758" spans="1:14" x14ac:dyDescent="0.25">
      <c r="A1758">
        <v>1928</v>
      </c>
      <c r="B1758" t="s">
        <v>201</v>
      </c>
      <c r="C1758" t="s">
        <v>428</v>
      </c>
      <c r="D1758" t="s">
        <v>16</v>
      </c>
      <c r="E1758">
        <v>1</v>
      </c>
      <c r="H1758">
        <v>2488</v>
      </c>
      <c r="I1758">
        <v>0</v>
      </c>
      <c r="J1758">
        <v>2488</v>
      </c>
      <c r="N1758" t="s">
        <v>657</v>
      </c>
    </row>
    <row r="1759" spans="1:14" x14ac:dyDescent="0.25">
      <c r="A1759">
        <v>1928</v>
      </c>
      <c r="B1759" t="s">
        <v>201</v>
      </c>
      <c r="C1759" t="s">
        <v>428</v>
      </c>
      <c r="D1759" t="s">
        <v>16</v>
      </c>
      <c r="E1759">
        <v>1</v>
      </c>
      <c r="F1759" t="s">
        <v>145</v>
      </c>
      <c r="H1759">
        <v>2907</v>
      </c>
      <c r="I1759">
        <v>0</v>
      </c>
      <c r="J1759">
        <v>2907</v>
      </c>
      <c r="K1759">
        <v>2000</v>
      </c>
      <c r="L1759">
        <v>6000</v>
      </c>
      <c r="N1759" t="s">
        <v>732</v>
      </c>
    </row>
    <row r="1760" spans="1:14" x14ac:dyDescent="0.25">
      <c r="A1760">
        <v>1928</v>
      </c>
      <c r="B1760" t="s">
        <v>201</v>
      </c>
      <c r="C1760" t="s">
        <v>428</v>
      </c>
      <c r="D1760" t="s">
        <v>664</v>
      </c>
      <c r="E1760">
        <v>1</v>
      </c>
      <c r="H1760">
        <v>282</v>
      </c>
      <c r="I1760">
        <v>0</v>
      </c>
      <c r="J1760">
        <v>282</v>
      </c>
      <c r="N1760" t="s">
        <v>657</v>
      </c>
    </row>
    <row r="1761" spans="1:14" x14ac:dyDescent="0.25">
      <c r="A1761">
        <v>1928</v>
      </c>
      <c r="B1761" t="s">
        <v>201</v>
      </c>
      <c r="C1761" t="s">
        <v>463</v>
      </c>
      <c r="D1761" t="s">
        <v>16</v>
      </c>
      <c r="E1761">
        <v>1</v>
      </c>
      <c r="J1761">
        <v>467</v>
      </c>
      <c r="N1761" t="s">
        <v>731</v>
      </c>
    </row>
    <row r="1762" spans="1:14" x14ac:dyDescent="0.25">
      <c r="A1762">
        <v>1928</v>
      </c>
      <c r="B1762" t="s">
        <v>201</v>
      </c>
      <c r="C1762" t="s">
        <v>463</v>
      </c>
      <c r="D1762" t="s">
        <v>16</v>
      </c>
      <c r="E1762">
        <v>1</v>
      </c>
      <c r="F1762" t="s">
        <v>305</v>
      </c>
      <c r="H1762">
        <v>0</v>
      </c>
      <c r="I1762">
        <v>475</v>
      </c>
      <c r="J1762">
        <v>475</v>
      </c>
      <c r="K1762">
        <v>500</v>
      </c>
      <c r="N1762" t="s">
        <v>732</v>
      </c>
    </row>
    <row r="1763" spans="1:14" x14ac:dyDescent="0.25">
      <c r="A1763">
        <v>1928</v>
      </c>
      <c r="B1763" t="s">
        <v>201</v>
      </c>
      <c r="C1763" t="s">
        <v>463</v>
      </c>
      <c r="D1763" t="s">
        <v>16</v>
      </c>
      <c r="E1763">
        <v>1</v>
      </c>
      <c r="H1763">
        <v>0</v>
      </c>
      <c r="I1763">
        <v>446</v>
      </c>
      <c r="J1763">
        <v>446</v>
      </c>
      <c r="N1763" t="s">
        <v>657</v>
      </c>
    </row>
    <row r="1764" spans="1:14" x14ac:dyDescent="0.25">
      <c r="A1764">
        <v>1928</v>
      </c>
      <c r="B1764" t="s">
        <v>303</v>
      </c>
      <c r="C1764" t="s">
        <v>467</v>
      </c>
      <c r="D1764" t="s">
        <v>16</v>
      </c>
      <c r="E1764">
        <v>1</v>
      </c>
      <c r="J1764">
        <v>760</v>
      </c>
      <c r="N1764" t="s">
        <v>731</v>
      </c>
    </row>
    <row r="1765" spans="1:14" x14ac:dyDescent="0.25">
      <c r="A1765">
        <v>1928</v>
      </c>
      <c r="B1765" t="s">
        <v>303</v>
      </c>
      <c r="C1765" t="s">
        <v>467</v>
      </c>
      <c r="D1765" t="s">
        <v>16</v>
      </c>
      <c r="E1765">
        <v>1</v>
      </c>
      <c r="F1765" t="s">
        <v>145</v>
      </c>
      <c r="H1765">
        <v>796</v>
      </c>
      <c r="I1765">
        <v>0</v>
      </c>
      <c r="J1765">
        <v>796</v>
      </c>
      <c r="K1765">
        <v>2000</v>
      </c>
      <c r="L1765">
        <v>9600</v>
      </c>
      <c r="N1765" t="s">
        <v>732</v>
      </c>
    </row>
    <row r="1766" spans="1:14" x14ac:dyDescent="0.25">
      <c r="A1766">
        <v>1928</v>
      </c>
      <c r="B1766" t="s">
        <v>303</v>
      </c>
      <c r="C1766" t="s">
        <v>467</v>
      </c>
      <c r="D1766" t="s">
        <v>16</v>
      </c>
      <c r="E1766">
        <v>1</v>
      </c>
      <c r="H1766">
        <v>794</v>
      </c>
      <c r="I1766">
        <v>0</v>
      </c>
      <c r="J1766">
        <v>794</v>
      </c>
      <c r="N1766" t="s">
        <v>657</v>
      </c>
    </row>
    <row r="1767" spans="1:14" x14ac:dyDescent="0.25">
      <c r="A1767">
        <v>1928</v>
      </c>
      <c r="B1767" t="s">
        <v>303</v>
      </c>
      <c r="C1767" t="s">
        <v>467</v>
      </c>
      <c r="D1767" t="s">
        <v>664</v>
      </c>
      <c r="E1767">
        <v>1</v>
      </c>
      <c r="H1767">
        <v>7</v>
      </c>
      <c r="I1767">
        <v>0</v>
      </c>
      <c r="J1767">
        <v>7</v>
      </c>
      <c r="N1767" t="s">
        <v>657</v>
      </c>
    </row>
    <row r="1768" spans="1:14" x14ac:dyDescent="0.25">
      <c r="A1768">
        <v>1928</v>
      </c>
      <c r="B1768" t="s">
        <v>303</v>
      </c>
      <c r="C1768" t="s">
        <v>304</v>
      </c>
      <c r="D1768" t="s">
        <v>16</v>
      </c>
      <c r="E1768">
        <v>1</v>
      </c>
      <c r="H1768">
        <v>2599</v>
      </c>
      <c r="I1768">
        <v>53</v>
      </c>
      <c r="J1768">
        <v>2652</v>
      </c>
      <c r="N1768" t="s">
        <v>657</v>
      </c>
    </row>
    <row r="1769" spans="1:14" x14ac:dyDescent="0.25">
      <c r="A1769">
        <v>1928</v>
      </c>
      <c r="B1769" t="s">
        <v>303</v>
      </c>
      <c r="C1769" t="s">
        <v>304</v>
      </c>
      <c r="D1769" t="s">
        <v>16</v>
      </c>
      <c r="E1769">
        <v>1</v>
      </c>
      <c r="F1769" t="s">
        <v>17</v>
      </c>
      <c r="H1769">
        <v>2439</v>
      </c>
      <c r="I1769">
        <v>68</v>
      </c>
      <c r="J1769">
        <v>2507</v>
      </c>
      <c r="K1769">
        <v>5600</v>
      </c>
      <c r="L1769">
        <v>36000</v>
      </c>
      <c r="N1769" t="s">
        <v>732</v>
      </c>
    </row>
    <row r="1770" spans="1:14" x14ac:dyDescent="0.25">
      <c r="A1770">
        <v>1928</v>
      </c>
      <c r="B1770" t="s">
        <v>303</v>
      </c>
      <c r="C1770" t="s">
        <v>304</v>
      </c>
      <c r="D1770" t="s">
        <v>16</v>
      </c>
      <c r="E1770">
        <v>1</v>
      </c>
      <c r="J1770">
        <v>2675</v>
      </c>
      <c r="N1770" t="s">
        <v>731</v>
      </c>
    </row>
    <row r="1771" spans="1:14" x14ac:dyDescent="0.25">
      <c r="A1771">
        <v>1928</v>
      </c>
      <c r="B1771" t="s">
        <v>303</v>
      </c>
      <c r="C1771" t="s">
        <v>304</v>
      </c>
      <c r="D1771" t="s">
        <v>664</v>
      </c>
      <c r="E1771">
        <v>1</v>
      </c>
      <c r="H1771">
        <v>13</v>
      </c>
      <c r="I1771">
        <v>0</v>
      </c>
      <c r="J1771">
        <v>13</v>
      </c>
      <c r="N1771" t="s">
        <v>657</v>
      </c>
    </row>
    <row r="1772" spans="1:14" x14ac:dyDescent="0.25">
      <c r="A1772">
        <v>1928</v>
      </c>
      <c r="B1772" t="s">
        <v>205</v>
      </c>
      <c r="C1772" t="s">
        <v>206</v>
      </c>
      <c r="D1772" t="s">
        <v>16</v>
      </c>
      <c r="E1772">
        <v>1</v>
      </c>
      <c r="H1772">
        <v>684</v>
      </c>
      <c r="I1772">
        <v>13</v>
      </c>
      <c r="J1772">
        <v>697</v>
      </c>
      <c r="N1772" t="s">
        <v>657</v>
      </c>
    </row>
    <row r="1773" spans="1:14" x14ac:dyDescent="0.25">
      <c r="A1773">
        <v>1928</v>
      </c>
      <c r="B1773" t="s">
        <v>205</v>
      </c>
      <c r="C1773" t="s">
        <v>206</v>
      </c>
      <c r="D1773" t="s">
        <v>16</v>
      </c>
      <c r="E1773">
        <v>1</v>
      </c>
      <c r="J1773">
        <v>629</v>
      </c>
      <c r="N1773" t="s">
        <v>731</v>
      </c>
    </row>
    <row r="1774" spans="1:14" x14ac:dyDescent="0.25">
      <c r="A1774">
        <v>1928</v>
      </c>
      <c r="B1774" t="s">
        <v>205</v>
      </c>
      <c r="C1774" t="s">
        <v>206</v>
      </c>
      <c r="D1774" t="s">
        <v>16</v>
      </c>
      <c r="E1774">
        <v>1</v>
      </c>
      <c r="F1774" t="s">
        <v>17</v>
      </c>
      <c r="H1774">
        <v>696</v>
      </c>
      <c r="I1774">
        <v>16</v>
      </c>
      <c r="J1774">
        <v>712</v>
      </c>
      <c r="K1774">
        <v>3000</v>
      </c>
      <c r="L1774">
        <v>36000</v>
      </c>
      <c r="N1774" t="s">
        <v>732</v>
      </c>
    </row>
    <row r="1775" spans="1:14" x14ac:dyDescent="0.25">
      <c r="A1775">
        <v>1928</v>
      </c>
      <c r="B1775" t="s">
        <v>207</v>
      </c>
      <c r="C1775" t="s">
        <v>524</v>
      </c>
      <c r="D1775" t="s">
        <v>16</v>
      </c>
      <c r="E1775">
        <v>1</v>
      </c>
      <c r="F1775" t="s">
        <v>525</v>
      </c>
      <c r="J1775">
        <v>779</v>
      </c>
      <c r="N1775" t="s">
        <v>731</v>
      </c>
    </row>
    <row r="1776" spans="1:14" x14ac:dyDescent="0.25">
      <c r="A1776">
        <v>1928</v>
      </c>
      <c r="B1776" t="s">
        <v>207</v>
      </c>
      <c r="C1776" t="s">
        <v>524</v>
      </c>
      <c r="D1776" t="s">
        <v>16</v>
      </c>
      <c r="E1776">
        <v>1</v>
      </c>
      <c r="F1776" t="s">
        <v>563</v>
      </c>
      <c r="H1776">
        <v>785</v>
      </c>
      <c r="I1776">
        <v>0</v>
      </c>
      <c r="J1776">
        <v>785</v>
      </c>
      <c r="K1776">
        <v>5000</v>
      </c>
      <c r="N1776" t="s">
        <v>732</v>
      </c>
    </row>
    <row r="1777" spans="1:14" x14ac:dyDescent="0.25">
      <c r="A1777">
        <v>1928</v>
      </c>
      <c r="B1777" t="s">
        <v>207</v>
      </c>
      <c r="C1777" t="s">
        <v>318</v>
      </c>
      <c r="D1777" t="s">
        <v>16</v>
      </c>
      <c r="E1777">
        <v>1</v>
      </c>
      <c r="H1777">
        <v>1083</v>
      </c>
      <c r="I1777">
        <v>0</v>
      </c>
      <c r="J1777">
        <v>1083</v>
      </c>
      <c r="N1777" t="s">
        <v>657</v>
      </c>
    </row>
    <row r="1778" spans="1:14" x14ac:dyDescent="0.25">
      <c r="A1778">
        <v>1928</v>
      </c>
      <c r="B1778" t="s">
        <v>207</v>
      </c>
      <c r="C1778" t="s">
        <v>318</v>
      </c>
      <c r="D1778" t="s">
        <v>16</v>
      </c>
      <c r="E1778">
        <v>1</v>
      </c>
      <c r="J1778">
        <v>954</v>
      </c>
      <c r="N1778" t="s">
        <v>731</v>
      </c>
    </row>
    <row r="1779" spans="1:14" x14ac:dyDescent="0.25">
      <c r="A1779">
        <v>1928</v>
      </c>
      <c r="B1779" t="s">
        <v>207</v>
      </c>
      <c r="C1779" t="s">
        <v>318</v>
      </c>
      <c r="D1779" t="s">
        <v>16</v>
      </c>
      <c r="E1779">
        <v>1</v>
      </c>
      <c r="F1779" t="s">
        <v>319</v>
      </c>
      <c r="H1779">
        <v>1066</v>
      </c>
      <c r="I1779">
        <v>0</v>
      </c>
      <c r="J1779">
        <v>1066</v>
      </c>
      <c r="K1779">
        <v>2300</v>
      </c>
      <c r="L1779">
        <v>48000</v>
      </c>
      <c r="N1779" t="s">
        <v>732</v>
      </c>
    </row>
    <row r="1780" spans="1:14" x14ac:dyDescent="0.25">
      <c r="A1780">
        <v>1928</v>
      </c>
      <c r="B1780" t="s">
        <v>207</v>
      </c>
      <c r="C1780" t="s">
        <v>471</v>
      </c>
      <c r="D1780" t="s">
        <v>16</v>
      </c>
      <c r="E1780">
        <v>1</v>
      </c>
      <c r="H1780">
        <v>0</v>
      </c>
      <c r="I1780">
        <v>122</v>
      </c>
      <c r="J1780">
        <v>122</v>
      </c>
      <c r="N1780" t="s">
        <v>657</v>
      </c>
    </row>
    <row r="1781" spans="1:14" x14ac:dyDescent="0.25">
      <c r="A1781">
        <v>1928</v>
      </c>
      <c r="B1781" t="s">
        <v>207</v>
      </c>
      <c r="C1781" t="s">
        <v>471</v>
      </c>
      <c r="D1781" t="s">
        <v>16</v>
      </c>
      <c r="E1781">
        <v>1</v>
      </c>
      <c r="J1781">
        <v>109</v>
      </c>
      <c r="N1781" t="s">
        <v>731</v>
      </c>
    </row>
    <row r="1782" spans="1:14" x14ac:dyDescent="0.25">
      <c r="A1782">
        <v>1928</v>
      </c>
      <c r="B1782" t="s">
        <v>207</v>
      </c>
      <c r="C1782" t="s">
        <v>471</v>
      </c>
      <c r="D1782" t="s">
        <v>16</v>
      </c>
      <c r="E1782">
        <v>1</v>
      </c>
      <c r="F1782" t="s">
        <v>472</v>
      </c>
      <c r="H1782">
        <v>0</v>
      </c>
      <c r="I1782">
        <v>113</v>
      </c>
      <c r="J1782">
        <v>113</v>
      </c>
      <c r="N1782" t="s">
        <v>732</v>
      </c>
    </row>
    <row r="1783" spans="1:14" x14ac:dyDescent="0.25">
      <c r="A1783">
        <v>1928</v>
      </c>
      <c r="B1783" t="s">
        <v>207</v>
      </c>
      <c r="C1783" t="s">
        <v>210</v>
      </c>
      <c r="D1783" t="s">
        <v>16</v>
      </c>
      <c r="E1783">
        <v>1</v>
      </c>
      <c r="F1783" t="s">
        <v>365</v>
      </c>
      <c r="H1783">
        <v>1582</v>
      </c>
      <c r="I1783">
        <v>0</v>
      </c>
      <c r="J1783">
        <v>1582</v>
      </c>
      <c r="N1783" t="s">
        <v>657</v>
      </c>
    </row>
    <row r="1784" spans="1:14" x14ac:dyDescent="0.25">
      <c r="A1784">
        <v>1928</v>
      </c>
      <c r="B1784" t="s">
        <v>207</v>
      </c>
      <c r="C1784" t="s">
        <v>210</v>
      </c>
      <c r="D1784" t="s">
        <v>16</v>
      </c>
      <c r="E1784">
        <v>1</v>
      </c>
      <c r="F1784" t="s">
        <v>365</v>
      </c>
      <c r="J1784">
        <v>1753</v>
      </c>
      <c r="N1784" t="s">
        <v>731</v>
      </c>
    </row>
    <row r="1785" spans="1:14" x14ac:dyDescent="0.25">
      <c r="A1785">
        <v>1928</v>
      </c>
      <c r="B1785" t="s">
        <v>207</v>
      </c>
      <c r="C1785" t="s">
        <v>210</v>
      </c>
      <c r="D1785" t="s">
        <v>16</v>
      </c>
      <c r="E1785">
        <v>1</v>
      </c>
      <c r="F1785" t="s">
        <v>292</v>
      </c>
      <c r="H1785">
        <v>1552</v>
      </c>
      <c r="I1785">
        <v>0</v>
      </c>
      <c r="J1785">
        <v>1552</v>
      </c>
      <c r="K1785">
        <v>11000</v>
      </c>
      <c r="L1785">
        <v>108000</v>
      </c>
      <c r="N1785" t="s">
        <v>732</v>
      </c>
    </row>
    <row r="1786" spans="1:14" x14ac:dyDescent="0.25">
      <c r="A1786">
        <v>1928</v>
      </c>
      <c r="B1786" t="s">
        <v>207</v>
      </c>
      <c r="C1786" t="s">
        <v>210</v>
      </c>
      <c r="D1786" t="s">
        <v>664</v>
      </c>
      <c r="E1786">
        <v>1</v>
      </c>
      <c r="F1786" t="s">
        <v>365</v>
      </c>
      <c r="H1786">
        <v>335</v>
      </c>
      <c r="I1786">
        <v>0</v>
      </c>
      <c r="J1786">
        <v>335</v>
      </c>
      <c r="N1786" t="s">
        <v>657</v>
      </c>
    </row>
    <row r="1787" spans="1:14" x14ac:dyDescent="0.25">
      <c r="A1787">
        <v>1928</v>
      </c>
      <c r="B1787" t="s">
        <v>207</v>
      </c>
      <c r="C1787" t="s">
        <v>208</v>
      </c>
      <c r="D1787" t="s">
        <v>16</v>
      </c>
      <c r="E1787">
        <v>1</v>
      </c>
      <c r="F1787" t="s">
        <v>473</v>
      </c>
      <c r="H1787">
        <v>1873</v>
      </c>
      <c r="I1787">
        <v>0</v>
      </c>
      <c r="J1787">
        <v>1873</v>
      </c>
      <c r="K1787">
        <v>7600</v>
      </c>
      <c r="L1787">
        <v>20400</v>
      </c>
      <c r="N1787" t="s">
        <v>732</v>
      </c>
    </row>
    <row r="1788" spans="1:14" x14ac:dyDescent="0.25">
      <c r="A1788">
        <v>1928</v>
      </c>
      <c r="B1788" t="s">
        <v>207</v>
      </c>
      <c r="C1788" t="s">
        <v>208</v>
      </c>
      <c r="D1788" t="s">
        <v>16</v>
      </c>
      <c r="E1788">
        <v>1</v>
      </c>
      <c r="F1788" t="s">
        <v>473</v>
      </c>
      <c r="J1788">
        <v>1093</v>
      </c>
      <c r="N1788" t="s">
        <v>731</v>
      </c>
    </row>
    <row r="1789" spans="1:14" x14ac:dyDescent="0.25">
      <c r="A1789">
        <v>1928</v>
      </c>
      <c r="B1789" t="s">
        <v>207</v>
      </c>
      <c r="C1789" t="s">
        <v>208</v>
      </c>
      <c r="D1789" t="s">
        <v>16</v>
      </c>
      <c r="E1789">
        <v>1</v>
      </c>
      <c r="F1789" t="s">
        <v>473</v>
      </c>
      <c r="H1789">
        <v>1072</v>
      </c>
      <c r="I1789">
        <v>0</v>
      </c>
      <c r="J1789">
        <v>1072</v>
      </c>
      <c r="N1789" t="s">
        <v>657</v>
      </c>
    </row>
    <row r="1790" spans="1:14" x14ac:dyDescent="0.25">
      <c r="A1790">
        <v>1928</v>
      </c>
      <c r="B1790" t="s">
        <v>207</v>
      </c>
      <c r="C1790" t="s">
        <v>208</v>
      </c>
      <c r="D1790" t="s">
        <v>664</v>
      </c>
      <c r="E1790">
        <v>1</v>
      </c>
      <c r="F1790" t="s">
        <v>473</v>
      </c>
      <c r="H1790">
        <v>833</v>
      </c>
      <c r="I1790">
        <v>0</v>
      </c>
      <c r="J1790">
        <v>833</v>
      </c>
      <c r="N1790" t="s">
        <v>657</v>
      </c>
    </row>
    <row r="1791" spans="1:14" x14ac:dyDescent="0.25">
      <c r="A1791">
        <v>1928</v>
      </c>
      <c r="B1791" t="s">
        <v>213</v>
      </c>
      <c r="C1791" t="s">
        <v>244</v>
      </c>
      <c r="D1791" t="s">
        <v>16</v>
      </c>
      <c r="E1791">
        <v>1</v>
      </c>
      <c r="F1791" t="s">
        <v>305</v>
      </c>
      <c r="H1791">
        <v>0</v>
      </c>
      <c r="I1791">
        <v>73</v>
      </c>
      <c r="J1791">
        <v>73</v>
      </c>
      <c r="N1791" t="s">
        <v>657</v>
      </c>
    </row>
    <row r="1792" spans="1:14" x14ac:dyDescent="0.25">
      <c r="A1792">
        <v>1928</v>
      </c>
      <c r="B1792" t="s">
        <v>213</v>
      </c>
      <c r="C1792" t="s">
        <v>244</v>
      </c>
      <c r="D1792" t="s">
        <v>16</v>
      </c>
      <c r="E1792">
        <v>1</v>
      </c>
      <c r="F1792" t="s">
        <v>305</v>
      </c>
      <c r="H1792">
        <v>0</v>
      </c>
      <c r="I1792">
        <v>110</v>
      </c>
      <c r="J1792">
        <v>110</v>
      </c>
      <c r="N1792" t="s">
        <v>732</v>
      </c>
    </row>
    <row r="1793" spans="1:14" x14ac:dyDescent="0.25">
      <c r="A1793">
        <v>1928</v>
      </c>
      <c r="B1793" t="s">
        <v>213</v>
      </c>
      <c r="C1793" t="s">
        <v>244</v>
      </c>
      <c r="D1793" t="s">
        <v>16</v>
      </c>
      <c r="E1793">
        <v>1</v>
      </c>
      <c r="F1793" t="s">
        <v>390</v>
      </c>
      <c r="J1793">
        <v>103</v>
      </c>
      <c r="N1793" t="s">
        <v>731</v>
      </c>
    </row>
    <row r="1794" spans="1:14" x14ac:dyDescent="0.25">
      <c r="A1794">
        <v>1928</v>
      </c>
      <c r="B1794" t="s">
        <v>213</v>
      </c>
      <c r="C1794" t="s">
        <v>214</v>
      </c>
      <c r="D1794" t="s">
        <v>16</v>
      </c>
      <c r="E1794">
        <v>1</v>
      </c>
      <c r="F1794" t="s">
        <v>42</v>
      </c>
      <c r="H1794">
        <v>332</v>
      </c>
      <c r="I1794">
        <v>4</v>
      </c>
      <c r="J1794">
        <v>336</v>
      </c>
      <c r="N1794" t="s">
        <v>657</v>
      </c>
    </row>
    <row r="1795" spans="1:14" x14ac:dyDescent="0.25">
      <c r="A1795">
        <v>1928</v>
      </c>
      <c r="B1795" t="s">
        <v>213</v>
      </c>
      <c r="C1795" t="s">
        <v>214</v>
      </c>
      <c r="D1795" t="s">
        <v>16</v>
      </c>
      <c r="E1795">
        <v>1</v>
      </c>
      <c r="F1795" t="s">
        <v>564</v>
      </c>
      <c r="H1795">
        <v>526</v>
      </c>
      <c r="I1795">
        <v>0</v>
      </c>
      <c r="J1795">
        <v>526</v>
      </c>
      <c r="K1795">
        <v>2000</v>
      </c>
      <c r="N1795" t="s">
        <v>732</v>
      </c>
    </row>
    <row r="1796" spans="1:14" x14ac:dyDescent="0.25">
      <c r="A1796">
        <v>1928</v>
      </c>
      <c r="B1796" t="s">
        <v>213</v>
      </c>
      <c r="C1796" t="s">
        <v>214</v>
      </c>
      <c r="D1796" t="s">
        <v>16</v>
      </c>
      <c r="E1796">
        <v>1</v>
      </c>
      <c r="F1796" t="s">
        <v>389</v>
      </c>
      <c r="J1796">
        <v>643</v>
      </c>
      <c r="N1796" t="s">
        <v>731</v>
      </c>
    </row>
    <row r="1797" spans="1:14" x14ac:dyDescent="0.25">
      <c r="A1797">
        <v>1928</v>
      </c>
      <c r="B1797" t="s">
        <v>247</v>
      </c>
      <c r="C1797" t="s">
        <v>248</v>
      </c>
      <c r="D1797" t="s">
        <v>16</v>
      </c>
      <c r="E1797">
        <v>1</v>
      </c>
      <c r="H1797">
        <v>441</v>
      </c>
      <c r="I1797">
        <v>53</v>
      </c>
      <c r="J1797">
        <v>494</v>
      </c>
      <c r="N1797" t="s">
        <v>657</v>
      </c>
    </row>
    <row r="1798" spans="1:14" x14ac:dyDescent="0.25">
      <c r="A1798">
        <v>1928</v>
      </c>
      <c r="B1798" t="s">
        <v>247</v>
      </c>
      <c r="C1798" t="s">
        <v>248</v>
      </c>
      <c r="D1798" t="s">
        <v>16</v>
      </c>
      <c r="E1798">
        <v>1</v>
      </c>
      <c r="F1798" t="s">
        <v>265</v>
      </c>
      <c r="H1798">
        <v>416</v>
      </c>
      <c r="I1798">
        <v>40</v>
      </c>
      <c r="J1798">
        <v>456</v>
      </c>
      <c r="K1798">
        <v>0</v>
      </c>
      <c r="N1798" t="s">
        <v>732</v>
      </c>
    </row>
    <row r="1799" spans="1:14" x14ac:dyDescent="0.25">
      <c r="A1799">
        <v>1928</v>
      </c>
      <c r="B1799" t="s">
        <v>247</v>
      </c>
      <c r="C1799" t="s">
        <v>248</v>
      </c>
      <c r="D1799" t="s">
        <v>16</v>
      </c>
      <c r="E1799">
        <v>1</v>
      </c>
      <c r="J1799">
        <v>447</v>
      </c>
      <c r="N1799" t="s">
        <v>731</v>
      </c>
    </row>
    <row r="1800" spans="1:14" x14ac:dyDescent="0.25">
      <c r="A1800">
        <v>1928</v>
      </c>
      <c r="B1800" t="s">
        <v>247</v>
      </c>
      <c r="C1800" t="s">
        <v>248</v>
      </c>
      <c r="D1800" t="s">
        <v>664</v>
      </c>
      <c r="E1800">
        <v>1</v>
      </c>
      <c r="F1800" t="s">
        <v>17</v>
      </c>
      <c r="H1800">
        <v>124</v>
      </c>
      <c r="I1800">
        <v>0</v>
      </c>
      <c r="J1800">
        <v>124</v>
      </c>
      <c r="N1800" t="s">
        <v>657</v>
      </c>
    </row>
    <row r="1801" spans="1:14" x14ac:dyDescent="0.25">
      <c r="A1801">
        <v>1928</v>
      </c>
      <c r="B1801" t="s">
        <v>247</v>
      </c>
      <c r="C1801" t="s">
        <v>386</v>
      </c>
      <c r="D1801" t="s">
        <v>384</v>
      </c>
      <c r="E1801">
        <v>1</v>
      </c>
      <c r="J1801">
        <v>330</v>
      </c>
      <c r="N1801" t="s">
        <v>731</v>
      </c>
    </row>
    <row r="1802" spans="1:14" x14ac:dyDescent="0.25">
      <c r="A1802">
        <v>1928</v>
      </c>
      <c r="B1802" t="s">
        <v>306</v>
      </c>
      <c r="C1802" t="s">
        <v>307</v>
      </c>
      <c r="D1802" t="s">
        <v>16</v>
      </c>
      <c r="E1802">
        <v>1</v>
      </c>
      <c r="H1802">
        <v>405</v>
      </c>
      <c r="I1802">
        <v>11</v>
      </c>
      <c r="J1802">
        <v>416</v>
      </c>
      <c r="N1802" t="s">
        <v>657</v>
      </c>
    </row>
    <row r="1803" spans="1:14" x14ac:dyDescent="0.25">
      <c r="A1803">
        <v>1928</v>
      </c>
      <c r="B1803" t="s">
        <v>306</v>
      </c>
      <c r="C1803" t="s">
        <v>307</v>
      </c>
      <c r="D1803" t="s">
        <v>16</v>
      </c>
      <c r="E1803">
        <v>1</v>
      </c>
      <c r="F1803" t="s">
        <v>265</v>
      </c>
      <c r="H1803">
        <v>373</v>
      </c>
      <c r="I1803">
        <v>13</v>
      </c>
      <c r="J1803">
        <v>386</v>
      </c>
      <c r="K1803">
        <v>5000</v>
      </c>
      <c r="L1803">
        <v>36000</v>
      </c>
      <c r="N1803" t="s">
        <v>732</v>
      </c>
    </row>
    <row r="1804" spans="1:14" x14ac:dyDescent="0.25">
      <c r="A1804">
        <v>1928</v>
      </c>
      <c r="B1804" t="s">
        <v>306</v>
      </c>
      <c r="C1804" t="s">
        <v>307</v>
      </c>
      <c r="D1804" t="s">
        <v>16</v>
      </c>
      <c r="E1804">
        <v>1</v>
      </c>
      <c r="J1804">
        <v>420</v>
      </c>
      <c r="N1804" t="s">
        <v>731</v>
      </c>
    </row>
    <row r="1805" spans="1:14" x14ac:dyDescent="0.25">
      <c r="A1805">
        <v>1928</v>
      </c>
      <c r="B1805" t="s">
        <v>30</v>
      </c>
      <c r="C1805" t="s">
        <v>31</v>
      </c>
      <c r="D1805" t="s">
        <v>16</v>
      </c>
      <c r="E1805">
        <v>1</v>
      </c>
      <c r="J1805">
        <v>1590</v>
      </c>
      <c r="N1805" t="s">
        <v>731</v>
      </c>
    </row>
    <row r="1806" spans="1:14" x14ac:dyDescent="0.25">
      <c r="A1806">
        <v>1928</v>
      </c>
      <c r="B1806" t="s">
        <v>30</v>
      </c>
      <c r="C1806" t="s">
        <v>31</v>
      </c>
      <c r="D1806" t="s">
        <v>16</v>
      </c>
      <c r="E1806">
        <v>1</v>
      </c>
      <c r="F1806" t="s">
        <v>42</v>
      </c>
      <c r="H1806">
        <v>1628</v>
      </c>
      <c r="I1806">
        <v>78</v>
      </c>
      <c r="J1806">
        <v>1706</v>
      </c>
      <c r="N1806" t="s">
        <v>657</v>
      </c>
    </row>
    <row r="1807" spans="1:14" x14ac:dyDescent="0.25">
      <c r="A1807">
        <v>1928</v>
      </c>
      <c r="B1807" t="s">
        <v>30</v>
      </c>
      <c r="C1807" t="s">
        <v>31</v>
      </c>
      <c r="D1807" t="s">
        <v>16</v>
      </c>
      <c r="E1807">
        <v>1</v>
      </c>
      <c r="F1807" t="s">
        <v>17</v>
      </c>
      <c r="H1807">
        <v>1554</v>
      </c>
      <c r="I1807">
        <v>70</v>
      </c>
      <c r="J1807">
        <v>1624</v>
      </c>
      <c r="K1807">
        <v>8000</v>
      </c>
      <c r="N1807" t="s">
        <v>732</v>
      </c>
    </row>
    <row r="1808" spans="1:14" x14ac:dyDescent="0.25">
      <c r="A1808">
        <v>1928</v>
      </c>
      <c r="B1808" t="s">
        <v>30</v>
      </c>
      <c r="C1808" t="s">
        <v>446</v>
      </c>
      <c r="D1808" t="s">
        <v>16</v>
      </c>
      <c r="E1808">
        <v>1</v>
      </c>
      <c r="F1808" t="s">
        <v>565</v>
      </c>
      <c r="H1808">
        <v>595</v>
      </c>
      <c r="I1808">
        <v>0</v>
      </c>
      <c r="J1808">
        <v>595</v>
      </c>
      <c r="K1808">
        <v>300</v>
      </c>
      <c r="N1808" t="s">
        <v>732</v>
      </c>
    </row>
    <row r="1809" spans="1:14" x14ac:dyDescent="0.25">
      <c r="A1809">
        <v>1928</v>
      </c>
      <c r="B1809" t="s">
        <v>30</v>
      </c>
      <c r="C1809" t="s">
        <v>446</v>
      </c>
      <c r="D1809" t="s">
        <v>16</v>
      </c>
      <c r="E1809">
        <v>1</v>
      </c>
      <c r="F1809" t="s">
        <v>475</v>
      </c>
      <c r="H1809">
        <v>745</v>
      </c>
      <c r="I1809">
        <v>0</v>
      </c>
      <c r="J1809">
        <v>745</v>
      </c>
      <c r="N1809" t="s">
        <v>657</v>
      </c>
    </row>
    <row r="1810" spans="1:14" x14ac:dyDescent="0.25">
      <c r="A1810">
        <v>1928</v>
      </c>
      <c r="B1810" t="s">
        <v>30</v>
      </c>
      <c r="C1810" t="s">
        <v>446</v>
      </c>
      <c r="D1810" t="s">
        <v>16</v>
      </c>
      <c r="E1810">
        <v>1</v>
      </c>
      <c r="F1810" t="s">
        <v>475</v>
      </c>
      <c r="J1810">
        <v>576</v>
      </c>
      <c r="N1810" t="s">
        <v>731</v>
      </c>
    </row>
    <row r="1811" spans="1:14" x14ac:dyDescent="0.25">
      <c r="A1811">
        <v>1928</v>
      </c>
      <c r="B1811" t="s">
        <v>249</v>
      </c>
      <c r="C1811" t="s">
        <v>250</v>
      </c>
      <c r="D1811" t="s">
        <v>16</v>
      </c>
      <c r="E1811">
        <v>1</v>
      </c>
      <c r="F1811" t="s">
        <v>17</v>
      </c>
      <c r="H1811">
        <v>545</v>
      </c>
      <c r="I1811">
        <v>81</v>
      </c>
      <c r="J1811">
        <v>626</v>
      </c>
      <c r="K1811">
        <v>3000</v>
      </c>
      <c r="N1811" t="s">
        <v>732</v>
      </c>
    </row>
    <row r="1812" spans="1:14" x14ac:dyDescent="0.25">
      <c r="A1812">
        <v>1928</v>
      </c>
      <c r="B1812" t="s">
        <v>249</v>
      </c>
      <c r="C1812" t="s">
        <v>151</v>
      </c>
      <c r="D1812" t="s">
        <v>16</v>
      </c>
      <c r="E1812">
        <v>1</v>
      </c>
      <c r="J1812">
        <v>3891</v>
      </c>
      <c r="N1812" t="s">
        <v>731</v>
      </c>
    </row>
    <row r="1813" spans="1:14" x14ac:dyDescent="0.25">
      <c r="A1813">
        <v>1928</v>
      </c>
      <c r="B1813" t="s">
        <v>249</v>
      </c>
      <c r="C1813" t="s">
        <v>151</v>
      </c>
      <c r="D1813" t="s">
        <v>16</v>
      </c>
      <c r="E1813">
        <v>1</v>
      </c>
      <c r="F1813" t="s">
        <v>662</v>
      </c>
      <c r="H1813">
        <v>4442</v>
      </c>
      <c r="I1813">
        <v>90</v>
      </c>
      <c r="J1813">
        <v>4532</v>
      </c>
      <c r="N1813" t="s">
        <v>657</v>
      </c>
    </row>
    <row r="1814" spans="1:14" x14ac:dyDescent="0.25">
      <c r="A1814">
        <v>1928</v>
      </c>
      <c r="B1814" t="s">
        <v>249</v>
      </c>
      <c r="C1814" t="s">
        <v>151</v>
      </c>
      <c r="D1814" t="s">
        <v>16</v>
      </c>
      <c r="E1814">
        <v>1</v>
      </c>
      <c r="F1814" t="s">
        <v>566</v>
      </c>
      <c r="H1814">
        <v>4561</v>
      </c>
      <c r="I1814">
        <v>0</v>
      </c>
      <c r="J1814">
        <v>4561</v>
      </c>
      <c r="N1814" t="s">
        <v>732</v>
      </c>
    </row>
    <row r="1815" spans="1:14" x14ac:dyDescent="0.25">
      <c r="A1815">
        <v>1928</v>
      </c>
      <c r="B1815" t="s">
        <v>251</v>
      </c>
      <c r="C1815" t="s">
        <v>252</v>
      </c>
      <c r="D1815" t="s">
        <v>16</v>
      </c>
      <c r="E1815">
        <v>1</v>
      </c>
      <c r="F1815" t="s">
        <v>42</v>
      </c>
      <c r="H1815">
        <v>229</v>
      </c>
      <c r="I1815">
        <v>5</v>
      </c>
      <c r="J1815">
        <v>234</v>
      </c>
      <c r="K1815">
        <v>2900</v>
      </c>
      <c r="N1815" t="s">
        <v>732</v>
      </c>
    </row>
    <row r="1816" spans="1:14" x14ac:dyDescent="0.25">
      <c r="A1816">
        <v>1928</v>
      </c>
      <c r="B1816" t="s">
        <v>251</v>
      </c>
      <c r="C1816" t="s">
        <v>252</v>
      </c>
      <c r="D1816" t="s">
        <v>16</v>
      </c>
      <c r="E1816">
        <v>1</v>
      </c>
      <c r="J1816">
        <v>209</v>
      </c>
      <c r="N1816" t="s">
        <v>731</v>
      </c>
    </row>
    <row r="1817" spans="1:14" x14ac:dyDescent="0.25">
      <c r="A1817">
        <v>1928</v>
      </c>
      <c r="B1817" t="s">
        <v>251</v>
      </c>
      <c r="C1817" t="s">
        <v>252</v>
      </c>
      <c r="D1817" t="s">
        <v>16</v>
      </c>
      <c r="E1817">
        <v>1</v>
      </c>
      <c r="H1817">
        <v>204</v>
      </c>
      <c r="I1817">
        <v>2</v>
      </c>
      <c r="J1817">
        <v>206</v>
      </c>
      <c r="N1817" t="s">
        <v>657</v>
      </c>
    </row>
    <row r="1818" spans="1:14" x14ac:dyDescent="0.25">
      <c r="A1818">
        <v>1928</v>
      </c>
      <c r="B1818" t="s">
        <v>251</v>
      </c>
      <c r="C1818" t="s">
        <v>252</v>
      </c>
      <c r="D1818" t="s">
        <v>664</v>
      </c>
      <c r="E1818">
        <v>1</v>
      </c>
      <c r="F1818" t="s">
        <v>42</v>
      </c>
      <c r="H1818">
        <v>6</v>
      </c>
      <c r="I1818">
        <v>0</v>
      </c>
      <c r="J1818">
        <v>6</v>
      </c>
      <c r="N1818" t="s">
        <v>657</v>
      </c>
    </row>
    <row r="1819" spans="1:14" x14ac:dyDescent="0.25">
      <c r="A1819">
        <v>1928</v>
      </c>
      <c r="B1819" t="s">
        <v>83</v>
      </c>
      <c r="C1819" t="s">
        <v>218</v>
      </c>
      <c r="D1819" t="s">
        <v>16</v>
      </c>
      <c r="E1819">
        <v>1</v>
      </c>
      <c r="J1819">
        <v>333</v>
      </c>
      <c r="N1819" t="s">
        <v>731</v>
      </c>
    </row>
    <row r="1820" spans="1:14" x14ac:dyDescent="0.25">
      <c r="A1820">
        <v>1928</v>
      </c>
      <c r="B1820" t="s">
        <v>83</v>
      </c>
      <c r="C1820" t="s">
        <v>218</v>
      </c>
      <c r="D1820" t="s">
        <v>16</v>
      </c>
      <c r="E1820">
        <v>1</v>
      </c>
      <c r="F1820" t="s">
        <v>42</v>
      </c>
      <c r="H1820">
        <v>332</v>
      </c>
      <c r="I1820">
        <v>0</v>
      </c>
      <c r="J1820">
        <v>332</v>
      </c>
      <c r="K1820">
        <v>4000</v>
      </c>
      <c r="N1820" t="s">
        <v>732</v>
      </c>
    </row>
    <row r="1821" spans="1:14" x14ac:dyDescent="0.25">
      <c r="A1821">
        <v>1928</v>
      </c>
      <c r="B1821" t="s">
        <v>83</v>
      </c>
      <c r="C1821" t="s">
        <v>218</v>
      </c>
      <c r="D1821" t="s">
        <v>16</v>
      </c>
      <c r="E1821">
        <v>1</v>
      </c>
      <c r="H1821">
        <v>348</v>
      </c>
      <c r="I1821">
        <v>0</v>
      </c>
      <c r="J1821">
        <v>348</v>
      </c>
      <c r="N1821" t="s">
        <v>657</v>
      </c>
    </row>
    <row r="1822" spans="1:14" x14ac:dyDescent="0.25">
      <c r="A1822">
        <v>1928</v>
      </c>
      <c r="B1822" t="s">
        <v>148</v>
      </c>
      <c r="C1822" t="s">
        <v>219</v>
      </c>
      <c r="D1822" t="s">
        <v>16</v>
      </c>
      <c r="E1822">
        <v>1</v>
      </c>
      <c r="F1822" t="s">
        <v>17</v>
      </c>
      <c r="H1822">
        <v>687</v>
      </c>
      <c r="I1822">
        <v>95</v>
      </c>
      <c r="J1822">
        <v>782</v>
      </c>
      <c r="N1822" t="s">
        <v>657</v>
      </c>
    </row>
    <row r="1823" spans="1:14" x14ac:dyDescent="0.25">
      <c r="A1823">
        <v>1928</v>
      </c>
      <c r="B1823" t="s">
        <v>148</v>
      </c>
      <c r="C1823" t="s">
        <v>219</v>
      </c>
      <c r="D1823" t="s">
        <v>16</v>
      </c>
      <c r="E1823">
        <v>1</v>
      </c>
      <c r="J1823">
        <v>2135</v>
      </c>
      <c r="N1823" t="s">
        <v>731</v>
      </c>
    </row>
    <row r="1824" spans="1:14" x14ac:dyDescent="0.25">
      <c r="A1824">
        <v>1928</v>
      </c>
      <c r="B1824" t="s">
        <v>148</v>
      </c>
      <c r="C1824" t="s">
        <v>219</v>
      </c>
      <c r="D1824" t="s">
        <v>16</v>
      </c>
      <c r="E1824">
        <v>1</v>
      </c>
      <c r="F1824" t="s">
        <v>17</v>
      </c>
      <c r="H1824">
        <v>614</v>
      </c>
      <c r="I1824">
        <v>70</v>
      </c>
      <c r="J1824">
        <v>684</v>
      </c>
      <c r="K1824">
        <v>3500</v>
      </c>
      <c r="L1824">
        <v>6240</v>
      </c>
      <c r="N1824" t="s">
        <v>732</v>
      </c>
    </row>
    <row r="1825" spans="1:14" x14ac:dyDescent="0.25">
      <c r="A1825">
        <v>1928</v>
      </c>
      <c r="B1825" t="s">
        <v>148</v>
      </c>
      <c r="C1825" t="s">
        <v>219</v>
      </c>
      <c r="D1825" t="s">
        <v>664</v>
      </c>
      <c r="E1825">
        <v>1</v>
      </c>
      <c r="F1825" t="s">
        <v>17</v>
      </c>
      <c r="H1825">
        <v>1671</v>
      </c>
      <c r="I1825">
        <v>0</v>
      </c>
      <c r="J1825">
        <v>1671</v>
      </c>
      <c r="N1825" t="s">
        <v>657</v>
      </c>
    </row>
    <row r="1826" spans="1:14" x14ac:dyDescent="0.25">
      <c r="A1826">
        <v>1928</v>
      </c>
      <c r="B1826" t="s">
        <v>148</v>
      </c>
      <c r="C1826" t="s">
        <v>396</v>
      </c>
      <c r="D1826" t="s">
        <v>16</v>
      </c>
      <c r="E1826">
        <v>1</v>
      </c>
      <c r="J1826">
        <v>447</v>
      </c>
      <c r="N1826" t="s">
        <v>731</v>
      </c>
    </row>
    <row r="1827" spans="1:14" x14ac:dyDescent="0.25">
      <c r="A1827">
        <v>1928</v>
      </c>
      <c r="B1827" t="s">
        <v>148</v>
      </c>
      <c r="C1827" t="s">
        <v>396</v>
      </c>
      <c r="D1827" t="s">
        <v>16</v>
      </c>
      <c r="E1827">
        <v>1</v>
      </c>
      <c r="F1827" t="s">
        <v>396</v>
      </c>
      <c r="H1827">
        <v>610</v>
      </c>
      <c r="I1827">
        <v>0</v>
      </c>
      <c r="J1827">
        <v>610</v>
      </c>
      <c r="K1827">
        <v>0</v>
      </c>
      <c r="N1827" t="s">
        <v>732</v>
      </c>
    </row>
    <row r="1828" spans="1:14" x14ac:dyDescent="0.25">
      <c r="A1828">
        <v>1928</v>
      </c>
      <c r="B1828" t="s">
        <v>253</v>
      </c>
      <c r="C1828" t="s">
        <v>254</v>
      </c>
      <c r="D1828" t="s">
        <v>161</v>
      </c>
      <c r="E1828">
        <v>1</v>
      </c>
      <c r="F1828" t="s">
        <v>300</v>
      </c>
      <c r="H1828">
        <v>941</v>
      </c>
      <c r="I1828">
        <v>0</v>
      </c>
      <c r="J1828">
        <v>941</v>
      </c>
      <c r="K1828">
        <v>20000</v>
      </c>
      <c r="L1828">
        <v>48000</v>
      </c>
      <c r="N1828" t="s">
        <v>732</v>
      </c>
    </row>
    <row r="1829" spans="1:14" x14ac:dyDescent="0.25">
      <c r="A1829">
        <v>1928</v>
      </c>
      <c r="B1829" t="s">
        <v>253</v>
      </c>
      <c r="C1829" t="s">
        <v>254</v>
      </c>
      <c r="D1829" t="s">
        <v>161</v>
      </c>
      <c r="E1829">
        <v>1</v>
      </c>
      <c r="H1829">
        <v>831</v>
      </c>
      <c r="I1829">
        <v>0</v>
      </c>
      <c r="J1829">
        <v>831</v>
      </c>
      <c r="N1829" t="s">
        <v>657</v>
      </c>
    </row>
    <row r="1830" spans="1:14" x14ac:dyDescent="0.25">
      <c r="A1830">
        <v>1928</v>
      </c>
      <c r="B1830" t="s">
        <v>253</v>
      </c>
      <c r="C1830" t="s">
        <v>254</v>
      </c>
      <c r="D1830" t="s">
        <v>161</v>
      </c>
      <c r="E1830">
        <v>1</v>
      </c>
      <c r="J1830">
        <v>846</v>
      </c>
      <c r="N1830" t="s">
        <v>731</v>
      </c>
    </row>
    <row r="1831" spans="1:14" x14ac:dyDescent="0.25">
      <c r="A1831">
        <v>1928</v>
      </c>
      <c r="B1831" t="s">
        <v>253</v>
      </c>
      <c r="C1831" t="s">
        <v>294</v>
      </c>
      <c r="D1831" t="s">
        <v>16</v>
      </c>
      <c r="E1831">
        <v>1</v>
      </c>
      <c r="F1831" t="s">
        <v>145</v>
      </c>
      <c r="H1831">
        <v>597</v>
      </c>
      <c r="I1831">
        <v>0</v>
      </c>
      <c r="J1831">
        <v>597</v>
      </c>
      <c r="K1831">
        <v>5500</v>
      </c>
      <c r="L1831">
        <v>30000</v>
      </c>
      <c r="N1831" t="s">
        <v>732</v>
      </c>
    </row>
    <row r="1832" spans="1:14" x14ac:dyDescent="0.25">
      <c r="A1832">
        <v>1928</v>
      </c>
      <c r="B1832" t="s">
        <v>253</v>
      </c>
      <c r="C1832" t="s">
        <v>294</v>
      </c>
      <c r="D1832" t="s">
        <v>16</v>
      </c>
      <c r="E1832">
        <v>1</v>
      </c>
      <c r="H1832">
        <v>563</v>
      </c>
      <c r="I1832">
        <v>0</v>
      </c>
      <c r="J1832">
        <v>563</v>
      </c>
      <c r="N1832" t="s">
        <v>657</v>
      </c>
    </row>
    <row r="1833" spans="1:14" x14ac:dyDescent="0.25">
      <c r="A1833">
        <v>1928</v>
      </c>
      <c r="B1833" t="s">
        <v>253</v>
      </c>
      <c r="C1833" t="s">
        <v>294</v>
      </c>
      <c r="D1833" t="s">
        <v>16</v>
      </c>
      <c r="E1833">
        <v>1</v>
      </c>
      <c r="J1833">
        <v>477</v>
      </c>
      <c r="N1833" t="s">
        <v>731</v>
      </c>
    </row>
    <row r="1834" spans="1:14" x14ac:dyDescent="0.25">
      <c r="A1834">
        <v>1928</v>
      </c>
      <c r="B1834" t="s">
        <v>253</v>
      </c>
      <c r="C1834" t="s">
        <v>294</v>
      </c>
      <c r="D1834" t="s">
        <v>664</v>
      </c>
      <c r="E1834">
        <v>1</v>
      </c>
      <c r="F1834" t="s">
        <v>145</v>
      </c>
      <c r="H1834">
        <v>6</v>
      </c>
      <c r="I1834">
        <v>0</v>
      </c>
      <c r="J1834">
        <v>6</v>
      </c>
      <c r="N1834" t="s">
        <v>657</v>
      </c>
    </row>
    <row r="1835" spans="1:14" x14ac:dyDescent="0.25">
      <c r="A1835">
        <v>1928</v>
      </c>
      <c r="B1835" t="s">
        <v>253</v>
      </c>
      <c r="C1835" t="s">
        <v>347</v>
      </c>
      <c r="D1835" t="s">
        <v>16</v>
      </c>
      <c r="E1835">
        <v>1</v>
      </c>
      <c r="H1835">
        <v>1017</v>
      </c>
      <c r="I1835">
        <v>34</v>
      </c>
      <c r="J1835">
        <v>1051</v>
      </c>
      <c r="N1835" t="s">
        <v>657</v>
      </c>
    </row>
    <row r="1836" spans="1:14" x14ac:dyDescent="0.25">
      <c r="A1836">
        <v>1928</v>
      </c>
      <c r="B1836" t="s">
        <v>253</v>
      </c>
      <c r="C1836" t="s">
        <v>347</v>
      </c>
      <c r="D1836" t="s">
        <v>16</v>
      </c>
      <c r="E1836">
        <v>1</v>
      </c>
      <c r="J1836">
        <v>1007</v>
      </c>
      <c r="N1836" t="s">
        <v>731</v>
      </c>
    </row>
    <row r="1837" spans="1:14" x14ac:dyDescent="0.25">
      <c r="A1837">
        <v>1928</v>
      </c>
      <c r="B1837" t="s">
        <v>253</v>
      </c>
      <c r="C1837" t="s">
        <v>554</v>
      </c>
      <c r="D1837" t="s">
        <v>16</v>
      </c>
      <c r="E1837">
        <v>1</v>
      </c>
      <c r="F1837" t="s">
        <v>17</v>
      </c>
      <c r="J1837">
        <v>1075</v>
      </c>
      <c r="K1837">
        <v>8000</v>
      </c>
      <c r="L1837">
        <v>72000</v>
      </c>
      <c r="N1837" t="s">
        <v>732</v>
      </c>
    </row>
    <row r="1838" spans="1:14" x14ac:dyDescent="0.25">
      <c r="A1838">
        <v>1928</v>
      </c>
      <c r="B1838" t="s">
        <v>220</v>
      </c>
      <c r="C1838" t="s">
        <v>379</v>
      </c>
      <c r="D1838" t="s">
        <v>161</v>
      </c>
      <c r="E1838">
        <v>1</v>
      </c>
      <c r="J1838">
        <v>102</v>
      </c>
      <c r="N1838" t="s">
        <v>731</v>
      </c>
    </row>
    <row r="1839" spans="1:14" x14ac:dyDescent="0.25">
      <c r="A1839">
        <v>1928</v>
      </c>
      <c r="B1839" t="s">
        <v>220</v>
      </c>
      <c r="C1839" t="s">
        <v>379</v>
      </c>
      <c r="D1839" t="s">
        <v>161</v>
      </c>
      <c r="E1839">
        <v>1</v>
      </c>
      <c r="F1839" t="s">
        <v>555</v>
      </c>
      <c r="H1839">
        <v>0</v>
      </c>
      <c r="I1839">
        <v>111</v>
      </c>
      <c r="J1839">
        <v>111</v>
      </c>
      <c r="K1839">
        <v>2000</v>
      </c>
      <c r="N1839" t="s">
        <v>732</v>
      </c>
    </row>
    <row r="1840" spans="1:14" x14ac:dyDescent="0.25">
      <c r="A1840">
        <v>1928</v>
      </c>
      <c r="B1840" t="s">
        <v>220</v>
      </c>
      <c r="C1840" t="s">
        <v>379</v>
      </c>
      <c r="D1840" t="s">
        <v>161</v>
      </c>
      <c r="E1840">
        <v>1</v>
      </c>
      <c r="H1840">
        <v>0</v>
      </c>
      <c r="I1840">
        <v>217</v>
      </c>
      <c r="J1840">
        <v>217</v>
      </c>
      <c r="N1840" t="s">
        <v>657</v>
      </c>
    </row>
    <row r="1841" spans="1:14" x14ac:dyDescent="0.25">
      <c r="A1841">
        <v>1928</v>
      </c>
      <c r="B1841" t="s">
        <v>220</v>
      </c>
      <c r="C1841" t="s">
        <v>221</v>
      </c>
      <c r="D1841" t="s">
        <v>16</v>
      </c>
      <c r="E1841">
        <v>1</v>
      </c>
      <c r="H1841">
        <v>1862</v>
      </c>
      <c r="I1841">
        <v>56</v>
      </c>
      <c r="J1841">
        <v>1918</v>
      </c>
      <c r="N1841" t="s">
        <v>657</v>
      </c>
    </row>
    <row r="1842" spans="1:14" x14ac:dyDescent="0.25">
      <c r="A1842">
        <v>1928</v>
      </c>
      <c r="B1842" t="s">
        <v>220</v>
      </c>
      <c r="C1842" t="s">
        <v>221</v>
      </c>
      <c r="D1842" t="s">
        <v>16</v>
      </c>
      <c r="E1842">
        <v>1</v>
      </c>
      <c r="J1842">
        <v>1760</v>
      </c>
      <c r="N1842" t="s">
        <v>731</v>
      </c>
    </row>
    <row r="1843" spans="1:14" x14ac:dyDescent="0.25">
      <c r="A1843">
        <v>1928</v>
      </c>
      <c r="B1843" t="s">
        <v>220</v>
      </c>
      <c r="C1843" t="s">
        <v>221</v>
      </c>
      <c r="D1843" t="s">
        <v>16</v>
      </c>
      <c r="E1843">
        <v>1</v>
      </c>
      <c r="F1843" t="s">
        <v>265</v>
      </c>
      <c r="H1843">
        <v>1831</v>
      </c>
      <c r="I1843">
        <v>61</v>
      </c>
      <c r="J1843">
        <v>1892</v>
      </c>
      <c r="K1843">
        <v>2600</v>
      </c>
      <c r="L1843">
        <v>2160</v>
      </c>
      <c r="N1843" t="s">
        <v>732</v>
      </c>
    </row>
    <row r="1844" spans="1:14" x14ac:dyDescent="0.25">
      <c r="A1844">
        <v>1928</v>
      </c>
      <c r="B1844" t="s">
        <v>220</v>
      </c>
      <c r="C1844" t="s">
        <v>221</v>
      </c>
      <c r="D1844" t="s">
        <v>664</v>
      </c>
      <c r="E1844">
        <v>1</v>
      </c>
      <c r="F1844" t="s">
        <v>265</v>
      </c>
      <c r="H1844">
        <v>21</v>
      </c>
      <c r="I1844">
        <v>3</v>
      </c>
      <c r="J1844">
        <v>24</v>
      </c>
      <c r="N1844" t="s">
        <v>657</v>
      </c>
    </row>
    <row r="1845" spans="1:14" x14ac:dyDescent="0.25">
      <c r="A1845">
        <v>1928</v>
      </c>
      <c r="B1845" t="s">
        <v>222</v>
      </c>
      <c r="C1845" t="s">
        <v>437</v>
      </c>
      <c r="D1845" t="s">
        <v>16</v>
      </c>
      <c r="E1845">
        <v>1</v>
      </c>
      <c r="H1845">
        <v>552</v>
      </c>
      <c r="I1845">
        <v>0</v>
      </c>
      <c r="J1845">
        <v>552</v>
      </c>
      <c r="N1845" t="s">
        <v>657</v>
      </c>
    </row>
    <row r="1846" spans="1:14" x14ac:dyDescent="0.25">
      <c r="A1846">
        <v>1928</v>
      </c>
      <c r="B1846" t="s">
        <v>222</v>
      </c>
      <c r="C1846" t="s">
        <v>437</v>
      </c>
      <c r="D1846" t="s">
        <v>16</v>
      </c>
      <c r="E1846">
        <v>1</v>
      </c>
      <c r="J1846">
        <v>533</v>
      </c>
      <c r="N1846" t="s">
        <v>731</v>
      </c>
    </row>
    <row r="1847" spans="1:14" x14ac:dyDescent="0.25">
      <c r="A1847">
        <v>1928</v>
      </c>
      <c r="B1847" t="s">
        <v>222</v>
      </c>
      <c r="C1847" t="s">
        <v>437</v>
      </c>
      <c r="D1847" t="s">
        <v>16</v>
      </c>
      <c r="E1847">
        <v>1</v>
      </c>
      <c r="F1847" t="s">
        <v>145</v>
      </c>
      <c r="H1847">
        <v>536</v>
      </c>
      <c r="I1847">
        <v>0</v>
      </c>
      <c r="J1847">
        <v>536</v>
      </c>
      <c r="K1847">
        <v>2000</v>
      </c>
      <c r="L1847">
        <v>19200</v>
      </c>
      <c r="N1847" t="s">
        <v>732</v>
      </c>
    </row>
    <row r="1848" spans="1:14" x14ac:dyDescent="0.25">
      <c r="A1848">
        <v>1928</v>
      </c>
      <c r="B1848" t="s">
        <v>222</v>
      </c>
      <c r="C1848" t="s">
        <v>484</v>
      </c>
      <c r="D1848" t="s">
        <v>23</v>
      </c>
      <c r="E1848">
        <v>1</v>
      </c>
      <c r="F1848" t="s">
        <v>485</v>
      </c>
      <c r="H1848">
        <v>0</v>
      </c>
      <c r="I1848">
        <v>67</v>
      </c>
      <c r="J1848">
        <v>67</v>
      </c>
      <c r="N1848" t="s">
        <v>657</v>
      </c>
    </row>
    <row r="1849" spans="1:14" x14ac:dyDescent="0.25">
      <c r="A1849">
        <v>1928</v>
      </c>
      <c r="B1849" t="s">
        <v>222</v>
      </c>
      <c r="C1849" t="s">
        <v>225</v>
      </c>
      <c r="D1849" t="s">
        <v>16</v>
      </c>
      <c r="E1849">
        <v>1</v>
      </c>
      <c r="F1849" t="s">
        <v>42</v>
      </c>
      <c r="H1849">
        <v>972</v>
      </c>
      <c r="I1849">
        <v>27</v>
      </c>
      <c r="J1849">
        <v>999</v>
      </c>
      <c r="K1849">
        <v>6000</v>
      </c>
      <c r="L1849">
        <v>76800</v>
      </c>
      <c r="N1849" t="s">
        <v>732</v>
      </c>
    </row>
    <row r="1850" spans="1:14" x14ac:dyDescent="0.25">
      <c r="A1850">
        <v>1928</v>
      </c>
      <c r="B1850" t="s">
        <v>222</v>
      </c>
      <c r="C1850" t="s">
        <v>225</v>
      </c>
      <c r="D1850" t="s">
        <v>16</v>
      </c>
      <c r="E1850">
        <v>1</v>
      </c>
      <c r="J1850">
        <v>980</v>
      </c>
      <c r="N1850" t="s">
        <v>731</v>
      </c>
    </row>
    <row r="1851" spans="1:14" x14ac:dyDescent="0.25">
      <c r="A1851">
        <v>1928</v>
      </c>
      <c r="B1851" t="s">
        <v>222</v>
      </c>
      <c r="C1851" t="s">
        <v>225</v>
      </c>
      <c r="D1851" t="s">
        <v>16</v>
      </c>
      <c r="E1851">
        <v>1</v>
      </c>
      <c r="H1851">
        <v>826</v>
      </c>
      <c r="I1851">
        <v>29</v>
      </c>
      <c r="J1851">
        <v>855</v>
      </c>
      <c r="N1851" t="s">
        <v>657</v>
      </c>
    </row>
    <row r="1852" spans="1:14" x14ac:dyDescent="0.25">
      <c r="A1852">
        <v>1928</v>
      </c>
      <c r="B1852" t="s">
        <v>222</v>
      </c>
      <c r="C1852" t="s">
        <v>225</v>
      </c>
      <c r="D1852" t="s">
        <v>664</v>
      </c>
      <c r="E1852">
        <v>1</v>
      </c>
      <c r="H1852">
        <v>143</v>
      </c>
      <c r="I1852">
        <v>0</v>
      </c>
      <c r="J1852">
        <v>143</v>
      </c>
      <c r="N1852" t="s">
        <v>657</v>
      </c>
    </row>
    <row r="1853" spans="1:14" x14ac:dyDescent="0.25">
      <c r="A1853">
        <v>1928</v>
      </c>
      <c r="B1853" t="s">
        <v>156</v>
      </c>
      <c r="C1853" t="s">
        <v>487</v>
      </c>
      <c r="D1853" t="s">
        <v>16</v>
      </c>
      <c r="E1853">
        <v>1</v>
      </c>
      <c r="F1853" t="s">
        <v>42</v>
      </c>
      <c r="H1853">
        <v>292</v>
      </c>
      <c r="I1853">
        <v>0</v>
      </c>
      <c r="J1853">
        <v>292</v>
      </c>
      <c r="K1853">
        <v>1250</v>
      </c>
      <c r="L1853">
        <v>7200</v>
      </c>
      <c r="N1853" t="s">
        <v>732</v>
      </c>
    </row>
    <row r="1854" spans="1:14" x14ac:dyDescent="0.25">
      <c r="A1854">
        <v>1928</v>
      </c>
      <c r="B1854" t="s">
        <v>156</v>
      </c>
      <c r="C1854" t="s">
        <v>487</v>
      </c>
      <c r="D1854" t="s">
        <v>16</v>
      </c>
      <c r="E1854">
        <v>1</v>
      </c>
      <c r="J1854">
        <v>300</v>
      </c>
      <c r="N1854" t="s">
        <v>731</v>
      </c>
    </row>
    <row r="1855" spans="1:14" x14ac:dyDescent="0.25">
      <c r="A1855">
        <v>1928</v>
      </c>
      <c r="B1855" t="s">
        <v>156</v>
      </c>
      <c r="C1855" t="s">
        <v>487</v>
      </c>
      <c r="D1855" t="s">
        <v>16</v>
      </c>
      <c r="E1855">
        <v>1</v>
      </c>
      <c r="H1855">
        <v>318</v>
      </c>
      <c r="I1855">
        <v>0</v>
      </c>
      <c r="J1855">
        <v>318</v>
      </c>
      <c r="N1855" t="s">
        <v>657</v>
      </c>
    </row>
    <row r="1856" spans="1:14" x14ac:dyDescent="0.25">
      <c r="A1856">
        <v>1929</v>
      </c>
      <c r="B1856" t="s">
        <v>87</v>
      </c>
      <c r="C1856" t="s">
        <v>151</v>
      </c>
      <c r="D1856" t="s">
        <v>16</v>
      </c>
      <c r="E1856">
        <v>1</v>
      </c>
      <c r="J1856">
        <v>4253</v>
      </c>
      <c r="N1856" t="s">
        <v>731</v>
      </c>
    </row>
    <row r="1857" spans="1:14" x14ac:dyDescent="0.25">
      <c r="A1857">
        <v>1929</v>
      </c>
      <c r="B1857" t="s">
        <v>89</v>
      </c>
      <c r="C1857" t="s">
        <v>159</v>
      </c>
      <c r="D1857" t="s">
        <v>16</v>
      </c>
      <c r="E1857">
        <v>1</v>
      </c>
      <c r="J1857">
        <v>541</v>
      </c>
      <c r="N1857" t="s">
        <v>731</v>
      </c>
    </row>
    <row r="1858" spans="1:14" x14ac:dyDescent="0.25">
      <c r="A1858">
        <v>1929</v>
      </c>
      <c r="B1858" t="s">
        <v>91</v>
      </c>
      <c r="C1858" t="s">
        <v>151</v>
      </c>
      <c r="D1858" t="s">
        <v>16</v>
      </c>
      <c r="E1858">
        <v>1</v>
      </c>
      <c r="J1858">
        <v>1088</v>
      </c>
      <c r="N1858" t="s">
        <v>731</v>
      </c>
    </row>
    <row r="1859" spans="1:14" x14ac:dyDescent="0.25">
      <c r="A1859">
        <v>1929</v>
      </c>
      <c r="B1859" t="s">
        <v>40</v>
      </c>
      <c r="C1859" t="s">
        <v>160</v>
      </c>
      <c r="D1859" t="s">
        <v>381</v>
      </c>
      <c r="E1859">
        <v>1</v>
      </c>
      <c r="J1859">
        <v>527</v>
      </c>
      <c r="N1859" t="s">
        <v>731</v>
      </c>
    </row>
    <row r="1860" spans="1:14" x14ac:dyDescent="0.25">
      <c r="A1860">
        <v>1929</v>
      </c>
      <c r="B1860" t="s">
        <v>40</v>
      </c>
      <c r="C1860" t="s">
        <v>102</v>
      </c>
      <c r="D1860" t="s">
        <v>16</v>
      </c>
      <c r="E1860">
        <v>1</v>
      </c>
      <c r="J1860">
        <v>2177</v>
      </c>
      <c r="N1860" t="s">
        <v>731</v>
      </c>
    </row>
    <row r="1861" spans="1:14" x14ac:dyDescent="0.25">
      <c r="A1861">
        <v>1929</v>
      </c>
      <c r="B1861" t="s">
        <v>40</v>
      </c>
      <c r="C1861" t="s">
        <v>383</v>
      </c>
      <c r="D1861" t="s">
        <v>384</v>
      </c>
      <c r="E1861">
        <v>1</v>
      </c>
      <c r="J1861">
        <v>206</v>
      </c>
      <c r="N1861" t="s">
        <v>731</v>
      </c>
    </row>
    <row r="1862" spans="1:14" x14ac:dyDescent="0.25">
      <c r="A1862">
        <v>1929</v>
      </c>
      <c r="B1862" t="s">
        <v>40</v>
      </c>
      <c r="C1862" t="s">
        <v>41</v>
      </c>
      <c r="D1862" t="s">
        <v>16</v>
      </c>
      <c r="E1862">
        <v>1</v>
      </c>
      <c r="F1862" t="s">
        <v>42</v>
      </c>
      <c r="K1862">
        <v>16000</v>
      </c>
      <c r="L1862">
        <v>104196</v>
      </c>
      <c r="N1862" t="s">
        <v>289</v>
      </c>
    </row>
    <row r="1863" spans="1:14" x14ac:dyDescent="0.25">
      <c r="A1863">
        <v>1929</v>
      </c>
      <c r="B1863" t="s">
        <v>40</v>
      </c>
      <c r="C1863" t="s">
        <v>41</v>
      </c>
      <c r="D1863" t="s">
        <v>16</v>
      </c>
      <c r="E1863">
        <v>1</v>
      </c>
      <c r="J1863">
        <v>4638</v>
      </c>
      <c r="N1863" t="s">
        <v>731</v>
      </c>
    </row>
    <row r="1864" spans="1:14" x14ac:dyDescent="0.25">
      <c r="A1864">
        <v>1929</v>
      </c>
      <c r="B1864" t="s">
        <v>93</v>
      </c>
      <c r="C1864" t="s">
        <v>144</v>
      </c>
      <c r="D1864" t="s">
        <v>16</v>
      </c>
      <c r="E1864">
        <v>1</v>
      </c>
      <c r="J1864">
        <v>182</v>
      </c>
      <c r="N1864" t="s">
        <v>731</v>
      </c>
    </row>
    <row r="1865" spans="1:14" x14ac:dyDescent="0.25">
      <c r="A1865">
        <v>1929</v>
      </c>
      <c r="B1865" t="s">
        <v>93</v>
      </c>
      <c r="C1865" t="s">
        <v>94</v>
      </c>
      <c r="D1865" t="s">
        <v>16</v>
      </c>
      <c r="E1865">
        <v>1</v>
      </c>
      <c r="J1865">
        <v>1039</v>
      </c>
      <c r="N1865" t="s">
        <v>731</v>
      </c>
    </row>
    <row r="1866" spans="1:14" x14ac:dyDescent="0.25">
      <c r="A1866">
        <v>1929</v>
      </c>
      <c r="B1866" t="s">
        <v>526</v>
      </c>
      <c r="C1866" t="s">
        <v>527</v>
      </c>
      <c r="D1866" t="s">
        <v>16</v>
      </c>
      <c r="E1866">
        <v>1</v>
      </c>
      <c r="J1866">
        <v>0</v>
      </c>
      <c r="N1866" t="s">
        <v>731</v>
      </c>
    </row>
    <row r="1867" spans="1:14" x14ac:dyDescent="0.25">
      <c r="A1867">
        <v>1929</v>
      </c>
      <c r="B1867" t="s">
        <v>43</v>
      </c>
      <c r="C1867" t="s">
        <v>165</v>
      </c>
      <c r="D1867" t="s">
        <v>16</v>
      </c>
      <c r="E1867">
        <v>1</v>
      </c>
      <c r="J1867">
        <v>254</v>
      </c>
      <c r="N1867" t="s">
        <v>731</v>
      </c>
    </row>
    <row r="1868" spans="1:14" x14ac:dyDescent="0.25">
      <c r="A1868">
        <v>1929</v>
      </c>
      <c r="B1868" t="s">
        <v>43</v>
      </c>
      <c r="C1868" t="s">
        <v>167</v>
      </c>
      <c r="D1868" t="s">
        <v>16</v>
      </c>
      <c r="E1868">
        <v>1</v>
      </c>
      <c r="F1868" t="s">
        <v>168</v>
      </c>
      <c r="J1868">
        <v>223</v>
      </c>
      <c r="N1868" t="s">
        <v>731</v>
      </c>
    </row>
    <row r="1869" spans="1:14" x14ac:dyDescent="0.25">
      <c r="A1869">
        <v>1929</v>
      </c>
      <c r="B1869" t="s">
        <v>43</v>
      </c>
      <c r="C1869" t="s">
        <v>48</v>
      </c>
      <c r="D1869" t="s">
        <v>16</v>
      </c>
      <c r="E1869">
        <v>1</v>
      </c>
      <c r="F1869" t="s">
        <v>42</v>
      </c>
      <c r="K1869">
        <v>5342</v>
      </c>
      <c r="L1869">
        <v>18000</v>
      </c>
      <c r="N1869" t="s">
        <v>289</v>
      </c>
    </row>
    <row r="1870" spans="1:14" x14ac:dyDescent="0.25">
      <c r="A1870">
        <v>1929</v>
      </c>
      <c r="B1870" t="s">
        <v>43</v>
      </c>
      <c r="C1870" t="s">
        <v>48</v>
      </c>
      <c r="D1870" t="s">
        <v>16</v>
      </c>
      <c r="E1870">
        <v>1</v>
      </c>
      <c r="J1870">
        <v>614</v>
      </c>
      <c r="N1870" t="s">
        <v>731</v>
      </c>
    </row>
    <row r="1871" spans="1:14" x14ac:dyDescent="0.25">
      <c r="A1871">
        <v>1929</v>
      </c>
      <c r="B1871" t="s">
        <v>169</v>
      </c>
      <c r="C1871" t="s">
        <v>170</v>
      </c>
      <c r="D1871" t="s">
        <v>23</v>
      </c>
      <c r="E1871">
        <v>1</v>
      </c>
      <c r="J1871">
        <v>525</v>
      </c>
      <c r="N1871" t="s">
        <v>731</v>
      </c>
    </row>
    <row r="1872" spans="1:14" x14ac:dyDescent="0.25">
      <c r="A1872">
        <v>1929</v>
      </c>
      <c r="B1872" t="s">
        <v>50</v>
      </c>
      <c r="C1872" t="s">
        <v>151</v>
      </c>
      <c r="D1872" t="s">
        <v>16</v>
      </c>
      <c r="E1872">
        <v>1</v>
      </c>
      <c r="J1872">
        <v>2647</v>
      </c>
      <c r="N1872" t="s">
        <v>731</v>
      </c>
    </row>
    <row r="1873" spans="1:14" x14ac:dyDescent="0.25">
      <c r="A1873">
        <v>1929</v>
      </c>
      <c r="B1873" t="s">
        <v>269</v>
      </c>
      <c r="C1873" t="s">
        <v>270</v>
      </c>
      <c r="D1873" t="s">
        <v>161</v>
      </c>
      <c r="E1873">
        <v>1</v>
      </c>
      <c r="J1873">
        <v>3254</v>
      </c>
      <c r="N1873" t="s">
        <v>731</v>
      </c>
    </row>
    <row r="1874" spans="1:14" x14ac:dyDescent="0.25">
      <c r="A1874">
        <v>1929</v>
      </c>
      <c r="B1874" t="s">
        <v>269</v>
      </c>
      <c r="C1874" t="s">
        <v>151</v>
      </c>
      <c r="D1874" t="s">
        <v>16</v>
      </c>
      <c r="E1874">
        <v>1</v>
      </c>
      <c r="J1874">
        <v>2945</v>
      </c>
      <c r="N1874" t="s">
        <v>731</v>
      </c>
    </row>
    <row r="1875" spans="1:14" x14ac:dyDescent="0.25">
      <c r="A1875">
        <v>1929</v>
      </c>
      <c r="B1875" t="s">
        <v>95</v>
      </c>
      <c r="C1875" t="s">
        <v>96</v>
      </c>
      <c r="D1875" t="s">
        <v>16</v>
      </c>
      <c r="E1875">
        <v>1</v>
      </c>
      <c r="J1875">
        <v>418</v>
      </c>
      <c r="N1875" t="s">
        <v>731</v>
      </c>
    </row>
    <row r="1876" spans="1:14" x14ac:dyDescent="0.25">
      <c r="A1876">
        <v>1929</v>
      </c>
      <c r="B1876" t="s">
        <v>26</v>
      </c>
      <c r="C1876" t="s">
        <v>54</v>
      </c>
      <c r="D1876" t="s">
        <v>16</v>
      </c>
      <c r="E1876">
        <v>1</v>
      </c>
      <c r="F1876" t="s">
        <v>387</v>
      </c>
      <c r="J1876">
        <v>3582</v>
      </c>
      <c r="N1876" t="s">
        <v>731</v>
      </c>
    </row>
    <row r="1877" spans="1:14" x14ac:dyDescent="0.25">
      <c r="A1877">
        <v>1929</v>
      </c>
      <c r="B1877" t="s">
        <v>26</v>
      </c>
      <c r="C1877" t="s">
        <v>54</v>
      </c>
      <c r="D1877" t="s">
        <v>16</v>
      </c>
      <c r="E1877">
        <v>1</v>
      </c>
      <c r="F1877" t="s">
        <v>293</v>
      </c>
      <c r="K1877">
        <v>20000</v>
      </c>
      <c r="L1877">
        <v>65000</v>
      </c>
      <c r="N1877" t="s">
        <v>289</v>
      </c>
    </row>
    <row r="1878" spans="1:14" x14ac:dyDescent="0.25">
      <c r="A1878">
        <v>1929</v>
      </c>
      <c r="B1878" t="s">
        <v>26</v>
      </c>
      <c r="C1878" t="s">
        <v>54</v>
      </c>
      <c r="D1878" t="s">
        <v>16</v>
      </c>
      <c r="E1878">
        <v>2</v>
      </c>
      <c r="F1878" t="s">
        <v>388</v>
      </c>
      <c r="J1878">
        <v>90</v>
      </c>
      <c r="N1878" t="s">
        <v>731</v>
      </c>
    </row>
    <row r="1879" spans="1:14" x14ac:dyDescent="0.25">
      <c r="A1879">
        <v>1929</v>
      </c>
      <c r="B1879" t="s">
        <v>26</v>
      </c>
      <c r="C1879" t="s">
        <v>173</v>
      </c>
      <c r="D1879" t="s">
        <v>16</v>
      </c>
      <c r="E1879">
        <v>1</v>
      </c>
      <c r="J1879">
        <v>1951</v>
      </c>
      <c r="N1879" t="s">
        <v>731</v>
      </c>
    </row>
    <row r="1880" spans="1:14" x14ac:dyDescent="0.25">
      <c r="A1880">
        <v>1929</v>
      </c>
      <c r="B1880" t="s">
        <v>26</v>
      </c>
      <c r="C1880" t="s">
        <v>173</v>
      </c>
      <c r="D1880" t="s">
        <v>16</v>
      </c>
      <c r="E1880">
        <v>1</v>
      </c>
      <c r="F1880" t="s">
        <v>308</v>
      </c>
      <c r="K1880">
        <v>4000</v>
      </c>
      <c r="N1880" t="s">
        <v>289</v>
      </c>
    </row>
    <row r="1881" spans="1:14" x14ac:dyDescent="0.25">
      <c r="A1881">
        <v>1929</v>
      </c>
      <c r="B1881" t="s">
        <v>26</v>
      </c>
      <c r="C1881" t="s">
        <v>27</v>
      </c>
      <c r="D1881" t="s">
        <v>16</v>
      </c>
      <c r="E1881">
        <v>1</v>
      </c>
      <c r="J1881">
        <v>1567</v>
      </c>
      <c r="N1881" t="s">
        <v>731</v>
      </c>
    </row>
    <row r="1882" spans="1:14" x14ac:dyDescent="0.25">
      <c r="A1882">
        <v>1929</v>
      </c>
      <c r="B1882" t="s">
        <v>26</v>
      </c>
      <c r="C1882" t="s">
        <v>27</v>
      </c>
      <c r="D1882" t="s">
        <v>16</v>
      </c>
      <c r="E1882">
        <v>1</v>
      </c>
      <c r="F1882" t="s">
        <v>145</v>
      </c>
      <c r="K1882">
        <v>6065</v>
      </c>
      <c r="N1882" t="s">
        <v>289</v>
      </c>
    </row>
    <row r="1883" spans="1:14" x14ac:dyDescent="0.25">
      <c r="A1883">
        <v>1929</v>
      </c>
      <c r="B1883" t="s">
        <v>56</v>
      </c>
      <c r="C1883" t="s">
        <v>175</v>
      </c>
      <c r="D1883" t="s">
        <v>16</v>
      </c>
      <c r="E1883">
        <v>1</v>
      </c>
      <c r="J1883">
        <v>170</v>
      </c>
      <c r="N1883" t="s">
        <v>731</v>
      </c>
    </row>
    <row r="1884" spans="1:14" x14ac:dyDescent="0.25">
      <c r="A1884">
        <v>1929</v>
      </c>
      <c r="B1884" t="s">
        <v>56</v>
      </c>
      <c r="C1884" t="s">
        <v>59</v>
      </c>
      <c r="D1884" t="s">
        <v>16</v>
      </c>
      <c r="E1884">
        <v>1</v>
      </c>
      <c r="J1884">
        <v>2064</v>
      </c>
      <c r="N1884" t="s">
        <v>731</v>
      </c>
    </row>
    <row r="1885" spans="1:14" x14ac:dyDescent="0.25">
      <c r="A1885">
        <v>1929</v>
      </c>
      <c r="B1885" t="s">
        <v>56</v>
      </c>
      <c r="C1885" t="s">
        <v>290</v>
      </c>
      <c r="D1885" t="s">
        <v>16</v>
      </c>
      <c r="E1885">
        <v>1</v>
      </c>
      <c r="F1885" t="s">
        <v>145</v>
      </c>
      <c r="J1885">
        <v>1959</v>
      </c>
      <c r="N1885" t="s">
        <v>731</v>
      </c>
    </row>
    <row r="1886" spans="1:14" x14ac:dyDescent="0.25">
      <c r="A1886">
        <v>1929</v>
      </c>
      <c r="B1886" t="s">
        <v>56</v>
      </c>
      <c r="C1886" t="s">
        <v>290</v>
      </c>
      <c r="D1886" t="s">
        <v>16</v>
      </c>
      <c r="E1886">
        <v>1</v>
      </c>
      <c r="F1886" t="s">
        <v>166</v>
      </c>
      <c r="K1886">
        <v>14100</v>
      </c>
      <c r="L1886">
        <v>102790</v>
      </c>
      <c r="N1886" t="s">
        <v>289</v>
      </c>
    </row>
    <row r="1887" spans="1:14" x14ac:dyDescent="0.25">
      <c r="A1887">
        <v>1929</v>
      </c>
      <c r="B1887" t="s">
        <v>18</v>
      </c>
      <c r="C1887" t="s">
        <v>19</v>
      </c>
      <c r="D1887" t="s">
        <v>16</v>
      </c>
      <c r="E1887">
        <v>1</v>
      </c>
      <c r="F1887" t="s">
        <v>301</v>
      </c>
      <c r="K1887">
        <v>9500</v>
      </c>
      <c r="N1887" t="s">
        <v>289</v>
      </c>
    </row>
    <row r="1888" spans="1:14" x14ac:dyDescent="0.25">
      <c r="A1888">
        <v>1929</v>
      </c>
      <c r="B1888" t="s">
        <v>18</v>
      </c>
      <c r="C1888" t="s">
        <v>19</v>
      </c>
      <c r="D1888" t="s">
        <v>16</v>
      </c>
      <c r="E1888">
        <v>1</v>
      </c>
      <c r="J1888">
        <v>1102</v>
      </c>
      <c r="N1888" t="s">
        <v>731</v>
      </c>
    </row>
    <row r="1889" spans="1:14" x14ac:dyDescent="0.25">
      <c r="A1889">
        <v>1929</v>
      </c>
      <c r="B1889" t="s">
        <v>18</v>
      </c>
      <c r="C1889" t="s">
        <v>62</v>
      </c>
      <c r="D1889" t="s">
        <v>16</v>
      </c>
      <c r="E1889">
        <v>1</v>
      </c>
      <c r="F1889" t="s">
        <v>17</v>
      </c>
      <c r="K1889">
        <v>7000</v>
      </c>
      <c r="L1889">
        <v>23000</v>
      </c>
      <c r="N1889" t="s">
        <v>289</v>
      </c>
    </row>
    <row r="1890" spans="1:14" x14ac:dyDescent="0.25">
      <c r="A1890">
        <v>1929</v>
      </c>
      <c r="B1890" t="s">
        <v>18</v>
      </c>
      <c r="C1890" t="s">
        <v>62</v>
      </c>
      <c r="D1890" t="s">
        <v>16</v>
      </c>
      <c r="E1890">
        <v>1</v>
      </c>
      <c r="J1890">
        <v>1132</v>
      </c>
      <c r="N1890" t="s">
        <v>731</v>
      </c>
    </row>
    <row r="1891" spans="1:14" x14ac:dyDescent="0.25">
      <c r="A1891">
        <v>1929</v>
      </c>
      <c r="B1891" t="s">
        <v>18</v>
      </c>
      <c r="C1891" t="s">
        <v>354</v>
      </c>
      <c r="D1891" t="s">
        <v>16</v>
      </c>
      <c r="E1891">
        <v>1</v>
      </c>
      <c r="J1891">
        <v>96</v>
      </c>
      <c r="N1891" t="s">
        <v>731</v>
      </c>
    </row>
    <row r="1892" spans="1:14" x14ac:dyDescent="0.25">
      <c r="A1892">
        <v>1929</v>
      </c>
      <c r="B1892" t="s">
        <v>14</v>
      </c>
      <c r="C1892" t="s">
        <v>380</v>
      </c>
      <c r="D1892" t="s">
        <v>381</v>
      </c>
      <c r="E1892">
        <v>1</v>
      </c>
      <c r="J1892">
        <v>720</v>
      </c>
      <c r="N1892" t="s">
        <v>731</v>
      </c>
    </row>
    <row r="1893" spans="1:14" x14ac:dyDescent="0.25">
      <c r="A1893">
        <v>1929</v>
      </c>
      <c r="B1893" t="s">
        <v>14</v>
      </c>
      <c r="C1893" t="s">
        <v>298</v>
      </c>
      <c r="D1893" t="s">
        <v>16</v>
      </c>
      <c r="E1893">
        <v>1</v>
      </c>
      <c r="J1893">
        <v>1098</v>
      </c>
      <c r="N1893" t="s">
        <v>731</v>
      </c>
    </row>
    <row r="1894" spans="1:14" x14ac:dyDescent="0.25">
      <c r="A1894">
        <v>1929</v>
      </c>
      <c r="B1894" t="s">
        <v>14</v>
      </c>
      <c r="C1894" t="s">
        <v>298</v>
      </c>
      <c r="D1894" t="s">
        <v>16</v>
      </c>
      <c r="E1894">
        <v>1</v>
      </c>
      <c r="F1894" t="s">
        <v>299</v>
      </c>
      <c r="K1894">
        <v>8000</v>
      </c>
      <c r="L1894">
        <v>367</v>
      </c>
      <c r="N1894" t="s">
        <v>289</v>
      </c>
    </row>
    <row r="1895" spans="1:14" x14ac:dyDescent="0.25">
      <c r="A1895">
        <v>1929</v>
      </c>
      <c r="B1895" t="s">
        <v>14</v>
      </c>
      <c r="C1895" t="s">
        <v>15</v>
      </c>
      <c r="D1895" t="s">
        <v>16</v>
      </c>
      <c r="E1895">
        <v>1</v>
      </c>
      <c r="F1895" t="s">
        <v>17</v>
      </c>
      <c r="K1895">
        <v>7000</v>
      </c>
      <c r="L1895">
        <v>28000</v>
      </c>
      <c r="N1895" t="s">
        <v>289</v>
      </c>
    </row>
    <row r="1896" spans="1:14" x14ac:dyDescent="0.25">
      <c r="A1896">
        <v>1929</v>
      </c>
      <c r="B1896" t="s">
        <v>14</v>
      </c>
      <c r="C1896" t="s">
        <v>15</v>
      </c>
      <c r="D1896" t="s">
        <v>16</v>
      </c>
      <c r="E1896">
        <v>1</v>
      </c>
      <c r="F1896" t="s">
        <v>389</v>
      </c>
      <c r="J1896">
        <v>1944</v>
      </c>
      <c r="N1896" t="s">
        <v>731</v>
      </c>
    </row>
    <row r="1897" spans="1:14" x14ac:dyDescent="0.25">
      <c r="A1897">
        <v>1929</v>
      </c>
      <c r="B1897" t="s">
        <v>14</v>
      </c>
      <c r="C1897" t="s">
        <v>15</v>
      </c>
      <c r="D1897" t="s">
        <v>16</v>
      </c>
      <c r="E1897">
        <v>2</v>
      </c>
      <c r="F1897" t="s">
        <v>390</v>
      </c>
      <c r="J1897">
        <v>146</v>
      </c>
      <c r="N1897" t="s">
        <v>731</v>
      </c>
    </row>
    <row r="1898" spans="1:14" x14ac:dyDescent="0.25">
      <c r="A1898">
        <v>1929</v>
      </c>
      <c r="B1898" t="s">
        <v>14</v>
      </c>
      <c r="C1898" t="s">
        <v>63</v>
      </c>
      <c r="D1898" t="s">
        <v>161</v>
      </c>
      <c r="E1898">
        <v>1</v>
      </c>
      <c r="F1898" t="s">
        <v>300</v>
      </c>
      <c r="K1898">
        <v>12000</v>
      </c>
      <c r="N1898" t="s">
        <v>289</v>
      </c>
    </row>
    <row r="1899" spans="1:14" x14ac:dyDescent="0.25">
      <c r="A1899">
        <v>1929</v>
      </c>
      <c r="B1899" t="s">
        <v>14</v>
      </c>
      <c r="C1899" t="s">
        <v>63</v>
      </c>
      <c r="D1899" t="s">
        <v>161</v>
      </c>
      <c r="E1899">
        <v>1</v>
      </c>
      <c r="J1899">
        <v>3561</v>
      </c>
      <c r="N1899" t="s">
        <v>731</v>
      </c>
    </row>
    <row r="1900" spans="1:14" x14ac:dyDescent="0.25">
      <c r="A1900">
        <v>1929</v>
      </c>
      <c r="B1900" t="s">
        <v>64</v>
      </c>
      <c r="C1900" t="s">
        <v>328</v>
      </c>
      <c r="D1900" t="s">
        <v>16</v>
      </c>
      <c r="E1900">
        <v>1</v>
      </c>
      <c r="J1900">
        <v>837</v>
      </c>
      <c r="N1900" t="s">
        <v>731</v>
      </c>
    </row>
    <row r="1901" spans="1:14" x14ac:dyDescent="0.25">
      <c r="A1901">
        <v>1929</v>
      </c>
      <c r="B1901" t="s">
        <v>64</v>
      </c>
      <c r="C1901" t="s">
        <v>65</v>
      </c>
      <c r="D1901" t="s">
        <v>16</v>
      </c>
      <c r="E1901">
        <v>1</v>
      </c>
      <c r="J1901">
        <v>1967</v>
      </c>
      <c r="N1901" t="s">
        <v>731</v>
      </c>
    </row>
    <row r="1902" spans="1:14" x14ac:dyDescent="0.25">
      <c r="A1902">
        <v>1929</v>
      </c>
      <c r="B1902" t="s">
        <v>178</v>
      </c>
      <c r="C1902" t="s">
        <v>151</v>
      </c>
      <c r="D1902" t="s">
        <v>16</v>
      </c>
      <c r="E1902">
        <v>1</v>
      </c>
      <c r="J1902">
        <v>1963</v>
      </c>
      <c r="N1902" t="s">
        <v>731</v>
      </c>
    </row>
    <row r="1903" spans="1:14" x14ac:dyDescent="0.25">
      <c r="A1903">
        <v>1929</v>
      </c>
      <c r="B1903" t="s">
        <v>35</v>
      </c>
      <c r="C1903" t="s">
        <v>391</v>
      </c>
      <c r="D1903" t="s">
        <v>16</v>
      </c>
      <c r="E1903">
        <v>1</v>
      </c>
      <c r="J1903">
        <v>84</v>
      </c>
      <c r="N1903" t="s">
        <v>731</v>
      </c>
    </row>
    <row r="1904" spans="1:14" x14ac:dyDescent="0.25">
      <c r="A1904">
        <v>1929</v>
      </c>
      <c r="B1904" t="s">
        <v>35</v>
      </c>
      <c r="C1904" t="s">
        <v>392</v>
      </c>
      <c r="D1904" t="s">
        <v>16</v>
      </c>
      <c r="E1904">
        <v>1</v>
      </c>
      <c r="J1904">
        <v>103</v>
      </c>
      <c r="N1904" t="s">
        <v>731</v>
      </c>
    </row>
    <row r="1905" spans="1:14" x14ac:dyDescent="0.25">
      <c r="A1905">
        <v>1929</v>
      </c>
      <c r="B1905" t="s">
        <v>35</v>
      </c>
      <c r="C1905" t="s">
        <v>180</v>
      </c>
      <c r="D1905" t="s">
        <v>16</v>
      </c>
      <c r="E1905">
        <v>1</v>
      </c>
      <c r="J1905">
        <v>211</v>
      </c>
      <c r="N1905" t="s">
        <v>731</v>
      </c>
    </row>
    <row r="1906" spans="1:14" x14ac:dyDescent="0.25">
      <c r="A1906">
        <v>1929</v>
      </c>
      <c r="B1906" t="s">
        <v>99</v>
      </c>
      <c r="C1906" t="s">
        <v>100</v>
      </c>
      <c r="D1906" t="s">
        <v>16</v>
      </c>
      <c r="E1906">
        <v>1</v>
      </c>
      <c r="F1906" t="s">
        <v>265</v>
      </c>
      <c r="K1906">
        <v>5200</v>
      </c>
      <c r="N1906" t="s">
        <v>289</v>
      </c>
    </row>
    <row r="1907" spans="1:14" x14ac:dyDescent="0.25">
      <c r="A1907">
        <v>1929</v>
      </c>
      <c r="B1907" t="s">
        <v>99</v>
      </c>
      <c r="C1907" t="s">
        <v>100</v>
      </c>
      <c r="D1907" t="s">
        <v>16</v>
      </c>
      <c r="E1907">
        <v>1</v>
      </c>
      <c r="J1907">
        <v>1214</v>
      </c>
      <c r="N1907" t="s">
        <v>731</v>
      </c>
    </row>
    <row r="1908" spans="1:14" x14ac:dyDescent="0.25">
      <c r="A1908">
        <v>1929</v>
      </c>
      <c r="B1908" t="s">
        <v>99</v>
      </c>
      <c r="C1908" t="s">
        <v>393</v>
      </c>
      <c r="D1908" t="s">
        <v>23</v>
      </c>
      <c r="E1908">
        <v>1</v>
      </c>
      <c r="J1908">
        <v>1084</v>
      </c>
      <c r="N1908" t="s">
        <v>731</v>
      </c>
    </row>
    <row r="1909" spans="1:14" x14ac:dyDescent="0.25">
      <c r="A1909">
        <v>1929</v>
      </c>
      <c r="B1909" t="s">
        <v>32</v>
      </c>
      <c r="C1909" t="s">
        <v>105</v>
      </c>
      <c r="D1909" t="s">
        <v>16</v>
      </c>
      <c r="E1909">
        <v>1</v>
      </c>
      <c r="J1909">
        <v>945</v>
      </c>
      <c r="N1909" t="s">
        <v>731</v>
      </c>
    </row>
    <row r="1910" spans="1:14" x14ac:dyDescent="0.25">
      <c r="A1910">
        <v>1929</v>
      </c>
      <c r="B1910" t="s">
        <v>32</v>
      </c>
      <c r="C1910" t="s">
        <v>226</v>
      </c>
      <c r="D1910" t="s">
        <v>16</v>
      </c>
      <c r="E1910">
        <v>1</v>
      </c>
      <c r="F1910" t="s">
        <v>305</v>
      </c>
      <c r="K1910">
        <v>5000</v>
      </c>
      <c r="N1910" t="s">
        <v>289</v>
      </c>
    </row>
    <row r="1911" spans="1:14" x14ac:dyDescent="0.25">
      <c r="A1911">
        <v>1929</v>
      </c>
      <c r="B1911" t="s">
        <v>32</v>
      </c>
      <c r="C1911" t="s">
        <v>226</v>
      </c>
      <c r="D1911" t="s">
        <v>16</v>
      </c>
      <c r="E1911">
        <v>1</v>
      </c>
      <c r="J1911">
        <v>283</v>
      </c>
      <c r="N1911" t="s">
        <v>731</v>
      </c>
    </row>
    <row r="1912" spans="1:14" x14ac:dyDescent="0.25">
      <c r="A1912">
        <v>1929</v>
      </c>
      <c r="B1912" t="s">
        <v>32</v>
      </c>
      <c r="C1912" t="s">
        <v>228</v>
      </c>
      <c r="D1912" t="s">
        <v>16</v>
      </c>
      <c r="E1912">
        <v>1</v>
      </c>
      <c r="F1912" t="s">
        <v>138</v>
      </c>
      <c r="J1912">
        <v>786</v>
      </c>
      <c r="N1912" t="s">
        <v>731</v>
      </c>
    </row>
    <row r="1913" spans="1:14" x14ac:dyDescent="0.25">
      <c r="A1913">
        <v>1929</v>
      </c>
      <c r="B1913" t="s">
        <v>21</v>
      </c>
      <c r="C1913" t="s">
        <v>229</v>
      </c>
      <c r="D1913" t="s">
        <v>16</v>
      </c>
      <c r="E1913">
        <v>1</v>
      </c>
      <c r="J1913">
        <v>2106</v>
      </c>
      <c r="N1913" t="s">
        <v>731</v>
      </c>
    </row>
    <row r="1914" spans="1:14" x14ac:dyDescent="0.25">
      <c r="A1914">
        <v>1929</v>
      </c>
      <c r="B1914" t="s">
        <v>21</v>
      </c>
      <c r="C1914" t="s">
        <v>122</v>
      </c>
      <c r="D1914" t="s">
        <v>16</v>
      </c>
      <c r="E1914">
        <v>1</v>
      </c>
      <c r="J1914">
        <v>3835</v>
      </c>
      <c r="N1914" t="s">
        <v>731</v>
      </c>
    </row>
    <row r="1915" spans="1:14" x14ac:dyDescent="0.25">
      <c r="A1915">
        <v>1929</v>
      </c>
      <c r="B1915" t="s">
        <v>21</v>
      </c>
      <c r="C1915" t="s">
        <v>394</v>
      </c>
      <c r="D1915" t="s">
        <v>16</v>
      </c>
      <c r="E1915">
        <v>1</v>
      </c>
      <c r="J1915">
        <v>866</v>
      </c>
      <c r="N1915" t="s">
        <v>731</v>
      </c>
    </row>
    <row r="1916" spans="1:14" x14ac:dyDescent="0.25">
      <c r="A1916">
        <v>1929</v>
      </c>
      <c r="B1916" t="s">
        <v>125</v>
      </c>
      <c r="C1916" t="s">
        <v>395</v>
      </c>
      <c r="D1916" t="s">
        <v>16</v>
      </c>
      <c r="E1916">
        <v>1</v>
      </c>
      <c r="J1916">
        <v>67</v>
      </c>
      <c r="N1916" t="s">
        <v>731</v>
      </c>
    </row>
    <row r="1917" spans="1:14" x14ac:dyDescent="0.25">
      <c r="A1917">
        <v>1929</v>
      </c>
      <c r="B1917" t="s">
        <v>125</v>
      </c>
      <c r="C1917" t="s">
        <v>291</v>
      </c>
      <c r="D1917" t="s">
        <v>16</v>
      </c>
      <c r="E1917">
        <v>1</v>
      </c>
      <c r="J1917">
        <v>840</v>
      </c>
      <c r="N1917" t="s">
        <v>731</v>
      </c>
    </row>
    <row r="1918" spans="1:14" x14ac:dyDescent="0.25">
      <c r="A1918">
        <v>1929</v>
      </c>
      <c r="B1918" t="s">
        <v>125</v>
      </c>
      <c r="C1918" t="s">
        <v>291</v>
      </c>
      <c r="D1918" t="s">
        <v>16</v>
      </c>
      <c r="E1918">
        <v>1</v>
      </c>
      <c r="F1918" t="s">
        <v>145</v>
      </c>
      <c r="K1918">
        <v>5900</v>
      </c>
      <c r="L1918">
        <v>100508</v>
      </c>
      <c r="N1918" t="s">
        <v>289</v>
      </c>
    </row>
    <row r="1919" spans="1:14" x14ac:dyDescent="0.25">
      <c r="A1919">
        <v>1929</v>
      </c>
      <c r="B1919" t="s">
        <v>125</v>
      </c>
      <c r="C1919" t="s">
        <v>127</v>
      </c>
      <c r="D1919" t="s">
        <v>16</v>
      </c>
      <c r="E1919">
        <v>1</v>
      </c>
      <c r="J1919">
        <v>1234</v>
      </c>
      <c r="N1919" t="s">
        <v>731</v>
      </c>
    </row>
    <row r="1920" spans="1:14" x14ac:dyDescent="0.25">
      <c r="A1920">
        <v>1929</v>
      </c>
      <c r="B1920" t="s">
        <v>128</v>
      </c>
      <c r="C1920" t="s">
        <v>151</v>
      </c>
      <c r="D1920" t="s">
        <v>16</v>
      </c>
      <c r="E1920">
        <v>1</v>
      </c>
      <c r="J1920">
        <v>1628</v>
      </c>
      <c r="N1920" t="s">
        <v>731</v>
      </c>
    </row>
    <row r="1921" spans="1:14" x14ac:dyDescent="0.25">
      <c r="A1921">
        <v>1929</v>
      </c>
      <c r="B1921" t="s">
        <v>129</v>
      </c>
      <c r="C1921" t="s">
        <v>130</v>
      </c>
      <c r="D1921" t="s">
        <v>16</v>
      </c>
      <c r="E1921">
        <v>1</v>
      </c>
      <c r="F1921" t="s">
        <v>42</v>
      </c>
      <c r="K1921">
        <v>5500</v>
      </c>
      <c r="N1921" t="s">
        <v>289</v>
      </c>
    </row>
    <row r="1922" spans="1:14" x14ac:dyDescent="0.25">
      <c r="A1922">
        <v>1929</v>
      </c>
      <c r="B1922" t="s">
        <v>129</v>
      </c>
      <c r="C1922" t="s">
        <v>130</v>
      </c>
      <c r="D1922" t="s">
        <v>16</v>
      </c>
      <c r="E1922">
        <v>1</v>
      </c>
      <c r="J1922">
        <v>3828</v>
      </c>
      <c r="N1922" t="s">
        <v>731</v>
      </c>
    </row>
    <row r="1923" spans="1:14" x14ac:dyDescent="0.25">
      <c r="A1923">
        <v>1929</v>
      </c>
      <c r="B1923" t="s">
        <v>231</v>
      </c>
      <c r="C1923" t="s">
        <v>232</v>
      </c>
      <c r="D1923" t="s">
        <v>16</v>
      </c>
      <c r="E1923">
        <v>1</v>
      </c>
      <c r="J1923">
        <v>504</v>
      </c>
      <c r="N1923" t="s">
        <v>731</v>
      </c>
    </row>
    <row r="1924" spans="1:14" x14ac:dyDescent="0.25">
      <c r="A1924">
        <v>1929</v>
      </c>
      <c r="B1924" t="s">
        <v>233</v>
      </c>
      <c r="C1924" t="s">
        <v>234</v>
      </c>
      <c r="D1924" t="s">
        <v>16</v>
      </c>
      <c r="E1924">
        <v>1</v>
      </c>
      <c r="J1924">
        <v>693</v>
      </c>
      <c r="N1924" t="s">
        <v>731</v>
      </c>
    </row>
    <row r="1925" spans="1:14" x14ac:dyDescent="0.25">
      <c r="A1925">
        <v>1929</v>
      </c>
      <c r="B1925" t="s">
        <v>233</v>
      </c>
      <c r="C1925" t="s">
        <v>234</v>
      </c>
      <c r="D1925" t="s">
        <v>16</v>
      </c>
      <c r="E1925">
        <v>2</v>
      </c>
      <c r="F1925" t="s">
        <v>166</v>
      </c>
      <c r="J1925">
        <v>326</v>
      </c>
      <c r="N1925" t="s">
        <v>731</v>
      </c>
    </row>
    <row r="1926" spans="1:14" x14ac:dyDescent="0.25">
      <c r="A1926">
        <v>1929</v>
      </c>
      <c r="B1926" t="s">
        <v>233</v>
      </c>
      <c r="C1926" t="s">
        <v>451</v>
      </c>
      <c r="D1926" t="s">
        <v>16</v>
      </c>
      <c r="E1926">
        <v>1</v>
      </c>
      <c r="J1926">
        <v>58</v>
      </c>
      <c r="N1926" t="s">
        <v>731</v>
      </c>
    </row>
    <row r="1927" spans="1:14" x14ac:dyDescent="0.25">
      <c r="A1927">
        <v>1929</v>
      </c>
      <c r="B1927" t="s">
        <v>135</v>
      </c>
      <c r="C1927" t="s">
        <v>136</v>
      </c>
      <c r="D1927" t="s">
        <v>16</v>
      </c>
      <c r="E1927">
        <v>1</v>
      </c>
      <c r="J1927">
        <v>261</v>
      </c>
      <c r="N1927" t="s">
        <v>731</v>
      </c>
    </row>
    <row r="1928" spans="1:14" x14ac:dyDescent="0.25">
      <c r="A1928">
        <v>1929</v>
      </c>
      <c r="B1928" t="s">
        <v>137</v>
      </c>
      <c r="C1928" t="s">
        <v>138</v>
      </c>
      <c r="D1928" t="s">
        <v>16</v>
      </c>
      <c r="E1928">
        <v>1</v>
      </c>
      <c r="J1928">
        <v>124</v>
      </c>
      <c r="N1928" t="s">
        <v>731</v>
      </c>
    </row>
    <row r="1929" spans="1:14" x14ac:dyDescent="0.25">
      <c r="A1929">
        <v>1929</v>
      </c>
      <c r="B1929" t="s">
        <v>137</v>
      </c>
      <c r="C1929" t="s">
        <v>385</v>
      </c>
      <c r="D1929" t="s">
        <v>384</v>
      </c>
      <c r="E1929">
        <v>1</v>
      </c>
      <c r="J1929">
        <v>221</v>
      </c>
      <c r="N1929" t="s">
        <v>731</v>
      </c>
    </row>
    <row r="1930" spans="1:14" x14ac:dyDescent="0.25">
      <c r="A1930">
        <v>1929</v>
      </c>
      <c r="B1930" t="s">
        <v>140</v>
      </c>
      <c r="C1930" t="s">
        <v>358</v>
      </c>
      <c r="D1930" t="s">
        <v>16</v>
      </c>
      <c r="E1930">
        <v>1</v>
      </c>
      <c r="F1930" t="s">
        <v>453</v>
      </c>
      <c r="J1930">
        <v>146</v>
      </c>
      <c r="N1930" t="s">
        <v>731</v>
      </c>
    </row>
    <row r="1931" spans="1:14" x14ac:dyDescent="0.25">
      <c r="A1931">
        <v>1929</v>
      </c>
      <c r="B1931" t="s">
        <v>140</v>
      </c>
      <c r="C1931" t="s">
        <v>407</v>
      </c>
      <c r="D1931" t="s">
        <v>16</v>
      </c>
      <c r="E1931">
        <v>1</v>
      </c>
      <c r="J1931">
        <v>802</v>
      </c>
      <c r="N1931" t="s">
        <v>731</v>
      </c>
    </row>
    <row r="1932" spans="1:14" x14ac:dyDescent="0.25">
      <c r="A1932">
        <v>1929</v>
      </c>
      <c r="B1932" t="s">
        <v>140</v>
      </c>
      <c r="C1932" t="s">
        <v>183</v>
      </c>
      <c r="D1932" t="s">
        <v>16</v>
      </c>
      <c r="E1932">
        <v>1</v>
      </c>
      <c r="J1932">
        <v>1695</v>
      </c>
      <c r="N1932" t="s">
        <v>731</v>
      </c>
    </row>
    <row r="1933" spans="1:14" x14ac:dyDescent="0.25">
      <c r="A1933">
        <v>1929</v>
      </c>
      <c r="B1933" t="s">
        <v>332</v>
      </c>
      <c r="C1933" t="s">
        <v>333</v>
      </c>
      <c r="D1933" t="s">
        <v>16</v>
      </c>
      <c r="E1933">
        <v>1</v>
      </c>
      <c r="J1933">
        <v>422</v>
      </c>
      <c r="N1933" t="s">
        <v>731</v>
      </c>
    </row>
    <row r="1934" spans="1:14" x14ac:dyDescent="0.25">
      <c r="A1934">
        <v>1929</v>
      </c>
      <c r="B1934" t="s">
        <v>184</v>
      </c>
      <c r="C1934" t="s">
        <v>185</v>
      </c>
      <c r="D1934" t="s">
        <v>16</v>
      </c>
      <c r="E1934">
        <v>1</v>
      </c>
      <c r="F1934" t="s">
        <v>389</v>
      </c>
      <c r="J1934">
        <v>1875</v>
      </c>
      <c r="N1934" t="s">
        <v>731</v>
      </c>
    </row>
    <row r="1935" spans="1:14" x14ac:dyDescent="0.25">
      <c r="A1935">
        <v>1929</v>
      </c>
      <c r="B1935" t="s">
        <v>184</v>
      </c>
      <c r="C1935" t="s">
        <v>185</v>
      </c>
      <c r="D1935" t="s">
        <v>16</v>
      </c>
      <c r="E1935">
        <v>2</v>
      </c>
      <c r="F1935" t="s">
        <v>390</v>
      </c>
      <c r="J1935">
        <v>121</v>
      </c>
      <c r="N1935" t="s">
        <v>731</v>
      </c>
    </row>
    <row r="1936" spans="1:14" x14ac:dyDescent="0.25">
      <c r="A1936">
        <v>1929</v>
      </c>
      <c r="B1936" t="s">
        <v>184</v>
      </c>
      <c r="C1936" t="s">
        <v>296</v>
      </c>
      <c r="D1936" t="s">
        <v>16</v>
      </c>
      <c r="E1936">
        <v>1</v>
      </c>
      <c r="F1936" t="s">
        <v>296</v>
      </c>
      <c r="J1936">
        <v>343</v>
      </c>
      <c r="N1936" t="s">
        <v>731</v>
      </c>
    </row>
    <row r="1937" spans="1:14" x14ac:dyDescent="0.25">
      <c r="A1937">
        <v>1929</v>
      </c>
      <c r="B1937" t="s">
        <v>184</v>
      </c>
      <c r="C1937" t="s">
        <v>296</v>
      </c>
      <c r="D1937" t="s">
        <v>16</v>
      </c>
      <c r="E1937">
        <v>1</v>
      </c>
      <c r="F1937" t="s">
        <v>297</v>
      </c>
      <c r="K1937">
        <v>3071</v>
      </c>
      <c r="L1937">
        <v>11715</v>
      </c>
      <c r="N1937" t="s">
        <v>289</v>
      </c>
    </row>
    <row r="1938" spans="1:14" x14ac:dyDescent="0.25">
      <c r="A1938">
        <v>1929</v>
      </c>
      <c r="B1938" t="s">
        <v>184</v>
      </c>
      <c r="C1938" t="s">
        <v>358</v>
      </c>
      <c r="D1938" t="s">
        <v>16</v>
      </c>
      <c r="E1938">
        <v>1</v>
      </c>
      <c r="J1938">
        <v>1562</v>
      </c>
      <c r="N1938" t="s">
        <v>731</v>
      </c>
    </row>
    <row r="1939" spans="1:14" x14ac:dyDescent="0.25">
      <c r="A1939">
        <v>1929</v>
      </c>
      <c r="B1939" t="s">
        <v>184</v>
      </c>
      <c r="C1939" t="s">
        <v>457</v>
      </c>
      <c r="D1939" t="s">
        <v>16</v>
      </c>
      <c r="E1939">
        <v>1</v>
      </c>
      <c r="F1939" t="s">
        <v>458</v>
      </c>
      <c r="J1939">
        <v>1137</v>
      </c>
      <c r="N1939" t="s">
        <v>731</v>
      </c>
    </row>
    <row r="1940" spans="1:14" x14ac:dyDescent="0.25">
      <c r="A1940">
        <v>1929</v>
      </c>
      <c r="B1940" t="s">
        <v>184</v>
      </c>
      <c r="C1940" t="s">
        <v>238</v>
      </c>
      <c r="D1940" t="s">
        <v>16</v>
      </c>
      <c r="E1940">
        <v>1</v>
      </c>
      <c r="J1940">
        <v>1324</v>
      </c>
      <c r="N1940" t="s">
        <v>731</v>
      </c>
    </row>
    <row r="1941" spans="1:14" x14ac:dyDescent="0.25">
      <c r="A1941">
        <v>1929</v>
      </c>
      <c r="B1941" t="s">
        <v>184</v>
      </c>
      <c r="C1941" t="s">
        <v>382</v>
      </c>
      <c r="D1941" t="s">
        <v>381</v>
      </c>
      <c r="E1941">
        <v>1</v>
      </c>
      <c r="J1941">
        <v>405</v>
      </c>
      <c r="N1941" t="s">
        <v>731</v>
      </c>
    </row>
    <row r="1942" spans="1:14" x14ac:dyDescent="0.25">
      <c r="A1942">
        <v>1929</v>
      </c>
      <c r="B1942" t="s">
        <v>184</v>
      </c>
      <c r="C1942" t="s">
        <v>408</v>
      </c>
      <c r="D1942" t="s">
        <v>16</v>
      </c>
      <c r="E1942">
        <v>1</v>
      </c>
      <c r="J1942">
        <v>718</v>
      </c>
      <c r="N1942" t="s">
        <v>731</v>
      </c>
    </row>
    <row r="1943" spans="1:14" x14ac:dyDescent="0.25">
      <c r="A1943">
        <v>1929</v>
      </c>
      <c r="B1943" t="s">
        <v>184</v>
      </c>
      <c r="C1943" t="s">
        <v>194</v>
      </c>
      <c r="D1943" t="s">
        <v>16</v>
      </c>
      <c r="E1943">
        <v>1</v>
      </c>
      <c r="F1943" t="s">
        <v>295</v>
      </c>
      <c r="K1943">
        <v>10500</v>
      </c>
      <c r="L1943">
        <v>18140</v>
      </c>
      <c r="N1943" t="s">
        <v>289</v>
      </c>
    </row>
    <row r="1944" spans="1:14" x14ac:dyDescent="0.25">
      <c r="A1944">
        <v>1929</v>
      </c>
      <c r="B1944" t="s">
        <v>184</v>
      </c>
      <c r="C1944" t="s">
        <v>194</v>
      </c>
      <c r="D1944" t="s">
        <v>16</v>
      </c>
      <c r="E1944">
        <v>1</v>
      </c>
      <c r="F1944" t="s">
        <v>416</v>
      </c>
      <c r="J1944">
        <v>1708</v>
      </c>
      <c r="N1944" t="s">
        <v>731</v>
      </c>
    </row>
    <row r="1945" spans="1:14" x14ac:dyDescent="0.25">
      <c r="A1945">
        <v>1929</v>
      </c>
      <c r="B1945" t="s">
        <v>198</v>
      </c>
      <c r="C1945" t="s">
        <v>151</v>
      </c>
      <c r="D1945" t="s">
        <v>16</v>
      </c>
      <c r="E1945">
        <v>1</v>
      </c>
      <c r="N1945" t="s">
        <v>731</v>
      </c>
    </row>
    <row r="1946" spans="1:14" x14ac:dyDescent="0.25">
      <c r="A1946">
        <v>1929</v>
      </c>
      <c r="B1946" t="s">
        <v>339</v>
      </c>
      <c r="C1946" t="s">
        <v>340</v>
      </c>
      <c r="D1946" t="s">
        <v>16</v>
      </c>
      <c r="E1946">
        <v>1</v>
      </c>
      <c r="J1946">
        <v>308</v>
      </c>
      <c r="N1946" t="s">
        <v>731</v>
      </c>
    </row>
    <row r="1947" spans="1:14" x14ac:dyDescent="0.25">
      <c r="A1947">
        <v>1929</v>
      </c>
      <c r="B1947" t="s">
        <v>201</v>
      </c>
      <c r="C1947" t="s">
        <v>378</v>
      </c>
      <c r="D1947" t="s">
        <v>161</v>
      </c>
      <c r="E1947">
        <v>1</v>
      </c>
      <c r="J1947">
        <v>1187</v>
      </c>
      <c r="N1947" t="s">
        <v>731</v>
      </c>
    </row>
    <row r="1948" spans="1:14" x14ac:dyDescent="0.25">
      <c r="A1948">
        <v>1929</v>
      </c>
      <c r="B1948" t="s">
        <v>201</v>
      </c>
      <c r="C1948" t="s">
        <v>202</v>
      </c>
      <c r="D1948" t="s">
        <v>16</v>
      </c>
      <c r="E1948">
        <v>1</v>
      </c>
      <c r="J1948">
        <v>4182</v>
      </c>
      <c r="N1948" t="s">
        <v>731</v>
      </c>
    </row>
    <row r="1949" spans="1:14" x14ac:dyDescent="0.25">
      <c r="A1949">
        <v>1929</v>
      </c>
      <c r="B1949" t="s">
        <v>201</v>
      </c>
      <c r="C1949" t="s">
        <v>461</v>
      </c>
      <c r="D1949" t="s">
        <v>16</v>
      </c>
      <c r="E1949">
        <v>1</v>
      </c>
      <c r="J1949">
        <v>959</v>
      </c>
      <c r="N1949" t="s">
        <v>731</v>
      </c>
    </row>
    <row r="1950" spans="1:14" x14ac:dyDescent="0.25">
      <c r="A1950">
        <v>1929</v>
      </c>
      <c r="B1950" t="s">
        <v>201</v>
      </c>
      <c r="C1950" t="s">
        <v>428</v>
      </c>
      <c r="D1950" t="s">
        <v>16</v>
      </c>
      <c r="E1950">
        <v>1</v>
      </c>
      <c r="J1950">
        <v>2770</v>
      </c>
      <c r="N1950" t="s">
        <v>731</v>
      </c>
    </row>
    <row r="1951" spans="1:14" x14ac:dyDescent="0.25">
      <c r="A1951">
        <v>1929</v>
      </c>
      <c r="B1951" t="s">
        <v>201</v>
      </c>
      <c r="C1951" t="s">
        <v>463</v>
      </c>
      <c r="D1951" t="s">
        <v>16</v>
      </c>
      <c r="E1951">
        <v>1</v>
      </c>
      <c r="J1951">
        <v>446</v>
      </c>
      <c r="N1951" t="s">
        <v>731</v>
      </c>
    </row>
    <row r="1952" spans="1:14" x14ac:dyDescent="0.25">
      <c r="A1952">
        <v>1929</v>
      </c>
      <c r="B1952" t="s">
        <v>303</v>
      </c>
      <c r="C1952" t="s">
        <v>467</v>
      </c>
      <c r="D1952" t="s">
        <v>16</v>
      </c>
      <c r="E1952">
        <v>1</v>
      </c>
      <c r="J1952">
        <v>790</v>
      </c>
      <c r="N1952" t="s">
        <v>731</v>
      </c>
    </row>
    <row r="1953" spans="1:14" x14ac:dyDescent="0.25">
      <c r="A1953">
        <v>1929</v>
      </c>
      <c r="B1953" t="s">
        <v>303</v>
      </c>
      <c r="C1953" t="s">
        <v>304</v>
      </c>
      <c r="D1953" t="s">
        <v>16</v>
      </c>
      <c r="E1953">
        <v>1</v>
      </c>
      <c r="J1953">
        <v>2937</v>
      </c>
      <c r="N1953" t="s">
        <v>731</v>
      </c>
    </row>
    <row r="1954" spans="1:14" x14ac:dyDescent="0.25">
      <c r="A1954">
        <v>1929</v>
      </c>
      <c r="B1954" t="s">
        <v>303</v>
      </c>
      <c r="C1954" t="s">
        <v>304</v>
      </c>
      <c r="D1954" t="s">
        <v>16</v>
      </c>
      <c r="E1954">
        <v>1</v>
      </c>
      <c r="F1954" t="s">
        <v>17</v>
      </c>
      <c r="K1954">
        <v>6000</v>
      </c>
      <c r="N1954" t="s">
        <v>289</v>
      </c>
    </row>
    <row r="1955" spans="1:14" x14ac:dyDescent="0.25">
      <c r="A1955">
        <v>1929</v>
      </c>
      <c r="B1955" t="s">
        <v>205</v>
      </c>
      <c r="C1955" t="s">
        <v>206</v>
      </c>
      <c r="D1955" t="s">
        <v>16</v>
      </c>
      <c r="E1955">
        <v>1</v>
      </c>
      <c r="J1955">
        <v>697</v>
      </c>
      <c r="N1955" t="s">
        <v>731</v>
      </c>
    </row>
    <row r="1956" spans="1:14" x14ac:dyDescent="0.25">
      <c r="A1956">
        <v>1929</v>
      </c>
      <c r="B1956" t="s">
        <v>207</v>
      </c>
      <c r="C1956" t="s">
        <v>524</v>
      </c>
      <c r="D1956" t="s">
        <v>16</v>
      </c>
      <c r="E1956">
        <v>1</v>
      </c>
      <c r="F1956" t="s">
        <v>525</v>
      </c>
      <c r="J1956">
        <v>833</v>
      </c>
      <c r="N1956" t="s">
        <v>731</v>
      </c>
    </row>
    <row r="1957" spans="1:14" x14ac:dyDescent="0.25">
      <c r="A1957">
        <v>1929</v>
      </c>
      <c r="B1957" t="s">
        <v>207</v>
      </c>
      <c r="C1957" t="s">
        <v>318</v>
      </c>
      <c r="D1957" t="s">
        <v>16</v>
      </c>
      <c r="E1957">
        <v>1</v>
      </c>
      <c r="J1957">
        <v>1083</v>
      </c>
      <c r="N1957" t="s">
        <v>731</v>
      </c>
    </row>
    <row r="1958" spans="1:14" x14ac:dyDescent="0.25">
      <c r="A1958">
        <v>1929</v>
      </c>
      <c r="B1958" t="s">
        <v>207</v>
      </c>
      <c r="C1958" t="s">
        <v>471</v>
      </c>
      <c r="D1958" t="s">
        <v>16</v>
      </c>
      <c r="E1958">
        <v>1</v>
      </c>
      <c r="J1958">
        <v>122</v>
      </c>
      <c r="N1958" t="s">
        <v>731</v>
      </c>
    </row>
    <row r="1959" spans="1:14" x14ac:dyDescent="0.25">
      <c r="A1959">
        <v>1929</v>
      </c>
      <c r="B1959" t="s">
        <v>207</v>
      </c>
      <c r="C1959" t="s">
        <v>210</v>
      </c>
      <c r="D1959" t="s">
        <v>16</v>
      </c>
      <c r="E1959">
        <v>1</v>
      </c>
      <c r="F1959" t="s">
        <v>365</v>
      </c>
      <c r="J1959">
        <v>2119</v>
      </c>
      <c r="N1959" t="s">
        <v>731</v>
      </c>
    </row>
    <row r="1960" spans="1:14" x14ac:dyDescent="0.25">
      <c r="A1960">
        <v>1929</v>
      </c>
      <c r="B1960" t="s">
        <v>207</v>
      </c>
      <c r="C1960" t="s">
        <v>210</v>
      </c>
      <c r="D1960" t="s">
        <v>16</v>
      </c>
      <c r="E1960">
        <v>1</v>
      </c>
      <c r="F1960" t="s">
        <v>292</v>
      </c>
      <c r="K1960">
        <v>10457</v>
      </c>
      <c r="L1960">
        <v>96823</v>
      </c>
      <c r="N1960" t="s">
        <v>289</v>
      </c>
    </row>
    <row r="1961" spans="1:14" x14ac:dyDescent="0.25">
      <c r="A1961">
        <v>1929</v>
      </c>
      <c r="B1961" t="s">
        <v>207</v>
      </c>
      <c r="C1961" t="s">
        <v>208</v>
      </c>
      <c r="D1961" t="s">
        <v>16</v>
      </c>
      <c r="E1961">
        <v>1</v>
      </c>
      <c r="F1961" t="s">
        <v>473</v>
      </c>
      <c r="J1961">
        <v>1074</v>
      </c>
      <c r="N1961" t="s">
        <v>731</v>
      </c>
    </row>
    <row r="1962" spans="1:14" x14ac:dyDescent="0.25">
      <c r="A1962">
        <v>1929</v>
      </c>
      <c r="B1962" t="s">
        <v>213</v>
      </c>
      <c r="C1962" t="s">
        <v>244</v>
      </c>
      <c r="D1962" t="s">
        <v>16</v>
      </c>
      <c r="E1962">
        <v>1</v>
      </c>
      <c r="F1962" t="s">
        <v>390</v>
      </c>
      <c r="J1962">
        <v>95</v>
      </c>
      <c r="N1962" t="s">
        <v>731</v>
      </c>
    </row>
    <row r="1963" spans="1:14" x14ac:dyDescent="0.25">
      <c r="A1963">
        <v>1929</v>
      </c>
      <c r="B1963" t="s">
        <v>213</v>
      </c>
      <c r="C1963" t="s">
        <v>214</v>
      </c>
      <c r="D1963" t="s">
        <v>16</v>
      </c>
      <c r="E1963">
        <v>1</v>
      </c>
      <c r="F1963" t="s">
        <v>389</v>
      </c>
      <c r="J1963">
        <v>733</v>
      </c>
      <c r="N1963" t="s">
        <v>731</v>
      </c>
    </row>
    <row r="1964" spans="1:14" x14ac:dyDescent="0.25">
      <c r="A1964">
        <v>1929</v>
      </c>
      <c r="B1964" t="s">
        <v>247</v>
      </c>
      <c r="C1964" t="s">
        <v>248</v>
      </c>
      <c r="D1964" t="s">
        <v>16</v>
      </c>
      <c r="E1964">
        <v>1</v>
      </c>
      <c r="J1964">
        <v>634</v>
      </c>
      <c r="N1964" t="s">
        <v>731</v>
      </c>
    </row>
    <row r="1965" spans="1:14" x14ac:dyDescent="0.25">
      <c r="A1965">
        <v>1929</v>
      </c>
      <c r="B1965" t="s">
        <v>247</v>
      </c>
      <c r="C1965" t="s">
        <v>386</v>
      </c>
      <c r="D1965" t="s">
        <v>384</v>
      </c>
      <c r="E1965">
        <v>1</v>
      </c>
      <c r="J1965">
        <v>207</v>
      </c>
      <c r="N1965" t="s">
        <v>731</v>
      </c>
    </row>
    <row r="1966" spans="1:14" x14ac:dyDescent="0.25">
      <c r="A1966">
        <v>1929</v>
      </c>
      <c r="B1966" t="s">
        <v>306</v>
      </c>
      <c r="C1966" t="s">
        <v>307</v>
      </c>
      <c r="D1966" t="s">
        <v>16</v>
      </c>
      <c r="E1966">
        <v>1</v>
      </c>
      <c r="J1966">
        <v>416</v>
      </c>
      <c r="N1966" t="s">
        <v>731</v>
      </c>
    </row>
    <row r="1967" spans="1:14" x14ac:dyDescent="0.25">
      <c r="A1967">
        <v>1929</v>
      </c>
      <c r="B1967" t="s">
        <v>306</v>
      </c>
      <c r="C1967" t="s">
        <v>307</v>
      </c>
      <c r="D1967" t="s">
        <v>16</v>
      </c>
      <c r="E1967">
        <v>1</v>
      </c>
      <c r="F1967" t="s">
        <v>265</v>
      </c>
      <c r="K1967">
        <v>5000</v>
      </c>
      <c r="N1967" t="s">
        <v>289</v>
      </c>
    </row>
    <row r="1968" spans="1:14" x14ac:dyDescent="0.25">
      <c r="A1968">
        <v>1929</v>
      </c>
      <c r="B1968" t="s">
        <v>30</v>
      </c>
      <c r="C1968" t="s">
        <v>31</v>
      </c>
      <c r="D1968" t="s">
        <v>16</v>
      </c>
      <c r="E1968">
        <v>1</v>
      </c>
      <c r="J1968">
        <v>1685</v>
      </c>
      <c r="N1968" t="s">
        <v>731</v>
      </c>
    </row>
    <row r="1969" spans="1:14" x14ac:dyDescent="0.25">
      <c r="A1969">
        <v>1929</v>
      </c>
      <c r="B1969" t="s">
        <v>30</v>
      </c>
      <c r="C1969" t="s">
        <v>446</v>
      </c>
      <c r="D1969" t="s">
        <v>16</v>
      </c>
      <c r="E1969">
        <v>1</v>
      </c>
      <c r="F1969" t="s">
        <v>475</v>
      </c>
      <c r="J1969">
        <v>745</v>
      </c>
      <c r="N1969" t="s">
        <v>731</v>
      </c>
    </row>
    <row r="1970" spans="1:14" x14ac:dyDescent="0.25">
      <c r="A1970">
        <v>1929</v>
      </c>
      <c r="B1970" t="s">
        <v>249</v>
      </c>
      <c r="C1970" t="s">
        <v>151</v>
      </c>
      <c r="D1970" t="s">
        <v>16</v>
      </c>
      <c r="E1970">
        <v>1</v>
      </c>
      <c r="J1970">
        <v>4561</v>
      </c>
      <c r="N1970" t="s">
        <v>731</v>
      </c>
    </row>
    <row r="1971" spans="1:14" x14ac:dyDescent="0.25">
      <c r="A1971">
        <v>1929</v>
      </c>
      <c r="B1971" t="s">
        <v>249</v>
      </c>
      <c r="C1971" t="s">
        <v>151</v>
      </c>
      <c r="D1971" t="s">
        <v>16</v>
      </c>
      <c r="E1971">
        <v>1</v>
      </c>
      <c r="F1971" t="s">
        <v>302</v>
      </c>
      <c r="K1971">
        <v>7000</v>
      </c>
      <c r="N1971" t="s">
        <v>289</v>
      </c>
    </row>
    <row r="1972" spans="1:14" x14ac:dyDescent="0.25">
      <c r="A1972">
        <v>1929</v>
      </c>
      <c r="B1972" t="s">
        <v>251</v>
      </c>
      <c r="C1972" t="s">
        <v>252</v>
      </c>
      <c r="D1972" t="s">
        <v>16</v>
      </c>
      <c r="E1972">
        <v>1</v>
      </c>
      <c r="J1972">
        <v>210</v>
      </c>
      <c r="N1972" t="s">
        <v>731</v>
      </c>
    </row>
    <row r="1973" spans="1:14" x14ac:dyDescent="0.25">
      <c r="A1973">
        <v>1929</v>
      </c>
      <c r="B1973" t="s">
        <v>83</v>
      </c>
      <c r="C1973" t="s">
        <v>218</v>
      </c>
      <c r="D1973" t="s">
        <v>16</v>
      </c>
      <c r="E1973">
        <v>1</v>
      </c>
      <c r="J1973">
        <v>349</v>
      </c>
      <c r="N1973" t="s">
        <v>731</v>
      </c>
    </row>
    <row r="1974" spans="1:14" x14ac:dyDescent="0.25">
      <c r="A1974">
        <v>1929</v>
      </c>
      <c r="B1974" t="s">
        <v>148</v>
      </c>
      <c r="C1974" t="s">
        <v>219</v>
      </c>
      <c r="D1974" t="s">
        <v>16</v>
      </c>
      <c r="E1974">
        <v>1</v>
      </c>
      <c r="J1974">
        <v>2453</v>
      </c>
      <c r="N1974" t="s">
        <v>731</v>
      </c>
    </row>
    <row r="1975" spans="1:14" x14ac:dyDescent="0.25">
      <c r="A1975">
        <v>1929</v>
      </c>
      <c r="B1975" t="s">
        <v>148</v>
      </c>
      <c r="C1975" t="s">
        <v>396</v>
      </c>
      <c r="D1975" t="s">
        <v>16</v>
      </c>
      <c r="E1975">
        <v>1</v>
      </c>
      <c r="J1975">
        <v>625</v>
      </c>
      <c r="N1975" t="s">
        <v>731</v>
      </c>
    </row>
    <row r="1976" spans="1:14" x14ac:dyDescent="0.25">
      <c r="A1976">
        <v>1929</v>
      </c>
      <c r="B1976" t="s">
        <v>253</v>
      </c>
      <c r="C1976" t="s">
        <v>254</v>
      </c>
      <c r="D1976" t="s">
        <v>161</v>
      </c>
      <c r="E1976">
        <v>1</v>
      </c>
      <c r="J1976">
        <v>830</v>
      </c>
      <c r="N1976" t="s">
        <v>731</v>
      </c>
    </row>
    <row r="1977" spans="1:14" x14ac:dyDescent="0.25">
      <c r="A1977">
        <v>1929</v>
      </c>
      <c r="B1977" t="s">
        <v>253</v>
      </c>
      <c r="C1977" t="s">
        <v>294</v>
      </c>
      <c r="D1977" t="s">
        <v>16</v>
      </c>
      <c r="E1977">
        <v>1</v>
      </c>
      <c r="F1977" t="s">
        <v>145</v>
      </c>
      <c r="K1977">
        <v>5000</v>
      </c>
      <c r="L1977">
        <v>36000</v>
      </c>
      <c r="N1977" t="s">
        <v>289</v>
      </c>
    </row>
    <row r="1978" spans="1:14" x14ac:dyDescent="0.25">
      <c r="A1978">
        <v>1929</v>
      </c>
      <c r="B1978" t="s">
        <v>253</v>
      </c>
      <c r="C1978" t="s">
        <v>294</v>
      </c>
      <c r="D1978" t="s">
        <v>16</v>
      </c>
      <c r="E1978">
        <v>1</v>
      </c>
      <c r="J1978">
        <v>568</v>
      </c>
      <c r="N1978" t="s">
        <v>731</v>
      </c>
    </row>
    <row r="1979" spans="1:14" x14ac:dyDescent="0.25">
      <c r="A1979">
        <v>1929</v>
      </c>
      <c r="B1979" t="s">
        <v>253</v>
      </c>
      <c r="C1979" t="s">
        <v>347</v>
      </c>
      <c r="D1979" t="s">
        <v>16</v>
      </c>
      <c r="E1979">
        <v>1</v>
      </c>
      <c r="J1979">
        <v>1051</v>
      </c>
      <c r="N1979" t="s">
        <v>731</v>
      </c>
    </row>
    <row r="1980" spans="1:14" x14ac:dyDescent="0.25">
      <c r="A1980">
        <v>1929</v>
      </c>
      <c r="B1980" t="s">
        <v>220</v>
      </c>
      <c r="C1980" t="s">
        <v>379</v>
      </c>
      <c r="D1980" t="s">
        <v>161</v>
      </c>
      <c r="E1980">
        <v>1</v>
      </c>
      <c r="J1980">
        <v>217</v>
      </c>
      <c r="N1980" t="s">
        <v>731</v>
      </c>
    </row>
    <row r="1981" spans="1:14" x14ac:dyDescent="0.25">
      <c r="A1981">
        <v>1929</v>
      </c>
      <c r="B1981" t="s">
        <v>220</v>
      </c>
      <c r="C1981" t="s">
        <v>221</v>
      </c>
      <c r="D1981" t="s">
        <v>16</v>
      </c>
      <c r="E1981">
        <v>1</v>
      </c>
      <c r="J1981">
        <v>1931</v>
      </c>
      <c r="N1981" t="s">
        <v>731</v>
      </c>
    </row>
    <row r="1982" spans="1:14" x14ac:dyDescent="0.25">
      <c r="A1982">
        <v>1929</v>
      </c>
      <c r="B1982" t="s">
        <v>222</v>
      </c>
      <c r="C1982" t="s">
        <v>437</v>
      </c>
      <c r="D1982" t="s">
        <v>16</v>
      </c>
      <c r="E1982">
        <v>1</v>
      </c>
      <c r="J1982">
        <v>552</v>
      </c>
      <c r="N1982" t="s">
        <v>731</v>
      </c>
    </row>
    <row r="1983" spans="1:14" x14ac:dyDescent="0.25">
      <c r="A1983">
        <v>1929</v>
      </c>
      <c r="B1983" t="s">
        <v>222</v>
      </c>
      <c r="C1983" t="s">
        <v>225</v>
      </c>
      <c r="D1983" t="s">
        <v>16</v>
      </c>
      <c r="E1983">
        <v>1</v>
      </c>
      <c r="J1983">
        <v>998</v>
      </c>
      <c r="N1983" t="s">
        <v>731</v>
      </c>
    </row>
    <row r="1984" spans="1:14" x14ac:dyDescent="0.25">
      <c r="A1984">
        <v>1929</v>
      </c>
      <c r="B1984" t="s">
        <v>156</v>
      </c>
      <c r="C1984" t="s">
        <v>487</v>
      </c>
      <c r="D1984" t="s">
        <v>16</v>
      </c>
      <c r="E1984">
        <v>1</v>
      </c>
      <c r="J1984">
        <v>317</v>
      </c>
      <c r="N1984" t="s">
        <v>731</v>
      </c>
    </row>
    <row r="1985" spans="1:14" x14ac:dyDescent="0.25">
      <c r="A1985">
        <v>1935</v>
      </c>
      <c r="B1985" t="s">
        <v>87</v>
      </c>
      <c r="C1985" t="s">
        <v>310</v>
      </c>
      <c r="D1985" t="s">
        <v>161</v>
      </c>
      <c r="E1985">
        <v>1</v>
      </c>
      <c r="F1985" t="s">
        <v>311</v>
      </c>
      <c r="J1985">
        <v>195</v>
      </c>
      <c r="N1985" t="s">
        <v>309</v>
      </c>
    </row>
    <row r="1986" spans="1:14" x14ac:dyDescent="0.25">
      <c r="A1986">
        <v>1935</v>
      </c>
      <c r="B1986" t="s">
        <v>89</v>
      </c>
      <c r="C1986" t="s">
        <v>159</v>
      </c>
      <c r="D1986" t="s">
        <v>16</v>
      </c>
      <c r="E1986">
        <v>1</v>
      </c>
      <c r="F1986" t="s">
        <v>42</v>
      </c>
      <c r="J1986">
        <v>614</v>
      </c>
      <c r="N1986" t="s">
        <v>309</v>
      </c>
    </row>
    <row r="1987" spans="1:14" x14ac:dyDescent="0.25">
      <c r="A1987">
        <v>1935</v>
      </c>
      <c r="B1987" t="s">
        <v>89</v>
      </c>
      <c r="C1987" t="s">
        <v>348</v>
      </c>
      <c r="D1987" t="s">
        <v>161</v>
      </c>
      <c r="E1987">
        <v>1</v>
      </c>
      <c r="F1987" t="s">
        <v>349</v>
      </c>
      <c r="J1987">
        <v>127</v>
      </c>
      <c r="N1987" t="s">
        <v>309</v>
      </c>
    </row>
    <row r="1988" spans="1:14" x14ac:dyDescent="0.25">
      <c r="A1988">
        <v>1935</v>
      </c>
      <c r="B1988" t="s">
        <v>91</v>
      </c>
      <c r="C1988" t="s">
        <v>489</v>
      </c>
      <c r="D1988" t="s">
        <v>16</v>
      </c>
      <c r="E1988">
        <v>1</v>
      </c>
      <c r="F1988" t="s">
        <v>17</v>
      </c>
      <c r="J1988">
        <v>1872</v>
      </c>
      <c r="N1988" t="s">
        <v>309</v>
      </c>
    </row>
    <row r="1989" spans="1:14" x14ac:dyDescent="0.25">
      <c r="A1989">
        <v>1935</v>
      </c>
      <c r="B1989" t="s">
        <v>40</v>
      </c>
      <c r="C1989" t="s">
        <v>160</v>
      </c>
      <c r="D1989" t="s">
        <v>161</v>
      </c>
      <c r="E1989">
        <v>1</v>
      </c>
      <c r="F1989" t="s">
        <v>162</v>
      </c>
      <c r="J1989">
        <v>260</v>
      </c>
      <c r="N1989" t="s">
        <v>309</v>
      </c>
    </row>
    <row r="1990" spans="1:14" x14ac:dyDescent="0.25">
      <c r="A1990">
        <v>1935</v>
      </c>
      <c r="B1990" t="s">
        <v>40</v>
      </c>
      <c r="C1990" t="s">
        <v>102</v>
      </c>
      <c r="D1990" t="s">
        <v>16</v>
      </c>
      <c r="E1990">
        <v>1</v>
      </c>
      <c r="F1990" t="s">
        <v>103</v>
      </c>
      <c r="J1990">
        <v>2824</v>
      </c>
      <c r="N1990" t="s">
        <v>309</v>
      </c>
    </row>
    <row r="1991" spans="1:14" x14ac:dyDescent="0.25">
      <c r="A1991">
        <v>1935</v>
      </c>
      <c r="B1991" t="s">
        <v>40</v>
      </c>
      <c r="C1991" t="s">
        <v>41</v>
      </c>
      <c r="D1991" t="s">
        <v>16</v>
      </c>
      <c r="E1991">
        <v>1</v>
      </c>
      <c r="F1991" t="s">
        <v>42</v>
      </c>
      <c r="J1991">
        <v>5762</v>
      </c>
      <c r="N1991" t="s">
        <v>309</v>
      </c>
    </row>
    <row r="1992" spans="1:14" x14ac:dyDescent="0.25">
      <c r="A1992">
        <v>1935</v>
      </c>
      <c r="B1992" t="s">
        <v>93</v>
      </c>
      <c r="C1992" t="s">
        <v>144</v>
      </c>
      <c r="D1992" t="s">
        <v>16</v>
      </c>
      <c r="E1992">
        <v>1</v>
      </c>
      <c r="F1992" t="s">
        <v>145</v>
      </c>
      <c r="J1992">
        <v>127</v>
      </c>
      <c r="N1992" t="s">
        <v>309</v>
      </c>
    </row>
    <row r="1993" spans="1:14" x14ac:dyDescent="0.25">
      <c r="A1993">
        <v>1935</v>
      </c>
      <c r="B1993" t="s">
        <v>93</v>
      </c>
      <c r="C1993" t="s">
        <v>94</v>
      </c>
      <c r="D1993" t="s">
        <v>16</v>
      </c>
      <c r="E1993">
        <v>1</v>
      </c>
      <c r="F1993" t="s">
        <v>17</v>
      </c>
      <c r="J1993">
        <v>1200</v>
      </c>
      <c r="N1993" t="s">
        <v>309</v>
      </c>
    </row>
    <row r="1994" spans="1:14" x14ac:dyDescent="0.25">
      <c r="A1994">
        <v>1935</v>
      </c>
      <c r="B1994" t="s">
        <v>43</v>
      </c>
      <c r="C1994" t="s">
        <v>165</v>
      </c>
      <c r="D1994" t="s">
        <v>16</v>
      </c>
      <c r="E1994">
        <v>1</v>
      </c>
      <c r="F1994" t="s">
        <v>166</v>
      </c>
      <c r="J1994">
        <v>303</v>
      </c>
      <c r="N1994" t="s">
        <v>309</v>
      </c>
    </row>
    <row r="1995" spans="1:14" x14ac:dyDescent="0.25">
      <c r="A1995">
        <v>1935</v>
      </c>
      <c r="B1995" t="s">
        <v>43</v>
      </c>
      <c r="C1995" t="s">
        <v>167</v>
      </c>
      <c r="D1995" t="s">
        <v>16</v>
      </c>
      <c r="E1995">
        <v>1</v>
      </c>
      <c r="F1995" t="s">
        <v>168</v>
      </c>
      <c r="J1995">
        <v>245</v>
      </c>
      <c r="N1995" t="s">
        <v>309</v>
      </c>
    </row>
    <row r="1996" spans="1:14" x14ac:dyDescent="0.25">
      <c r="A1996">
        <v>1935</v>
      </c>
      <c r="B1996" t="s">
        <v>43</v>
      </c>
      <c r="C1996" t="s">
        <v>48</v>
      </c>
      <c r="D1996" t="s">
        <v>16</v>
      </c>
      <c r="E1996">
        <v>1</v>
      </c>
      <c r="F1996" t="s">
        <v>42</v>
      </c>
      <c r="J1996">
        <v>752</v>
      </c>
      <c r="N1996" t="s">
        <v>309</v>
      </c>
    </row>
    <row r="1997" spans="1:14" x14ac:dyDescent="0.25">
      <c r="A1997">
        <v>1935</v>
      </c>
      <c r="B1997" t="s">
        <v>169</v>
      </c>
      <c r="C1997" t="s">
        <v>170</v>
      </c>
      <c r="D1997" t="s">
        <v>23</v>
      </c>
      <c r="E1997">
        <v>1</v>
      </c>
      <c r="F1997" t="s">
        <v>171</v>
      </c>
      <c r="J1997">
        <v>477</v>
      </c>
      <c r="N1997" t="s">
        <v>309</v>
      </c>
    </row>
    <row r="1998" spans="1:14" x14ac:dyDescent="0.25">
      <c r="A1998">
        <v>1935</v>
      </c>
      <c r="B1998" t="s">
        <v>50</v>
      </c>
      <c r="C1998" t="s">
        <v>151</v>
      </c>
      <c r="D1998" t="s">
        <v>16</v>
      </c>
      <c r="E1998">
        <v>1</v>
      </c>
      <c r="F1998" t="s">
        <v>350</v>
      </c>
      <c r="J1998">
        <v>3219</v>
      </c>
      <c r="N1998" t="s">
        <v>309</v>
      </c>
    </row>
    <row r="1999" spans="1:14" x14ac:dyDescent="0.25">
      <c r="A1999">
        <v>1935</v>
      </c>
      <c r="B1999" t="s">
        <v>269</v>
      </c>
      <c r="C1999" t="s">
        <v>270</v>
      </c>
      <c r="D1999" t="s">
        <v>161</v>
      </c>
      <c r="E1999">
        <v>1</v>
      </c>
      <c r="F1999" t="s">
        <v>162</v>
      </c>
      <c r="J1999">
        <v>2766</v>
      </c>
      <c r="N1999" t="s">
        <v>309</v>
      </c>
    </row>
    <row r="2000" spans="1:14" x14ac:dyDescent="0.25">
      <c r="A2000">
        <v>1935</v>
      </c>
      <c r="B2000" t="s">
        <v>95</v>
      </c>
      <c r="C2000" t="s">
        <v>96</v>
      </c>
      <c r="D2000" t="s">
        <v>16</v>
      </c>
      <c r="E2000">
        <v>1</v>
      </c>
      <c r="J2000">
        <v>298</v>
      </c>
      <c r="N2000" t="s">
        <v>309</v>
      </c>
    </row>
    <row r="2001" spans="1:14" x14ac:dyDescent="0.25">
      <c r="A2001">
        <v>1935</v>
      </c>
      <c r="B2001" t="s">
        <v>95</v>
      </c>
      <c r="C2001" t="s">
        <v>351</v>
      </c>
      <c r="D2001" t="s">
        <v>161</v>
      </c>
      <c r="E2001">
        <v>1</v>
      </c>
      <c r="F2001" t="s">
        <v>352</v>
      </c>
      <c r="J2001">
        <v>58</v>
      </c>
      <c r="N2001" t="s">
        <v>309</v>
      </c>
    </row>
    <row r="2002" spans="1:14" x14ac:dyDescent="0.25">
      <c r="A2002">
        <v>1935</v>
      </c>
      <c r="B2002" t="s">
        <v>26</v>
      </c>
      <c r="C2002" t="s">
        <v>353</v>
      </c>
      <c r="D2002" t="s">
        <v>16</v>
      </c>
      <c r="E2002">
        <v>1</v>
      </c>
      <c r="F2002" t="s">
        <v>305</v>
      </c>
      <c r="J2002">
        <v>231</v>
      </c>
      <c r="N2002" t="s">
        <v>309</v>
      </c>
    </row>
    <row r="2003" spans="1:14" x14ac:dyDescent="0.25">
      <c r="A2003">
        <v>1935</v>
      </c>
      <c r="B2003" t="s">
        <v>26</v>
      </c>
      <c r="C2003" t="s">
        <v>54</v>
      </c>
      <c r="D2003" t="s">
        <v>16</v>
      </c>
      <c r="E2003">
        <v>1</v>
      </c>
      <c r="F2003" t="s">
        <v>17</v>
      </c>
      <c r="J2003">
        <v>5407</v>
      </c>
      <c r="N2003" t="s">
        <v>309</v>
      </c>
    </row>
    <row r="2004" spans="1:14" x14ac:dyDescent="0.25">
      <c r="A2004">
        <v>1935</v>
      </c>
      <c r="B2004" t="s">
        <v>26</v>
      </c>
      <c r="C2004" t="s">
        <v>173</v>
      </c>
      <c r="D2004" t="s">
        <v>16</v>
      </c>
      <c r="E2004">
        <v>1</v>
      </c>
      <c r="F2004" t="s">
        <v>17</v>
      </c>
      <c r="J2004">
        <v>2805</v>
      </c>
      <c r="N2004" t="s">
        <v>309</v>
      </c>
    </row>
    <row r="2005" spans="1:14" x14ac:dyDescent="0.25">
      <c r="A2005">
        <v>1935</v>
      </c>
      <c r="B2005" t="s">
        <v>26</v>
      </c>
      <c r="C2005" t="s">
        <v>27</v>
      </c>
      <c r="D2005" t="s">
        <v>16</v>
      </c>
      <c r="E2005">
        <v>1</v>
      </c>
      <c r="F2005" t="s">
        <v>17</v>
      </c>
      <c r="J2005">
        <v>2138</v>
      </c>
      <c r="N2005" t="s">
        <v>309</v>
      </c>
    </row>
    <row r="2006" spans="1:14" x14ac:dyDescent="0.25">
      <c r="A2006">
        <v>1935</v>
      </c>
      <c r="B2006" t="s">
        <v>56</v>
      </c>
      <c r="C2006" t="s">
        <v>175</v>
      </c>
      <c r="D2006" t="s">
        <v>16</v>
      </c>
      <c r="E2006">
        <v>1</v>
      </c>
      <c r="F2006" t="s">
        <v>154</v>
      </c>
      <c r="J2006">
        <v>82</v>
      </c>
      <c r="N2006" t="s">
        <v>309</v>
      </c>
    </row>
    <row r="2007" spans="1:14" x14ac:dyDescent="0.25">
      <c r="A2007">
        <v>1935</v>
      </c>
      <c r="B2007" t="s">
        <v>56</v>
      </c>
      <c r="C2007" t="s">
        <v>59</v>
      </c>
      <c r="D2007" t="s">
        <v>16</v>
      </c>
      <c r="E2007">
        <v>1</v>
      </c>
      <c r="J2007">
        <v>2200</v>
      </c>
      <c r="N2007" t="s">
        <v>309</v>
      </c>
    </row>
    <row r="2008" spans="1:14" x14ac:dyDescent="0.25">
      <c r="A2008">
        <v>1935</v>
      </c>
      <c r="B2008" t="s">
        <v>56</v>
      </c>
      <c r="C2008" t="s">
        <v>290</v>
      </c>
      <c r="D2008" t="s">
        <v>16</v>
      </c>
      <c r="E2008">
        <v>1</v>
      </c>
      <c r="F2008" t="s">
        <v>166</v>
      </c>
      <c r="J2008">
        <v>2196</v>
      </c>
      <c r="N2008" t="s">
        <v>309</v>
      </c>
    </row>
    <row r="2009" spans="1:14" x14ac:dyDescent="0.25">
      <c r="A2009">
        <v>1935</v>
      </c>
      <c r="B2009" t="s">
        <v>18</v>
      </c>
      <c r="C2009" t="s">
        <v>19</v>
      </c>
      <c r="D2009" t="s">
        <v>16</v>
      </c>
      <c r="E2009">
        <v>1</v>
      </c>
      <c r="F2009" t="s">
        <v>301</v>
      </c>
      <c r="J2009">
        <v>1201</v>
      </c>
      <c r="N2009" t="s">
        <v>309</v>
      </c>
    </row>
    <row r="2010" spans="1:14" x14ac:dyDescent="0.25">
      <c r="A2010">
        <v>1935</v>
      </c>
      <c r="B2010" t="s">
        <v>18</v>
      </c>
      <c r="C2010" t="s">
        <v>62</v>
      </c>
      <c r="D2010" t="s">
        <v>16</v>
      </c>
      <c r="E2010">
        <v>1</v>
      </c>
      <c r="F2010" t="s">
        <v>17</v>
      </c>
      <c r="J2010">
        <v>1529</v>
      </c>
      <c r="N2010" t="s">
        <v>309</v>
      </c>
    </row>
    <row r="2011" spans="1:14" x14ac:dyDescent="0.25">
      <c r="A2011">
        <v>1935</v>
      </c>
      <c r="B2011" t="s">
        <v>18</v>
      </c>
      <c r="C2011" t="s">
        <v>354</v>
      </c>
      <c r="D2011" t="s">
        <v>16</v>
      </c>
      <c r="E2011">
        <v>1</v>
      </c>
      <c r="F2011" t="s">
        <v>355</v>
      </c>
      <c r="J2011">
        <v>105</v>
      </c>
      <c r="N2011" t="s">
        <v>309</v>
      </c>
    </row>
    <row r="2012" spans="1:14" x14ac:dyDescent="0.25">
      <c r="A2012">
        <v>1935</v>
      </c>
      <c r="B2012" t="s">
        <v>14</v>
      </c>
      <c r="C2012" t="s">
        <v>380</v>
      </c>
      <c r="D2012" t="s">
        <v>161</v>
      </c>
      <c r="E2012">
        <v>1</v>
      </c>
      <c r="F2012" t="s">
        <v>488</v>
      </c>
      <c r="J2012">
        <v>1550</v>
      </c>
      <c r="N2012" t="s">
        <v>309</v>
      </c>
    </row>
    <row r="2013" spans="1:14" x14ac:dyDescent="0.25">
      <c r="A2013">
        <v>1935</v>
      </c>
      <c r="B2013" t="s">
        <v>14</v>
      </c>
      <c r="C2013" t="s">
        <v>298</v>
      </c>
      <c r="D2013" t="s">
        <v>16</v>
      </c>
      <c r="E2013">
        <v>1</v>
      </c>
      <c r="F2013" t="s">
        <v>299</v>
      </c>
      <c r="J2013">
        <v>810</v>
      </c>
      <c r="N2013" t="s">
        <v>309</v>
      </c>
    </row>
    <row r="2014" spans="1:14" x14ac:dyDescent="0.25">
      <c r="A2014">
        <v>1935</v>
      </c>
      <c r="B2014" t="s">
        <v>14</v>
      </c>
      <c r="C2014" t="s">
        <v>15</v>
      </c>
      <c r="D2014" t="s">
        <v>16</v>
      </c>
      <c r="E2014">
        <v>1</v>
      </c>
      <c r="F2014" t="s">
        <v>17</v>
      </c>
      <c r="J2014">
        <v>1928</v>
      </c>
      <c r="N2014" t="s">
        <v>309</v>
      </c>
    </row>
    <row r="2015" spans="1:14" x14ac:dyDescent="0.25">
      <c r="A2015">
        <v>1935</v>
      </c>
      <c r="B2015" t="s">
        <v>14</v>
      </c>
      <c r="C2015" t="s">
        <v>15</v>
      </c>
      <c r="D2015" t="s">
        <v>16</v>
      </c>
      <c r="E2015">
        <v>2</v>
      </c>
      <c r="F2015" t="s">
        <v>417</v>
      </c>
      <c r="J2015">
        <v>60</v>
      </c>
      <c r="N2015" t="s">
        <v>309</v>
      </c>
    </row>
    <row r="2016" spans="1:14" x14ac:dyDescent="0.25">
      <c r="A2016">
        <v>1935</v>
      </c>
      <c r="B2016" t="s">
        <v>14</v>
      </c>
      <c r="C2016" t="s">
        <v>63</v>
      </c>
      <c r="D2016" t="s">
        <v>161</v>
      </c>
      <c r="E2016">
        <v>1</v>
      </c>
      <c r="F2016" t="s">
        <v>162</v>
      </c>
      <c r="J2016">
        <v>2946</v>
      </c>
      <c r="N2016" t="s">
        <v>309</v>
      </c>
    </row>
    <row r="2017" spans="1:14" x14ac:dyDescent="0.25">
      <c r="A2017">
        <v>1935</v>
      </c>
      <c r="B2017" t="s">
        <v>64</v>
      </c>
      <c r="C2017" t="s">
        <v>328</v>
      </c>
      <c r="D2017" t="s">
        <v>16</v>
      </c>
      <c r="E2017">
        <v>1</v>
      </c>
      <c r="J2017">
        <v>1024</v>
      </c>
      <c r="N2017" t="s">
        <v>309</v>
      </c>
    </row>
    <row r="2018" spans="1:14" x14ac:dyDescent="0.25">
      <c r="A2018">
        <v>1935</v>
      </c>
      <c r="B2018" t="s">
        <v>64</v>
      </c>
      <c r="C2018" t="s">
        <v>65</v>
      </c>
      <c r="D2018" t="s">
        <v>16</v>
      </c>
      <c r="E2018">
        <v>1</v>
      </c>
      <c r="F2018" t="s">
        <v>145</v>
      </c>
      <c r="J2018">
        <v>2282</v>
      </c>
      <c r="N2018" t="s">
        <v>309</v>
      </c>
    </row>
    <row r="2019" spans="1:14" x14ac:dyDescent="0.25">
      <c r="A2019">
        <v>1935</v>
      </c>
      <c r="B2019" t="s">
        <v>64</v>
      </c>
      <c r="C2019" t="s">
        <v>418</v>
      </c>
      <c r="D2019" t="s">
        <v>161</v>
      </c>
      <c r="E2019">
        <v>1</v>
      </c>
      <c r="F2019" t="s">
        <v>419</v>
      </c>
      <c r="J2019">
        <v>611</v>
      </c>
      <c r="N2019" t="s">
        <v>309</v>
      </c>
    </row>
    <row r="2020" spans="1:14" x14ac:dyDescent="0.25">
      <c r="A2020">
        <v>1935</v>
      </c>
      <c r="B2020" t="s">
        <v>178</v>
      </c>
      <c r="C2020" t="s">
        <v>179</v>
      </c>
      <c r="D2020" t="s">
        <v>16</v>
      </c>
      <c r="E2020">
        <v>1</v>
      </c>
      <c r="F2020" t="s">
        <v>17</v>
      </c>
      <c r="J2020">
        <v>3005</v>
      </c>
      <c r="N2020" t="s">
        <v>309</v>
      </c>
    </row>
    <row r="2021" spans="1:14" x14ac:dyDescent="0.25">
      <c r="A2021">
        <v>1935</v>
      </c>
      <c r="B2021" t="s">
        <v>35</v>
      </c>
      <c r="C2021" t="s">
        <v>391</v>
      </c>
      <c r="D2021" t="s">
        <v>16</v>
      </c>
      <c r="E2021">
        <v>1</v>
      </c>
      <c r="J2021">
        <v>119</v>
      </c>
      <c r="N2021" t="s">
        <v>309</v>
      </c>
    </row>
    <row r="2022" spans="1:14" x14ac:dyDescent="0.25">
      <c r="A2022">
        <v>1935</v>
      </c>
      <c r="B2022" t="s">
        <v>35</v>
      </c>
      <c r="C2022" t="s">
        <v>392</v>
      </c>
      <c r="D2022" t="s">
        <v>16</v>
      </c>
      <c r="E2022">
        <v>1</v>
      </c>
      <c r="J2022">
        <v>138</v>
      </c>
      <c r="N2022" t="s">
        <v>309</v>
      </c>
    </row>
    <row r="2023" spans="1:14" x14ac:dyDescent="0.25">
      <c r="A2023">
        <v>1935</v>
      </c>
      <c r="B2023" t="s">
        <v>35</v>
      </c>
      <c r="C2023" t="s">
        <v>180</v>
      </c>
      <c r="D2023" t="s">
        <v>16</v>
      </c>
      <c r="E2023">
        <v>1</v>
      </c>
      <c r="J2023">
        <v>266</v>
      </c>
      <c r="N2023" t="s">
        <v>309</v>
      </c>
    </row>
    <row r="2024" spans="1:14" x14ac:dyDescent="0.25">
      <c r="A2024">
        <v>1935</v>
      </c>
      <c r="B2024" t="s">
        <v>99</v>
      </c>
      <c r="C2024" t="s">
        <v>100</v>
      </c>
      <c r="D2024" t="s">
        <v>16</v>
      </c>
      <c r="E2024">
        <v>1</v>
      </c>
      <c r="F2024" t="s">
        <v>265</v>
      </c>
      <c r="J2024">
        <v>1301</v>
      </c>
      <c r="N2024" t="s">
        <v>309</v>
      </c>
    </row>
    <row r="2025" spans="1:14" x14ac:dyDescent="0.25">
      <c r="A2025">
        <v>1935</v>
      </c>
      <c r="B2025" t="s">
        <v>99</v>
      </c>
      <c r="C2025" t="s">
        <v>393</v>
      </c>
      <c r="D2025" t="s">
        <v>23</v>
      </c>
      <c r="E2025">
        <v>1</v>
      </c>
      <c r="J2025">
        <v>1595</v>
      </c>
      <c r="N2025" t="s">
        <v>309</v>
      </c>
    </row>
    <row r="2026" spans="1:14" x14ac:dyDescent="0.25">
      <c r="A2026">
        <v>1935</v>
      </c>
      <c r="B2026" t="s">
        <v>32</v>
      </c>
      <c r="C2026" t="s">
        <v>105</v>
      </c>
      <c r="D2026" t="s">
        <v>16</v>
      </c>
      <c r="E2026">
        <v>1</v>
      </c>
      <c r="J2026">
        <v>864</v>
      </c>
      <c r="N2026" t="s">
        <v>309</v>
      </c>
    </row>
    <row r="2027" spans="1:14" x14ac:dyDescent="0.25">
      <c r="A2027">
        <v>1935</v>
      </c>
      <c r="B2027" t="s">
        <v>32</v>
      </c>
      <c r="C2027" t="s">
        <v>226</v>
      </c>
      <c r="D2027" t="s">
        <v>16</v>
      </c>
      <c r="E2027">
        <v>1</v>
      </c>
      <c r="F2027" t="s">
        <v>305</v>
      </c>
      <c r="J2027">
        <v>355</v>
      </c>
      <c r="N2027" t="s">
        <v>309</v>
      </c>
    </row>
    <row r="2028" spans="1:14" x14ac:dyDescent="0.25">
      <c r="A2028">
        <v>1935</v>
      </c>
      <c r="B2028" t="s">
        <v>32</v>
      </c>
      <c r="C2028" t="s">
        <v>420</v>
      </c>
      <c r="D2028" t="s">
        <v>16</v>
      </c>
      <c r="E2028">
        <v>1</v>
      </c>
      <c r="F2028" t="s">
        <v>421</v>
      </c>
      <c r="J2028">
        <v>781</v>
      </c>
      <c r="N2028" t="s">
        <v>309</v>
      </c>
    </row>
    <row r="2029" spans="1:14" x14ac:dyDescent="0.25">
      <c r="A2029">
        <v>1935</v>
      </c>
      <c r="B2029" t="s">
        <v>32</v>
      </c>
      <c r="C2029" t="s">
        <v>228</v>
      </c>
      <c r="D2029" t="s">
        <v>16</v>
      </c>
      <c r="E2029">
        <v>1</v>
      </c>
      <c r="F2029" t="s">
        <v>422</v>
      </c>
      <c r="J2029">
        <v>934</v>
      </c>
      <c r="N2029" t="s">
        <v>309</v>
      </c>
    </row>
    <row r="2030" spans="1:14" x14ac:dyDescent="0.25">
      <c r="A2030">
        <v>1935</v>
      </c>
      <c r="B2030" t="s">
        <v>21</v>
      </c>
      <c r="C2030" t="s">
        <v>22</v>
      </c>
      <c r="D2030" t="s">
        <v>23</v>
      </c>
      <c r="E2030">
        <v>1</v>
      </c>
      <c r="F2030" t="s">
        <v>423</v>
      </c>
      <c r="J2030">
        <v>367</v>
      </c>
      <c r="N2030" t="s">
        <v>309</v>
      </c>
    </row>
    <row r="2031" spans="1:14" x14ac:dyDescent="0.25">
      <c r="A2031">
        <v>1935</v>
      </c>
      <c r="B2031" t="s">
        <v>21</v>
      </c>
      <c r="C2031" t="s">
        <v>229</v>
      </c>
      <c r="D2031" t="s">
        <v>16</v>
      </c>
      <c r="E2031">
        <v>1</v>
      </c>
      <c r="F2031" t="s">
        <v>166</v>
      </c>
      <c r="J2031">
        <v>1291</v>
      </c>
      <c r="N2031" t="s">
        <v>309</v>
      </c>
    </row>
    <row r="2032" spans="1:14" x14ac:dyDescent="0.25">
      <c r="A2032">
        <v>1935</v>
      </c>
      <c r="B2032" t="s">
        <v>21</v>
      </c>
      <c r="C2032" t="s">
        <v>122</v>
      </c>
      <c r="D2032" t="s">
        <v>16</v>
      </c>
      <c r="E2032">
        <v>1</v>
      </c>
      <c r="J2032">
        <v>4799</v>
      </c>
      <c r="N2032" t="s">
        <v>309</v>
      </c>
    </row>
    <row r="2033" spans="1:14" x14ac:dyDescent="0.25">
      <c r="A2033">
        <v>1935</v>
      </c>
      <c r="B2033" t="s">
        <v>21</v>
      </c>
      <c r="C2033" t="s">
        <v>394</v>
      </c>
      <c r="D2033" t="s">
        <v>16</v>
      </c>
      <c r="E2033">
        <v>1</v>
      </c>
      <c r="F2033" t="s">
        <v>424</v>
      </c>
      <c r="J2033">
        <v>751</v>
      </c>
      <c r="N2033" t="s">
        <v>309</v>
      </c>
    </row>
    <row r="2034" spans="1:14" x14ac:dyDescent="0.25">
      <c r="A2034">
        <v>1935</v>
      </c>
      <c r="B2034" t="s">
        <v>125</v>
      </c>
      <c r="C2034" t="s">
        <v>395</v>
      </c>
      <c r="D2034" t="s">
        <v>16</v>
      </c>
      <c r="E2034">
        <v>1</v>
      </c>
      <c r="F2034" t="s">
        <v>297</v>
      </c>
      <c r="J2034">
        <v>84</v>
      </c>
      <c r="N2034" t="s">
        <v>309</v>
      </c>
    </row>
    <row r="2035" spans="1:14" x14ac:dyDescent="0.25">
      <c r="A2035">
        <v>1935</v>
      </c>
      <c r="B2035" t="s">
        <v>125</v>
      </c>
      <c r="C2035" t="s">
        <v>291</v>
      </c>
      <c r="D2035" t="s">
        <v>16</v>
      </c>
      <c r="E2035">
        <v>1</v>
      </c>
      <c r="F2035" t="s">
        <v>145</v>
      </c>
      <c r="J2035">
        <v>1055</v>
      </c>
      <c r="N2035" t="s">
        <v>309</v>
      </c>
    </row>
    <row r="2036" spans="1:14" x14ac:dyDescent="0.25">
      <c r="A2036">
        <v>1935</v>
      </c>
      <c r="B2036" t="s">
        <v>125</v>
      </c>
      <c r="C2036" t="s">
        <v>127</v>
      </c>
      <c r="D2036" t="s">
        <v>16</v>
      </c>
      <c r="E2036">
        <v>1</v>
      </c>
      <c r="J2036">
        <v>1457</v>
      </c>
      <c r="N2036" t="s">
        <v>309</v>
      </c>
    </row>
    <row r="2037" spans="1:14" x14ac:dyDescent="0.25">
      <c r="A2037">
        <v>1935</v>
      </c>
      <c r="B2037" t="s">
        <v>129</v>
      </c>
      <c r="C2037" t="s">
        <v>130</v>
      </c>
      <c r="D2037" t="s">
        <v>16</v>
      </c>
      <c r="E2037">
        <v>1</v>
      </c>
      <c r="F2037" t="s">
        <v>42</v>
      </c>
      <c r="J2037">
        <v>4671</v>
      </c>
      <c r="N2037" t="s">
        <v>309</v>
      </c>
    </row>
    <row r="2038" spans="1:14" x14ac:dyDescent="0.25">
      <c r="A2038">
        <v>1935</v>
      </c>
      <c r="B2038" t="s">
        <v>129</v>
      </c>
      <c r="C2038" t="s">
        <v>73</v>
      </c>
      <c r="D2038" t="s">
        <v>161</v>
      </c>
      <c r="E2038">
        <v>1</v>
      </c>
      <c r="F2038" t="s">
        <v>425</v>
      </c>
      <c r="J2038">
        <v>471</v>
      </c>
      <c r="N2038" t="s">
        <v>309</v>
      </c>
    </row>
    <row r="2039" spans="1:14" x14ac:dyDescent="0.25">
      <c r="A2039">
        <v>1935</v>
      </c>
      <c r="B2039" t="s">
        <v>231</v>
      </c>
      <c r="C2039" t="s">
        <v>232</v>
      </c>
      <c r="D2039" t="s">
        <v>16</v>
      </c>
      <c r="E2039">
        <v>1</v>
      </c>
      <c r="J2039">
        <v>562</v>
      </c>
      <c r="N2039" t="s">
        <v>309</v>
      </c>
    </row>
    <row r="2040" spans="1:14" x14ac:dyDescent="0.25">
      <c r="A2040">
        <v>1935</v>
      </c>
      <c r="B2040" t="s">
        <v>233</v>
      </c>
      <c r="C2040" t="s">
        <v>234</v>
      </c>
      <c r="D2040" t="s">
        <v>16</v>
      </c>
      <c r="E2040">
        <v>1</v>
      </c>
      <c r="J2040">
        <v>914</v>
      </c>
      <c r="N2040" t="s">
        <v>309</v>
      </c>
    </row>
    <row r="2041" spans="1:14" x14ac:dyDescent="0.25">
      <c r="A2041">
        <v>1935</v>
      </c>
      <c r="B2041" t="s">
        <v>233</v>
      </c>
      <c r="C2041" t="s">
        <v>234</v>
      </c>
      <c r="D2041" t="s">
        <v>16</v>
      </c>
      <c r="E2041">
        <v>2</v>
      </c>
      <c r="F2041" t="s">
        <v>450</v>
      </c>
      <c r="J2041">
        <v>307</v>
      </c>
      <c r="N2041" t="s">
        <v>309</v>
      </c>
    </row>
    <row r="2042" spans="1:14" x14ac:dyDescent="0.25">
      <c r="A2042">
        <v>1935</v>
      </c>
      <c r="B2042" t="s">
        <v>233</v>
      </c>
      <c r="C2042" t="s">
        <v>451</v>
      </c>
      <c r="D2042" t="s">
        <v>16</v>
      </c>
      <c r="E2042">
        <v>1</v>
      </c>
      <c r="F2042" t="s">
        <v>305</v>
      </c>
      <c r="J2042">
        <v>18</v>
      </c>
      <c r="N2042" t="s">
        <v>309</v>
      </c>
    </row>
    <row r="2043" spans="1:14" x14ac:dyDescent="0.25">
      <c r="A2043">
        <v>1935</v>
      </c>
      <c r="B2043" t="s">
        <v>135</v>
      </c>
      <c r="C2043" t="s">
        <v>136</v>
      </c>
      <c r="D2043" t="s">
        <v>16</v>
      </c>
      <c r="E2043">
        <v>1</v>
      </c>
      <c r="J2043">
        <v>186</v>
      </c>
      <c r="N2043" t="s">
        <v>309</v>
      </c>
    </row>
    <row r="2044" spans="1:14" x14ac:dyDescent="0.25">
      <c r="A2044">
        <v>1935</v>
      </c>
      <c r="B2044" t="s">
        <v>137</v>
      </c>
      <c r="C2044" t="s">
        <v>138</v>
      </c>
      <c r="D2044" t="s">
        <v>16</v>
      </c>
      <c r="E2044">
        <v>1</v>
      </c>
      <c r="J2044">
        <v>228</v>
      </c>
      <c r="N2044" t="s">
        <v>309</v>
      </c>
    </row>
    <row r="2045" spans="1:14" x14ac:dyDescent="0.25">
      <c r="A2045">
        <v>1935</v>
      </c>
      <c r="B2045" t="s">
        <v>140</v>
      </c>
      <c r="C2045" t="s">
        <v>452</v>
      </c>
      <c r="D2045" t="s">
        <v>16</v>
      </c>
      <c r="E2045">
        <v>1</v>
      </c>
      <c r="F2045" t="s">
        <v>166</v>
      </c>
      <c r="J2045">
        <v>424</v>
      </c>
      <c r="N2045" t="s">
        <v>309</v>
      </c>
    </row>
    <row r="2046" spans="1:14" x14ac:dyDescent="0.25">
      <c r="A2046">
        <v>1935</v>
      </c>
      <c r="B2046" t="s">
        <v>140</v>
      </c>
      <c r="C2046" t="s">
        <v>358</v>
      </c>
      <c r="D2046" t="s">
        <v>16</v>
      </c>
      <c r="E2046">
        <v>1</v>
      </c>
      <c r="F2046" t="s">
        <v>453</v>
      </c>
      <c r="J2046">
        <v>252</v>
      </c>
      <c r="N2046" t="s">
        <v>309</v>
      </c>
    </row>
    <row r="2047" spans="1:14" x14ac:dyDescent="0.25">
      <c r="A2047">
        <v>1935</v>
      </c>
      <c r="B2047" t="s">
        <v>140</v>
      </c>
      <c r="C2047" t="s">
        <v>407</v>
      </c>
      <c r="D2047" t="s">
        <v>16</v>
      </c>
      <c r="E2047">
        <v>1</v>
      </c>
      <c r="J2047">
        <v>742</v>
      </c>
      <c r="N2047" t="s">
        <v>309</v>
      </c>
    </row>
    <row r="2048" spans="1:14" x14ac:dyDescent="0.25">
      <c r="A2048">
        <v>1935</v>
      </c>
      <c r="B2048" t="s">
        <v>140</v>
      </c>
      <c r="C2048" t="s">
        <v>183</v>
      </c>
      <c r="D2048" t="s">
        <v>16</v>
      </c>
      <c r="E2048">
        <v>1</v>
      </c>
      <c r="J2048">
        <v>1692</v>
      </c>
      <c r="N2048" t="s">
        <v>309</v>
      </c>
    </row>
    <row r="2049" spans="1:14" x14ac:dyDescent="0.25">
      <c r="A2049">
        <v>1935</v>
      </c>
      <c r="B2049" t="s">
        <v>332</v>
      </c>
      <c r="C2049" t="s">
        <v>333</v>
      </c>
      <c r="D2049" t="s">
        <v>16</v>
      </c>
      <c r="E2049">
        <v>1</v>
      </c>
      <c r="J2049">
        <v>603</v>
      </c>
      <c r="N2049" t="s">
        <v>309</v>
      </c>
    </row>
    <row r="2050" spans="1:14" x14ac:dyDescent="0.25">
      <c r="A2050">
        <v>1935</v>
      </c>
      <c r="B2050" t="s">
        <v>184</v>
      </c>
      <c r="C2050" t="s">
        <v>454</v>
      </c>
      <c r="D2050" t="s">
        <v>16</v>
      </c>
      <c r="E2050">
        <v>1</v>
      </c>
      <c r="F2050" t="s">
        <v>42</v>
      </c>
      <c r="J2050">
        <v>1512</v>
      </c>
      <c r="N2050" t="s">
        <v>309</v>
      </c>
    </row>
    <row r="2051" spans="1:14" x14ac:dyDescent="0.25">
      <c r="A2051">
        <v>1935</v>
      </c>
      <c r="B2051" t="s">
        <v>184</v>
      </c>
      <c r="C2051" t="s">
        <v>185</v>
      </c>
      <c r="D2051" t="s">
        <v>16</v>
      </c>
      <c r="E2051">
        <v>1</v>
      </c>
      <c r="J2051">
        <v>1147</v>
      </c>
      <c r="N2051" t="s">
        <v>309</v>
      </c>
    </row>
    <row r="2052" spans="1:14" x14ac:dyDescent="0.25">
      <c r="A2052">
        <v>1935</v>
      </c>
      <c r="B2052" t="s">
        <v>184</v>
      </c>
      <c r="C2052" t="s">
        <v>296</v>
      </c>
      <c r="D2052" t="s">
        <v>16</v>
      </c>
      <c r="E2052">
        <v>1</v>
      </c>
      <c r="F2052" t="s">
        <v>455</v>
      </c>
      <c r="J2052">
        <v>220</v>
      </c>
      <c r="N2052" t="s">
        <v>309</v>
      </c>
    </row>
    <row r="2053" spans="1:14" x14ac:dyDescent="0.25">
      <c r="A2053">
        <v>1935</v>
      </c>
      <c r="B2053" t="s">
        <v>184</v>
      </c>
      <c r="C2053" t="s">
        <v>296</v>
      </c>
      <c r="D2053" t="s">
        <v>16</v>
      </c>
      <c r="E2053">
        <v>2</v>
      </c>
      <c r="F2053" t="s">
        <v>456</v>
      </c>
      <c r="J2053">
        <v>166</v>
      </c>
      <c r="N2053" t="s">
        <v>309</v>
      </c>
    </row>
    <row r="2054" spans="1:14" x14ac:dyDescent="0.25">
      <c r="A2054">
        <v>1935</v>
      </c>
      <c r="B2054" t="s">
        <v>184</v>
      </c>
      <c r="C2054" t="s">
        <v>457</v>
      </c>
      <c r="D2054" t="s">
        <v>16</v>
      </c>
      <c r="E2054">
        <v>1</v>
      </c>
      <c r="F2054" t="s">
        <v>458</v>
      </c>
      <c r="J2054">
        <v>1158</v>
      </c>
      <c r="N2054" t="s">
        <v>309</v>
      </c>
    </row>
    <row r="2055" spans="1:14" x14ac:dyDescent="0.25">
      <c r="A2055">
        <v>1935</v>
      </c>
      <c r="B2055" t="s">
        <v>184</v>
      </c>
      <c r="C2055" t="s">
        <v>190</v>
      </c>
      <c r="D2055" t="s">
        <v>16</v>
      </c>
      <c r="E2055">
        <v>1</v>
      </c>
      <c r="F2055" t="s">
        <v>191</v>
      </c>
      <c r="J2055">
        <v>1764</v>
      </c>
      <c r="N2055" t="s">
        <v>309</v>
      </c>
    </row>
    <row r="2056" spans="1:14" x14ac:dyDescent="0.25">
      <c r="A2056">
        <v>1935</v>
      </c>
      <c r="B2056" t="s">
        <v>184</v>
      </c>
      <c r="C2056" t="s">
        <v>238</v>
      </c>
      <c r="D2056" t="s">
        <v>16</v>
      </c>
      <c r="E2056">
        <v>1</v>
      </c>
      <c r="J2056">
        <v>1144</v>
      </c>
      <c r="N2056" t="s">
        <v>309</v>
      </c>
    </row>
    <row r="2057" spans="1:14" x14ac:dyDescent="0.25">
      <c r="A2057">
        <v>1935</v>
      </c>
      <c r="B2057" t="s">
        <v>184</v>
      </c>
      <c r="C2057" t="s">
        <v>194</v>
      </c>
      <c r="D2057" t="s">
        <v>16</v>
      </c>
      <c r="E2057">
        <v>1</v>
      </c>
      <c r="F2057" t="s">
        <v>295</v>
      </c>
      <c r="J2057">
        <v>2366</v>
      </c>
      <c r="N2057" t="s">
        <v>309</v>
      </c>
    </row>
    <row r="2058" spans="1:14" x14ac:dyDescent="0.25">
      <c r="A2058">
        <v>1935</v>
      </c>
      <c r="B2058" t="s">
        <v>184</v>
      </c>
      <c r="C2058" t="s">
        <v>459</v>
      </c>
      <c r="D2058" t="s">
        <v>16</v>
      </c>
      <c r="E2058">
        <v>1</v>
      </c>
      <c r="F2058" t="s">
        <v>42</v>
      </c>
      <c r="J2058">
        <v>418</v>
      </c>
      <c r="N2058" t="s">
        <v>309</v>
      </c>
    </row>
    <row r="2059" spans="1:14" x14ac:dyDescent="0.25">
      <c r="A2059">
        <v>1935</v>
      </c>
      <c r="B2059" t="s">
        <v>198</v>
      </c>
      <c r="C2059" t="s">
        <v>199</v>
      </c>
      <c r="D2059" t="s">
        <v>16</v>
      </c>
      <c r="E2059">
        <v>1</v>
      </c>
      <c r="F2059" t="s">
        <v>265</v>
      </c>
      <c r="J2059">
        <v>3317</v>
      </c>
      <c r="N2059" t="s">
        <v>309</v>
      </c>
    </row>
    <row r="2060" spans="1:14" x14ac:dyDescent="0.25">
      <c r="A2060">
        <v>1935</v>
      </c>
      <c r="B2060" t="s">
        <v>339</v>
      </c>
      <c r="C2060" t="s">
        <v>340</v>
      </c>
      <c r="D2060" t="s">
        <v>16</v>
      </c>
      <c r="E2060">
        <v>1</v>
      </c>
      <c r="J2060">
        <v>270</v>
      </c>
      <c r="N2060" t="s">
        <v>309</v>
      </c>
    </row>
    <row r="2061" spans="1:14" x14ac:dyDescent="0.25">
      <c r="A2061">
        <v>1935</v>
      </c>
      <c r="B2061" t="s">
        <v>201</v>
      </c>
      <c r="C2061" t="s">
        <v>378</v>
      </c>
      <c r="D2061" t="s">
        <v>161</v>
      </c>
      <c r="E2061">
        <v>1</v>
      </c>
      <c r="F2061" t="s">
        <v>460</v>
      </c>
      <c r="J2061">
        <v>1500</v>
      </c>
      <c r="N2061" t="s">
        <v>309</v>
      </c>
    </row>
    <row r="2062" spans="1:14" x14ac:dyDescent="0.25">
      <c r="A2062">
        <v>1935</v>
      </c>
      <c r="B2062" t="s">
        <v>201</v>
      </c>
      <c r="C2062" t="s">
        <v>202</v>
      </c>
      <c r="D2062" t="s">
        <v>16</v>
      </c>
      <c r="E2062">
        <v>1</v>
      </c>
      <c r="J2062">
        <v>3927</v>
      </c>
      <c r="N2062" t="s">
        <v>309</v>
      </c>
    </row>
    <row r="2063" spans="1:14" x14ac:dyDescent="0.25">
      <c r="A2063">
        <v>1935</v>
      </c>
      <c r="B2063" t="s">
        <v>201</v>
      </c>
      <c r="C2063" t="s">
        <v>461</v>
      </c>
      <c r="D2063" t="s">
        <v>16</v>
      </c>
      <c r="E2063">
        <v>1</v>
      </c>
      <c r="F2063" t="s">
        <v>462</v>
      </c>
      <c r="J2063">
        <v>1477</v>
      </c>
      <c r="N2063" t="s">
        <v>309</v>
      </c>
    </row>
    <row r="2064" spans="1:14" x14ac:dyDescent="0.25">
      <c r="A2064">
        <v>1935</v>
      </c>
      <c r="B2064" t="s">
        <v>201</v>
      </c>
      <c r="C2064" t="s">
        <v>428</v>
      </c>
      <c r="D2064" t="s">
        <v>16</v>
      </c>
      <c r="E2064">
        <v>1</v>
      </c>
      <c r="F2064" t="s">
        <v>145</v>
      </c>
      <c r="J2064">
        <v>3007</v>
      </c>
      <c r="N2064" t="s">
        <v>309</v>
      </c>
    </row>
    <row r="2065" spans="1:14" x14ac:dyDescent="0.25">
      <c r="A2065">
        <v>1935</v>
      </c>
      <c r="B2065" t="s">
        <v>201</v>
      </c>
      <c r="C2065" t="s">
        <v>463</v>
      </c>
      <c r="D2065" t="s">
        <v>16</v>
      </c>
      <c r="E2065">
        <v>1</v>
      </c>
      <c r="F2065" t="s">
        <v>464</v>
      </c>
      <c r="J2065">
        <v>251</v>
      </c>
      <c r="N2065" t="s">
        <v>309</v>
      </c>
    </row>
    <row r="2066" spans="1:14" x14ac:dyDescent="0.25">
      <c r="A2066">
        <v>1935</v>
      </c>
      <c r="B2066" t="s">
        <v>303</v>
      </c>
      <c r="C2066" t="s">
        <v>465</v>
      </c>
      <c r="D2066" t="s">
        <v>161</v>
      </c>
      <c r="E2066">
        <v>1</v>
      </c>
      <c r="F2066" t="s">
        <v>466</v>
      </c>
      <c r="J2066">
        <v>782</v>
      </c>
      <c r="N2066" t="s">
        <v>309</v>
      </c>
    </row>
    <row r="2067" spans="1:14" x14ac:dyDescent="0.25">
      <c r="A2067">
        <v>1935</v>
      </c>
      <c r="B2067" t="s">
        <v>303</v>
      </c>
      <c r="C2067" t="s">
        <v>467</v>
      </c>
      <c r="D2067" t="s">
        <v>16</v>
      </c>
      <c r="E2067">
        <v>1</v>
      </c>
      <c r="J2067">
        <v>709</v>
      </c>
      <c r="N2067" t="s">
        <v>309</v>
      </c>
    </row>
    <row r="2068" spans="1:14" x14ac:dyDescent="0.25">
      <c r="A2068">
        <v>1935</v>
      </c>
      <c r="B2068" t="s">
        <v>303</v>
      </c>
      <c r="C2068" t="s">
        <v>304</v>
      </c>
      <c r="D2068" t="s">
        <v>16</v>
      </c>
      <c r="E2068">
        <v>1</v>
      </c>
      <c r="F2068" t="s">
        <v>17</v>
      </c>
      <c r="J2068">
        <v>3857</v>
      </c>
      <c r="N2068" t="s">
        <v>309</v>
      </c>
    </row>
    <row r="2069" spans="1:14" x14ac:dyDescent="0.25">
      <c r="A2069">
        <v>1935</v>
      </c>
      <c r="B2069" t="s">
        <v>205</v>
      </c>
      <c r="C2069" t="s">
        <v>206</v>
      </c>
      <c r="D2069" t="s">
        <v>16</v>
      </c>
      <c r="E2069">
        <v>1</v>
      </c>
      <c r="J2069">
        <v>909</v>
      </c>
      <c r="N2069" t="s">
        <v>309</v>
      </c>
    </row>
    <row r="2070" spans="1:14" x14ac:dyDescent="0.25">
      <c r="A2070">
        <v>1935</v>
      </c>
      <c r="B2070" t="s">
        <v>207</v>
      </c>
      <c r="C2070" t="s">
        <v>318</v>
      </c>
      <c r="D2070" t="s">
        <v>16</v>
      </c>
      <c r="E2070">
        <v>1</v>
      </c>
      <c r="F2070" t="s">
        <v>468</v>
      </c>
      <c r="J2070">
        <v>1165</v>
      </c>
      <c r="N2070" t="s">
        <v>309</v>
      </c>
    </row>
    <row r="2071" spans="1:14" x14ac:dyDescent="0.25">
      <c r="A2071">
        <v>1935</v>
      </c>
      <c r="B2071" t="s">
        <v>207</v>
      </c>
      <c r="C2071" t="s">
        <v>469</v>
      </c>
      <c r="D2071" t="s">
        <v>161</v>
      </c>
      <c r="E2071">
        <v>1</v>
      </c>
      <c r="F2071" t="s">
        <v>470</v>
      </c>
      <c r="J2071">
        <v>1344</v>
      </c>
      <c r="N2071" t="s">
        <v>309</v>
      </c>
    </row>
    <row r="2072" spans="1:14" x14ac:dyDescent="0.25">
      <c r="A2072">
        <v>1935</v>
      </c>
      <c r="B2072" t="s">
        <v>207</v>
      </c>
      <c r="C2072" t="s">
        <v>471</v>
      </c>
      <c r="D2072" t="s">
        <v>16</v>
      </c>
      <c r="E2072">
        <v>1</v>
      </c>
      <c r="F2072" t="s">
        <v>472</v>
      </c>
      <c r="J2072">
        <v>244</v>
      </c>
      <c r="N2072" t="s">
        <v>309</v>
      </c>
    </row>
    <row r="2073" spans="1:14" x14ac:dyDescent="0.25">
      <c r="A2073">
        <v>1935</v>
      </c>
      <c r="B2073" t="s">
        <v>207</v>
      </c>
      <c r="C2073" t="s">
        <v>210</v>
      </c>
      <c r="D2073" t="s">
        <v>16</v>
      </c>
      <c r="E2073">
        <v>1</v>
      </c>
      <c r="F2073" t="s">
        <v>292</v>
      </c>
      <c r="J2073">
        <v>3114</v>
      </c>
      <c r="N2073" t="s">
        <v>309</v>
      </c>
    </row>
    <row r="2074" spans="1:14" x14ac:dyDescent="0.25">
      <c r="A2074">
        <v>1935</v>
      </c>
      <c r="B2074" t="s">
        <v>207</v>
      </c>
      <c r="C2074" t="s">
        <v>208</v>
      </c>
      <c r="D2074" t="s">
        <v>16</v>
      </c>
      <c r="E2074">
        <v>1</v>
      </c>
      <c r="F2074" t="s">
        <v>473</v>
      </c>
      <c r="J2074">
        <v>1995</v>
      </c>
      <c r="N2074" t="s">
        <v>309</v>
      </c>
    </row>
    <row r="2075" spans="1:14" x14ac:dyDescent="0.25">
      <c r="A2075">
        <v>1935</v>
      </c>
      <c r="B2075" t="s">
        <v>213</v>
      </c>
      <c r="C2075" t="s">
        <v>244</v>
      </c>
      <c r="D2075" t="s">
        <v>16</v>
      </c>
      <c r="E2075">
        <v>1</v>
      </c>
      <c r="F2075" t="s">
        <v>390</v>
      </c>
      <c r="J2075">
        <v>20</v>
      </c>
      <c r="N2075" t="s">
        <v>309</v>
      </c>
    </row>
    <row r="2076" spans="1:14" x14ac:dyDescent="0.25">
      <c r="A2076">
        <v>1935</v>
      </c>
      <c r="B2076" t="s">
        <v>213</v>
      </c>
      <c r="C2076" t="s">
        <v>244</v>
      </c>
      <c r="D2076" t="s">
        <v>16</v>
      </c>
      <c r="E2076">
        <v>2</v>
      </c>
      <c r="F2076" t="s">
        <v>474</v>
      </c>
      <c r="J2076">
        <v>183</v>
      </c>
      <c r="N2076" t="s">
        <v>309</v>
      </c>
    </row>
    <row r="2077" spans="1:14" x14ac:dyDescent="0.25">
      <c r="A2077">
        <v>1935</v>
      </c>
      <c r="B2077" t="s">
        <v>213</v>
      </c>
      <c r="C2077" t="s">
        <v>214</v>
      </c>
      <c r="D2077" t="s">
        <v>16</v>
      </c>
      <c r="E2077">
        <v>1</v>
      </c>
      <c r="F2077" t="s">
        <v>322</v>
      </c>
      <c r="J2077">
        <v>394</v>
      </c>
      <c r="N2077" t="s">
        <v>309</v>
      </c>
    </row>
    <row r="2078" spans="1:14" x14ac:dyDescent="0.25">
      <c r="A2078">
        <v>1935</v>
      </c>
      <c r="B2078" t="s">
        <v>247</v>
      </c>
      <c r="C2078" t="s">
        <v>248</v>
      </c>
      <c r="D2078" t="s">
        <v>16</v>
      </c>
      <c r="E2078">
        <v>1</v>
      </c>
      <c r="J2078">
        <v>1244</v>
      </c>
      <c r="N2078" t="s">
        <v>309</v>
      </c>
    </row>
    <row r="2079" spans="1:14" x14ac:dyDescent="0.25">
      <c r="A2079">
        <v>1935</v>
      </c>
      <c r="B2079" t="s">
        <v>306</v>
      </c>
      <c r="C2079" t="s">
        <v>307</v>
      </c>
      <c r="D2079" t="s">
        <v>16</v>
      </c>
      <c r="E2079">
        <v>1</v>
      </c>
      <c r="F2079" t="s">
        <v>265</v>
      </c>
      <c r="J2079">
        <v>570</v>
      </c>
      <c r="N2079" t="s">
        <v>309</v>
      </c>
    </row>
    <row r="2080" spans="1:14" x14ac:dyDescent="0.25">
      <c r="A2080">
        <v>1935</v>
      </c>
      <c r="B2080" t="s">
        <v>30</v>
      </c>
      <c r="C2080" t="s">
        <v>31</v>
      </c>
      <c r="D2080" t="s">
        <v>16</v>
      </c>
      <c r="E2080">
        <v>1</v>
      </c>
      <c r="J2080">
        <v>2122</v>
      </c>
      <c r="N2080" t="s">
        <v>309</v>
      </c>
    </row>
    <row r="2081" spans="1:14" x14ac:dyDescent="0.25">
      <c r="A2081">
        <v>1935</v>
      </c>
      <c r="B2081" t="s">
        <v>30</v>
      </c>
      <c r="C2081" t="s">
        <v>446</v>
      </c>
      <c r="D2081" t="s">
        <v>16</v>
      </c>
      <c r="E2081">
        <v>1</v>
      </c>
      <c r="F2081" t="s">
        <v>475</v>
      </c>
      <c r="J2081">
        <v>971</v>
      </c>
      <c r="N2081" t="s">
        <v>309</v>
      </c>
    </row>
    <row r="2082" spans="1:14" x14ac:dyDescent="0.25">
      <c r="A2082">
        <v>1935</v>
      </c>
      <c r="B2082" t="s">
        <v>249</v>
      </c>
      <c r="C2082" t="s">
        <v>151</v>
      </c>
      <c r="D2082" t="s">
        <v>16</v>
      </c>
      <c r="E2082">
        <v>1</v>
      </c>
      <c r="F2082" t="s">
        <v>250</v>
      </c>
      <c r="J2082">
        <v>5890</v>
      </c>
      <c r="N2082" t="s">
        <v>309</v>
      </c>
    </row>
    <row r="2083" spans="1:14" x14ac:dyDescent="0.25">
      <c r="A2083">
        <v>1935</v>
      </c>
      <c r="B2083" t="s">
        <v>251</v>
      </c>
      <c r="C2083" t="s">
        <v>252</v>
      </c>
      <c r="D2083" t="s">
        <v>16</v>
      </c>
      <c r="E2083">
        <v>1</v>
      </c>
      <c r="J2083">
        <v>325</v>
      </c>
      <c r="N2083" t="s">
        <v>309</v>
      </c>
    </row>
    <row r="2084" spans="1:14" x14ac:dyDescent="0.25">
      <c r="A2084">
        <v>1935</v>
      </c>
      <c r="B2084" t="s">
        <v>83</v>
      </c>
      <c r="C2084" t="s">
        <v>84</v>
      </c>
      <c r="D2084" t="s">
        <v>23</v>
      </c>
      <c r="E2084">
        <v>1</v>
      </c>
      <c r="F2084" t="s">
        <v>355</v>
      </c>
      <c r="J2084">
        <v>60</v>
      </c>
      <c r="N2084" t="s">
        <v>309</v>
      </c>
    </row>
    <row r="2085" spans="1:14" x14ac:dyDescent="0.25">
      <c r="A2085">
        <v>1935</v>
      </c>
      <c r="B2085" t="s">
        <v>83</v>
      </c>
      <c r="C2085" t="s">
        <v>218</v>
      </c>
      <c r="D2085" t="s">
        <v>16</v>
      </c>
      <c r="E2085">
        <v>1</v>
      </c>
      <c r="F2085" t="s">
        <v>476</v>
      </c>
      <c r="J2085">
        <v>333</v>
      </c>
      <c r="N2085" t="s">
        <v>309</v>
      </c>
    </row>
    <row r="2086" spans="1:14" x14ac:dyDescent="0.25">
      <c r="A2086">
        <v>1935</v>
      </c>
      <c r="B2086" t="s">
        <v>148</v>
      </c>
      <c r="C2086" t="s">
        <v>477</v>
      </c>
      <c r="D2086" t="s">
        <v>16</v>
      </c>
      <c r="E2086">
        <v>1</v>
      </c>
      <c r="F2086" t="s">
        <v>478</v>
      </c>
      <c r="J2086">
        <v>1430</v>
      </c>
      <c r="N2086" t="s">
        <v>309</v>
      </c>
    </row>
    <row r="2087" spans="1:14" x14ac:dyDescent="0.25">
      <c r="A2087">
        <v>1935</v>
      </c>
      <c r="B2087" t="s">
        <v>148</v>
      </c>
      <c r="C2087" t="s">
        <v>479</v>
      </c>
      <c r="D2087" t="s">
        <v>161</v>
      </c>
      <c r="E2087">
        <v>1</v>
      </c>
      <c r="F2087" t="s">
        <v>480</v>
      </c>
      <c r="J2087">
        <v>502</v>
      </c>
      <c r="N2087" t="s">
        <v>309</v>
      </c>
    </row>
    <row r="2088" spans="1:14" x14ac:dyDescent="0.25">
      <c r="A2088">
        <v>1935</v>
      </c>
      <c r="B2088" t="s">
        <v>148</v>
      </c>
      <c r="C2088" t="s">
        <v>219</v>
      </c>
      <c r="D2088" t="s">
        <v>16</v>
      </c>
      <c r="E2088">
        <v>1</v>
      </c>
      <c r="J2088">
        <v>3800</v>
      </c>
      <c r="N2088" t="s">
        <v>309</v>
      </c>
    </row>
    <row r="2089" spans="1:14" x14ac:dyDescent="0.25">
      <c r="A2089">
        <v>1935</v>
      </c>
      <c r="B2089" t="s">
        <v>253</v>
      </c>
      <c r="C2089" t="s">
        <v>481</v>
      </c>
      <c r="D2089" t="s">
        <v>161</v>
      </c>
      <c r="E2089">
        <v>1</v>
      </c>
      <c r="F2089" t="s">
        <v>482</v>
      </c>
      <c r="J2089">
        <v>183</v>
      </c>
      <c r="N2089" t="s">
        <v>309</v>
      </c>
    </row>
    <row r="2090" spans="1:14" x14ac:dyDescent="0.25">
      <c r="A2090">
        <v>1935</v>
      </c>
      <c r="B2090" t="s">
        <v>253</v>
      </c>
      <c r="C2090" t="s">
        <v>254</v>
      </c>
      <c r="D2090" t="s">
        <v>161</v>
      </c>
      <c r="E2090">
        <v>1</v>
      </c>
      <c r="F2090" t="s">
        <v>162</v>
      </c>
      <c r="J2090">
        <v>984</v>
      </c>
      <c r="N2090" t="s">
        <v>309</v>
      </c>
    </row>
    <row r="2091" spans="1:14" x14ac:dyDescent="0.25">
      <c r="A2091">
        <v>1935</v>
      </c>
      <c r="B2091" t="s">
        <v>253</v>
      </c>
      <c r="C2091" t="s">
        <v>294</v>
      </c>
      <c r="D2091" t="s">
        <v>16</v>
      </c>
      <c r="E2091">
        <v>1</v>
      </c>
      <c r="F2091" t="s">
        <v>145</v>
      </c>
      <c r="J2091">
        <v>492</v>
      </c>
      <c r="N2091" t="s">
        <v>309</v>
      </c>
    </row>
    <row r="2092" spans="1:14" x14ac:dyDescent="0.25">
      <c r="A2092">
        <v>1935</v>
      </c>
      <c r="B2092" t="s">
        <v>253</v>
      </c>
      <c r="C2092" t="s">
        <v>347</v>
      </c>
      <c r="D2092" t="s">
        <v>16</v>
      </c>
      <c r="E2092">
        <v>1</v>
      </c>
      <c r="J2092">
        <v>1523</v>
      </c>
      <c r="N2092" t="s">
        <v>309</v>
      </c>
    </row>
    <row r="2093" spans="1:14" x14ac:dyDescent="0.25">
      <c r="A2093">
        <v>1935</v>
      </c>
      <c r="B2093" t="s">
        <v>220</v>
      </c>
      <c r="C2093" t="s">
        <v>379</v>
      </c>
      <c r="D2093" t="s">
        <v>161</v>
      </c>
      <c r="E2093">
        <v>1</v>
      </c>
      <c r="F2093" t="s">
        <v>483</v>
      </c>
      <c r="J2093">
        <v>498</v>
      </c>
      <c r="N2093" t="s">
        <v>309</v>
      </c>
    </row>
    <row r="2094" spans="1:14" x14ac:dyDescent="0.25">
      <c r="A2094">
        <v>1935</v>
      </c>
      <c r="B2094" t="s">
        <v>220</v>
      </c>
      <c r="C2094" t="s">
        <v>221</v>
      </c>
      <c r="D2094" t="s">
        <v>16</v>
      </c>
      <c r="E2094">
        <v>1</v>
      </c>
      <c r="J2094">
        <v>2289</v>
      </c>
      <c r="N2094" t="s">
        <v>309</v>
      </c>
    </row>
    <row r="2095" spans="1:14" x14ac:dyDescent="0.25">
      <c r="A2095">
        <v>1935</v>
      </c>
      <c r="B2095" t="s">
        <v>222</v>
      </c>
      <c r="C2095" t="s">
        <v>437</v>
      </c>
      <c r="D2095" t="s">
        <v>16</v>
      </c>
      <c r="E2095">
        <v>1</v>
      </c>
      <c r="F2095" t="s">
        <v>145</v>
      </c>
      <c r="J2095">
        <v>493</v>
      </c>
      <c r="N2095" t="s">
        <v>309</v>
      </c>
    </row>
    <row r="2096" spans="1:14" x14ac:dyDescent="0.25">
      <c r="A2096">
        <v>1935</v>
      </c>
      <c r="B2096" t="s">
        <v>222</v>
      </c>
      <c r="C2096" t="s">
        <v>484</v>
      </c>
      <c r="D2096" t="s">
        <v>23</v>
      </c>
      <c r="E2096">
        <v>1</v>
      </c>
      <c r="F2096" t="s">
        <v>485</v>
      </c>
      <c r="J2096">
        <v>61</v>
      </c>
      <c r="N2096" t="s">
        <v>309</v>
      </c>
    </row>
    <row r="2097" spans="1:14" x14ac:dyDescent="0.25">
      <c r="A2097">
        <v>1935</v>
      </c>
      <c r="B2097" t="s">
        <v>222</v>
      </c>
      <c r="C2097" t="s">
        <v>484</v>
      </c>
      <c r="D2097" t="s">
        <v>16</v>
      </c>
      <c r="E2097">
        <v>1</v>
      </c>
      <c r="F2097" t="s">
        <v>486</v>
      </c>
      <c r="J2097">
        <v>54</v>
      </c>
      <c r="N2097" t="s">
        <v>309</v>
      </c>
    </row>
    <row r="2098" spans="1:14" x14ac:dyDescent="0.25">
      <c r="A2098">
        <v>1935</v>
      </c>
      <c r="B2098" t="s">
        <v>222</v>
      </c>
      <c r="C2098" t="s">
        <v>225</v>
      </c>
      <c r="D2098" t="s">
        <v>16</v>
      </c>
      <c r="E2098">
        <v>1</v>
      </c>
      <c r="J2098">
        <v>1723</v>
      </c>
      <c r="N2098" t="s">
        <v>309</v>
      </c>
    </row>
    <row r="2099" spans="1:14" x14ac:dyDescent="0.25">
      <c r="A2099">
        <v>1935</v>
      </c>
      <c r="B2099" t="s">
        <v>156</v>
      </c>
      <c r="C2099" t="s">
        <v>487</v>
      </c>
      <c r="D2099" t="s">
        <v>16</v>
      </c>
      <c r="E2099">
        <v>1</v>
      </c>
      <c r="J2099">
        <v>322</v>
      </c>
      <c r="N2099" t="s">
        <v>309</v>
      </c>
    </row>
    <row r="2100" spans="1:14" x14ac:dyDescent="0.25">
      <c r="A2100">
        <v>1938</v>
      </c>
      <c r="B2100" t="s">
        <v>87</v>
      </c>
      <c r="C2100" t="s">
        <v>310</v>
      </c>
      <c r="D2100" t="s">
        <v>161</v>
      </c>
      <c r="E2100">
        <v>1</v>
      </c>
      <c r="F2100" t="s">
        <v>610</v>
      </c>
      <c r="H2100">
        <v>239</v>
      </c>
      <c r="I2100">
        <v>0</v>
      </c>
      <c r="J2100">
        <v>239</v>
      </c>
      <c r="N2100" t="s">
        <v>608</v>
      </c>
    </row>
    <row r="2101" spans="1:14" x14ac:dyDescent="0.25">
      <c r="A2101">
        <v>1938</v>
      </c>
      <c r="B2101" t="s">
        <v>87</v>
      </c>
      <c r="C2101" t="s">
        <v>310</v>
      </c>
      <c r="D2101" t="s">
        <v>161</v>
      </c>
      <c r="E2101">
        <v>1</v>
      </c>
      <c r="F2101" t="s">
        <v>311</v>
      </c>
      <c r="J2101">
        <v>240</v>
      </c>
      <c r="K2101">
        <v>1318</v>
      </c>
      <c r="L2101">
        <v>8135</v>
      </c>
      <c r="M2101">
        <v>60</v>
      </c>
      <c r="N2101" t="s">
        <v>567</v>
      </c>
    </row>
    <row r="2102" spans="1:14" x14ac:dyDescent="0.25">
      <c r="A2102">
        <v>1938</v>
      </c>
      <c r="B2102" t="s">
        <v>87</v>
      </c>
      <c r="C2102" t="s">
        <v>310</v>
      </c>
      <c r="D2102" t="s">
        <v>16</v>
      </c>
      <c r="E2102">
        <v>1</v>
      </c>
      <c r="F2102" t="s">
        <v>557</v>
      </c>
      <c r="J2102">
        <v>1700</v>
      </c>
      <c r="K2102">
        <v>1050</v>
      </c>
      <c r="M2102">
        <v>10</v>
      </c>
      <c r="N2102" t="s">
        <v>567</v>
      </c>
    </row>
    <row r="2103" spans="1:14" x14ac:dyDescent="0.25">
      <c r="A2103">
        <v>1938</v>
      </c>
      <c r="B2103" t="s">
        <v>89</v>
      </c>
      <c r="C2103" t="s">
        <v>159</v>
      </c>
      <c r="D2103" t="s">
        <v>16</v>
      </c>
      <c r="E2103">
        <v>1</v>
      </c>
      <c r="F2103" t="s">
        <v>42</v>
      </c>
      <c r="H2103">
        <v>702</v>
      </c>
      <c r="I2103">
        <v>7</v>
      </c>
      <c r="J2103">
        <v>709</v>
      </c>
      <c r="N2103" t="s">
        <v>608</v>
      </c>
    </row>
    <row r="2104" spans="1:14" x14ac:dyDescent="0.25">
      <c r="A2104">
        <v>1938</v>
      </c>
      <c r="B2104" t="s">
        <v>89</v>
      </c>
      <c r="C2104" t="s">
        <v>159</v>
      </c>
      <c r="D2104" t="s">
        <v>16</v>
      </c>
      <c r="E2104">
        <v>1</v>
      </c>
      <c r="F2104" t="s">
        <v>42</v>
      </c>
      <c r="J2104">
        <v>750</v>
      </c>
      <c r="K2104">
        <v>2500</v>
      </c>
      <c r="L2104">
        <v>1600</v>
      </c>
      <c r="M2104">
        <v>53</v>
      </c>
      <c r="N2104" t="s">
        <v>567</v>
      </c>
    </row>
    <row r="2105" spans="1:14" x14ac:dyDescent="0.25">
      <c r="A2105">
        <v>1938</v>
      </c>
      <c r="B2105" t="s">
        <v>89</v>
      </c>
      <c r="C2105" t="s">
        <v>348</v>
      </c>
      <c r="D2105" t="s">
        <v>161</v>
      </c>
      <c r="E2105">
        <v>1</v>
      </c>
      <c r="F2105" t="s">
        <v>610</v>
      </c>
      <c r="H2105">
        <v>179</v>
      </c>
      <c r="I2105">
        <v>0</v>
      </c>
      <c r="J2105">
        <v>179</v>
      </c>
      <c r="N2105" t="s">
        <v>608</v>
      </c>
    </row>
    <row r="2106" spans="1:14" x14ac:dyDescent="0.25">
      <c r="A2106">
        <v>1938</v>
      </c>
      <c r="B2106" t="s">
        <v>91</v>
      </c>
      <c r="C2106" t="s">
        <v>155</v>
      </c>
      <c r="D2106" t="s">
        <v>16</v>
      </c>
      <c r="E2106">
        <v>1</v>
      </c>
      <c r="F2106" t="s">
        <v>17</v>
      </c>
      <c r="H2106">
        <v>1860</v>
      </c>
      <c r="I2106">
        <v>36</v>
      </c>
      <c r="J2106">
        <v>1896</v>
      </c>
      <c r="N2106" t="s">
        <v>608</v>
      </c>
    </row>
    <row r="2107" spans="1:14" x14ac:dyDescent="0.25">
      <c r="A2107">
        <v>1938</v>
      </c>
      <c r="B2107" t="s">
        <v>40</v>
      </c>
      <c r="C2107" t="s">
        <v>160</v>
      </c>
      <c r="D2107" t="s">
        <v>161</v>
      </c>
      <c r="E2107">
        <v>1</v>
      </c>
      <c r="F2107" t="s">
        <v>162</v>
      </c>
      <c r="J2107">
        <v>300</v>
      </c>
      <c r="K2107">
        <v>11500</v>
      </c>
      <c r="L2107">
        <v>30567</v>
      </c>
      <c r="M2107">
        <v>100</v>
      </c>
      <c r="N2107" t="s">
        <v>567</v>
      </c>
    </row>
    <row r="2108" spans="1:14" x14ac:dyDescent="0.25">
      <c r="A2108">
        <v>1938</v>
      </c>
      <c r="B2108" t="s">
        <v>40</v>
      </c>
      <c r="C2108" t="s">
        <v>160</v>
      </c>
      <c r="D2108" t="s">
        <v>161</v>
      </c>
      <c r="E2108">
        <v>1</v>
      </c>
      <c r="F2108" t="s">
        <v>162</v>
      </c>
      <c r="H2108">
        <v>294</v>
      </c>
      <c r="I2108">
        <v>0</v>
      </c>
      <c r="J2108">
        <v>294</v>
      </c>
      <c r="N2108" t="s">
        <v>608</v>
      </c>
    </row>
    <row r="2109" spans="1:14" x14ac:dyDescent="0.25">
      <c r="A2109">
        <v>1938</v>
      </c>
      <c r="B2109" t="s">
        <v>40</v>
      </c>
      <c r="C2109" t="s">
        <v>102</v>
      </c>
      <c r="D2109" t="s">
        <v>16</v>
      </c>
      <c r="E2109">
        <v>1</v>
      </c>
      <c r="F2109" t="s">
        <v>103</v>
      </c>
      <c r="H2109">
        <v>2966</v>
      </c>
      <c r="I2109">
        <v>0</v>
      </c>
      <c r="J2109">
        <v>2966</v>
      </c>
      <c r="N2109" t="s">
        <v>608</v>
      </c>
    </row>
    <row r="2110" spans="1:14" x14ac:dyDescent="0.25">
      <c r="A2110">
        <v>1938</v>
      </c>
      <c r="B2110" t="s">
        <v>40</v>
      </c>
      <c r="C2110" t="s">
        <v>385</v>
      </c>
      <c r="D2110" t="s">
        <v>384</v>
      </c>
      <c r="E2110">
        <v>1</v>
      </c>
      <c r="F2110" t="s">
        <v>606</v>
      </c>
      <c r="J2110">
        <v>115</v>
      </c>
      <c r="K2110">
        <v>3050</v>
      </c>
      <c r="L2110">
        <v>4306</v>
      </c>
      <c r="M2110">
        <v>30</v>
      </c>
      <c r="N2110" t="s">
        <v>567</v>
      </c>
    </row>
    <row r="2111" spans="1:14" x14ac:dyDescent="0.25">
      <c r="A2111">
        <v>1938</v>
      </c>
      <c r="B2111" t="s">
        <v>40</v>
      </c>
      <c r="C2111" t="s">
        <v>41</v>
      </c>
      <c r="D2111" t="s">
        <v>16</v>
      </c>
      <c r="E2111">
        <v>1</v>
      </c>
      <c r="F2111" t="s">
        <v>42</v>
      </c>
      <c r="J2111">
        <v>5500</v>
      </c>
      <c r="N2111" t="s">
        <v>567</v>
      </c>
    </row>
    <row r="2112" spans="1:14" x14ac:dyDescent="0.25">
      <c r="A2112">
        <v>1938</v>
      </c>
      <c r="B2112" t="s">
        <v>40</v>
      </c>
      <c r="C2112" t="s">
        <v>41</v>
      </c>
      <c r="D2112" t="s">
        <v>16</v>
      </c>
      <c r="E2112">
        <v>1</v>
      </c>
      <c r="F2112" t="s">
        <v>42</v>
      </c>
      <c r="H2112">
        <v>5472</v>
      </c>
      <c r="I2112">
        <v>0</v>
      </c>
      <c r="J2112">
        <v>5472</v>
      </c>
      <c r="N2112" t="s">
        <v>608</v>
      </c>
    </row>
    <row r="2113" spans="1:14" x14ac:dyDescent="0.25">
      <c r="A2113">
        <v>1938</v>
      </c>
      <c r="B2113" t="s">
        <v>40</v>
      </c>
      <c r="C2113" t="s">
        <v>163</v>
      </c>
      <c r="D2113" t="s">
        <v>16</v>
      </c>
      <c r="E2113">
        <v>1</v>
      </c>
      <c r="F2113" t="s">
        <v>164</v>
      </c>
      <c r="H2113">
        <v>0</v>
      </c>
      <c r="I2113">
        <v>173</v>
      </c>
      <c r="J2113">
        <v>173</v>
      </c>
      <c r="N2113" t="s">
        <v>608</v>
      </c>
    </row>
    <row r="2114" spans="1:14" x14ac:dyDescent="0.25">
      <c r="A2114">
        <v>1938</v>
      </c>
      <c r="B2114" t="s">
        <v>40</v>
      </c>
      <c r="C2114" t="s">
        <v>163</v>
      </c>
      <c r="D2114" t="s">
        <v>16</v>
      </c>
      <c r="E2114">
        <v>1</v>
      </c>
      <c r="F2114" t="s">
        <v>164</v>
      </c>
      <c r="J2114">
        <v>177</v>
      </c>
      <c r="K2114">
        <v>2200</v>
      </c>
      <c r="L2114">
        <v>3000</v>
      </c>
      <c r="M2114">
        <v>60</v>
      </c>
      <c r="N2114" t="s">
        <v>567</v>
      </c>
    </row>
    <row r="2115" spans="1:14" x14ac:dyDescent="0.25">
      <c r="A2115">
        <v>1938</v>
      </c>
      <c r="B2115" t="s">
        <v>93</v>
      </c>
      <c r="C2115" t="s">
        <v>144</v>
      </c>
      <c r="D2115" t="s">
        <v>16</v>
      </c>
      <c r="E2115">
        <v>1</v>
      </c>
      <c r="F2115" t="s">
        <v>145</v>
      </c>
      <c r="H2115">
        <v>223</v>
      </c>
      <c r="I2115">
        <v>0</v>
      </c>
      <c r="J2115">
        <v>223</v>
      </c>
      <c r="N2115" t="s">
        <v>608</v>
      </c>
    </row>
    <row r="2116" spans="1:14" x14ac:dyDescent="0.25">
      <c r="A2116">
        <v>1938</v>
      </c>
      <c r="B2116" t="s">
        <v>93</v>
      </c>
      <c r="C2116" t="s">
        <v>94</v>
      </c>
      <c r="D2116" t="s">
        <v>16</v>
      </c>
      <c r="E2116">
        <v>1</v>
      </c>
      <c r="F2116" t="s">
        <v>609</v>
      </c>
      <c r="H2116">
        <v>1389</v>
      </c>
      <c r="I2116">
        <v>27</v>
      </c>
      <c r="J2116">
        <v>1416</v>
      </c>
      <c r="N2116" t="s">
        <v>608</v>
      </c>
    </row>
    <row r="2117" spans="1:14" x14ac:dyDescent="0.25">
      <c r="A2117">
        <v>1938</v>
      </c>
      <c r="B2117" t="s">
        <v>93</v>
      </c>
      <c r="C2117" t="s">
        <v>94</v>
      </c>
      <c r="D2117" t="s">
        <v>16</v>
      </c>
      <c r="E2117">
        <v>1</v>
      </c>
      <c r="F2117" t="s">
        <v>17</v>
      </c>
      <c r="J2117">
        <v>1490</v>
      </c>
      <c r="K2117">
        <v>5578</v>
      </c>
      <c r="L2117">
        <v>29640</v>
      </c>
      <c r="M2117">
        <v>75</v>
      </c>
      <c r="N2117" t="s">
        <v>567</v>
      </c>
    </row>
    <row r="2118" spans="1:14" x14ac:dyDescent="0.25">
      <c r="A2118">
        <v>1938</v>
      </c>
      <c r="B2118" t="s">
        <v>43</v>
      </c>
      <c r="C2118" t="s">
        <v>165</v>
      </c>
      <c r="D2118" t="s">
        <v>16</v>
      </c>
      <c r="E2118">
        <v>1</v>
      </c>
      <c r="F2118" t="s">
        <v>166</v>
      </c>
      <c r="H2118">
        <v>278</v>
      </c>
      <c r="I2118">
        <v>0</v>
      </c>
      <c r="J2118">
        <v>278</v>
      </c>
      <c r="N2118" t="s">
        <v>608</v>
      </c>
    </row>
    <row r="2119" spans="1:14" x14ac:dyDescent="0.25">
      <c r="A2119">
        <v>1938</v>
      </c>
      <c r="B2119" t="s">
        <v>43</v>
      </c>
      <c r="C2119" t="s">
        <v>167</v>
      </c>
      <c r="D2119" t="s">
        <v>16</v>
      </c>
      <c r="E2119">
        <v>1</v>
      </c>
      <c r="F2119" t="s">
        <v>546</v>
      </c>
      <c r="J2119">
        <v>200</v>
      </c>
      <c r="K2119">
        <v>2200</v>
      </c>
      <c r="M2119">
        <v>58</v>
      </c>
      <c r="N2119" t="s">
        <v>567</v>
      </c>
    </row>
    <row r="2120" spans="1:14" x14ac:dyDescent="0.25">
      <c r="A2120">
        <v>1938</v>
      </c>
      <c r="B2120" t="s">
        <v>43</v>
      </c>
      <c r="C2120" t="s">
        <v>167</v>
      </c>
      <c r="D2120" t="s">
        <v>16</v>
      </c>
      <c r="E2120">
        <v>1</v>
      </c>
      <c r="F2120" t="s">
        <v>168</v>
      </c>
      <c r="H2120">
        <v>0</v>
      </c>
      <c r="I2120">
        <v>196</v>
      </c>
      <c r="J2120">
        <v>196</v>
      </c>
      <c r="N2120" t="s">
        <v>608</v>
      </c>
    </row>
    <row r="2121" spans="1:14" x14ac:dyDescent="0.25">
      <c r="A2121">
        <v>1938</v>
      </c>
      <c r="B2121" t="s">
        <v>43</v>
      </c>
      <c r="C2121" t="s">
        <v>48</v>
      </c>
      <c r="D2121" t="s">
        <v>16</v>
      </c>
      <c r="E2121">
        <v>1</v>
      </c>
      <c r="F2121" t="s">
        <v>42</v>
      </c>
      <c r="J2121">
        <v>750</v>
      </c>
      <c r="K2121">
        <v>8500</v>
      </c>
      <c r="M2121">
        <v>80</v>
      </c>
      <c r="N2121" t="s">
        <v>567</v>
      </c>
    </row>
    <row r="2122" spans="1:14" x14ac:dyDescent="0.25">
      <c r="A2122">
        <v>1938</v>
      </c>
      <c r="B2122" t="s">
        <v>43</v>
      </c>
      <c r="C2122" t="s">
        <v>48</v>
      </c>
      <c r="D2122" t="s">
        <v>16</v>
      </c>
      <c r="E2122">
        <v>1</v>
      </c>
      <c r="F2122" t="s">
        <v>42</v>
      </c>
      <c r="H2122">
        <v>700</v>
      </c>
      <c r="I2122">
        <v>0</v>
      </c>
      <c r="J2122">
        <v>700</v>
      </c>
      <c r="N2122" t="s">
        <v>608</v>
      </c>
    </row>
    <row r="2123" spans="1:14" x14ac:dyDescent="0.25">
      <c r="A2123">
        <v>1938</v>
      </c>
      <c r="B2123" t="s">
        <v>595</v>
      </c>
      <c r="C2123" t="s">
        <v>596</v>
      </c>
      <c r="D2123" t="s">
        <v>133</v>
      </c>
      <c r="E2123">
        <v>1</v>
      </c>
      <c r="F2123" t="s">
        <v>597</v>
      </c>
      <c r="J2123">
        <v>539</v>
      </c>
      <c r="K2123">
        <v>575</v>
      </c>
      <c r="M2123">
        <v>50</v>
      </c>
      <c r="N2123" t="s">
        <v>567</v>
      </c>
    </row>
    <row r="2124" spans="1:14" x14ac:dyDescent="0.25">
      <c r="A2124">
        <v>1938</v>
      </c>
      <c r="B2124" t="s">
        <v>169</v>
      </c>
      <c r="C2124" t="s">
        <v>170</v>
      </c>
      <c r="D2124" t="s">
        <v>23</v>
      </c>
      <c r="E2124">
        <v>1</v>
      </c>
      <c r="F2124" t="s">
        <v>574</v>
      </c>
      <c r="J2124">
        <v>440</v>
      </c>
      <c r="K2124">
        <v>3589</v>
      </c>
      <c r="L2124">
        <v>10329</v>
      </c>
      <c r="M2124">
        <v>75</v>
      </c>
      <c r="N2124" t="s">
        <v>567</v>
      </c>
    </row>
    <row r="2125" spans="1:14" x14ac:dyDescent="0.25">
      <c r="A2125">
        <v>1938</v>
      </c>
      <c r="B2125" t="s">
        <v>169</v>
      </c>
      <c r="C2125" t="s">
        <v>170</v>
      </c>
      <c r="D2125" t="s">
        <v>23</v>
      </c>
      <c r="E2125">
        <v>1</v>
      </c>
      <c r="F2125" t="s">
        <v>171</v>
      </c>
      <c r="H2125">
        <v>435</v>
      </c>
      <c r="I2125">
        <v>56</v>
      </c>
      <c r="J2125">
        <v>491</v>
      </c>
      <c r="N2125" t="s">
        <v>608</v>
      </c>
    </row>
    <row r="2126" spans="1:14" x14ac:dyDescent="0.25">
      <c r="A2126">
        <v>1938</v>
      </c>
      <c r="B2126" t="s">
        <v>50</v>
      </c>
      <c r="C2126" t="s">
        <v>151</v>
      </c>
      <c r="D2126" t="s">
        <v>16</v>
      </c>
      <c r="E2126">
        <v>1</v>
      </c>
      <c r="F2126" t="s">
        <v>152</v>
      </c>
      <c r="H2126">
        <v>3441</v>
      </c>
      <c r="I2126">
        <v>137</v>
      </c>
      <c r="J2126">
        <v>3578</v>
      </c>
      <c r="N2126" t="s">
        <v>608</v>
      </c>
    </row>
    <row r="2127" spans="1:14" x14ac:dyDescent="0.25">
      <c r="A2127">
        <v>1938</v>
      </c>
      <c r="B2127" t="s">
        <v>50</v>
      </c>
      <c r="C2127" t="s">
        <v>513</v>
      </c>
      <c r="D2127" t="s">
        <v>16</v>
      </c>
      <c r="E2127">
        <v>2</v>
      </c>
      <c r="F2127" t="s">
        <v>396</v>
      </c>
      <c r="J2127">
        <v>1832</v>
      </c>
      <c r="K2127">
        <v>6345</v>
      </c>
      <c r="M2127">
        <v>33</v>
      </c>
      <c r="N2127" t="s">
        <v>567</v>
      </c>
    </row>
    <row r="2128" spans="1:14" x14ac:dyDescent="0.25">
      <c r="A2128">
        <v>1938</v>
      </c>
      <c r="B2128" t="s">
        <v>269</v>
      </c>
      <c r="C2128" t="s">
        <v>270</v>
      </c>
      <c r="D2128" t="s">
        <v>161</v>
      </c>
      <c r="E2128">
        <v>1</v>
      </c>
      <c r="F2128" t="s">
        <v>300</v>
      </c>
      <c r="J2128">
        <v>3150</v>
      </c>
      <c r="K2128">
        <v>18408</v>
      </c>
      <c r="L2128">
        <v>133119</v>
      </c>
      <c r="M2128">
        <v>62</v>
      </c>
      <c r="N2128" t="s">
        <v>567</v>
      </c>
    </row>
    <row r="2129" spans="1:14" x14ac:dyDescent="0.25">
      <c r="A2129">
        <v>1938</v>
      </c>
      <c r="B2129" t="s">
        <v>269</v>
      </c>
      <c r="C2129" t="s">
        <v>270</v>
      </c>
      <c r="D2129" t="s">
        <v>161</v>
      </c>
      <c r="E2129">
        <v>1</v>
      </c>
      <c r="F2129" t="s">
        <v>162</v>
      </c>
      <c r="H2129">
        <v>3233</v>
      </c>
      <c r="I2129">
        <v>0</v>
      </c>
      <c r="J2129">
        <v>3233</v>
      </c>
      <c r="N2129" t="s">
        <v>608</v>
      </c>
    </row>
    <row r="2130" spans="1:14" x14ac:dyDescent="0.25">
      <c r="A2130">
        <v>1938</v>
      </c>
      <c r="B2130" t="s">
        <v>95</v>
      </c>
      <c r="C2130" t="s">
        <v>96</v>
      </c>
      <c r="D2130" t="s">
        <v>16</v>
      </c>
      <c r="E2130">
        <v>1</v>
      </c>
      <c r="F2130" t="s">
        <v>17</v>
      </c>
      <c r="J2130">
        <v>350</v>
      </c>
      <c r="K2130">
        <v>25000</v>
      </c>
      <c r="M2130">
        <v>90</v>
      </c>
      <c r="N2130" t="s">
        <v>567</v>
      </c>
    </row>
    <row r="2131" spans="1:14" x14ac:dyDescent="0.25">
      <c r="A2131">
        <v>1938</v>
      </c>
      <c r="B2131" t="s">
        <v>95</v>
      </c>
      <c r="C2131" t="s">
        <v>96</v>
      </c>
      <c r="D2131" t="s">
        <v>16</v>
      </c>
      <c r="E2131">
        <v>1</v>
      </c>
      <c r="F2131" t="s">
        <v>17</v>
      </c>
      <c r="H2131">
        <v>280</v>
      </c>
      <c r="I2131">
        <v>3</v>
      </c>
      <c r="J2131">
        <v>283</v>
      </c>
      <c r="N2131" t="s">
        <v>608</v>
      </c>
    </row>
    <row r="2132" spans="1:14" x14ac:dyDescent="0.25">
      <c r="A2132">
        <v>1938</v>
      </c>
      <c r="B2132" t="s">
        <v>95</v>
      </c>
      <c r="C2132" t="s">
        <v>351</v>
      </c>
      <c r="D2132" t="s">
        <v>161</v>
      </c>
      <c r="E2132">
        <v>1</v>
      </c>
      <c r="F2132" t="s">
        <v>352</v>
      </c>
      <c r="J2132">
        <v>150</v>
      </c>
      <c r="K2132">
        <v>405</v>
      </c>
      <c r="L2132">
        <v>2772</v>
      </c>
      <c r="M2132">
        <v>34</v>
      </c>
      <c r="N2132" t="s">
        <v>567</v>
      </c>
    </row>
    <row r="2133" spans="1:14" x14ac:dyDescent="0.25">
      <c r="A2133">
        <v>1938</v>
      </c>
      <c r="B2133" t="s">
        <v>95</v>
      </c>
      <c r="C2133" t="s">
        <v>351</v>
      </c>
      <c r="D2133" t="s">
        <v>161</v>
      </c>
      <c r="E2133">
        <v>1</v>
      </c>
      <c r="F2133" t="s">
        <v>610</v>
      </c>
      <c r="H2133">
        <v>141</v>
      </c>
      <c r="I2133">
        <v>0</v>
      </c>
      <c r="J2133">
        <v>141</v>
      </c>
      <c r="N2133" t="s">
        <v>608</v>
      </c>
    </row>
    <row r="2134" spans="1:14" x14ac:dyDescent="0.25">
      <c r="A2134">
        <v>1938</v>
      </c>
      <c r="B2134" t="s">
        <v>26</v>
      </c>
      <c r="C2134" t="s">
        <v>353</v>
      </c>
      <c r="D2134" t="s">
        <v>16</v>
      </c>
      <c r="E2134">
        <v>1</v>
      </c>
      <c r="F2134" t="s">
        <v>305</v>
      </c>
      <c r="J2134">
        <v>245</v>
      </c>
      <c r="K2134">
        <v>1400</v>
      </c>
      <c r="L2134">
        <v>5074</v>
      </c>
      <c r="M2134">
        <v>75</v>
      </c>
      <c r="N2134" t="s">
        <v>567</v>
      </c>
    </row>
    <row r="2135" spans="1:14" x14ac:dyDescent="0.25">
      <c r="A2135">
        <v>1938</v>
      </c>
      <c r="B2135" t="s">
        <v>26</v>
      </c>
      <c r="C2135" t="s">
        <v>353</v>
      </c>
      <c r="D2135" t="s">
        <v>16</v>
      </c>
      <c r="E2135">
        <v>1</v>
      </c>
      <c r="F2135" t="s">
        <v>297</v>
      </c>
      <c r="H2135">
        <v>0</v>
      </c>
      <c r="I2135">
        <v>239</v>
      </c>
      <c r="J2135">
        <v>239</v>
      </c>
      <c r="N2135" t="s">
        <v>608</v>
      </c>
    </row>
    <row r="2136" spans="1:14" x14ac:dyDescent="0.25">
      <c r="A2136">
        <v>1938</v>
      </c>
      <c r="B2136" t="s">
        <v>26</v>
      </c>
      <c r="C2136" t="s">
        <v>54</v>
      </c>
      <c r="D2136" t="s">
        <v>16</v>
      </c>
      <c r="E2136">
        <v>1</v>
      </c>
      <c r="F2136" t="s">
        <v>293</v>
      </c>
      <c r="J2136">
        <v>1800</v>
      </c>
      <c r="K2136">
        <v>6500</v>
      </c>
      <c r="L2136">
        <v>111084</v>
      </c>
      <c r="M2136">
        <v>90</v>
      </c>
      <c r="N2136" t="s">
        <v>567</v>
      </c>
    </row>
    <row r="2137" spans="1:14" x14ac:dyDescent="0.25">
      <c r="A2137">
        <v>1938</v>
      </c>
      <c r="B2137" t="s">
        <v>26</v>
      </c>
      <c r="C2137" t="s">
        <v>54</v>
      </c>
      <c r="D2137" t="s">
        <v>16</v>
      </c>
      <c r="E2137">
        <v>1</v>
      </c>
      <c r="F2137" t="s">
        <v>611</v>
      </c>
      <c r="H2137">
        <v>6061</v>
      </c>
      <c r="I2137">
        <v>0</v>
      </c>
      <c r="J2137">
        <v>6061</v>
      </c>
      <c r="N2137" t="s">
        <v>608</v>
      </c>
    </row>
    <row r="2138" spans="1:14" x14ac:dyDescent="0.25">
      <c r="A2138">
        <v>1938</v>
      </c>
      <c r="B2138" t="s">
        <v>26</v>
      </c>
      <c r="C2138" t="s">
        <v>173</v>
      </c>
      <c r="D2138" t="s">
        <v>16</v>
      </c>
      <c r="E2138">
        <v>1</v>
      </c>
      <c r="F2138" t="s">
        <v>308</v>
      </c>
      <c r="J2138">
        <v>3000</v>
      </c>
      <c r="K2138">
        <v>8635</v>
      </c>
      <c r="L2138">
        <v>141389</v>
      </c>
      <c r="M2138">
        <v>80</v>
      </c>
      <c r="N2138" t="s">
        <v>567</v>
      </c>
    </row>
    <row r="2139" spans="1:14" x14ac:dyDescent="0.25">
      <c r="A2139">
        <v>1938</v>
      </c>
      <c r="B2139" t="s">
        <v>26</v>
      </c>
      <c r="C2139" t="s">
        <v>173</v>
      </c>
      <c r="D2139" t="s">
        <v>16</v>
      </c>
      <c r="E2139">
        <v>1</v>
      </c>
      <c r="F2139" t="s">
        <v>366</v>
      </c>
      <c r="H2139">
        <v>2964</v>
      </c>
      <c r="I2139">
        <v>0</v>
      </c>
      <c r="J2139">
        <v>2964</v>
      </c>
      <c r="N2139" t="s">
        <v>608</v>
      </c>
    </row>
    <row r="2140" spans="1:14" x14ac:dyDescent="0.25">
      <c r="A2140">
        <v>1938</v>
      </c>
      <c r="B2140" t="s">
        <v>26</v>
      </c>
      <c r="C2140" t="s">
        <v>27</v>
      </c>
      <c r="D2140" t="s">
        <v>16</v>
      </c>
      <c r="E2140">
        <v>1</v>
      </c>
      <c r="F2140" t="s">
        <v>17</v>
      </c>
      <c r="H2140">
        <v>2527</v>
      </c>
      <c r="I2140">
        <v>0</v>
      </c>
      <c r="J2140">
        <v>2527</v>
      </c>
      <c r="N2140" t="s">
        <v>608</v>
      </c>
    </row>
    <row r="2141" spans="1:14" x14ac:dyDescent="0.25">
      <c r="A2141">
        <v>1938</v>
      </c>
      <c r="B2141" t="s">
        <v>26</v>
      </c>
      <c r="C2141" t="s">
        <v>27</v>
      </c>
      <c r="D2141" t="s">
        <v>16</v>
      </c>
      <c r="E2141">
        <v>1</v>
      </c>
      <c r="F2141" t="s">
        <v>145</v>
      </c>
      <c r="J2141">
        <v>2332</v>
      </c>
      <c r="K2141">
        <v>16238</v>
      </c>
      <c r="L2141">
        <v>108000</v>
      </c>
      <c r="M2141">
        <v>95</v>
      </c>
      <c r="N2141" t="s">
        <v>567</v>
      </c>
    </row>
    <row r="2142" spans="1:14" x14ac:dyDescent="0.25">
      <c r="A2142">
        <v>1938</v>
      </c>
      <c r="B2142" t="s">
        <v>26</v>
      </c>
      <c r="C2142" t="s">
        <v>569</v>
      </c>
      <c r="D2142" t="s">
        <v>16</v>
      </c>
      <c r="E2142">
        <v>1</v>
      </c>
      <c r="F2142" t="s">
        <v>570</v>
      </c>
      <c r="J2142">
        <v>4000</v>
      </c>
      <c r="K2142">
        <v>8000</v>
      </c>
      <c r="L2142">
        <v>240000</v>
      </c>
      <c r="M2142">
        <v>90</v>
      </c>
      <c r="N2142" t="s">
        <v>567</v>
      </c>
    </row>
    <row r="2143" spans="1:14" x14ac:dyDescent="0.25">
      <c r="A2143">
        <v>1938</v>
      </c>
      <c r="B2143" t="s">
        <v>56</v>
      </c>
      <c r="C2143" t="s">
        <v>592</v>
      </c>
      <c r="D2143" t="s">
        <v>16</v>
      </c>
      <c r="E2143">
        <v>1</v>
      </c>
      <c r="F2143" t="s">
        <v>396</v>
      </c>
      <c r="J2143">
        <v>2449</v>
      </c>
      <c r="K2143">
        <v>2600</v>
      </c>
      <c r="M2143">
        <v>40</v>
      </c>
      <c r="N2143" t="s">
        <v>567</v>
      </c>
    </row>
    <row r="2144" spans="1:14" x14ac:dyDescent="0.25">
      <c r="A2144">
        <v>1938</v>
      </c>
      <c r="B2144" t="s">
        <v>56</v>
      </c>
      <c r="C2144" t="s">
        <v>175</v>
      </c>
      <c r="D2144" t="s">
        <v>16</v>
      </c>
      <c r="E2144">
        <v>1</v>
      </c>
      <c r="F2144" t="s">
        <v>154</v>
      </c>
      <c r="J2144">
        <v>135</v>
      </c>
      <c r="K2144">
        <v>2000</v>
      </c>
      <c r="M2144">
        <v>65</v>
      </c>
      <c r="N2144" t="s">
        <v>567</v>
      </c>
    </row>
    <row r="2145" spans="1:14" x14ac:dyDescent="0.25">
      <c r="A2145">
        <v>1938</v>
      </c>
      <c r="B2145" t="s">
        <v>56</v>
      </c>
      <c r="C2145" t="s">
        <v>175</v>
      </c>
      <c r="D2145" t="s">
        <v>16</v>
      </c>
      <c r="E2145">
        <v>1</v>
      </c>
      <c r="F2145" t="s">
        <v>367</v>
      </c>
      <c r="H2145">
        <v>0</v>
      </c>
      <c r="I2145">
        <v>77</v>
      </c>
      <c r="J2145">
        <v>77</v>
      </c>
      <c r="N2145" t="s">
        <v>608</v>
      </c>
    </row>
    <row r="2146" spans="1:14" x14ac:dyDescent="0.25">
      <c r="A2146">
        <v>1938</v>
      </c>
      <c r="B2146" t="s">
        <v>56</v>
      </c>
      <c r="C2146" t="s">
        <v>59</v>
      </c>
      <c r="D2146" t="s">
        <v>16</v>
      </c>
      <c r="E2146">
        <v>1</v>
      </c>
      <c r="F2146" t="s">
        <v>42</v>
      </c>
      <c r="J2146">
        <v>2600</v>
      </c>
      <c r="K2146">
        <v>7500</v>
      </c>
      <c r="N2146" t="s">
        <v>567</v>
      </c>
    </row>
    <row r="2147" spans="1:14" x14ac:dyDescent="0.25">
      <c r="A2147">
        <v>1938</v>
      </c>
      <c r="B2147" t="s">
        <v>56</v>
      </c>
      <c r="C2147" t="s">
        <v>59</v>
      </c>
      <c r="D2147" t="s">
        <v>16</v>
      </c>
      <c r="E2147">
        <v>1</v>
      </c>
      <c r="F2147" t="s">
        <v>60</v>
      </c>
      <c r="H2147">
        <v>2599</v>
      </c>
      <c r="I2147">
        <v>0</v>
      </c>
      <c r="J2147">
        <v>2599</v>
      </c>
      <c r="N2147" t="s">
        <v>608</v>
      </c>
    </row>
    <row r="2148" spans="1:14" x14ac:dyDescent="0.25">
      <c r="A2148">
        <v>1938</v>
      </c>
      <c r="B2148" t="s">
        <v>56</v>
      </c>
      <c r="C2148" t="s">
        <v>290</v>
      </c>
      <c r="D2148" t="s">
        <v>16</v>
      </c>
      <c r="E2148">
        <v>1</v>
      </c>
      <c r="F2148" t="s">
        <v>145</v>
      </c>
      <c r="J2148">
        <v>1950</v>
      </c>
      <c r="K2148">
        <v>18443</v>
      </c>
      <c r="L2148">
        <v>131341</v>
      </c>
      <c r="M2148">
        <v>95</v>
      </c>
      <c r="N2148" t="s">
        <v>567</v>
      </c>
    </row>
    <row r="2149" spans="1:14" x14ac:dyDescent="0.25">
      <c r="A2149">
        <v>1938</v>
      </c>
      <c r="B2149" t="s">
        <v>56</v>
      </c>
      <c r="C2149" t="s">
        <v>290</v>
      </c>
      <c r="D2149" t="s">
        <v>16</v>
      </c>
      <c r="E2149">
        <v>1</v>
      </c>
      <c r="F2149" t="s">
        <v>145</v>
      </c>
      <c r="H2149">
        <v>1929</v>
      </c>
      <c r="I2149">
        <v>0</v>
      </c>
      <c r="J2149">
        <v>1929</v>
      </c>
      <c r="N2149" t="s">
        <v>608</v>
      </c>
    </row>
    <row r="2150" spans="1:14" x14ac:dyDescent="0.25">
      <c r="A2150">
        <v>1938</v>
      </c>
      <c r="B2150" t="s">
        <v>18</v>
      </c>
      <c r="C2150" t="s">
        <v>19</v>
      </c>
      <c r="D2150" t="s">
        <v>16</v>
      </c>
      <c r="E2150">
        <v>1</v>
      </c>
      <c r="F2150" t="s">
        <v>301</v>
      </c>
      <c r="H2150">
        <v>1069</v>
      </c>
      <c r="I2150">
        <v>0</v>
      </c>
      <c r="J2150">
        <v>1069</v>
      </c>
      <c r="N2150" t="s">
        <v>608</v>
      </c>
    </row>
    <row r="2151" spans="1:14" x14ac:dyDescent="0.25">
      <c r="A2151">
        <v>1938</v>
      </c>
      <c r="B2151" t="s">
        <v>18</v>
      </c>
      <c r="C2151" t="s">
        <v>19</v>
      </c>
      <c r="D2151" t="s">
        <v>16</v>
      </c>
      <c r="E2151">
        <v>1</v>
      </c>
      <c r="F2151" t="s">
        <v>301</v>
      </c>
      <c r="J2151">
        <v>1050</v>
      </c>
      <c r="K2151">
        <v>6152</v>
      </c>
      <c r="L2151">
        <v>67569</v>
      </c>
      <c r="M2151">
        <v>80</v>
      </c>
      <c r="N2151" t="s">
        <v>567</v>
      </c>
    </row>
    <row r="2152" spans="1:14" x14ac:dyDescent="0.25">
      <c r="A2152">
        <v>1938</v>
      </c>
      <c r="B2152" t="s">
        <v>18</v>
      </c>
      <c r="C2152" t="s">
        <v>62</v>
      </c>
      <c r="D2152" t="s">
        <v>16</v>
      </c>
      <c r="E2152">
        <v>1</v>
      </c>
      <c r="F2152" t="s">
        <v>17</v>
      </c>
      <c r="H2152">
        <v>1446</v>
      </c>
      <c r="I2152">
        <v>0</v>
      </c>
      <c r="J2152">
        <v>1446</v>
      </c>
      <c r="N2152" t="s">
        <v>608</v>
      </c>
    </row>
    <row r="2153" spans="1:14" x14ac:dyDescent="0.25">
      <c r="A2153">
        <v>1938</v>
      </c>
      <c r="B2153" t="s">
        <v>18</v>
      </c>
      <c r="C2153" t="s">
        <v>62</v>
      </c>
      <c r="D2153" t="s">
        <v>16</v>
      </c>
      <c r="E2153">
        <v>1</v>
      </c>
      <c r="F2153" t="s">
        <v>17</v>
      </c>
      <c r="J2153">
        <v>1500</v>
      </c>
      <c r="K2153">
        <v>10200</v>
      </c>
      <c r="L2153">
        <v>39555</v>
      </c>
      <c r="M2153">
        <v>70</v>
      </c>
      <c r="N2153" t="s">
        <v>567</v>
      </c>
    </row>
    <row r="2154" spans="1:14" x14ac:dyDescent="0.25">
      <c r="A2154">
        <v>1938</v>
      </c>
      <c r="B2154" t="s">
        <v>18</v>
      </c>
      <c r="C2154" t="s">
        <v>354</v>
      </c>
      <c r="D2154" t="s">
        <v>16</v>
      </c>
      <c r="E2154">
        <v>1</v>
      </c>
      <c r="F2154" t="s">
        <v>355</v>
      </c>
      <c r="J2154">
        <v>80</v>
      </c>
      <c r="K2154">
        <v>1309</v>
      </c>
      <c r="M2154">
        <v>90</v>
      </c>
      <c r="N2154" t="s">
        <v>567</v>
      </c>
    </row>
    <row r="2155" spans="1:14" x14ac:dyDescent="0.25">
      <c r="A2155">
        <v>1938</v>
      </c>
      <c r="B2155" t="s">
        <v>18</v>
      </c>
      <c r="C2155" t="s">
        <v>354</v>
      </c>
      <c r="D2155" t="s">
        <v>16</v>
      </c>
      <c r="E2155">
        <v>1</v>
      </c>
      <c r="F2155" t="s">
        <v>355</v>
      </c>
      <c r="H2155">
        <v>0</v>
      </c>
      <c r="I2155">
        <v>78</v>
      </c>
      <c r="J2155">
        <v>78</v>
      </c>
      <c r="N2155" t="s">
        <v>608</v>
      </c>
    </row>
    <row r="2156" spans="1:14" x14ac:dyDescent="0.25">
      <c r="A2156">
        <v>1938</v>
      </c>
      <c r="B2156" t="s">
        <v>14</v>
      </c>
      <c r="C2156" t="s">
        <v>380</v>
      </c>
      <c r="D2156" t="s">
        <v>381</v>
      </c>
      <c r="E2156">
        <v>1</v>
      </c>
      <c r="F2156" t="s">
        <v>598</v>
      </c>
      <c r="J2156">
        <v>1600</v>
      </c>
      <c r="K2156">
        <v>13275</v>
      </c>
      <c r="L2156">
        <v>60516</v>
      </c>
      <c r="M2156">
        <v>75</v>
      </c>
      <c r="N2156" t="s">
        <v>567</v>
      </c>
    </row>
    <row r="2157" spans="1:14" x14ac:dyDescent="0.25">
      <c r="A2157">
        <v>1938</v>
      </c>
      <c r="B2157" t="s">
        <v>14</v>
      </c>
      <c r="C2157" t="s">
        <v>298</v>
      </c>
      <c r="D2157" t="s">
        <v>16</v>
      </c>
      <c r="E2157">
        <v>1</v>
      </c>
      <c r="F2157" t="s">
        <v>299</v>
      </c>
      <c r="J2157">
        <v>700</v>
      </c>
      <c r="K2157">
        <v>7000</v>
      </c>
      <c r="L2157">
        <v>13680</v>
      </c>
      <c r="M2157">
        <v>60</v>
      </c>
      <c r="N2157" t="s">
        <v>567</v>
      </c>
    </row>
    <row r="2158" spans="1:14" x14ac:dyDescent="0.25">
      <c r="A2158">
        <v>1938</v>
      </c>
      <c r="B2158" t="s">
        <v>14</v>
      </c>
      <c r="C2158" t="s">
        <v>298</v>
      </c>
      <c r="D2158" t="s">
        <v>16</v>
      </c>
      <c r="E2158">
        <v>1</v>
      </c>
      <c r="F2158" t="s">
        <v>368</v>
      </c>
      <c r="H2158">
        <v>684</v>
      </c>
      <c r="I2158">
        <v>0</v>
      </c>
      <c r="J2158">
        <v>684</v>
      </c>
      <c r="N2158" t="s">
        <v>608</v>
      </c>
    </row>
    <row r="2159" spans="1:14" x14ac:dyDescent="0.25">
      <c r="A2159">
        <v>1938</v>
      </c>
      <c r="B2159" t="s">
        <v>14</v>
      </c>
      <c r="C2159" t="s">
        <v>15</v>
      </c>
      <c r="D2159" t="s">
        <v>16</v>
      </c>
      <c r="E2159">
        <v>1</v>
      </c>
      <c r="F2159" t="s">
        <v>17</v>
      </c>
      <c r="J2159">
        <v>1848</v>
      </c>
      <c r="K2159">
        <v>7000</v>
      </c>
      <c r="M2159">
        <v>50</v>
      </c>
      <c r="N2159" t="s">
        <v>567</v>
      </c>
    </row>
    <row r="2160" spans="1:14" x14ac:dyDescent="0.25">
      <c r="A2160">
        <v>1938</v>
      </c>
      <c r="B2160" t="s">
        <v>14</v>
      </c>
      <c r="C2160" t="s">
        <v>15</v>
      </c>
      <c r="D2160" t="s">
        <v>16</v>
      </c>
      <c r="E2160">
        <v>1</v>
      </c>
      <c r="F2160" t="s">
        <v>17</v>
      </c>
      <c r="H2160">
        <v>1777</v>
      </c>
      <c r="I2160">
        <v>0</v>
      </c>
      <c r="J2160">
        <v>1777</v>
      </c>
      <c r="N2160" t="s">
        <v>608</v>
      </c>
    </row>
    <row r="2161" spans="1:14" x14ac:dyDescent="0.25">
      <c r="A2161">
        <v>1938</v>
      </c>
      <c r="B2161" t="s">
        <v>14</v>
      </c>
      <c r="C2161" t="s">
        <v>15</v>
      </c>
      <c r="D2161" t="s">
        <v>16</v>
      </c>
      <c r="E2161">
        <v>2</v>
      </c>
      <c r="F2161" t="s">
        <v>612</v>
      </c>
      <c r="H2161">
        <v>0</v>
      </c>
      <c r="I2161">
        <v>73</v>
      </c>
      <c r="J2161">
        <v>73</v>
      </c>
      <c r="N2161" t="s">
        <v>608</v>
      </c>
    </row>
    <row r="2162" spans="1:14" x14ac:dyDescent="0.25">
      <c r="A2162">
        <v>1938</v>
      </c>
      <c r="B2162" t="s">
        <v>14</v>
      </c>
      <c r="C2162" t="s">
        <v>63</v>
      </c>
      <c r="D2162" t="s">
        <v>161</v>
      </c>
      <c r="E2162">
        <v>1</v>
      </c>
      <c r="F2162" t="s">
        <v>162</v>
      </c>
      <c r="H2162">
        <v>3035</v>
      </c>
      <c r="I2162">
        <v>0</v>
      </c>
      <c r="J2162">
        <v>3035</v>
      </c>
      <c r="N2162" t="s">
        <v>608</v>
      </c>
    </row>
    <row r="2163" spans="1:14" x14ac:dyDescent="0.25">
      <c r="A2163">
        <v>1938</v>
      </c>
      <c r="B2163" t="s">
        <v>14</v>
      </c>
      <c r="C2163" t="s">
        <v>63</v>
      </c>
      <c r="D2163" t="s">
        <v>161</v>
      </c>
      <c r="E2163">
        <v>1</v>
      </c>
      <c r="F2163" t="s">
        <v>162</v>
      </c>
      <c r="H2163">
        <v>1827</v>
      </c>
      <c r="I2163">
        <v>0</v>
      </c>
      <c r="J2163">
        <v>1827</v>
      </c>
      <c r="N2163" t="s">
        <v>608</v>
      </c>
    </row>
    <row r="2164" spans="1:14" x14ac:dyDescent="0.25">
      <c r="A2164">
        <v>1938</v>
      </c>
      <c r="B2164" t="s">
        <v>14</v>
      </c>
      <c r="C2164" t="s">
        <v>63</v>
      </c>
      <c r="D2164" t="s">
        <v>161</v>
      </c>
      <c r="E2164">
        <v>1</v>
      </c>
      <c r="F2164" t="s">
        <v>300</v>
      </c>
      <c r="J2164">
        <v>2900</v>
      </c>
      <c r="K2164">
        <v>13000</v>
      </c>
      <c r="L2164">
        <v>89276</v>
      </c>
      <c r="M2164">
        <v>85</v>
      </c>
      <c r="N2164" t="s">
        <v>567</v>
      </c>
    </row>
    <row r="2165" spans="1:14" x14ac:dyDescent="0.25">
      <c r="A2165">
        <v>1938</v>
      </c>
      <c r="B2165" t="s">
        <v>547</v>
      </c>
      <c r="C2165" t="s">
        <v>328</v>
      </c>
      <c r="D2165" t="s">
        <v>16</v>
      </c>
      <c r="E2165">
        <v>1</v>
      </c>
      <c r="F2165" t="s">
        <v>17</v>
      </c>
      <c r="J2165">
        <v>1475</v>
      </c>
      <c r="K2165">
        <v>1400</v>
      </c>
      <c r="L2165">
        <v>700</v>
      </c>
      <c r="M2165">
        <v>80</v>
      </c>
      <c r="N2165" t="s">
        <v>567</v>
      </c>
    </row>
    <row r="2166" spans="1:14" x14ac:dyDescent="0.25">
      <c r="A2166">
        <v>1938</v>
      </c>
      <c r="B2166" t="s">
        <v>64</v>
      </c>
      <c r="C2166" t="s">
        <v>328</v>
      </c>
      <c r="D2166" t="s">
        <v>16</v>
      </c>
      <c r="E2166">
        <v>1</v>
      </c>
      <c r="F2166" t="s">
        <v>17</v>
      </c>
      <c r="H2166">
        <v>1421</v>
      </c>
      <c r="I2166">
        <v>0</v>
      </c>
      <c r="J2166">
        <v>1421</v>
      </c>
      <c r="N2166" t="s">
        <v>608</v>
      </c>
    </row>
    <row r="2167" spans="1:14" x14ac:dyDescent="0.25">
      <c r="A2167">
        <v>1938</v>
      </c>
      <c r="B2167" t="s">
        <v>547</v>
      </c>
      <c r="C2167" t="s">
        <v>593</v>
      </c>
      <c r="D2167" t="s">
        <v>16</v>
      </c>
      <c r="E2167">
        <v>1</v>
      </c>
      <c r="F2167" t="s">
        <v>145</v>
      </c>
      <c r="J2167">
        <v>3300</v>
      </c>
      <c r="K2167">
        <v>7000</v>
      </c>
      <c r="M2167">
        <v>36</v>
      </c>
      <c r="N2167" t="s">
        <v>567</v>
      </c>
    </row>
    <row r="2168" spans="1:14" x14ac:dyDescent="0.25">
      <c r="A2168">
        <v>1938</v>
      </c>
      <c r="B2168" t="s">
        <v>547</v>
      </c>
      <c r="C2168" t="s">
        <v>593</v>
      </c>
      <c r="D2168" t="s">
        <v>16</v>
      </c>
      <c r="E2168">
        <v>1</v>
      </c>
      <c r="F2168" t="s">
        <v>145</v>
      </c>
      <c r="H2168">
        <v>3144</v>
      </c>
      <c r="I2168">
        <v>0</v>
      </c>
      <c r="J2168">
        <v>3144</v>
      </c>
      <c r="N2168" t="s">
        <v>608</v>
      </c>
    </row>
    <row r="2169" spans="1:14" x14ac:dyDescent="0.25">
      <c r="A2169">
        <v>1938</v>
      </c>
      <c r="B2169" t="s">
        <v>64</v>
      </c>
      <c r="C2169" t="s">
        <v>418</v>
      </c>
      <c r="D2169" t="s">
        <v>161</v>
      </c>
      <c r="E2169">
        <v>1</v>
      </c>
      <c r="F2169" t="s">
        <v>624</v>
      </c>
      <c r="H2169">
        <v>802</v>
      </c>
      <c r="I2169">
        <v>0</v>
      </c>
      <c r="J2169">
        <v>802</v>
      </c>
      <c r="N2169" t="s">
        <v>608</v>
      </c>
    </row>
    <row r="2170" spans="1:14" x14ac:dyDescent="0.25">
      <c r="A2170">
        <v>1938</v>
      </c>
      <c r="B2170" t="s">
        <v>64</v>
      </c>
      <c r="C2170" t="s">
        <v>153</v>
      </c>
      <c r="D2170" t="s">
        <v>16</v>
      </c>
      <c r="E2170">
        <v>1</v>
      </c>
      <c r="F2170" t="s">
        <v>154</v>
      </c>
      <c r="H2170">
        <v>0</v>
      </c>
      <c r="I2170">
        <v>99</v>
      </c>
      <c r="J2170">
        <v>99</v>
      </c>
      <c r="N2170" t="s">
        <v>608</v>
      </c>
    </row>
    <row r="2171" spans="1:14" x14ac:dyDescent="0.25">
      <c r="A2171">
        <v>1938</v>
      </c>
      <c r="B2171" t="s">
        <v>178</v>
      </c>
      <c r="C2171" t="s">
        <v>179</v>
      </c>
      <c r="D2171" t="s">
        <v>16</v>
      </c>
      <c r="E2171">
        <v>1</v>
      </c>
      <c r="F2171" t="s">
        <v>17</v>
      </c>
      <c r="H2171">
        <v>3120</v>
      </c>
      <c r="I2171">
        <v>148</v>
      </c>
      <c r="J2171">
        <v>3268</v>
      </c>
      <c r="N2171" t="s">
        <v>608</v>
      </c>
    </row>
    <row r="2172" spans="1:14" x14ac:dyDescent="0.25">
      <c r="A2172">
        <v>1938</v>
      </c>
      <c r="B2172" t="s">
        <v>178</v>
      </c>
      <c r="C2172" t="s">
        <v>604</v>
      </c>
      <c r="D2172" t="s">
        <v>600</v>
      </c>
      <c r="E2172">
        <v>1</v>
      </c>
      <c r="F2172" t="s">
        <v>605</v>
      </c>
      <c r="J2172">
        <v>270</v>
      </c>
      <c r="K2172">
        <v>1573</v>
      </c>
      <c r="L2172">
        <v>6370</v>
      </c>
      <c r="M2172">
        <v>40</v>
      </c>
      <c r="N2172" t="s">
        <v>567</v>
      </c>
    </row>
    <row r="2173" spans="1:14" x14ac:dyDescent="0.25">
      <c r="A2173">
        <v>1938</v>
      </c>
      <c r="B2173" t="s">
        <v>35</v>
      </c>
      <c r="C2173" t="s">
        <v>391</v>
      </c>
      <c r="D2173" t="s">
        <v>16</v>
      </c>
      <c r="E2173">
        <v>1</v>
      </c>
      <c r="F2173" t="s">
        <v>305</v>
      </c>
      <c r="J2173">
        <v>125</v>
      </c>
      <c r="K2173">
        <v>860</v>
      </c>
      <c r="L2173">
        <v>867</v>
      </c>
      <c r="M2173">
        <v>98</v>
      </c>
      <c r="N2173" t="s">
        <v>567</v>
      </c>
    </row>
    <row r="2174" spans="1:14" x14ac:dyDescent="0.25">
      <c r="A2174">
        <v>1938</v>
      </c>
      <c r="B2174" t="s">
        <v>35</v>
      </c>
      <c r="C2174" t="s">
        <v>391</v>
      </c>
      <c r="D2174" t="s">
        <v>16</v>
      </c>
      <c r="E2174">
        <v>1</v>
      </c>
      <c r="F2174" t="s">
        <v>613</v>
      </c>
      <c r="H2174">
        <v>0</v>
      </c>
      <c r="I2174">
        <v>103</v>
      </c>
      <c r="J2174">
        <v>103</v>
      </c>
      <c r="N2174" t="s">
        <v>608</v>
      </c>
    </row>
    <row r="2175" spans="1:14" x14ac:dyDescent="0.25">
      <c r="A2175">
        <v>1938</v>
      </c>
      <c r="B2175" t="s">
        <v>35</v>
      </c>
      <c r="C2175" t="s">
        <v>392</v>
      </c>
      <c r="D2175" t="s">
        <v>16</v>
      </c>
      <c r="E2175">
        <v>1</v>
      </c>
      <c r="F2175" t="s">
        <v>614</v>
      </c>
      <c r="H2175">
        <v>159</v>
      </c>
      <c r="I2175">
        <v>0</v>
      </c>
      <c r="J2175">
        <v>159</v>
      </c>
      <c r="N2175" t="s">
        <v>608</v>
      </c>
    </row>
    <row r="2176" spans="1:14" x14ac:dyDescent="0.25">
      <c r="A2176">
        <v>1938</v>
      </c>
      <c r="B2176" t="s">
        <v>35</v>
      </c>
      <c r="C2176" t="s">
        <v>180</v>
      </c>
      <c r="D2176" t="s">
        <v>16</v>
      </c>
      <c r="E2176">
        <v>1</v>
      </c>
      <c r="F2176" t="s">
        <v>42</v>
      </c>
      <c r="H2176">
        <v>364</v>
      </c>
      <c r="I2176">
        <v>0</v>
      </c>
      <c r="J2176">
        <v>364</v>
      </c>
      <c r="N2176" t="s">
        <v>608</v>
      </c>
    </row>
    <row r="2177" spans="1:14" x14ac:dyDescent="0.25">
      <c r="A2177">
        <v>1938</v>
      </c>
      <c r="B2177" t="s">
        <v>35</v>
      </c>
      <c r="C2177" t="s">
        <v>180</v>
      </c>
      <c r="D2177" t="s">
        <v>16</v>
      </c>
      <c r="E2177">
        <v>1</v>
      </c>
      <c r="F2177" t="s">
        <v>42</v>
      </c>
      <c r="J2177">
        <v>337</v>
      </c>
      <c r="K2177">
        <v>2000</v>
      </c>
      <c r="N2177" t="s">
        <v>567</v>
      </c>
    </row>
    <row r="2178" spans="1:14" x14ac:dyDescent="0.25">
      <c r="A2178">
        <v>1938</v>
      </c>
      <c r="B2178" t="s">
        <v>99</v>
      </c>
      <c r="C2178" t="s">
        <v>100</v>
      </c>
      <c r="D2178" t="s">
        <v>16</v>
      </c>
      <c r="E2178">
        <v>1</v>
      </c>
      <c r="F2178" t="s">
        <v>265</v>
      </c>
      <c r="J2178">
        <v>1200</v>
      </c>
      <c r="K2178">
        <v>5000</v>
      </c>
      <c r="L2178">
        <v>43320</v>
      </c>
      <c r="M2178">
        <v>50</v>
      </c>
      <c r="N2178" t="s">
        <v>567</v>
      </c>
    </row>
    <row r="2179" spans="1:14" x14ac:dyDescent="0.25">
      <c r="A2179">
        <v>1938</v>
      </c>
      <c r="B2179" t="s">
        <v>99</v>
      </c>
      <c r="C2179" t="s">
        <v>100</v>
      </c>
      <c r="D2179" t="s">
        <v>16</v>
      </c>
      <c r="E2179">
        <v>1</v>
      </c>
      <c r="F2179" t="s">
        <v>17</v>
      </c>
      <c r="H2179">
        <v>1206</v>
      </c>
      <c r="I2179">
        <v>1</v>
      </c>
      <c r="J2179">
        <v>1207</v>
      </c>
      <c r="N2179" t="s">
        <v>608</v>
      </c>
    </row>
    <row r="2180" spans="1:14" x14ac:dyDescent="0.25">
      <c r="A2180">
        <v>1938</v>
      </c>
      <c r="B2180" t="s">
        <v>99</v>
      </c>
      <c r="C2180" t="s">
        <v>583</v>
      </c>
      <c r="D2180" t="s">
        <v>16</v>
      </c>
      <c r="E2180">
        <v>1</v>
      </c>
      <c r="F2180" t="s">
        <v>584</v>
      </c>
      <c r="J2180">
        <v>400</v>
      </c>
      <c r="K2180">
        <v>5264</v>
      </c>
      <c r="L2180">
        <v>1900</v>
      </c>
      <c r="M2180">
        <v>35</v>
      </c>
      <c r="N2180" t="s">
        <v>567</v>
      </c>
    </row>
    <row r="2181" spans="1:14" x14ac:dyDescent="0.25">
      <c r="A2181">
        <v>1938</v>
      </c>
      <c r="B2181" t="s">
        <v>99</v>
      </c>
      <c r="C2181" t="s">
        <v>583</v>
      </c>
      <c r="D2181" t="s">
        <v>16</v>
      </c>
      <c r="E2181">
        <v>1</v>
      </c>
      <c r="F2181" t="s">
        <v>584</v>
      </c>
      <c r="H2181">
        <v>372</v>
      </c>
      <c r="I2181">
        <v>0</v>
      </c>
      <c r="J2181">
        <v>372</v>
      </c>
      <c r="N2181" t="s">
        <v>608</v>
      </c>
    </row>
    <row r="2182" spans="1:14" x14ac:dyDescent="0.25">
      <c r="A2182">
        <v>1938</v>
      </c>
      <c r="B2182" t="s">
        <v>99</v>
      </c>
      <c r="C2182" t="s">
        <v>393</v>
      </c>
      <c r="D2182" t="s">
        <v>23</v>
      </c>
      <c r="E2182">
        <v>1</v>
      </c>
      <c r="F2182" t="s">
        <v>109</v>
      </c>
      <c r="J2182">
        <v>1250</v>
      </c>
      <c r="K2182">
        <v>2019</v>
      </c>
      <c r="M2182">
        <v>35</v>
      </c>
      <c r="N2182" t="s">
        <v>567</v>
      </c>
    </row>
    <row r="2183" spans="1:14" x14ac:dyDescent="0.25">
      <c r="A2183">
        <v>1938</v>
      </c>
      <c r="B2183" t="s">
        <v>99</v>
      </c>
      <c r="C2183" t="s">
        <v>393</v>
      </c>
      <c r="D2183" t="s">
        <v>23</v>
      </c>
      <c r="E2183">
        <v>1</v>
      </c>
      <c r="H2183">
        <v>1422</v>
      </c>
      <c r="I2183">
        <v>80</v>
      </c>
      <c r="J2183">
        <v>1502</v>
      </c>
      <c r="N2183" t="s">
        <v>608</v>
      </c>
    </row>
    <row r="2184" spans="1:14" x14ac:dyDescent="0.25">
      <c r="A2184">
        <v>1938</v>
      </c>
      <c r="B2184" t="s">
        <v>32</v>
      </c>
      <c r="C2184" t="s">
        <v>105</v>
      </c>
      <c r="D2184" t="s">
        <v>16</v>
      </c>
      <c r="E2184">
        <v>1</v>
      </c>
      <c r="F2184" t="s">
        <v>42</v>
      </c>
      <c r="J2184">
        <v>875</v>
      </c>
      <c r="K2184">
        <v>9875</v>
      </c>
      <c r="L2184">
        <v>64525</v>
      </c>
      <c r="M2184">
        <v>75</v>
      </c>
      <c r="N2184" t="s">
        <v>567</v>
      </c>
    </row>
    <row r="2185" spans="1:14" x14ac:dyDescent="0.25">
      <c r="A2185">
        <v>1938</v>
      </c>
      <c r="B2185" t="s">
        <v>32</v>
      </c>
      <c r="C2185" t="s">
        <v>105</v>
      </c>
      <c r="D2185" t="s">
        <v>16</v>
      </c>
      <c r="E2185">
        <v>1</v>
      </c>
      <c r="H2185">
        <v>866</v>
      </c>
      <c r="I2185">
        <v>0</v>
      </c>
      <c r="J2185">
        <v>866</v>
      </c>
      <c r="N2185" t="s">
        <v>608</v>
      </c>
    </row>
    <row r="2186" spans="1:14" x14ac:dyDescent="0.25">
      <c r="A2186">
        <v>1938</v>
      </c>
      <c r="B2186" t="s">
        <v>32</v>
      </c>
      <c r="C2186" t="s">
        <v>226</v>
      </c>
      <c r="D2186" t="s">
        <v>16</v>
      </c>
      <c r="E2186">
        <v>1</v>
      </c>
      <c r="F2186" t="s">
        <v>305</v>
      </c>
      <c r="H2186">
        <v>0</v>
      </c>
      <c r="I2186">
        <v>442</v>
      </c>
      <c r="J2186">
        <v>442</v>
      </c>
      <c r="N2186" t="s">
        <v>608</v>
      </c>
    </row>
    <row r="2187" spans="1:14" x14ac:dyDescent="0.25">
      <c r="A2187">
        <v>1938</v>
      </c>
      <c r="B2187" t="s">
        <v>32</v>
      </c>
      <c r="C2187" t="s">
        <v>226</v>
      </c>
      <c r="D2187" t="s">
        <v>16</v>
      </c>
      <c r="E2187">
        <v>1</v>
      </c>
      <c r="F2187" t="s">
        <v>305</v>
      </c>
      <c r="J2187">
        <v>390</v>
      </c>
      <c r="K2187">
        <v>5900</v>
      </c>
      <c r="L2187">
        <v>19169</v>
      </c>
      <c r="M2187">
        <v>75</v>
      </c>
      <c r="N2187" t="s">
        <v>567</v>
      </c>
    </row>
    <row r="2188" spans="1:14" x14ac:dyDescent="0.25">
      <c r="A2188">
        <v>1938</v>
      </c>
      <c r="B2188" t="s">
        <v>32</v>
      </c>
      <c r="C2188" t="s">
        <v>420</v>
      </c>
      <c r="D2188" t="s">
        <v>16</v>
      </c>
      <c r="E2188">
        <v>1</v>
      </c>
      <c r="F2188" t="s">
        <v>421</v>
      </c>
      <c r="J2188">
        <v>989</v>
      </c>
      <c r="K2188">
        <v>6800</v>
      </c>
      <c r="L2188">
        <v>43620</v>
      </c>
      <c r="M2188">
        <v>56</v>
      </c>
      <c r="N2188" t="s">
        <v>567</v>
      </c>
    </row>
    <row r="2189" spans="1:14" x14ac:dyDescent="0.25">
      <c r="A2189">
        <v>1938</v>
      </c>
      <c r="B2189" t="s">
        <v>32</v>
      </c>
      <c r="C2189" t="s">
        <v>420</v>
      </c>
      <c r="D2189" t="s">
        <v>16</v>
      </c>
      <c r="E2189">
        <v>1</v>
      </c>
      <c r="F2189" t="s">
        <v>421</v>
      </c>
      <c r="H2189">
        <v>948</v>
      </c>
      <c r="I2189">
        <v>0</v>
      </c>
      <c r="J2189">
        <v>948</v>
      </c>
      <c r="N2189" t="s">
        <v>608</v>
      </c>
    </row>
    <row r="2190" spans="1:14" x14ac:dyDescent="0.25">
      <c r="A2190">
        <v>1938</v>
      </c>
      <c r="B2190" t="s">
        <v>32</v>
      </c>
      <c r="C2190" t="s">
        <v>228</v>
      </c>
      <c r="D2190" t="s">
        <v>16</v>
      </c>
      <c r="E2190">
        <v>1</v>
      </c>
      <c r="F2190" t="s">
        <v>553</v>
      </c>
      <c r="J2190">
        <v>966</v>
      </c>
      <c r="K2190">
        <v>6000</v>
      </c>
      <c r="M2190">
        <v>99</v>
      </c>
      <c r="N2190" t="s">
        <v>567</v>
      </c>
    </row>
    <row r="2191" spans="1:14" x14ac:dyDescent="0.25">
      <c r="A2191">
        <v>1938</v>
      </c>
      <c r="B2191" t="s">
        <v>32</v>
      </c>
      <c r="C2191" t="s">
        <v>228</v>
      </c>
      <c r="D2191" t="s">
        <v>16</v>
      </c>
      <c r="E2191">
        <v>1</v>
      </c>
      <c r="F2191" t="s">
        <v>553</v>
      </c>
      <c r="H2191">
        <v>928</v>
      </c>
      <c r="I2191">
        <v>0</v>
      </c>
      <c r="J2191">
        <v>928</v>
      </c>
      <c r="N2191" t="s">
        <v>608</v>
      </c>
    </row>
    <row r="2192" spans="1:14" x14ac:dyDescent="0.25">
      <c r="A2192">
        <v>1938</v>
      </c>
      <c r="B2192" t="s">
        <v>21</v>
      </c>
      <c r="C2192" t="s">
        <v>22</v>
      </c>
      <c r="D2192" t="s">
        <v>23</v>
      </c>
      <c r="E2192">
        <v>1</v>
      </c>
      <c r="F2192" t="s">
        <v>423</v>
      </c>
      <c r="J2192">
        <v>812</v>
      </c>
      <c r="K2192">
        <v>3700</v>
      </c>
      <c r="M2192">
        <v>50</v>
      </c>
      <c r="N2192" t="s">
        <v>567</v>
      </c>
    </row>
    <row r="2193" spans="1:14" x14ac:dyDescent="0.25">
      <c r="A2193">
        <v>1938</v>
      </c>
      <c r="B2193" t="s">
        <v>21</v>
      </c>
      <c r="C2193" t="s">
        <v>22</v>
      </c>
      <c r="D2193" t="s">
        <v>23</v>
      </c>
      <c r="E2193">
        <v>1</v>
      </c>
      <c r="F2193" t="s">
        <v>615</v>
      </c>
      <c r="H2193">
        <v>25</v>
      </c>
      <c r="I2193">
        <v>176</v>
      </c>
      <c r="J2193">
        <v>201</v>
      </c>
      <c r="N2193" t="s">
        <v>608</v>
      </c>
    </row>
    <row r="2194" spans="1:14" x14ac:dyDescent="0.25">
      <c r="A2194">
        <v>1938</v>
      </c>
      <c r="B2194" t="s">
        <v>21</v>
      </c>
      <c r="C2194" t="s">
        <v>229</v>
      </c>
      <c r="D2194" t="s">
        <v>16</v>
      </c>
      <c r="E2194">
        <v>1</v>
      </c>
      <c r="F2194" t="s">
        <v>166</v>
      </c>
      <c r="J2194">
        <v>1300</v>
      </c>
      <c r="K2194">
        <v>3500</v>
      </c>
      <c r="L2194">
        <v>72000</v>
      </c>
      <c r="M2194">
        <v>80</v>
      </c>
      <c r="N2194" t="s">
        <v>567</v>
      </c>
    </row>
    <row r="2195" spans="1:14" x14ac:dyDescent="0.25">
      <c r="A2195">
        <v>1938</v>
      </c>
      <c r="B2195" t="s">
        <v>21</v>
      </c>
      <c r="C2195" t="s">
        <v>229</v>
      </c>
      <c r="D2195" t="s">
        <v>16</v>
      </c>
      <c r="E2195">
        <v>1</v>
      </c>
      <c r="F2195" t="s">
        <v>145</v>
      </c>
      <c r="H2195">
        <v>1307</v>
      </c>
      <c r="I2195">
        <v>0</v>
      </c>
      <c r="J2195">
        <v>1307</v>
      </c>
      <c r="N2195" t="s">
        <v>608</v>
      </c>
    </row>
    <row r="2196" spans="1:14" x14ac:dyDescent="0.25">
      <c r="A2196">
        <v>1938</v>
      </c>
      <c r="B2196" t="s">
        <v>21</v>
      </c>
      <c r="C2196" t="s">
        <v>122</v>
      </c>
      <c r="D2196" t="s">
        <v>16</v>
      </c>
      <c r="E2196">
        <v>1</v>
      </c>
      <c r="F2196" t="s">
        <v>42</v>
      </c>
      <c r="J2196">
        <v>5000</v>
      </c>
      <c r="K2196">
        <v>16000</v>
      </c>
      <c r="L2196">
        <v>126000</v>
      </c>
      <c r="M2196">
        <v>50</v>
      </c>
      <c r="N2196" t="s">
        <v>567</v>
      </c>
    </row>
    <row r="2197" spans="1:14" x14ac:dyDescent="0.25">
      <c r="A2197">
        <v>1938</v>
      </c>
      <c r="B2197" t="s">
        <v>21</v>
      </c>
      <c r="C2197" t="s">
        <v>122</v>
      </c>
      <c r="D2197" t="s">
        <v>16</v>
      </c>
      <c r="E2197">
        <v>1</v>
      </c>
      <c r="F2197" t="s">
        <v>616</v>
      </c>
      <c r="H2197">
        <v>5053</v>
      </c>
      <c r="I2197">
        <v>0</v>
      </c>
      <c r="J2197">
        <v>5053</v>
      </c>
      <c r="N2197" t="s">
        <v>608</v>
      </c>
    </row>
    <row r="2198" spans="1:14" x14ac:dyDescent="0.25">
      <c r="A2198">
        <v>1938</v>
      </c>
      <c r="B2198" t="s">
        <v>21</v>
      </c>
      <c r="C2198" t="s">
        <v>394</v>
      </c>
      <c r="D2198" t="s">
        <v>16</v>
      </c>
      <c r="E2198">
        <v>1</v>
      </c>
      <c r="F2198" t="s">
        <v>424</v>
      </c>
      <c r="J2198">
        <v>750</v>
      </c>
      <c r="K2198">
        <v>8500</v>
      </c>
      <c r="L2198">
        <v>47000</v>
      </c>
      <c r="M2198">
        <v>90</v>
      </c>
      <c r="N2198" t="s">
        <v>567</v>
      </c>
    </row>
    <row r="2199" spans="1:14" x14ac:dyDescent="0.25">
      <c r="A2199">
        <v>1938</v>
      </c>
      <c r="B2199" t="s">
        <v>21</v>
      </c>
      <c r="C2199" t="s">
        <v>394</v>
      </c>
      <c r="D2199" t="s">
        <v>16</v>
      </c>
      <c r="E2199">
        <v>1</v>
      </c>
      <c r="F2199" t="s">
        <v>617</v>
      </c>
      <c r="H2199">
        <v>750</v>
      </c>
      <c r="I2199">
        <v>0</v>
      </c>
      <c r="J2199">
        <v>750</v>
      </c>
      <c r="N2199" t="s">
        <v>608</v>
      </c>
    </row>
    <row r="2200" spans="1:14" x14ac:dyDescent="0.25">
      <c r="A2200">
        <v>1938</v>
      </c>
      <c r="B2200" t="s">
        <v>21</v>
      </c>
      <c r="C2200" t="s">
        <v>599</v>
      </c>
      <c r="D2200" t="s">
        <v>600</v>
      </c>
      <c r="E2200">
        <v>1</v>
      </c>
      <c r="F2200" t="s">
        <v>601</v>
      </c>
      <c r="J2200">
        <v>574</v>
      </c>
      <c r="K2200">
        <v>2586</v>
      </c>
      <c r="L2200">
        <v>35037</v>
      </c>
      <c r="M2200">
        <v>77</v>
      </c>
      <c r="N2200" t="s">
        <v>567</v>
      </c>
    </row>
    <row r="2201" spans="1:14" x14ac:dyDescent="0.25">
      <c r="A2201">
        <v>1938</v>
      </c>
      <c r="B2201" t="s">
        <v>125</v>
      </c>
      <c r="C2201" t="s">
        <v>395</v>
      </c>
      <c r="D2201" t="s">
        <v>16</v>
      </c>
      <c r="E2201">
        <v>1</v>
      </c>
      <c r="F2201" t="s">
        <v>297</v>
      </c>
      <c r="H2201">
        <v>0</v>
      </c>
      <c r="I2201">
        <v>74</v>
      </c>
      <c r="J2201">
        <v>74</v>
      </c>
      <c r="N2201" t="s">
        <v>608</v>
      </c>
    </row>
    <row r="2202" spans="1:14" x14ac:dyDescent="0.25">
      <c r="A2202">
        <v>1938</v>
      </c>
      <c r="B2202" t="s">
        <v>125</v>
      </c>
      <c r="C2202" t="s">
        <v>395</v>
      </c>
      <c r="D2202" t="s">
        <v>16</v>
      </c>
      <c r="E2202">
        <v>1</v>
      </c>
      <c r="F2202" t="s">
        <v>297</v>
      </c>
      <c r="J2202">
        <v>75</v>
      </c>
      <c r="K2202">
        <v>1709</v>
      </c>
      <c r="L2202">
        <v>7218</v>
      </c>
      <c r="M2202">
        <v>95</v>
      </c>
      <c r="N2202" t="s">
        <v>567</v>
      </c>
    </row>
    <row r="2203" spans="1:14" x14ac:dyDescent="0.25">
      <c r="A2203">
        <v>1938</v>
      </c>
      <c r="B2203" t="s">
        <v>125</v>
      </c>
      <c r="C2203" t="s">
        <v>291</v>
      </c>
      <c r="D2203" t="s">
        <v>16</v>
      </c>
      <c r="E2203">
        <v>1</v>
      </c>
      <c r="F2203" t="s">
        <v>145</v>
      </c>
      <c r="J2203">
        <v>1100</v>
      </c>
      <c r="K2203">
        <v>7705</v>
      </c>
      <c r="L2203">
        <v>162333</v>
      </c>
      <c r="M2203">
        <v>93</v>
      </c>
      <c r="N2203" t="s">
        <v>567</v>
      </c>
    </row>
    <row r="2204" spans="1:14" x14ac:dyDescent="0.25">
      <c r="A2204">
        <v>1938</v>
      </c>
      <c r="B2204" t="s">
        <v>125</v>
      </c>
      <c r="C2204" t="s">
        <v>291</v>
      </c>
      <c r="D2204" t="s">
        <v>16</v>
      </c>
      <c r="E2204">
        <v>1</v>
      </c>
      <c r="F2204" t="s">
        <v>145</v>
      </c>
      <c r="H2204">
        <v>1094</v>
      </c>
      <c r="I2204">
        <v>0</v>
      </c>
      <c r="J2204">
        <v>1094</v>
      </c>
      <c r="N2204" t="s">
        <v>608</v>
      </c>
    </row>
    <row r="2205" spans="1:14" x14ac:dyDescent="0.25">
      <c r="A2205">
        <v>1938</v>
      </c>
      <c r="B2205" t="s">
        <v>125</v>
      </c>
      <c r="C2205" t="s">
        <v>127</v>
      </c>
      <c r="D2205" t="s">
        <v>16</v>
      </c>
      <c r="E2205">
        <v>1</v>
      </c>
      <c r="F2205" t="s">
        <v>42</v>
      </c>
      <c r="H2205">
        <v>1402</v>
      </c>
      <c r="I2205">
        <v>0</v>
      </c>
      <c r="J2205">
        <v>1402</v>
      </c>
      <c r="N2205" t="s">
        <v>608</v>
      </c>
    </row>
    <row r="2206" spans="1:14" x14ac:dyDescent="0.25">
      <c r="A2206">
        <v>1938</v>
      </c>
      <c r="B2206" t="s">
        <v>128</v>
      </c>
      <c r="C2206" t="s">
        <v>594</v>
      </c>
      <c r="D2206" t="s">
        <v>16</v>
      </c>
      <c r="E2206">
        <v>1</v>
      </c>
      <c r="F2206" t="s">
        <v>151</v>
      </c>
      <c r="J2206">
        <v>2600</v>
      </c>
      <c r="K2206">
        <v>500</v>
      </c>
      <c r="M2206">
        <v>25</v>
      </c>
      <c r="N2206" t="s">
        <v>567</v>
      </c>
    </row>
    <row r="2207" spans="1:14" x14ac:dyDescent="0.25">
      <c r="A2207">
        <v>1938</v>
      </c>
      <c r="B2207" t="s">
        <v>128</v>
      </c>
      <c r="C2207" t="s">
        <v>594</v>
      </c>
      <c r="D2207" t="s">
        <v>16</v>
      </c>
      <c r="E2207">
        <v>1</v>
      </c>
      <c r="F2207" t="s">
        <v>17</v>
      </c>
      <c r="H2207">
        <v>2569</v>
      </c>
      <c r="I2207">
        <v>111</v>
      </c>
      <c r="J2207">
        <v>2680</v>
      </c>
      <c r="N2207" t="s">
        <v>608</v>
      </c>
    </row>
    <row r="2208" spans="1:14" x14ac:dyDescent="0.25">
      <c r="A2208">
        <v>1938</v>
      </c>
      <c r="B2208" t="s">
        <v>129</v>
      </c>
      <c r="C2208" t="s">
        <v>130</v>
      </c>
      <c r="D2208" t="s">
        <v>16</v>
      </c>
      <c r="E2208">
        <v>1</v>
      </c>
      <c r="F2208" t="s">
        <v>42</v>
      </c>
      <c r="J2208">
        <v>4200</v>
      </c>
      <c r="K2208">
        <v>3000</v>
      </c>
      <c r="L2208">
        <v>7087</v>
      </c>
      <c r="M2208">
        <v>50</v>
      </c>
      <c r="N2208" t="s">
        <v>567</v>
      </c>
    </row>
    <row r="2209" spans="1:14" x14ac:dyDescent="0.25">
      <c r="A2209">
        <v>1938</v>
      </c>
      <c r="B2209" t="s">
        <v>129</v>
      </c>
      <c r="C2209" t="s">
        <v>130</v>
      </c>
      <c r="D2209" t="s">
        <v>16</v>
      </c>
      <c r="E2209">
        <v>1</v>
      </c>
      <c r="F2209" t="s">
        <v>17</v>
      </c>
      <c r="H2209">
        <v>3989</v>
      </c>
      <c r="I2209">
        <v>88</v>
      </c>
      <c r="J2209">
        <v>4077</v>
      </c>
      <c r="N2209" t="s">
        <v>608</v>
      </c>
    </row>
    <row r="2210" spans="1:14" x14ac:dyDescent="0.25">
      <c r="A2210">
        <v>1938</v>
      </c>
      <c r="B2210" t="s">
        <v>129</v>
      </c>
      <c r="C2210" t="s">
        <v>130</v>
      </c>
      <c r="D2210" t="s">
        <v>16</v>
      </c>
      <c r="E2210">
        <v>2</v>
      </c>
      <c r="F2210" t="s">
        <v>147</v>
      </c>
      <c r="J2210">
        <v>650</v>
      </c>
      <c r="K2210">
        <v>3600</v>
      </c>
      <c r="L2210">
        <v>7800</v>
      </c>
      <c r="M2210">
        <v>50</v>
      </c>
      <c r="N2210" t="s">
        <v>567</v>
      </c>
    </row>
    <row r="2211" spans="1:14" x14ac:dyDescent="0.25">
      <c r="A2211">
        <v>1938</v>
      </c>
      <c r="B2211" t="s">
        <v>129</v>
      </c>
      <c r="C2211" t="s">
        <v>130</v>
      </c>
      <c r="D2211" t="s">
        <v>16</v>
      </c>
      <c r="E2211">
        <v>2</v>
      </c>
      <c r="F2211" t="s">
        <v>147</v>
      </c>
      <c r="H2211">
        <v>628</v>
      </c>
      <c r="I2211">
        <v>0</v>
      </c>
      <c r="J2211">
        <v>628</v>
      </c>
      <c r="N2211" t="s">
        <v>608</v>
      </c>
    </row>
    <row r="2212" spans="1:14" x14ac:dyDescent="0.25">
      <c r="A2212">
        <v>1938</v>
      </c>
      <c r="B2212" t="s">
        <v>129</v>
      </c>
      <c r="C2212" t="s">
        <v>73</v>
      </c>
      <c r="D2212" t="s">
        <v>161</v>
      </c>
      <c r="E2212">
        <v>1</v>
      </c>
      <c r="F2212" t="s">
        <v>425</v>
      </c>
      <c r="J2212">
        <v>799</v>
      </c>
      <c r="K2212">
        <v>5012</v>
      </c>
      <c r="L2212">
        <v>27095</v>
      </c>
      <c r="M2212">
        <v>62</v>
      </c>
      <c r="N2212" t="s">
        <v>567</v>
      </c>
    </row>
    <row r="2213" spans="1:14" x14ac:dyDescent="0.25">
      <c r="A2213">
        <v>1938</v>
      </c>
      <c r="B2213" t="s">
        <v>129</v>
      </c>
      <c r="C2213" t="s">
        <v>73</v>
      </c>
      <c r="D2213" t="s">
        <v>161</v>
      </c>
      <c r="E2213">
        <v>1</v>
      </c>
      <c r="F2213" t="s">
        <v>623</v>
      </c>
      <c r="H2213">
        <v>660</v>
      </c>
      <c r="I2213">
        <v>0</v>
      </c>
      <c r="J2213">
        <v>660</v>
      </c>
      <c r="N2213" t="s">
        <v>608</v>
      </c>
    </row>
    <row r="2214" spans="1:14" x14ac:dyDescent="0.25">
      <c r="A2214">
        <v>1938</v>
      </c>
      <c r="B2214" t="s">
        <v>231</v>
      </c>
      <c r="C2214" t="s">
        <v>232</v>
      </c>
      <c r="D2214" t="s">
        <v>16</v>
      </c>
      <c r="E2214">
        <v>1</v>
      </c>
      <c r="F2214" t="s">
        <v>42</v>
      </c>
      <c r="H2214">
        <v>538</v>
      </c>
      <c r="I2214">
        <v>6</v>
      </c>
      <c r="J2214">
        <v>544</v>
      </c>
      <c r="N2214" t="s">
        <v>608</v>
      </c>
    </row>
    <row r="2215" spans="1:14" x14ac:dyDescent="0.25">
      <c r="A2215">
        <v>1938</v>
      </c>
      <c r="B2215" t="s">
        <v>231</v>
      </c>
      <c r="C2215" t="s">
        <v>232</v>
      </c>
      <c r="D2215" t="s">
        <v>16</v>
      </c>
      <c r="E2215">
        <v>1</v>
      </c>
      <c r="F2215" t="s">
        <v>42</v>
      </c>
      <c r="J2215">
        <v>564</v>
      </c>
      <c r="K2215">
        <v>5000</v>
      </c>
      <c r="L2215">
        <v>24750</v>
      </c>
      <c r="N2215" t="s">
        <v>567</v>
      </c>
    </row>
    <row r="2216" spans="1:14" x14ac:dyDescent="0.25">
      <c r="A2216">
        <v>1938</v>
      </c>
      <c r="B2216" t="s">
        <v>233</v>
      </c>
      <c r="C2216" t="s">
        <v>234</v>
      </c>
      <c r="D2216" t="s">
        <v>16</v>
      </c>
      <c r="E2216">
        <v>1</v>
      </c>
      <c r="F2216" t="s">
        <v>17</v>
      </c>
      <c r="J2216">
        <v>908</v>
      </c>
      <c r="K2216">
        <v>3150</v>
      </c>
      <c r="L2216">
        <v>10750</v>
      </c>
      <c r="M2216">
        <v>75</v>
      </c>
      <c r="N2216" t="s">
        <v>567</v>
      </c>
    </row>
    <row r="2217" spans="1:14" x14ac:dyDescent="0.25">
      <c r="A2217">
        <v>1938</v>
      </c>
      <c r="B2217" t="s">
        <v>233</v>
      </c>
      <c r="C2217" t="s">
        <v>234</v>
      </c>
      <c r="D2217" t="s">
        <v>16</v>
      </c>
      <c r="E2217">
        <v>1</v>
      </c>
      <c r="F2217" t="s">
        <v>474</v>
      </c>
      <c r="J2217">
        <v>283</v>
      </c>
      <c r="K2217">
        <v>1660</v>
      </c>
      <c r="L2217">
        <v>3000</v>
      </c>
      <c r="M2217">
        <v>75</v>
      </c>
      <c r="N2217" t="s">
        <v>567</v>
      </c>
    </row>
    <row r="2218" spans="1:14" x14ac:dyDescent="0.25">
      <c r="A2218">
        <v>1938</v>
      </c>
      <c r="B2218" t="s">
        <v>233</v>
      </c>
      <c r="C2218" t="s">
        <v>234</v>
      </c>
      <c r="D2218" t="s">
        <v>16</v>
      </c>
      <c r="E2218">
        <v>1</v>
      </c>
      <c r="F2218" t="s">
        <v>402</v>
      </c>
      <c r="H2218">
        <v>893</v>
      </c>
      <c r="I2218">
        <v>0</v>
      </c>
      <c r="J2218">
        <v>893</v>
      </c>
      <c r="N2218" t="s">
        <v>608</v>
      </c>
    </row>
    <row r="2219" spans="1:14" x14ac:dyDescent="0.25">
      <c r="A2219">
        <v>1938</v>
      </c>
      <c r="B2219" t="s">
        <v>233</v>
      </c>
      <c r="C2219" t="s">
        <v>234</v>
      </c>
      <c r="D2219" t="s">
        <v>16</v>
      </c>
      <c r="E2219">
        <v>2</v>
      </c>
      <c r="F2219" t="s">
        <v>474</v>
      </c>
      <c r="H2219">
        <v>266</v>
      </c>
      <c r="I2219">
        <v>0</v>
      </c>
      <c r="J2219">
        <v>266</v>
      </c>
      <c r="N2219" t="s">
        <v>608</v>
      </c>
    </row>
    <row r="2220" spans="1:14" x14ac:dyDescent="0.25">
      <c r="A2220">
        <v>1938</v>
      </c>
      <c r="B2220" t="s">
        <v>233</v>
      </c>
      <c r="C2220" t="s">
        <v>451</v>
      </c>
      <c r="D2220" t="s">
        <v>16</v>
      </c>
      <c r="E2220">
        <v>1</v>
      </c>
      <c r="F2220" t="s">
        <v>297</v>
      </c>
      <c r="J2220">
        <v>43</v>
      </c>
      <c r="K2220">
        <v>156</v>
      </c>
      <c r="M2220">
        <v>56</v>
      </c>
      <c r="N2220" t="s">
        <v>567</v>
      </c>
    </row>
    <row r="2221" spans="1:14" x14ac:dyDescent="0.25">
      <c r="A2221">
        <v>1938</v>
      </c>
      <c r="B2221" t="s">
        <v>233</v>
      </c>
      <c r="C2221" t="s">
        <v>451</v>
      </c>
      <c r="D2221" t="s">
        <v>16</v>
      </c>
      <c r="E2221">
        <v>1</v>
      </c>
      <c r="F2221" t="s">
        <v>297</v>
      </c>
      <c r="H2221">
        <v>0</v>
      </c>
      <c r="I2221">
        <v>24</v>
      </c>
      <c r="J2221">
        <v>24</v>
      </c>
      <c r="N2221" t="s">
        <v>608</v>
      </c>
    </row>
    <row r="2222" spans="1:14" x14ac:dyDescent="0.25">
      <c r="A2222">
        <v>1938</v>
      </c>
      <c r="B2222" t="s">
        <v>135</v>
      </c>
      <c r="C2222" t="s">
        <v>136</v>
      </c>
      <c r="D2222" t="s">
        <v>16</v>
      </c>
      <c r="E2222">
        <v>1</v>
      </c>
      <c r="F2222" t="s">
        <v>17</v>
      </c>
      <c r="J2222">
        <v>250</v>
      </c>
      <c r="K2222">
        <v>5000</v>
      </c>
      <c r="L2222">
        <v>44000</v>
      </c>
      <c r="M2222">
        <v>95</v>
      </c>
      <c r="N2222" t="s">
        <v>567</v>
      </c>
    </row>
    <row r="2223" spans="1:14" x14ac:dyDescent="0.25">
      <c r="A2223">
        <v>1938</v>
      </c>
      <c r="B2223" t="s">
        <v>135</v>
      </c>
      <c r="C2223" t="s">
        <v>136</v>
      </c>
      <c r="D2223" t="s">
        <v>16</v>
      </c>
      <c r="E2223">
        <v>1</v>
      </c>
      <c r="F2223" t="s">
        <v>42</v>
      </c>
      <c r="H2223">
        <v>228</v>
      </c>
      <c r="I2223">
        <v>4</v>
      </c>
      <c r="J2223">
        <v>232</v>
      </c>
      <c r="N2223" t="s">
        <v>608</v>
      </c>
    </row>
    <row r="2224" spans="1:14" x14ac:dyDescent="0.25">
      <c r="A2224">
        <v>1938</v>
      </c>
      <c r="B2224" t="s">
        <v>137</v>
      </c>
      <c r="C2224" t="s">
        <v>138</v>
      </c>
      <c r="D2224" t="s">
        <v>16</v>
      </c>
      <c r="E2224">
        <v>1</v>
      </c>
      <c r="F2224" t="s">
        <v>42</v>
      </c>
      <c r="J2224">
        <v>261</v>
      </c>
      <c r="K2224">
        <v>5803</v>
      </c>
      <c r="L2224">
        <v>24141</v>
      </c>
      <c r="M2224">
        <v>76</v>
      </c>
      <c r="N2224" t="s">
        <v>567</v>
      </c>
    </row>
    <row r="2225" spans="1:14" x14ac:dyDescent="0.25">
      <c r="A2225">
        <v>1938</v>
      </c>
      <c r="B2225" t="s">
        <v>137</v>
      </c>
      <c r="C2225" t="s">
        <v>138</v>
      </c>
      <c r="D2225" t="s">
        <v>16</v>
      </c>
      <c r="E2225">
        <v>1</v>
      </c>
      <c r="F2225" t="s">
        <v>42</v>
      </c>
      <c r="H2225">
        <v>264</v>
      </c>
      <c r="I2225">
        <v>5</v>
      </c>
      <c r="J2225">
        <v>269</v>
      </c>
      <c r="N2225" t="s">
        <v>608</v>
      </c>
    </row>
    <row r="2226" spans="1:14" x14ac:dyDescent="0.25">
      <c r="A2226">
        <v>1938</v>
      </c>
      <c r="B2226" t="s">
        <v>140</v>
      </c>
      <c r="C2226" t="s">
        <v>452</v>
      </c>
      <c r="D2226" t="s">
        <v>16</v>
      </c>
      <c r="E2226">
        <v>1</v>
      </c>
      <c r="F2226" t="s">
        <v>166</v>
      </c>
      <c r="J2226">
        <v>500</v>
      </c>
      <c r="K2226">
        <v>3500</v>
      </c>
      <c r="L2226">
        <v>12000</v>
      </c>
      <c r="M2226">
        <v>80</v>
      </c>
      <c r="N2226" t="s">
        <v>567</v>
      </c>
    </row>
    <row r="2227" spans="1:14" x14ac:dyDescent="0.25">
      <c r="A2227">
        <v>1938</v>
      </c>
      <c r="B2227" t="s">
        <v>140</v>
      </c>
      <c r="C2227" t="s">
        <v>452</v>
      </c>
      <c r="D2227" t="s">
        <v>16</v>
      </c>
      <c r="E2227">
        <v>1</v>
      </c>
      <c r="F2227" t="s">
        <v>166</v>
      </c>
      <c r="H2227">
        <v>488</v>
      </c>
      <c r="I2227">
        <v>0</v>
      </c>
      <c r="J2227">
        <v>488</v>
      </c>
      <c r="N2227" t="s">
        <v>608</v>
      </c>
    </row>
    <row r="2228" spans="1:14" x14ac:dyDescent="0.25">
      <c r="A2228">
        <v>1938</v>
      </c>
      <c r="B2228" t="s">
        <v>140</v>
      </c>
      <c r="C2228" t="s">
        <v>575</v>
      </c>
      <c r="D2228" t="s">
        <v>16</v>
      </c>
      <c r="E2228">
        <v>1</v>
      </c>
      <c r="F2228" t="s">
        <v>576</v>
      </c>
      <c r="J2228">
        <v>570</v>
      </c>
      <c r="K2228">
        <v>4500</v>
      </c>
      <c r="L2228">
        <v>9869</v>
      </c>
      <c r="M2228">
        <v>75</v>
      </c>
      <c r="N2228" t="s">
        <v>567</v>
      </c>
    </row>
    <row r="2229" spans="1:14" x14ac:dyDescent="0.25">
      <c r="A2229">
        <v>1938</v>
      </c>
      <c r="B2229" t="s">
        <v>140</v>
      </c>
      <c r="C2229" t="s">
        <v>358</v>
      </c>
      <c r="D2229" t="s">
        <v>16</v>
      </c>
      <c r="E2229">
        <v>1</v>
      </c>
      <c r="F2229" t="s">
        <v>297</v>
      </c>
      <c r="J2229">
        <v>317</v>
      </c>
      <c r="K2229">
        <v>3700</v>
      </c>
      <c r="L2229">
        <v>4500</v>
      </c>
      <c r="M2229">
        <v>85</v>
      </c>
      <c r="N2229" t="s">
        <v>567</v>
      </c>
    </row>
    <row r="2230" spans="1:14" x14ac:dyDescent="0.25">
      <c r="A2230">
        <v>1938</v>
      </c>
      <c r="B2230" t="s">
        <v>140</v>
      </c>
      <c r="C2230" t="s">
        <v>358</v>
      </c>
      <c r="D2230" t="s">
        <v>16</v>
      </c>
      <c r="E2230">
        <v>1</v>
      </c>
      <c r="F2230" t="s">
        <v>453</v>
      </c>
      <c r="H2230">
        <v>0</v>
      </c>
      <c r="I2230">
        <v>311</v>
      </c>
      <c r="J2230">
        <v>311</v>
      </c>
      <c r="N2230" t="s">
        <v>608</v>
      </c>
    </row>
    <row r="2231" spans="1:14" x14ac:dyDescent="0.25">
      <c r="A2231">
        <v>1938</v>
      </c>
      <c r="B2231" t="s">
        <v>140</v>
      </c>
      <c r="C2231" t="s">
        <v>407</v>
      </c>
      <c r="D2231" t="s">
        <v>16</v>
      </c>
      <c r="E2231">
        <v>1</v>
      </c>
      <c r="F2231" t="s">
        <v>166</v>
      </c>
      <c r="J2231">
        <v>865</v>
      </c>
      <c r="K2231">
        <v>4273</v>
      </c>
      <c r="L2231">
        <v>33185</v>
      </c>
      <c r="M2231">
        <v>75</v>
      </c>
      <c r="N2231" t="s">
        <v>567</v>
      </c>
    </row>
    <row r="2232" spans="1:14" x14ac:dyDescent="0.25">
      <c r="A2232">
        <v>1938</v>
      </c>
      <c r="B2232" t="s">
        <v>140</v>
      </c>
      <c r="C2232" t="s">
        <v>407</v>
      </c>
      <c r="D2232" t="s">
        <v>16</v>
      </c>
      <c r="E2232">
        <v>1</v>
      </c>
      <c r="F2232" t="s">
        <v>166</v>
      </c>
      <c r="H2232">
        <v>865</v>
      </c>
      <c r="I2232">
        <v>0</v>
      </c>
      <c r="J2232">
        <v>865</v>
      </c>
      <c r="N2232" t="s">
        <v>608</v>
      </c>
    </row>
    <row r="2233" spans="1:14" x14ac:dyDescent="0.25">
      <c r="A2233">
        <v>1938</v>
      </c>
      <c r="B2233" t="s">
        <v>140</v>
      </c>
      <c r="C2233" t="s">
        <v>183</v>
      </c>
      <c r="D2233" t="s">
        <v>16</v>
      </c>
      <c r="E2233">
        <v>1</v>
      </c>
      <c r="F2233" t="s">
        <v>42</v>
      </c>
      <c r="J2233">
        <v>1200</v>
      </c>
      <c r="K2233">
        <v>6000</v>
      </c>
      <c r="L2233">
        <v>38230</v>
      </c>
      <c r="M2233">
        <v>75</v>
      </c>
      <c r="N2233" t="s">
        <v>567</v>
      </c>
    </row>
    <row r="2234" spans="1:14" x14ac:dyDescent="0.25">
      <c r="A2234">
        <v>1938</v>
      </c>
      <c r="B2234" t="s">
        <v>140</v>
      </c>
      <c r="C2234" t="s">
        <v>183</v>
      </c>
      <c r="D2234" t="s">
        <v>16</v>
      </c>
      <c r="E2234">
        <v>1</v>
      </c>
      <c r="F2234" t="s">
        <v>42</v>
      </c>
      <c r="H2234">
        <v>1986</v>
      </c>
      <c r="I2234">
        <v>0</v>
      </c>
      <c r="J2234">
        <v>1986</v>
      </c>
      <c r="N2234" t="s">
        <v>608</v>
      </c>
    </row>
    <row r="2235" spans="1:14" x14ac:dyDescent="0.25">
      <c r="A2235">
        <v>1938</v>
      </c>
      <c r="B2235" t="s">
        <v>332</v>
      </c>
      <c r="C2235" t="s">
        <v>333</v>
      </c>
      <c r="D2235" t="s">
        <v>16</v>
      </c>
      <c r="E2235">
        <v>1</v>
      </c>
      <c r="H2235">
        <v>640</v>
      </c>
      <c r="I2235">
        <v>10</v>
      </c>
      <c r="J2235">
        <v>650</v>
      </c>
      <c r="N2235" t="s">
        <v>608</v>
      </c>
    </row>
    <row r="2236" spans="1:14" x14ac:dyDescent="0.25">
      <c r="A2236">
        <v>1938</v>
      </c>
      <c r="B2236" t="s">
        <v>332</v>
      </c>
      <c r="C2236" t="s">
        <v>333</v>
      </c>
      <c r="D2236" t="s">
        <v>16</v>
      </c>
      <c r="E2236">
        <v>1</v>
      </c>
      <c r="F2236" t="s">
        <v>17</v>
      </c>
      <c r="J2236">
        <v>599</v>
      </c>
      <c r="K2236">
        <v>5000</v>
      </c>
      <c r="L2236">
        <v>15070</v>
      </c>
      <c r="M2236">
        <v>30</v>
      </c>
      <c r="N2236" t="s">
        <v>567</v>
      </c>
    </row>
    <row r="2237" spans="1:14" x14ac:dyDescent="0.25">
      <c r="A2237">
        <v>1938</v>
      </c>
      <c r="B2237" t="s">
        <v>184</v>
      </c>
      <c r="C2237" t="s">
        <v>454</v>
      </c>
      <c r="D2237" t="s">
        <v>16</v>
      </c>
      <c r="E2237">
        <v>1</v>
      </c>
      <c r="F2237" t="s">
        <v>42</v>
      </c>
      <c r="J2237">
        <v>2150</v>
      </c>
      <c r="K2237">
        <v>4464</v>
      </c>
      <c r="L2237">
        <v>23603</v>
      </c>
      <c r="M2237">
        <v>39</v>
      </c>
      <c r="N2237" t="s">
        <v>567</v>
      </c>
    </row>
    <row r="2238" spans="1:14" x14ac:dyDescent="0.25">
      <c r="A2238">
        <v>1938</v>
      </c>
      <c r="B2238" t="s">
        <v>184</v>
      </c>
      <c r="C2238" t="s">
        <v>454</v>
      </c>
      <c r="D2238" t="s">
        <v>16</v>
      </c>
      <c r="E2238">
        <v>1</v>
      </c>
      <c r="F2238" t="s">
        <v>42</v>
      </c>
      <c r="H2238">
        <v>2103</v>
      </c>
      <c r="I2238">
        <v>0</v>
      </c>
      <c r="J2238">
        <v>2103</v>
      </c>
      <c r="N2238" t="s">
        <v>608</v>
      </c>
    </row>
    <row r="2239" spans="1:14" x14ac:dyDescent="0.25">
      <c r="A2239">
        <v>1938</v>
      </c>
      <c r="B2239" t="s">
        <v>184</v>
      </c>
      <c r="C2239" t="s">
        <v>185</v>
      </c>
      <c r="D2239" t="s">
        <v>16</v>
      </c>
      <c r="E2239">
        <v>1</v>
      </c>
      <c r="F2239" t="s">
        <v>42</v>
      </c>
      <c r="J2239">
        <v>1650</v>
      </c>
      <c r="K2239">
        <v>6870</v>
      </c>
      <c r="L2239">
        <v>53314</v>
      </c>
      <c r="M2239">
        <v>78</v>
      </c>
      <c r="N2239" t="s">
        <v>567</v>
      </c>
    </row>
    <row r="2240" spans="1:14" x14ac:dyDescent="0.25">
      <c r="A2240">
        <v>1938</v>
      </c>
      <c r="B2240" t="s">
        <v>184</v>
      </c>
      <c r="C2240" t="s">
        <v>185</v>
      </c>
      <c r="D2240" t="s">
        <v>16</v>
      </c>
      <c r="E2240">
        <v>1</v>
      </c>
      <c r="F2240" t="s">
        <v>42</v>
      </c>
      <c r="H2240">
        <v>1535</v>
      </c>
      <c r="I2240">
        <v>0</v>
      </c>
      <c r="J2240">
        <v>1535</v>
      </c>
      <c r="N2240" t="s">
        <v>608</v>
      </c>
    </row>
    <row r="2241" spans="1:14" x14ac:dyDescent="0.25">
      <c r="A2241">
        <v>1938</v>
      </c>
      <c r="B2241" t="s">
        <v>184</v>
      </c>
      <c r="C2241" t="s">
        <v>296</v>
      </c>
      <c r="D2241" t="s">
        <v>16</v>
      </c>
      <c r="E2241">
        <v>1</v>
      </c>
      <c r="F2241" t="s">
        <v>297</v>
      </c>
      <c r="J2241">
        <v>217</v>
      </c>
      <c r="K2241">
        <v>2580</v>
      </c>
      <c r="L2241">
        <v>14731</v>
      </c>
      <c r="M2241">
        <v>60</v>
      </c>
      <c r="N2241" t="s">
        <v>567</v>
      </c>
    </row>
    <row r="2242" spans="1:14" x14ac:dyDescent="0.25">
      <c r="A2242">
        <v>1938</v>
      </c>
      <c r="B2242" t="s">
        <v>184</v>
      </c>
      <c r="C2242" t="s">
        <v>296</v>
      </c>
      <c r="D2242" t="s">
        <v>16</v>
      </c>
      <c r="E2242">
        <v>1</v>
      </c>
      <c r="F2242" t="s">
        <v>455</v>
      </c>
      <c r="H2242">
        <v>0</v>
      </c>
      <c r="I2242">
        <v>241</v>
      </c>
      <c r="J2242">
        <v>241</v>
      </c>
      <c r="N2242" t="s">
        <v>608</v>
      </c>
    </row>
    <row r="2243" spans="1:14" x14ac:dyDescent="0.25">
      <c r="A2243">
        <v>1938</v>
      </c>
      <c r="B2243" t="s">
        <v>184</v>
      </c>
      <c r="C2243" t="s">
        <v>296</v>
      </c>
      <c r="D2243" t="s">
        <v>16</v>
      </c>
      <c r="E2243">
        <v>2</v>
      </c>
      <c r="F2243" t="s">
        <v>577</v>
      </c>
      <c r="J2243">
        <v>200</v>
      </c>
      <c r="K2243">
        <v>2689</v>
      </c>
      <c r="L2243">
        <v>4071</v>
      </c>
      <c r="M2243">
        <v>65</v>
      </c>
      <c r="N2243" t="s">
        <v>567</v>
      </c>
    </row>
    <row r="2244" spans="1:14" x14ac:dyDescent="0.25">
      <c r="A2244">
        <v>1938</v>
      </c>
      <c r="B2244" t="s">
        <v>184</v>
      </c>
      <c r="C2244" t="s">
        <v>296</v>
      </c>
      <c r="D2244" t="s">
        <v>16</v>
      </c>
      <c r="E2244">
        <v>2</v>
      </c>
      <c r="F2244" t="s">
        <v>456</v>
      </c>
      <c r="H2244">
        <v>0</v>
      </c>
      <c r="I2244">
        <v>219</v>
      </c>
      <c r="J2244">
        <v>219</v>
      </c>
      <c r="N2244" t="s">
        <v>608</v>
      </c>
    </row>
    <row r="2245" spans="1:14" x14ac:dyDescent="0.25">
      <c r="A2245">
        <v>1938</v>
      </c>
      <c r="B2245" t="s">
        <v>184</v>
      </c>
      <c r="C2245" t="s">
        <v>457</v>
      </c>
      <c r="D2245" t="s">
        <v>16</v>
      </c>
      <c r="E2245">
        <v>1</v>
      </c>
      <c r="F2245" t="s">
        <v>552</v>
      </c>
      <c r="J2245">
        <v>1200</v>
      </c>
      <c r="K2245">
        <v>2321</v>
      </c>
      <c r="M2245">
        <v>50</v>
      </c>
      <c r="N2245" t="s">
        <v>567</v>
      </c>
    </row>
    <row r="2246" spans="1:14" x14ac:dyDescent="0.25">
      <c r="A2246">
        <v>1938</v>
      </c>
      <c r="B2246" t="s">
        <v>184</v>
      </c>
      <c r="C2246" t="s">
        <v>457</v>
      </c>
      <c r="D2246" t="s">
        <v>16</v>
      </c>
      <c r="E2246">
        <v>1</v>
      </c>
      <c r="F2246" t="s">
        <v>458</v>
      </c>
      <c r="H2246">
        <v>1238</v>
      </c>
      <c r="I2246">
        <v>0</v>
      </c>
      <c r="J2246">
        <v>1238</v>
      </c>
      <c r="N2246" t="s">
        <v>608</v>
      </c>
    </row>
    <row r="2247" spans="1:14" x14ac:dyDescent="0.25">
      <c r="A2247">
        <v>1938</v>
      </c>
      <c r="B2247" t="s">
        <v>184</v>
      </c>
      <c r="C2247" t="s">
        <v>190</v>
      </c>
      <c r="D2247" t="s">
        <v>16</v>
      </c>
      <c r="E2247">
        <v>1</v>
      </c>
      <c r="F2247" t="s">
        <v>191</v>
      </c>
      <c r="J2247">
        <v>1992</v>
      </c>
      <c r="K2247">
        <v>17322</v>
      </c>
      <c r="M2247">
        <v>49</v>
      </c>
      <c r="N2247" t="s">
        <v>567</v>
      </c>
    </row>
    <row r="2248" spans="1:14" x14ac:dyDescent="0.25">
      <c r="A2248">
        <v>1938</v>
      </c>
      <c r="B2248" t="s">
        <v>184</v>
      </c>
      <c r="C2248" t="s">
        <v>190</v>
      </c>
      <c r="D2248" t="s">
        <v>16</v>
      </c>
      <c r="E2248">
        <v>1</v>
      </c>
      <c r="F2248" t="s">
        <v>191</v>
      </c>
      <c r="H2248">
        <v>1945</v>
      </c>
      <c r="I2248">
        <v>0</v>
      </c>
      <c r="J2248">
        <v>1945</v>
      </c>
      <c r="N2248" t="s">
        <v>608</v>
      </c>
    </row>
    <row r="2249" spans="1:14" x14ac:dyDescent="0.25">
      <c r="A2249">
        <v>1938</v>
      </c>
      <c r="B2249" t="s">
        <v>184</v>
      </c>
      <c r="C2249" t="s">
        <v>238</v>
      </c>
      <c r="D2249" t="s">
        <v>16</v>
      </c>
      <c r="E2249">
        <v>1</v>
      </c>
      <c r="F2249" t="s">
        <v>145</v>
      </c>
      <c r="J2249">
        <v>1600</v>
      </c>
      <c r="K2249">
        <v>5699</v>
      </c>
      <c r="M2249">
        <v>60</v>
      </c>
      <c r="N2249" t="s">
        <v>567</v>
      </c>
    </row>
    <row r="2250" spans="1:14" x14ac:dyDescent="0.25">
      <c r="A2250">
        <v>1938</v>
      </c>
      <c r="B2250" t="s">
        <v>184</v>
      </c>
      <c r="C2250" t="s">
        <v>238</v>
      </c>
      <c r="D2250" t="s">
        <v>16</v>
      </c>
      <c r="E2250">
        <v>1</v>
      </c>
      <c r="F2250" t="s">
        <v>239</v>
      </c>
      <c r="H2250">
        <v>1602</v>
      </c>
      <c r="I2250">
        <v>0</v>
      </c>
      <c r="J2250">
        <v>1602</v>
      </c>
      <c r="N2250" t="s">
        <v>608</v>
      </c>
    </row>
    <row r="2251" spans="1:14" x14ac:dyDescent="0.25">
      <c r="A2251">
        <v>1938</v>
      </c>
      <c r="B2251" t="s">
        <v>184</v>
      </c>
      <c r="C2251" t="s">
        <v>382</v>
      </c>
      <c r="D2251" t="s">
        <v>381</v>
      </c>
      <c r="E2251">
        <v>1</v>
      </c>
      <c r="F2251" t="s">
        <v>607</v>
      </c>
      <c r="J2251">
        <v>300</v>
      </c>
      <c r="K2251">
        <v>1860</v>
      </c>
      <c r="L2251">
        <v>806</v>
      </c>
      <c r="M2251">
        <v>95</v>
      </c>
      <c r="N2251" t="s">
        <v>567</v>
      </c>
    </row>
    <row r="2252" spans="1:14" x14ac:dyDescent="0.25">
      <c r="A2252">
        <v>1938</v>
      </c>
      <c r="B2252" t="s">
        <v>184</v>
      </c>
      <c r="C2252" t="s">
        <v>408</v>
      </c>
      <c r="D2252" t="s">
        <v>16</v>
      </c>
      <c r="E2252">
        <v>1</v>
      </c>
      <c r="F2252" t="s">
        <v>549</v>
      </c>
      <c r="J2252">
        <v>1079</v>
      </c>
      <c r="K2252">
        <v>3010</v>
      </c>
      <c r="L2252">
        <v>13212</v>
      </c>
      <c r="M2252">
        <v>34</v>
      </c>
      <c r="N2252" t="s">
        <v>567</v>
      </c>
    </row>
    <row r="2253" spans="1:14" x14ac:dyDescent="0.25">
      <c r="A2253">
        <v>1938</v>
      </c>
      <c r="B2253" t="s">
        <v>184</v>
      </c>
      <c r="C2253" t="s">
        <v>194</v>
      </c>
      <c r="D2253" t="s">
        <v>16</v>
      </c>
      <c r="E2253">
        <v>1</v>
      </c>
      <c r="F2253" t="s">
        <v>416</v>
      </c>
      <c r="J2253">
        <v>2750</v>
      </c>
      <c r="K2253">
        <v>26098</v>
      </c>
      <c r="L2253">
        <v>25134</v>
      </c>
      <c r="M2253">
        <v>65</v>
      </c>
      <c r="N2253" t="s">
        <v>567</v>
      </c>
    </row>
    <row r="2254" spans="1:14" x14ac:dyDescent="0.25">
      <c r="A2254">
        <v>1938</v>
      </c>
      <c r="B2254" t="s">
        <v>184</v>
      </c>
      <c r="C2254" t="s">
        <v>194</v>
      </c>
      <c r="D2254" t="s">
        <v>16</v>
      </c>
      <c r="E2254">
        <v>1</v>
      </c>
      <c r="F2254" t="s">
        <v>416</v>
      </c>
      <c r="H2254">
        <v>2760</v>
      </c>
      <c r="I2254">
        <v>0</v>
      </c>
      <c r="J2254">
        <v>2760</v>
      </c>
      <c r="N2254" t="s">
        <v>608</v>
      </c>
    </row>
    <row r="2255" spans="1:14" x14ac:dyDescent="0.25">
      <c r="A2255">
        <v>1938</v>
      </c>
      <c r="B2255" t="s">
        <v>184</v>
      </c>
      <c r="C2255" t="s">
        <v>192</v>
      </c>
      <c r="D2255" t="s">
        <v>16</v>
      </c>
      <c r="E2255">
        <v>1</v>
      </c>
      <c r="F2255" t="s">
        <v>585</v>
      </c>
      <c r="J2255">
        <v>398</v>
      </c>
      <c r="K2255">
        <v>941</v>
      </c>
      <c r="L2255">
        <v>1841</v>
      </c>
      <c r="M2255">
        <v>23</v>
      </c>
      <c r="N2255" t="s">
        <v>567</v>
      </c>
    </row>
    <row r="2256" spans="1:14" x14ac:dyDescent="0.25">
      <c r="A2256">
        <v>1938</v>
      </c>
      <c r="B2256" t="s">
        <v>184</v>
      </c>
      <c r="C2256" t="s">
        <v>196</v>
      </c>
      <c r="D2256" t="s">
        <v>142</v>
      </c>
      <c r="E2256">
        <v>1</v>
      </c>
      <c r="F2256" t="s">
        <v>426</v>
      </c>
      <c r="H2256">
        <v>424</v>
      </c>
      <c r="I2256">
        <v>0</v>
      </c>
      <c r="J2256">
        <v>424</v>
      </c>
      <c r="N2256" t="s">
        <v>608</v>
      </c>
    </row>
    <row r="2257" spans="1:14" x14ac:dyDescent="0.25">
      <c r="A2257">
        <v>1938</v>
      </c>
      <c r="B2257" t="s">
        <v>184</v>
      </c>
      <c r="C2257" t="s">
        <v>459</v>
      </c>
      <c r="D2257" t="s">
        <v>16</v>
      </c>
      <c r="E2257">
        <v>1</v>
      </c>
      <c r="F2257" t="s">
        <v>42</v>
      </c>
      <c r="J2257">
        <v>421</v>
      </c>
      <c r="K2257">
        <v>5051</v>
      </c>
      <c r="L2257">
        <v>13655</v>
      </c>
      <c r="M2257">
        <v>82</v>
      </c>
      <c r="N2257" t="s">
        <v>567</v>
      </c>
    </row>
    <row r="2258" spans="1:14" x14ac:dyDescent="0.25">
      <c r="A2258">
        <v>1938</v>
      </c>
      <c r="B2258" t="s">
        <v>184</v>
      </c>
      <c r="C2258" t="s">
        <v>580</v>
      </c>
      <c r="D2258" t="s">
        <v>16</v>
      </c>
      <c r="E2258">
        <v>1</v>
      </c>
      <c r="F2258" t="s">
        <v>581</v>
      </c>
      <c r="J2258">
        <v>700</v>
      </c>
      <c r="K2258">
        <v>3800</v>
      </c>
      <c r="L2258">
        <v>3500</v>
      </c>
      <c r="M2258">
        <v>60</v>
      </c>
      <c r="N2258" t="s">
        <v>567</v>
      </c>
    </row>
    <row r="2259" spans="1:14" x14ac:dyDescent="0.25">
      <c r="A2259">
        <v>1938</v>
      </c>
      <c r="B2259" t="s">
        <v>198</v>
      </c>
      <c r="C2259" t="s">
        <v>199</v>
      </c>
      <c r="D2259" t="s">
        <v>16</v>
      </c>
      <c r="E2259">
        <v>1</v>
      </c>
      <c r="F2259" t="s">
        <v>265</v>
      </c>
      <c r="J2259">
        <v>800</v>
      </c>
      <c r="K2259">
        <v>20000</v>
      </c>
      <c r="L2259">
        <v>108000</v>
      </c>
      <c r="M2259">
        <v>68</v>
      </c>
      <c r="N2259" t="s">
        <v>567</v>
      </c>
    </row>
    <row r="2260" spans="1:14" x14ac:dyDescent="0.25">
      <c r="A2260">
        <v>1938</v>
      </c>
      <c r="B2260" t="s">
        <v>198</v>
      </c>
      <c r="C2260" t="s">
        <v>199</v>
      </c>
      <c r="D2260" t="s">
        <v>16</v>
      </c>
      <c r="E2260">
        <v>1</v>
      </c>
      <c r="F2260" t="s">
        <v>17</v>
      </c>
      <c r="H2260">
        <v>3916</v>
      </c>
      <c r="I2260">
        <v>218</v>
      </c>
      <c r="J2260">
        <v>4134</v>
      </c>
      <c r="N2260" t="s">
        <v>608</v>
      </c>
    </row>
    <row r="2261" spans="1:14" x14ac:dyDescent="0.25">
      <c r="A2261">
        <v>1938</v>
      </c>
      <c r="B2261" t="s">
        <v>339</v>
      </c>
      <c r="C2261" t="s">
        <v>340</v>
      </c>
      <c r="D2261" t="s">
        <v>16</v>
      </c>
      <c r="E2261">
        <v>1</v>
      </c>
      <c r="F2261" t="s">
        <v>427</v>
      </c>
      <c r="H2261">
        <v>289</v>
      </c>
      <c r="I2261">
        <v>3</v>
      </c>
      <c r="J2261">
        <v>292</v>
      </c>
      <c r="N2261" t="s">
        <v>608</v>
      </c>
    </row>
    <row r="2262" spans="1:14" x14ac:dyDescent="0.25">
      <c r="A2262">
        <v>1938</v>
      </c>
      <c r="B2262" t="s">
        <v>201</v>
      </c>
      <c r="C2262" t="s">
        <v>378</v>
      </c>
      <c r="D2262" t="s">
        <v>161</v>
      </c>
      <c r="E2262">
        <v>1</v>
      </c>
      <c r="F2262" t="s">
        <v>556</v>
      </c>
      <c r="J2262">
        <v>1450</v>
      </c>
      <c r="K2262">
        <v>11035</v>
      </c>
      <c r="L2262">
        <v>79150</v>
      </c>
      <c r="M2262">
        <v>70</v>
      </c>
      <c r="N2262" t="s">
        <v>567</v>
      </c>
    </row>
    <row r="2263" spans="1:14" x14ac:dyDescent="0.25">
      <c r="A2263">
        <v>1938</v>
      </c>
      <c r="B2263" t="s">
        <v>201</v>
      </c>
      <c r="C2263" t="s">
        <v>378</v>
      </c>
      <c r="D2263" t="s">
        <v>161</v>
      </c>
      <c r="E2263">
        <v>1</v>
      </c>
      <c r="F2263" t="s">
        <v>166</v>
      </c>
      <c r="H2263">
        <v>1485</v>
      </c>
      <c r="I2263">
        <v>0</v>
      </c>
      <c r="J2263">
        <v>1485</v>
      </c>
      <c r="N2263" t="s">
        <v>608</v>
      </c>
    </row>
    <row r="2264" spans="1:14" x14ac:dyDescent="0.25">
      <c r="A2264">
        <v>1938</v>
      </c>
      <c r="B2264" t="s">
        <v>201</v>
      </c>
      <c r="C2264" t="s">
        <v>202</v>
      </c>
      <c r="D2264" t="s">
        <v>16</v>
      </c>
      <c r="E2264">
        <v>1</v>
      </c>
      <c r="F2264" t="s">
        <v>265</v>
      </c>
      <c r="J2264">
        <v>4200</v>
      </c>
      <c r="K2264">
        <v>18000</v>
      </c>
      <c r="L2264">
        <v>21000</v>
      </c>
      <c r="M2264">
        <v>75</v>
      </c>
      <c r="N2264" t="s">
        <v>567</v>
      </c>
    </row>
    <row r="2265" spans="1:14" x14ac:dyDescent="0.25">
      <c r="A2265">
        <v>1938</v>
      </c>
      <c r="B2265" t="s">
        <v>201</v>
      </c>
      <c r="C2265" t="s">
        <v>202</v>
      </c>
      <c r="D2265" t="s">
        <v>16</v>
      </c>
      <c r="E2265">
        <v>1</v>
      </c>
      <c r="F2265" t="s">
        <v>17</v>
      </c>
      <c r="H2265">
        <v>4185</v>
      </c>
      <c r="I2265">
        <v>0</v>
      </c>
      <c r="J2265">
        <v>4185</v>
      </c>
      <c r="N2265" t="s">
        <v>608</v>
      </c>
    </row>
    <row r="2266" spans="1:14" x14ac:dyDescent="0.25">
      <c r="A2266">
        <v>1938</v>
      </c>
      <c r="B2266" t="s">
        <v>201</v>
      </c>
      <c r="C2266" t="s">
        <v>461</v>
      </c>
      <c r="D2266" t="s">
        <v>16</v>
      </c>
      <c r="E2266">
        <v>1</v>
      </c>
      <c r="F2266" t="s">
        <v>548</v>
      </c>
      <c r="J2266">
        <v>1750</v>
      </c>
      <c r="K2266">
        <v>6031</v>
      </c>
      <c r="M2266">
        <v>98</v>
      </c>
      <c r="N2266" t="s">
        <v>567</v>
      </c>
    </row>
    <row r="2267" spans="1:14" x14ac:dyDescent="0.25">
      <c r="A2267">
        <v>1938</v>
      </c>
      <c r="B2267" t="s">
        <v>201</v>
      </c>
      <c r="C2267" t="s">
        <v>461</v>
      </c>
      <c r="D2267" t="s">
        <v>16</v>
      </c>
      <c r="E2267">
        <v>1</v>
      </c>
      <c r="F2267" t="s">
        <v>618</v>
      </c>
      <c r="H2267">
        <v>1802</v>
      </c>
      <c r="I2267">
        <v>0</v>
      </c>
      <c r="J2267">
        <v>1802</v>
      </c>
      <c r="N2267" t="s">
        <v>608</v>
      </c>
    </row>
    <row r="2268" spans="1:14" x14ac:dyDescent="0.25">
      <c r="A2268">
        <v>1938</v>
      </c>
      <c r="B2268" t="s">
        <v>201</v>
      </c>
      <c r="C2268" t="s">
        <v>428</v>
      </c>
      <c r="D2268" t="s">
        <v>16</v>
      </c>
      <c r="E2268">
        <v>1</v>
      </c>
      <c r="F2268" t="s">
        <v>586</v>
      </c>
      <c r="J2268">
        <v>3000</v>
      </c>
      <c r="K2268">
        <v>5000</v>
      </c>
      <c r="L2268">
        <v>20000</v>
      </c>
      <c r="N2268" t="s">
        <v>567</v>
      </c>
    </row>
    <row r="2269" spans="1:14" x14ac:dyDescent="0.25">
      <c r="A2269">
        <v>1938</v>
      </c>
      <c r="B2269" t="s">
        <v>201</v>
      </c>
      <c r="C2269" t="s">
        <v>428</v>
      </c>
      <c r="D2269" t="s">
        <v>16</v>
      </c>
      <c r="E2269">
        <v>1</v>
      </c>
      <c r="F2269" t="s">
        <v>313</v>
      </c>
      <c r="H2269">
        <v>3066</v>
      </c>
      <c r="I2269">
        <v>0</v>
      </c>
      <c r="J2269">
        <v>3066</v>
      </c>
      <c r="N2269" t="s">
        <v>608</v>
      </c>
    </row>
    <row r="2270" spans="1:14" x14ac:dyDescent="0.25">
      <c r="A2270">
        <v>1938</v>
      </c>
      <c r="B2270" t="s">
        <v>201</v>
      </c>
      <c r="C2270" t="s">
        <v>463</v>
      </c>
      <c r="D2270" t="s">
        <v>16</v>
      </c>
      <c r="E2270">
        <v>1</v>
      </c>
      <c r="F2270" t="s">
        <v>305</v>
      </c>
      <c r="J2270">
        <v>250</v>
      </c>
      <c r="K2270">
        <v>550</v>
      </c>
      <c r="M2270">
        <v>100</v>
      </c>
      <c r="N2270" t="s">
        <v>567</v>
      </c>
    </row>
    <row r="2271" spans="1:14" x14ac:dyDescent="0.25">
      <c r="A2271">
        <v>1938</v>
      </c>
      <c r="B2271" t="s">
        <v>201</v>
      </c>
      <c r="C2271" t="s">
        <v>463</v>
      </c>
      <c r="D2271" t="s">
        <v>16</v>
      </c>
      <c r="E2271">
        <v>1</v>
      </c>
      <c r="F2271" t="s">
        <v>613</v>
      </c>
      <c r="H2271">
        <v>0</v>
      </c>
      <c r="I2271">
        <v>257</v>
      </c>
      <c r="J2271">
        <v>257</v>
      </c>
      <c r="N2271" t="s">
        <v>608</v>
      </c>
    </row>
    <row r="2272" spans="1:14" x14ac:dyDescent="0.25">
      <c r="A2272">
        <v>1938</v>
      </c>
      <c r="B2272" t="s">
        <v>303</v>
      </c>
      <c r="C2272" t="s">
        <v>465</v>
      </c>
      <c r="D2272" t="s">
        <v>161</v>
      </c>
      <c r="E2272">
        <v>1</v>
      </c>
      <c r="F2272" t="s">
        <v>466</v>
      </c>
      <c r="J2272">
        <v>1100</v>
      </c>
      <c r="K2272">
        <v>6850</v>
      </c>
      <c r="L2272">
        <v>50080</v>
      </c>
      <c r="M2272">
        <v>88</v>
      </c>
      <c r="N2272" t="s">
        <v>567</v>
      </c>
    </row>
    <row r="2273" spans="1:14" x14ac:dyDescent="0.25">
      <c r="A2273">
        <v>1938</v>
      </c>
      <c r="B2273" t="s">
        <v>303</v>
      </c>
      <c r="C2273" t="s">
        <v>465</v>
      </c>
      <c r="D2273" t="s">
        <v>161</v>
      </c>
      <c r="E2273">
        <v>1</v>
      </c>
      <c r="F2273" t="s">
        <v>166</v>
      </c>
      <c r="H2273">
        <v>1051</v>
      </c>
      <c r="I2273">
        <v>0</v>
      </c>
      <c r="J2273">
        <v>1051</v>
      </c>
      <c r="N2273" t="s">
        <v>608</v>
      </c>
    </row>
    <row r="2274" spans="1:14" x14ac:dyDescent="0.25">
      <c r="A2274">
        <v>1938</v>
      </c>
      <c r="B2274" t="s">
        <v>303</v>
      </c>
      <c r="C2274" t="s">
        <v>467</v>
      </c>
      <c r="D2274" t="s">
        <v>16</v>
      </c>
      <c r="E2274">
        <v>1</v>
      </c>
      <c r="F2274" t="s">
        <v>145</v>
      </c>
      <c r="J2274">
        <v>700</v>
      </c>
      <c r="K2274">
        <v>3250</v>
      </c>
      <c r="L2274">
        <v>11000</v>
      </c>
      <c r="M2274">
        <v>30</v>
      </c>
      <c r="N2274" t="s">
        <v>567</v>
      </c>
    </row>
    <row r="2275" spans="1:14" x14ac:dyDescent="0.25">
      <c r="A2275">
        <v>1938</v>
      </c>
      <c r="B2275" t="s">
        <v>303</v>
      </c>
      <c r="C2275" t="s">
        <v>467</v>
      </c>
      <c r="D2275" t="s">
        <v>16</v>
      </c>
      <c r="E2275">
        <v>1</v>
      </c>
      <c r="F2275" t="s">
        <v>145</v>
      </c>
      <c r="H2275">
        <v>679</v>
      </c>
      <c r="I2275">
        <v>0</v>
      </c>
      <c r="J2275">
        <v>679</v>
      </c>
      <c r="N2275" t="s">
        <v>608</v>
      </c>
    </row>
    <row r="2276" spans="1:14" x14ac:dyDescent="0.25">
      <c r="A2276">
        <v>1938</v>
      </c>
      <c r="B2276" t="s">
        <v>303</v>
      </c>
      <c r="C2276" t="s">
        <v>304</v>
      </c>
      <c r="D2276" t="s">
        <v>16</v>
      </c>
      <c r="E2276">
        <v>1</v>
      </c>
      <c r="F2276" t="s">
        <v>17</v>
      </c>
      <c r="J2276">
        <v>3250</v>
      </c>
      <c r="K2276">
        <v>11464</v>
      </c>
      <c r="L2276">
        <v>38226</v>
      </c>
      <c r="M2276">
        <v>37</v>
      </c>
      <c r="N2276" t="s">
        <v>567</v>
      </c>
    </row>
    <row r="2277" spans="1:14" x14ac:dyDescent="0.25">
      <c r="A2277">
        <v>1938</v>
      </c>
      <c r="B2277" t="s">
        <v>303</v>
      </c>
      <c r="C2277" t="s">
        <v>304</v>
      </c>
      <c r="D2277" t="s">
        <v>16</v>
      </c>
      <c r="E2277">
        <v>1</v>
      </c>
      <c r="F2277" t="s">
        <v>17</v>
      </c>
      <c r="H2277">
        <v>3129</v>
      </c>
      <c r="I2277">
        <v>85</v>
      </c>
      <c r="J2277">
        <v>3214</v>
      </c>
      <c r="N2277" t="s">
        <v>608</v>
      </c>
    </row>
    <row r="2278" spans="1:14" x14ac:dyDescent="0.25">
      <c r="A2278">
        <v>1938</v>
      </c>
      <c r="B2278" t="s">
        <v>205</v>
      </c>
      <c r="C2278" t="s">
        <v>206</v>
      </c>
      <c r="D2278" t="s">
        <v>16</v>
      </c>
      <c r="E2278">
        <v>1</v>
      </c>
      <c r="F2278" t="s">
        <v>17</v>
      </c>
      <c r="J2278">
        <v>1040</v>
      </c>
      <c r="K2278">
        <v>4000</v>
      </c>
      <c r="M2278">
        <v>70</v>
      </c>
      <c r="N2278" t="s">
        <v>567</v>
      </c>
    </row>
    <row r="2279" spans="1:14" x14ac:dyDescent="0.25">
      <c r="A2279">
        <v>1938</v>
      </c>
      <c r="B2279" t="s">
        <v>205</v>
      </c>
      <c r="C2279" t="s">
        <v>206</v>
      </c>
      <c r="D2279" t="s">
        <v>16</v>
      </c>
      <c r="E2279">
        <v>1</v>
      </c>
      <c r="F2279" t="s">
        <v>42</v>
      </c>
      <c r="H2279">
        <v>1069</v>
      </c>
      <c r="I2279">
        <v>10</v>
      </c>
      <c r="J2279">
        <v>1079</v>
      </c>
      <c r="N2279" t="s">
        <v>608</v>
      </c>
    </row>
    <row r="2280" spans="1:14" x14ac:dyDescent="0.25">
      <c r="A2280">
        <v>1938</v>
      </c>
      <c r="B2280" t="s">
        <v>207</v>
      </c>
      <c r="C2280" t="s">
        <v>524</v>
      </c>
      <c r="D2280" t="s">
        <v>16</v>
      </c>
      <c r="E2280">
        <v>1</v>
      </c>
      <c r="F2280" t="s">
        <v>582</v>
      </c>
      <c r="J2280">
        <v>975</v>
      </c>
      <c r="L2280">
        <v>3720</v>
      </c>
      <c r="M2280">
        <v>40</v>
      </c>
      <c r="N2280" t="s">
        <v>567</v>
      </c>
    </row>
    <row r="2281" spans="1:14" x14ac:dyDescent="0.25">
      <c r="A2281">
        <v>1938</v>
      </c>
      <c r="B2281" t="s">
        <v>207</v>
      </c>
      <c r="C2281" t="s">
        <v>318</v>
      </c>
      <c r="D2281" t="s">
        <v>16</v>
      </c>
      <c r="E2281">
        <v>1</v>
      </c>
      <c r="F2281" t="s">
        <v>319</v>
      </c>
      <c r="J2281">
        <v>1260</v>
      </c>
      <c r="K2281">
        <v>5785</v>
      </c>
      <c r="L2281">
        <v>38220</v>
      </c>
      <c r="M2281">
        <v>70</v>
      </c>
      <c r="N2281" t="s">
        <v>567</v>
      </c>
    </row>
    <row r="2282" spans="1:14" x14ac:dyDescent="0.25">
      <c r="A2282">
        <v>1938</v>
      </c>
      <c r="B2282" t="s">
        <v>207</v>
      </c>
      <c r="C2282" t="s">
        <v>318</v>
      </c>
      <c r="D2282" t="s">
        <v>16</v>
      </c>
      <c r="E2282">
        <v>1</v>
      </c>
      <c r="F2282" t="s">
        <v>620</v>
      </c>
      <c r="H2282">
        <v>1276</v>
      </c>
      <c r="I2282">
        <v>0</v>
      </c>
      <c r="J2282">
        <v>1276</v>
      </c>
      <c r="N2282" t="s">
        <v>608</v>
      </c>
    </row>
    <row r="2283" spans="1:14" x14ac:dyDescent="0.25">
      <c r="A2283">
        <v>1938</v>
      </c>
      <c r="B2283" t="s">
        <v>207</v>
      </c>
      <c r="C2283" t="s">
        <v>469</v>
      </c>
      <c r="D2283" t="s">
        <v>161</v>
      </c>
      <c r="E2283">
        <v>1</v>
      </c>
      <c r="F2283" t="s">
        <v>470</v>
      </c>
      <c r="J2283">
        <v>1500</v>
      </c>
      <c r="K2283">
        <v>13423</v>
      </c>
      <c r="L2283">
        <v>75949</v>
      </c>
      <c r="M2283">
        <v>90</v>
      </c>
      <c r="N2283" t="s">
        <v>567</v>
      </c>
    </row>
    <row r="2284" spans="1:14" x14ac:dyDescent="0.25">
      <c r="A2284">
        <v>1938</v>
      </c>
      <c r="B2284" t="s">
        <v>207</v>
      </c>
      <c r="C2284" t="s">
        <v>469</v>
      </c>
      <c r="D2284" t="s">
        <v>161</v>
      </c>
      <c r="E2284">
        <v>1</v>
      </c>
      <c r="F2284" t="s">
        <v>162</v>
      </c>
      <c r="H2284">
        <v>1655</v>
      </c>
      <c r="I2284">
        <v>0</v>
      </c>
      <c r="J2284">
        <v>1655</v>
      </c>
      <c r="N2284" t="s">
        <v>608</v>
      </c>
    </row>
    <row r="2285" spans="1:14" x14ac:dyDescent="0.25">
      <c r="A2285">
        <v>1938</v>
      </c>
      <c r="B2285" t="s">
        <v>207</v>
      </c>
      <c r="C2285" t="s">
        <v>471</v>
      </c>
      <c r="D2285" t="s">
        <v>16</v>
      </c>
      <c r="E2285">
        <v>1</v>
      </c>
      <c r="F2285" t="s">
        <v>472</v>
      </c>
      <c r="H2285">
        <v>0</v>
      </c>
      <c r="I2285">
        <v>235</v>
      </c>
      <c r="J2285">
        <v>235</v>
      </c>
      <c r="N2285" t="s">
        <v>608</v>
      </c>
    </row>
    <row r="2286" spans="1:14" x14ac:dyDescent="0.25">
      <c r="A2286">
        <v>1938</v>
      </c>
      <c r="B2286" t="s">
        <v>207</v>
      </c>
      <c r="C2286" t="s">
        <v>471</v>
      </c>
      <c r="D2286" t="s">
        <v>16</v>
      </c>
      <c r="E2286">
        <v>1</v>
      </c>
      <c r="F2286" t="s">
        <v>472</v>
      </c>
      <c r="J2286">
        <v>250</v>
      </c>
      <c r="K2286">
        <v>1681</v>
      </c>
      <c r="L2286">
        <v>2000</v>
      </c>
      <c r="N2286" t="s">
        <v>567</v>
      </c>
    </row>
    <row r="2287" spans="1:14" x14ac:dyDescent="0.25">
      <c r="A2287">
        <v>1938</v>
      </c>
      <c r="B2287" t="s">
        <v>207</v>
      </c>
      <c r="C2287" t="s">
        <v>210</v>
      </c>
      <c r="D2287" t="s">
        <v>16</v>
      </c>
      <c r="E2287">
        <v>1</v>
      </c>
      <c r="F2287" t="s">
        <v>292</v>
      </c>
      <c r="J2287">
        <v>1150</v>
      </c>
      <c r="K2287">
        <v>8598</v>
      </c>
      <c r="L2287">
        <v>54423</v>
      </c>
      <c r="N2287" t="s">
        <v>567</v>
      </c>
    </row>
    <row r="2288" spans="1:14" x14ac:dyDescent="0.25">
      <c r="A2288">
        <v>1938</v>
      </c>
      <c r="B2288" t="s">
        <v>207</v>
      </c>
      <c r="C2288" t="s">
        <v>210</v>
      </c>
      <c r="D2288" t="s">
        <v>16</v>
      </c>
      <c r="E2288">
        <v>1</v>
      </c>
      <c r="F2288" t="s">
        <v>292</v>
      </c>
      <c r="H2288">
        <v>3147</v>
      </c>
      <c r="I2288">
        <v>0</v>
      </c>
      <c r="J2288">
        <v>3147</v>
      </c>
      <c r="N2288" t="s">
        <v>608</v>
      </c>
    </row>
    <row r="2289" spans="1:14" x14ac:dyDescent="0.25">
      <c r="A2289">
        <v>1938</v>
      </c>
      <c r="B2289" t="s">
        <v>207</v>
      </c>
      <c r="C2289" t="s">
        <v>208</v>
      </c>
      <c r="D2289" t="s">
        <v>16</v>
      </c>
      <c r="E2289">
        <v>1</v>
      </c>
      <c r="F2289" t="s">
        <v>473</v>
      </c>
      <c r="J2289">
        <v>1140</v>
      </c>
      <c r="K2289">
        <v>12500</v>
      </c>
      <c r="L2289">
        <v>36000</v>
      </c>
      <c r="N2289" t="s">
        <v>567</v>
      </c>
    </row>
    <row r="2290" spans="1:14" x14ac:dyDescent="0.25">
      <c r="A2290">
        <v>1938</v>
      </c>
      <c r="B2290" t="s">
        <v>207</v>
      </c>
      <c r="C2290" t="s">
        <v>208</v>
      </c>
      <c r="D2290" t="s">
        <v>16</v>
      </c>
      <c r="E2290">
        <v>1</v>
      </c>
      <c r="F2290" t="s">
        <v>619</v>
      </c>
      <c r="H2290">
        <v>2082</v>
      </c>
      <c r="I2290">
        <v>0</v>
      </c>
      <c r="J2290">
        <v>2082</v>
      </c>
      <c r="N2290" t="s">
        <v>608</v>
      </c>
    </row>
    <row r="2291" spans="1:14" x14ac:dyDescent="0.25">
      <c r="A2291">
        <v>1938</v>
      </c>
      <c r="B2291" t="s">
        <v>213</v>
      </c>
      <c r="C2291" t="s">
        <v>244</v>
      </c>
      <c r="D2291" t="s">
        <v>16</v>
      </c>
      <c r="E2291">
        <v>1</v>
      </c>
      <c r="F2291" t="s">
        <v>305</v>
      </c>
      <c r="J2291">
        <v>33</v>
      </c>
      <c r="K2291">
        <v>750</v>
      </c>
      <c r="L2291">
        <v>900</v>
      </c>
      <c r="M2291">
        <v>70</v>
      </c>
      <c r="N2291" t="s">
        <v>567</v>
      </c>
    </row>
    <row r="2292" spans="1:14" x14ac:dyDescent="0.25">
      <c r="A2292">
        <v>1938</v>
      </c>
      <c r="B2292" t="s">
        <v>213</v>
      </c>
      <c r="C2292" t="s">
        <v>244</v>
      </c>
      <c r="D2292" t="s">
        <v>16</v>
      </c>
      <c r="E2292">
        <v>1</v>
      </c>
      <c r="F2292" t="s">
        <v>450</v>
      </c>
      <c r="J2292">
        <v>170</v>
      </c>
      <c r="K2292">
        <v>1200</v>
      </c>
      <c r="L2292">
        <v>2500</v>
      </c>
      <c r="M2292">
        <v>50</v>
      </c>
      <c r="N2292" t="s">
        <v>567</v>
      </c>
    </row>
    <row r="2293" spans="1:14" x14ac:dyDescent="0.25">
      <c r="A2293">
        <v>1938</v>
      </c>
      <c r="B2293" t="s">
        <v>213</v>
      </c>
      <c r="C2293" t="s">
        <v>244</v>
      </c>
      <c r="D2293" t="s">
        <v>16</v>
      </c>
      <c r="E2293">
        <v>1</v>
      </c>
      <c r="F2293" t="s">
        <v>297</v>
      </c>
      <c r="H2293">
        <v>0</v>
      </c>
      <c r="I2293">
        <v>16</v>
      </c>
      <c r="J2293">
        <v>16</v>
      </c>
      <c r="N2293" t="s">
        <v>608</v>
      </c>
    </row>
    <row r="2294" spans="1:14" x14ac:dyDescent="0.25">
      <c r="A2294">
        <v>1938</v>
      </c>
      <c r="B2294" t="s">
        <v>213</v>
      </c>
      <c r="C2294" t="s">
        <v>244</v>
      </c>
      <c r="D2294" t="s">
        <v>16</v>
      </c>
      <c r="E2294">
        <v>2</v>
      </c>
      <c r="F2294" t="s">
        <v>474</v>
      </c>
      <c r="H2294">
        <v>166</v>
      </c>
      <c r="I2294">
        <v>0</v>
      </c>
      <c r="J2294">
        <v>166</v>
      </c>
      <c r="N2294" t="s">
        <v>608</v>
      </c>
    </row>
    <row r="2295" spans="1:14" x14ac:dyDescent="0.25">
      <c r="A2295">
        <v>1938</v>
      </c>
      <c r="B2295" t="s">
        <v>213</v>
      </c>
      <c r="C2295" t="s">
        <v>214</v>
      </c>
      <c r="D2295" t="s">
        <v>16</v>
      </c>
      <c r="E2295">
        <v>1</v>
      </c>
      <c r="F2295" t="s">
        <v>564</v>
      </c>
      <c r="J2295">
        <v>500</v>
      </c>
      <c r="K2295">
        <v>2500</v>
      </c>
      <c r="L2295">
        <v>5000</v>
      </c>
      <c r="N2295" t="s">
        <v>567</v>
      </c>
    </row>
    <row r="2296" spans="1:14" x14ac:dyDescent="0.25">
      <c r="A2296">
        <v>1938</v>
      </c>
      <c r="B2296" t="s">
        <v>213</v>
      </c>
      <c r="C2296" t="s">
        <v>214</v>
      </c>
      <c r="D2296" t="s">
        <v>16</v>
      </c>
      <c r="E2296">
        <v>1</v>
      </c>
      <c r="F2296" t="s">
        <v>322</v>
      </c>
      <c r="H2296">
        <v>317</v>
      </c>
      <c r="I2296">
        <v>1</v>
      </c>
      <c r="J2296">
        <v>318</v>
      </c>
      <c r="N2296" t="s">
        <v>608</v>
      </c>
    </row>
    <row r="2297" spans="1:14" x14ac:dyDescent="0.25">
      <c r="A2297">
        <v>1938</v>
      </c>
      <c r="B2297" t="s">
        <v>247</v>
      </c>
      <c r="C2297" t="s">
        <v>248</v>
      </c>
      <c r="D2297" t="s">
        <v>16</v>
      </c>
      <c r="E2297">
        <v>1</v>
      </c>
      <c r="F2297" t="s">
        <v>42</v>
      </c>
      <c r="H2297">
        <v>1132</v>
      </c>
      <c r="I2297">
        <v>87</v>
      </c>
      <c r="J2297">
        <v>1219</v>
      </c>
      <c r="N2297" t="s">
        <v>608</v>
      </c>
    </row>
    <row r="2298" spans="1:14" x14ac:dyDescent="0.25">
      <c r="A2298">
        <v>1938</v>
      </c>
      <c r="B2298" t="s">
        <v>306</v>
      </c>
      <c r="C2298" t="s">
        <v>307</v>
      </c>
      <c r="D2298" t="s">
        <v>16</v>
      </c>
      <c r="E2298">
        <v>1</v>
      </c>
      <c r="F2298" t="s">
        <v>17</v>
      </c>
      <c r="H2298">
        <v>504</v>
      </c>
      <c r="I2298">
        <v>8</v>
      </c>
      <c r="J2298">
        <v>512</v>
      </c>
      <c r="N2298" t="s">
        <v>608</v>
      </c>
    </row>
    <row r="2299" spans="1:14" x14ac:dyDescent="0.25">
      <c r="A2299">
        <v>1938</v>
      </c>
      <c r="B2299" t="s">
        <v>306</v>
      </c>
      <c r="C2299" t="s">
        <v>307</v>
      </c>
      <c r="D2299" t="s">
        <v>16</v>
      </c>
      <c r="E2299">
        <v>1</v>
      </c>
      <c r="F2299" t="s">
        <v>265</v>
      </c>
      <c r="J2299">
        <v>550</v>
      </c>
      <c r="K2299">
        <v>5000</v>
      </c>
      <c r="L2299">
        <v>36545</v>
      </c>
      <c r="M2299">
        <v>90</v>
      </c>
      <c r="N2299" t="s">
        <v>567</v>
      </c>
    </row>
    <row r="2300" spans="1:14" x14ac:dyDescent="0.25">
      <c r="A2300">
        <v>1938</v>
      </c>
      <c r="B2300" t="s">
        <v>30</v>
      </c>
      <c r="C2300" t="s">
        <v>31</v>
      </c>
      <c r="D2300" t="s">
        <v>16</v>
      </c>
      <c r="E2300">
        <v>1</v>
      </c>
      <c r="F2300" t="s">
        <v>17</v>
      </c>
      <c r="H2300">
        <v>1721</v>
      </c>
      <c r="I2300">
        <v>99</v>
      </c>
      <c r="J2300">
        <v>1820</v>
      </c>
      <c r="N2300" t="s">
        <v>608</v>
      </c>
    </row>
    <row r="2301" spans="1:14" x14ac:dyDescent="0.25">
      <c r="A2301">
        <v>1938</v>
      </c>
      <c r="B2301" t="s">
        <v>30</v>
      </c>
      <c r="C2301" t="s">
        <v>446</v>
      </c>
      <c r="D2301" t="s">
        <v>16</v>
      </c>
      <c r="E2301">
        <v>1</v>
      </c>
      <c r="F2301" t="s">
        <v>565</v>
      </c>
      <c r="J2301">
        <v>878</v>
      </c>
      <c r="K2301">
        <v>500</v>
      </c>
      <c r="M2301">
        <v>10</v>
      </c>
      <c r="N2301" t="s">
        <v>567</v>
      </c>
    </row>
    <row r="2302" spans="1:14" x14ac:dyDescent="0.25">
      <c r="A2302">
        <v>1938</v>
      </c>
      <c r="B2302" t="s">
        <v>30</v>
      </c>
      <c r="C2302" t="s">
        <v>446</v>
      </c>
      <c r="D2302" t="s">
        <v>16</v>
      </c>
      <c r="E2302">
        <v>1</v>
      </c>
      <c r="F2302" t="s">
        <v>565</v>
      </c>
      <c r="H2302">
        <v>859</v>
      </c>
      <c r="I2302">
        <v>0</v>
      </c>
      <c r="J2302">
        <v>859</v>
      </c>
      <c r="N2302" t="s">
        <v>608</v>
      </c>
    </row>
    <row r="2303" spans="1:14" x14ac:dyDescent="0.25">
      <c r="A2303">
        <v>1938</v>
      </c>
      <c r="B2303" t="s">
        <v>249</v>
      </c>
      <c r="C2303" t="s">
        <v>578</v>
      </c>
      <c r="D2303" t="s">
        <v>16</v>
      </c>
      <c r="E2303">
        <v>1</v>
      </c>
      <c r="F2303" t="s">
        <v>579</v>
      </c>
      <c r="J2303">
        <v>534</v>
      </c>
      <c r="K2303">
        <v>450</v>
      </c>
      <c r="L2303">
        <v>400</v>
      </c>
      <c r="M2303">
        <v>65</v>
      </c>
      <c r="N2303" t="s">
        <v>567</v>
      </c>
    </row>
    <row r="2304" spans="1:14" x14ac:dyDescent="0.25">
      <c r="A2304">
        <v>1938</v>
      </c>
      <c r="B2304" t="s">
        <v>249</v>
      </c>
      <c r="C2304" t="s">
        <v>625</v>
      </c>
      <c r="D2304" t="s">
        <v>161</v>
      </c>
      <c r="E2304">
        <v>1</v>
      </c>
      <c r="F2304" t="s">
        <v>624</v>
      </c>
      <c r="H2304">
        <v>140</v>
      </c>
      <c r="I2304">
        <v>0</v>
      </c>
      <c r="J2304">
        <v>140</v>
      </c>
      <c r="N2304" t="s">
        <v>608</v>
      </c>
    </row>
    <row r="2305" spans="1:14" x14ac:dyDescent="0.25">
      <c r="A2305">
        <v>1938</v>
      </c>
      <c r="B2305" t="s">
        <v>249</v>
      </c>
      <c r="C2305" t="s">
        <v>250</v>
      </c>
      <c r="D2305" t="s">
        <v>16</v>
      </c>
      <c r="E2305">
        <v>1</v>
      </c>
      <c r="F2305" t="s">
        <v>302</v>
      </c>
      <c r="J2305">
        <v>7000</v>
      </c>
      <c r="K2305">
        <v>8000</v>
      </c>
      <c r="L2305">
        <v>16500</v>
      </c>
      <c r="M2305">
        <v>60</v>
      </c>
      <c r="N2305" t="s">
        <v>567</v>
      </c>
    </row>
    <row r="2306" spans="1:14" x14ac:dyDescent="0.25">
      <c r="A2306">
        <v>1938</v>
      </c>
      <c r="B2306" t="s">
        <v>249</v>
      </c>
      <c r="C2306" t="s">
        <v>602</v>
      </c>
      <c r="D2306" t="s">
        <v>600</v>
      </c>
      <c r="E2306">
        <v>1</v>
      </c>
      <c r="F2306" t="s">
        <v>603</v>
      </c>
      <c r="J2306">
        <v>500</v>
      </c>
      <c r="K2306">
        <v>1657</v>
      </c>
      <c r="L2306">
        <v>11280</v>
      </c>
      <c r="M2306">
        <v>65</v>
      </c>
      <c r="N2306" t="s">
        <v>567</v>
      </c>
    </row>
    <row r="2307" spans="1:14" x14ac:dyDescent="0.25">
      <c r="A2307">
        <v>1938</v>
      </c>
      <c r="B2307" t="s">
        <v>249</v>
      </c>
      <c r="C2307" t="s">
        <v>151</v>
      </c>
      <c r="D2307" t="s">
        <v>16</v>
      </c>
      <c r="E2307">
        <v>1</v>
      </c>
      <c r="F2307" t="s">
        <v>621</v>
      </c>
      <c r="H2307">
        <v>6849</v>
      </c>
      <c r="I2307">
        <v>140</v>
      </c>
      <c r="J2307">
        <v>6989</v>
      </c>
      <c r="N2307" t="s">
        <v>608</v>
      </c>
    </row>
    <row r="2308" spans="1:14" x14ac:dyDescent="0.25">
      <c r="A2308">
        <v>1938</v>
      </c>
      <c r="B2308" t="s">
        <v>249</v>
      </c>
      <c r="C2308" t="s">
        <v>587</v>
      </c>
      <c r="D2308" t="s">
        <v>16</v>
      </c>
      <c r="E2308">
        <v>1</v>
      </c>
      <c r="F2308" t="s">
        <v>588</v>
      </c>
      <c r="J2308">
        <v>4250</v>
      </c>
      <c r="K2308">
        <v>12000</v>
      </c>
      <c r="M2308">
        <v>70</v>
      </c>
      <c r="N2308" t="s">
        <v>567</v>
      </c>
    </row>
    <row r="2309" spans="1:14" x14ac:dyDescent="0.25">
      <c r="A2309">
        <v>1938</v>
      </c>
      <c r="B2309" t="s">
        <v>249</v>
      </c>
      <c r="C2309" t="s">
        <v>571</v>
      </c>
      <c r="D2309" t="s">
        <v>16</v>
      </c>
      <c r="E2309">
        <v>1</v>
      </c>
      <c r="F2309" t="s">
        <v>572</v>
      </c>
      <c r="J2309">
        <v>450</v>
      </c>
      <c r="K2309">
        <v>300</v>
      </c>
      <c r="L2309">
        <v>420</v>
      </c>
      <c r="M2309">
        <v>80</v>
      </c>
      <c r="N2309" t="s">
        <v>567</v>
      </c>
    </row>
    <row r="2310" spans="1:14" x14ac:dyDescent="0.25">
      <c r="A2310">
        <v>1938</v>
      </c>
      <c r="B2310" t="s">
        <v>251</v>
      </c>
      <c r="C2310" t="s">
        <v>252</v>
      </c>
      <c r="D2310" t="s">
        <v>16</v>
      </c>
      <c r="E2310">
        <v>1</v>
      </c>
      <c r="F2310" t="s">
        <v>42</v>
      </c>
      <c r="H2310">
        <v>349</v>
      </c>
      <c r="I2310">
        <v>0</v>
      </c>
      <c r="J2310">
        <v>349</v>
      </c>
      <c r="N2310" t="s">
        <v>608</v>
      </c>
    </row>
    <row r="2311" spans="1:14" x14ac:dyDescent="0.25">
      <c r="A2311">
        <v>1938</v>
      </c>
      <c r="B2311" t="s">
        <v>251</v>
      </c>
      <c r="C2311" t="s">
        <v>252</v>
      </c>
      <c r="D2311" t="s">
        <v>16</v>
      </c>
      <c r="E2311">
        <v>1</v>
      </c>
      <c r="F2311" t="s">
        <v>42</v>
      </c>
      <c r="J2311">
        <v>350</v>
      </c>
      <c r="K2311">
        <v>2500</v>
      </c>
      <c r="M2311">
        <v>90</v>
      </c>
      <c r="N2311" t="s">
        <v>567</v>
      </c>
    </row>
    <row r="2312" spans="1:14" x14ac:dyDescent="0.25">
      <c r="A2312">
        <v>1938</v>
      </c>
      <c r="B2312" t="s">
        <v>83</v>
      </c>
      <c r="C2312" t="s">
        <v>84</v>
      </c>
      <c r="D2312" t="s">
        <v>23</v>
      </c>
      <c r="E2312">
        <v>1</v>
      </c>
      <c r="F2312" t="s">
        <v>591</v>
      </c>
      <c r="J2312">
        <v>39</v>
      </c>
      <c r="K2312">
        <v>400</v>
      </c>
      <c r="M2312">
        <v>70</v>
      </c>
      <c r="N2312" t="s">
        <v>567</v>
      </c>
    </row>
    <row r="2313" spans="1:14" x14ac:dyDescent="0.25">
      <c r="A2313">
        <v>1938</v>
      </c>
      <c r="B2313" t="s">
        <v>83</v>
      </c>
      <c r="C2313" t="s">
        <v>84</v>
      </c>
      <c r="D2313" t="s">
        <v>23</v>
      </c>
      <c r="E2313">
        <v>1</v>
      </c>
      <c r="F2313" t="s">
        <v>355</v>
      </c>
      <c r="H2313">
        <v>0</v>
      </c>
      <c r="I2313">
        <v>33</v>
      </c>
      <c r="J2313">
        <v>33</v>
      </c>
      <c r="N2313" t="s">
        <v>608</v>
      </c>
    </row>
    <row r="2314" spans="1:14" x14ac:dyDescent="0.25">
      <c r="A2314">
        <v>1938</v>
      </c>
      <c r="B2314" t="s">
        <v>83</v>
      </c>
      <c r="C2314" t="s">
        <v>218</v>
      </c>
      <c r="D2314" t="s">
        <v>16</v>
      </c>
      <c r="E2314">
        <v>1</v>
      </c>
      <c r="F2314" t="s">
        <v>568</v>
      </c>
      <c r="J2314">
        <v>350</v>
      </c>
      <c r="K2314">
        <v>6260</v>
      </c>
      <c r="L2314">
        <v>14811</v>
      </c>
      <c r="M2314">
        <v>95</v>
      </c>
      <c r="N2314" t="s">
        <v>567</v>
      </c>
    </row>
    <row r="2315" spans="1:14" x14ac:dyDescent="0.25">
      <c r="A2315">
        <v>1938</v>
      </c>
      <c r="B2315" t="s">
        <v>83</v>
      </c>
      <c r="C2315" t="s">
        <v>218</v>
      </c>
      <c r="D2315" t="s">
        <v>16</v>
      </c>
      <c r="E2315">
        <v>1</v>
      </c>
      <c r="F2315" t="s">
        <v>476</v>
      </c>
      <c r="H2315">
        <v>349</v>
      </c>
      <c r="I2315">
        <v>0</v>
      </c>
      <c r="J2315">
        <v>349</v>
      </c>
      <c r="N2315" t="s">
        <v>608</v>
      </c>
    </row>
    <row r="2316" spans="1:14" x14ac:dyDescent="0.25">
      <c r="A2316">
        <v>1938</v>
      </c>
      <c r="B2316" t="s">
        <v>148</v>
      </c>
      <c r="C2316" t="s">
        <v>589</v>
      </c>
      <c r="D2316" t="s">
        <v>16</v>
      </c>
      <c r="E2316">
        <v>1</v>
      </c>
      <c r="F2316" t="s">
        <v>590</v>
      </c>
      <c r="J2316">
        <v>210</v>
      </c>
      <c r="K2316">
        <v>2000</v>
      </c>
      <c r="N2316" t="s">
        <v>567</v>
      </c>
    </row>
    <row r="2317" spans="1:14" x14ac:dyDescent="0.25">
      <c r="A2317">
        <v>1938</v>
      </c>
      <c r="B2317" t="s">
        <v>148</v>
      </c>
      <c r="C2317" t="s">
        <v>477</v>
      </c>
      <c r="D2317" t="s">
        <v>16</v>
      </c>
      <c r="E2317">
        <v>1</v>
      </c>
      <c r="F2317" t="s">
        <v>478</v>
      </c>
      <c r="J2317">
        <v>1600</v>
      </c>
      <c r="K2317">
        <v>4000</v>
      </c>
      <c r="L2317">
        <v>15534</v>
      </c>
      <c r="M2317">
        <v>50</v>
      </c>
      <c r="N2317" t="s">
        <v>567</v>
      </c>
    </row>
    <row r="2318" spans="1:14" x14ac:dyDescent="0.25">
      <c r="A2318">
        <v>1938</v>
      </c>
      <c r="B2318" t="s">
        <v>148</v>
      </c>
      <c r="C2318" t="s">
        <v>477</v>
      </c>
      <c r="D2318" t="s">
        <v>16</v>
      </c>
      <c r="E2318">
        <v>1</v>
      </c>
      <c r="F2318" t="s">
        <v>478</v>
      </c>
      <c r="H2318">
        <v>1658</v>
      </c>
      <c r="I2318">
        <v>0</v>
      </c>
      <c r="J2318">
        <v>1658</v>
      </c>
      <c r="N2318" t="s">
        <v>608</v>
      </c>
    </row>
    <row r="2319" spans="1:14" x14ac:dyDescent="0.25">
      <c r="A2319">
        <v>1938</v>
      </c>
      <c r="B2319" t="s">
        <v>148</v>
      </c>
      <c r="C2319" t="s">
        <v>149</v>
      </c>
      <c r="D2319" t="s">
        <v>16</v>
      </c>
      <c r="E2319">
        <v>1</v>
      </c>
      <c r="F2319" t="s">
        <v>150</v>
      </c>
      <c r="H2319">
        <v>0</v>
      </c>
      <c r="I2319">
        <v>67</v>
      </c>
      <c r="J2319">
        <v>67</v>
      </c>
      <c r="N2319" t="s">
        <v>608</v>
      </c>
    </row>
    <row r="2320" spans="1:14" x14ac:dyDescent="0.25">
      <c r="A2320">
        <v>1938</v>
      </c>
      <c r="B2320" t="s">
        <v>148</v>
      </c>
      <c r="C2320" t="s">
        <v>479</v>
      </c>
      <c r="D2320" t="s">
        <v>161</v>
      </c>
      <c r="E2320">
        <v>1</v>
      </c>
      <c r="F2320" t="s">
        <v>480</v>
      </c>
      <c r="J2320">
        <v>700</v>
      </c>
      <c r="K2320">
        <v>5434</v>
      </c>
      <c r="L2320">
        <v>22848</v>
      </c>
      <c r="M2320">
        <v>40</v>
      </c>
      <c r="N2320" t="s">
        <v>567</v>
      </c>
    </row>
    <row r="2321" spans="1:14" x14ac:dyDescent="0.25">
      <c r="A2321">
        <v>1938</v>
      </c>
      <c r="B2321" t="s">
        <v>148</v>
      </c>
      <c r="C2321" t="s">
        <v>479</v>
      </c>
      <c r="D2321" t="s">
        <v>161</v>
      </c>
      <c r="E2321">
        <v>1</v>
      </c>
      <c r="F2321" t="s">
        <v>166</v>
      </c>
      <c r="H2321">
        <v>727</v>
      </c>
      <c r="I2321">
        <v>0</v>
      </c>
      <c r="J2321">
        <v>727</v>
      </c>
      <c r="N2321" t="s">
        <v>608</v>
      </c>
    </row>
    <row r="2322" spans="1:14" x14ac:dyDescent="0.25">
      <c r="A2322">
        <v>1938</v>
      </c>
      <c r="B2322" t="s">
        <v>148</v>
      </c>
      <c r="C2322" t="s">
        <v>219</v>
      </c>
      <c r="D2322" t="s">
        <v>16</v>
      </c>
      <c r="E2322">
        <v>1</v>
      </c>
      <c r="F2322" t="s">
        <v>17</v>
      </c>
      <c r="H2322">
        <v>4267</v>
      </c>
      <c r="I2322">
        <v>145</v>
      </c>
      <c r="J2322">
        <v>4412</v>
      </c>
      <c r="N2322" t="s">
        <v>608</v>
      </c>
    </row>
    <row r="2323" spans="1:14" x14ac:dyDescent="0.25">
      <c r="A2323">
        <v>1938</v>
      </c>
      <c r="B2323" t="s">
        <v>148</v>
      </c>
      <c r="C2323" t="s">
        <v>219</v>
      </c>
      <c r="D2323" t="s">
        <v>16</v>
      </c>
      <c r="E2323">
        <v>1</v>
      </c>
      <c r="F2323" t="s">
        <v>17</v>
      </c>
      <c r="J2323">
        <v>1200</v>
      </c>
      <c r="K2323">
        <v>4000</v>
      </c>
      <c r="M2323">
        <v>25</v>
      </c>
      <c r="N2323" t="s">
        <v>567</v>
      </c>
    </row>
    <row r="2324" spans="1:14" x14ac:dyDescent="0.25">
      <c r="A2324">
        <v>1938</v>
      </c>
      <c r="B2324" t="s">
        <v>253</v>
      </c>
      <c r="C2324" t="s">
        <v>481</v>
      </c>
      <c r="D2324" t="s">
        <v>161</v>
      </c>
      <c r="E2324">
        <v>1</v>
      </c>
      <c r="F2324" t="s">
        <v>610</v>
      </c>
      <c r="H2324">
        <v>121</v>
      </c>
      <c r="I2324">
        <v>0</v>
      </c>
      <c r="J2324">
        <v>121</v>
      </c>
      <c r="N2324" t="s">
        <v>608</v>
      </c>
    </row>
    <row r="2325" spans="1:14" x14ac:dyDescent="0.25">
      <c r="A2325">
        <v>1938</v>
      </c>
      <c r="B2325" t="s">
        <v>253</v>
      </c>
      <c r="C2325" t="s">
        <v>481</v>
      </c>
      <c r="D2325" t="s">
        <v>161</v>
      </c>
      <c r="E2325">
        <v>1</v>
      </c>
      <c r="F2325" t="s">
        <v>482</v>
      </c>
      <c r="J2325">
        <v>135</v>
      </c>
      <c r="K2325">
        <v>2132</v>
      </c>
      <c r="L2325">
        <v>5835</v>
      </c>
      <c r="M2325">
        <v>65</v>
      </c>
      <c r="N2325" t="s">
        <v>567</v>
      </c>
    </row>
    <row r="2326" spans="1:14" x14ac:dyDescent="0.25">
      <c r="A2326">
        <v>1938</v>
      </c>
      <c r="B2326" t="s">
        <v>253</v>
      </c>
      <c r="C2326" t="s">
        <v>254</v>
      </c>
      <c r="D2326" t="s">
        <v>161</v>
      </c>
      <c r="E2326">
        <v>1</v>
      </c>
      <c r="F2326" t="s">
        <v>300</v>
      </c>
      <c r="J2326">
        <v>890</v>
      </c>
      <c r="K2326">
        <v>10020</v>
      </c>
      <c r="L2326">
        <v>88360</v>
      </c>
      <c r="M2326">
        <v>83</v>
      </c>
      <c r="N2326" t="s">
        <v>567</v>
      </c>
    </row>
    <row r="2327" spans="1:14" x14ac:dyDescent="0.25">
      <c r="A2327">
        <v>1938</v>
      </c>
      <c r="B2327" t="s">
        <v>253</v>
      </c>
      <c r="C2327" t="s">
        <v>254</v>
      </c>
      <c r="D2327" t="s">
        <v>161</v>
      </c>
      <c r="E2327">
        <v>1</v>
      </c>
      <c r="F2327" t="s">
        <v>622</v>
      </c>
      <c r="H2327">
        <v>916</v>
      </c>
      <c r="I2327">
        <v>0</v>
      </c>
      <c r="J2327">
        <v>916</v>
      </c>
      <c r="N2327" t="s">
        <v>608</v>
      </c>
    </row>
    <row r="2328" spans="1:14" x14ac:dyDescent="0.25">
      <c r="A2328">
        <v>1938</v>
      </c>
      <c r="B2328" t="s">
        <v>253</v>
      </c>
      <c r="C2328" t="s">
        <v>294</v>
      </c>
      <c r="D2328" t="s">
        <v>16</v>
      </c>
      <c r="E2328">
        <v>1</v>
      </c>
      <c r="F2328" t="s">
        <v>145</v>
      </c>
      <c r="J2328">
        <v>557</v>
      </c>
      <c r="K2328">
        <v>5000</v>
      </c>
      <c r="L2328">
        <v>40500</v>
      </c>
      <c r="N2328" t="s">
        <v>567</v>
      </c>
    </row>
    <row r="2329" spans="1:14" x14ac:dyDescent="0.25">
      <c r="A2329">
        <v>1938</v>
      </c>
      <c r="B2329" t="s">
        <v>253</v>
      </c>
      <c r="C2329" t="s">
        <v>294</v>
      </c>
      <c r="D2329" t="s">
        <v>16</v>
      </c>
      <c r="E2329">
        <v>1</v>
      </c>
      <c r="F2329" t="s">
        <v>145</v>
      </c>
      <c r="H2329">
        <v>692</v>
      </c>
      <c r="I2329">
        <v>0</v>
      </c>
      <c r="J2329">
        <v>692</v>
      </c>
      <c r="N2329" t="s">
        <v>608</v>
      </c>
    </row>
    <row r="2330" spans="1:14" x14ac:dyDescent="0.25">
      <c r="A2330">
        <v>1938</v>
      </c>
      <c r="B2330" t="s">
        <v>253</v>
      </c>
      <c r="C2330" t="s">
        <v>347</v>
      </c>
      <c r="D2330" t="s">
        <v>16</v>
      </c>
      <c r="E2330">
        <v>1</v>
      </c>
      <c r="F2330" t="s">
        <v>17</v>
      </c>
      <c r="H2330">
        <v>1579</v>
      </c>
      <c r="I2330">
        <v>28</v>
      </c>
      <c r="J2330">
        <v>1607</v>
      </c>
      <c r="N2330" t="s">
        <v>608</v>
      </c>
    </row>
    <row r="2331" spans="1:14" x14ac:dyDescent="0.25">
      <c r="A2331">
        <v>1938</v>
      </c>
      <c r="B2331" t="s">
        <v>253</v>
      </c>
      <c r="C2331" t="s">
        <v>554</v>
      </c>
      <c r="D2331" t="s">
        <v>16</v>
      </c>
      <c r="E2331">
        <v>1</v>
      </c>
      <c r="F2331" t="s">
        <v>17</v>
      </c>
      <c r="J2331">
        <v>1575</v>
      </c>
      <c r="K2331">
        <v>8500</v>
      </c>
      <c r="L2331">
        <v>67600</v>
      </c>
      <c r="M2331">
        <v>85</v>
      </c>
      <c r="N2331" t="s">
        <v>567</v>
      </c>
    </row>
    <row r="2332" spans="1:14" x14ac:dyDescent="0.25">
      <c r="A2332">
        <v>1938</v>
      </c>
      <c r="B2332" t="s">
        <v>220</v>
      </c>
      <c r="C2332" t="s">
        <v>379</v>
      </c>
      <c r="D2332" t="s">
        <v>161</v>
      </c>
      <c r="E2332">
        <v>1</v>
      </c>
      <c r="F2332" t="s">
        <v>555</v>
      </c>
      <c r="J2332">
        <v>500</v>
      </c>
      <c r="K2332">
        <v>3700</v>
      </c>
      <c r="L2332">
        <v>6375</v>
      </c>
      <c r="M2332">
        <v>47</v>
      </c>
      <c r="N2332" t="s">
        <v>567</v>
      </c>
    </row>
    <row r="2333" spans="1:14" x14ac:dyDescent="0.25">
      <c r="A2333">
        <v>1938</v>
      </c>
      <c r="B2333" t="s">
        <v>220</v>
      </c>
      <c r="C2333" t="s">
        <v>379</v>
      </c>
      <c r="D2333" t="s">
        <v>161</v>
      </c>
      <c r="E2333">
        <v>1</v>
      </c>
      <c r="F2333" t="s">
        <v>166</v>
      </c>
      <c r="H2333">
        <v>0</v>
      </c>
      <c r="I2333">
        <v>578</v>
      </c>
      <c r="J2333">
        <v>578</v>
      </c>
      <c r="N2333" t="s">
        <v>608</v>
      </c>
    </row>
    <row r="2334" spans="1:14" x14ac:dyDescent="0.25">
      <c r="A2334">
        <v>1938</v>
      </c>
      <c r="B2334" t="s">
        <v>220</v>
      </c>
      <c r="C2334" t="s">
        <v>221</v>
      </c>
      <c r="D2334" t="s">
        <v>16</v>
      </c>
      <c r="E2334">
        <v>1</v>
      </c>
      <c r="F2334" t="s">
        <v>42</v>
      </c>
      <c r="H2334">
        <v>2433</v>
      </c>
      <c r="I2334">
        <v>74</v>
      </c>
      <c r="J2334">
        <v>2507</v>
      </c>
      <c r="N2334" t="s">
        <v>608</v>
      </c>
    </row>
    <row r="2335" spans="1:14" x14ac:dyDescent="0.25">
      <c r="A2335">
        <v>1938</v>
      </c>
      <c r="B2335" t="s">
        <v>220</v>
      </c>
      <c r="C2335" t="s">
        <v>221</v>
      </c>
      <c r="D2335" t="s">
        <v>16</v>
      </c>
      <c r="E2335">
        <v>1</v>
      </c>
      <c r="F2335" t="s">
        <v>265</v>
      </c>
      <c r="J2335">
        <v>1900</v>
      </c>
      <c r="K2335">
        <v>3500</v>
      </c>
      <c r="L2335">
        <v>4200</v>
      </c>
      <c r="M2335">
        <v>45</v>
      </c>
      <c r="N2335" t="s">
        <v>567</v>
      </c>
    </row>
    <row r="2336" spans="1:14" x14ac:dyDescent="0.25">
      <c r="A2336">
        <v>1938</v>
      </c>
      <c r="B2336" t="s">
        <v>222</v>
      </c>
      <c r="C2336" t="s">
        <v>437</v>
      </c>
      <c r="D2336" t="s">
        <v>16</v>
      </c>
      <c r="E2336">
        <v>1</v>
      </c>
      <c r="F2336" t="s">
        <v>145</v>
      </c>
      <c r="J2336">
        <v>525</v>
      </c>
      <c r="K2336">
        <v>14000</v>
      </c>
      <c r="L2336">
        <v>41600</v>
      </c>
      <c r="M2336">
        <v>93</v>
      </c>
      <c r="N2336" t="s">
        <v>567</v>
      </c>
    </row>
    <row r="2337" spans="1:14" x14ac:dyDescent="0.25">
      <c r="A2337">
        <v>1938</v>
      </c>
      <c r="B2337" t="s">
        <v>222</v>
      </c>
      <c r="C2337" t="s">
        <v>437</v>
      </c>
      <c r="D2337" t="s">
        <v>16</v>
      </c>
      <c r="E2337">
        <v>1</v>
      </c>
      <c r="F2337" t="s">
        <v>438</v>
      </c>
      <c r="H2337">
        <v>555</v>
      </c>
      <c r="I2337">
        <v>0</v>
      </c>
      <c r="J2337">
        <v>555</v>
      </c>
      <c r="N2337" t="s">
        <v>608</v>
      </c>
    </row>
    <row r="2338" spans="1:14" x14ac:dyDescent="0.25">
      <c r="A2338">
        <v>1938</v>
      </c>
      <c r="B2338" t="s">
        <v>222</v>
      </c>
      <c r="C2338" t="s">
        <v>412</v>
      </c>
      <c r="D2338" t="s">
        <v>23</v>
      </c>
      <c r="E2338">
        <v>1</v>
      </c>
      <c r="F2338" t="s">
        <v>573</v>
      </c>
      <c r="J2338">
        <v>600</v>
      </c>
      <c r="K2338">
        <v>1000</v>
      </c>
      <c r="L2338">
        <v>11462</v>
      </c>
      <c r="M2338">
        <v>75</v>
      </c>
      <c r="N2338" t="s">
        <v>567</v>
      </c>
    </row>
    <row r="2339" spans="1:14" x14ac:dyDescent="0.25">
      <c r="A2339">
        <v>1938</v>
      </c>
      <c r="B2339" t="s">
        <v>222</v>
      </c>
      <c r="C2339" t="s">
        <v>412</v>
      </c>
      <c r="D2339" t="s">
        <v>23</v>
      </c>
      <c r="E2339">
        <v>1</v>
      </c>
      <c r="F2339" t="s">
        <v>439</v>
      </c>
      <c r="H2339">
        <v>417</v>
      </c>
      <c r="I2339">
        <v>19</v>
      </c>
      <c r="J2339">
        <v>436</v>
      </c>
      <c r="N2339" t="s">
        <v>608</v>
      </c>
    </row>
    <row r="2340" spans="1:14" x14ac:dyDescent="0.25">
      <c r="A2340">
        <v>1938</v>
      </c>
      <c r="B2340" t="s">
        <v>222</v>
      </c>
      <c r="C2340" t="s">
        <v>484</v>
      </c>
      <c r="D2340" t="s">
        <v>23</v>
      </c>
      <c r="E2340">
        <v>1</v>
      </c>
      <c r="F2340" t="s">
        <v>485</v>
      </c>
      <c r="H2340">
        <v>0</v>
      </c>
      <c r="I2340">
        <v>43</v>
      </c>
      <c r="J2340">
        <v>43</v>
      </c>
      <c r="N2340" t="s">
        <v>608</v>
      </c>
    </row>
    <row r="2341" spans="1:14" x14ac:dyDescent="0.25">
      <c r="A2341">
        <v>1938</v>
      </c>
      <c r="B2341" t="s">
        <v>222</v>
      </c>
      <c r="C2341" t="s">
        <v>484</v>
      </c>
      <c r="D2341" t="s">
        <v>16</v>
      </c>
      <c r="E2341">
        <v>1</v>
      </c>
      <c r="F2341" t="s">
        <v>486</v>
      </c>
      <c r="H2341">
        <v>0</v>
      </c>
      <c r="I2341">
        <v>45</v>
      </c>
      <c r="J2341">
        <v>45</v>
      </c>
      <c r="N2341" t="s">
        <v>608</v>
      </c>
    </row>
    <row r="2342" spans="1:14" x14ac:dyDescent="0.25">
      <c r="A2342">
        <v>1938</v>
      </c>
      <c r="B2342" t="s">
        <v>222</v>
      </c>
      <c r="C2342" t="s">
        <v>225</v>
      </c>
      <c r="D2342" t="s">
        <v>16</v>
      </c>
      <c r="E2342">
        <v>1</v>
      </c>
      <c r="F2342" t="s">
        <v>42</v>
      </c>
      <c r="J2342">
        <v>1700</v>
      </c>
      <c r="K2342">
        <v>13390</v>
      </c>
      <c r="L2342">
        <v>63000</v>
      </c>
      <c r="M2342">
        <v>65</v>
      </c>
      <c r="N2342" t="s">
        <v>567</v>
      </c>
    </row>
    <row r="2343" spans="1:14" x14ac:dyDescent="0.25">
      <c r="A2343">
        <v>1938</v>
      </c>
      <c r="B2343" t="s">
        <v>222</v>
      </c>
      <c r="C2343" t="s">
        <v>225</v>
      </c>
      <c r="D2343" t="s">
        <v>16</v>
      </c>
      <c r="E2343">
        <v>1</v>
      </c>
      <c r="F2343" t="s">
        <v>42</v>
      </c>
      <c r="H2343">
        <v>1696</v>
      </c>
      <c r="I2343">
        <v>0</v>
      </c>
      <c r="J2343">
        <v>1696</v>
      </c>
      <c r="N2343" t="s">
        <v>608</v>
      </c>
    </row>
    <row r="2344" spans="1:14" x14ac:dyDescent="0.25">
      <c r="A2344">
        <v>1938</v>
      </c>
      <c r="B2344" t="s">
        <v>156</v>
      </c>
      <c r="C2344" t="s">
        <v>487</v>
      </c>
      <c r="D2344" t="s">
        <v>16</v>
      </c>
      <c r="E2344">
        <v>1</v>
      </c>
      <c r="F2344" t="s">
        <v>42</v>
      </c>
      <c r="J2344">
        <v>295</v>
      </c>
      <c r="K2344">
        <v>2000</v>
      </c>
      <c r="L2344">
        <v>9000</v>
      </c>
      <c r="M2344">
        <v>60</v>
      </c>
      <c r="N2344" t="s">
        <v>567</v>
      </c>
    </row>
    <row r="2345" spans="1:14" x14ac:dyDescent="0.25">
      <c r="A2345">
        <v>1938</v>
      </c>
      <c r="B2345" t="s">
        <v>156</v>
      </c>
      <c r="C2345" t="s">
        <v>487</v>
      </c>
      <c r="D2345" t="s">
        <v>16</v>
      </c>
      <c r="E2345">
        <v>1</v>
      </c>
      <c r="F2345" t="s">
        <v>17</v>
      </c>
      <c r="H2345">
        <v>296</v>
      </c>
      <c r="I2345">
        <v>0</v>
      </c>
      <c r="J2345">
        <v>296</v>
      </c>
      <c r="N2345" t="s">
        <v>608</v>
      </c>
    </row>
    <row r="2346" spans="1:14" x14ac:dyDescent="0.25">
      <c r="A2346">
        <v>1938</v>
      </c>
      <c r="B2346" t="s">
        <v>156</v>
      </c>
      <c r="C2346" t="s">
        <v>157</v>
      </c>
      <c r="D2346" t="s">
        <v>23</v>
      </c>
      <c r="E2346">
        <v>1</v>
      </c>
      <c r="F2346" t="s">
        <v>158</v>
      </c>
      <c r="H2346">
        <v>55</v>
      </c>
      <c r="I2346">
        <v>0</v>
      </c>
      <c r="J2346">
        <v>55</v>
      </c>
      <c r="N2346" t="s">
        <v>608</v>
      </c>
    </row>
    <row r="2347" spans="1:14" x14ac:dyDescent="0.25">
      <c r="A2347">
        <v>1940</v>
      </c>
      <c r="B2347" t="s">
        <v>87</v>
      </c>
      <c r="C2347" t="s">
        <v>646</v>
      </c>
      <c r="D2347" t="s">
        <v>16</v>
      </c>
      <c r="E2347">
        <v>1</v>
      </c>
      <c r="F2347" t="s">
        <v>647</v>
      </c>
      <c r="J2347">
        <v>986</v>
      </c>
      <c r="N2347" t="s">
        <v>146</v>
      </c>
    </row>
    <row r="2348" spans="1:14" x14ac:dyDescent="0.25">
      <c r="A2348">
        <v>1940</v>
      </c>
      <c r="B2348" t="s">
        <v>87</v>
      </c>
      <c r="C2348" t="s">
        <v>650</v>
      </c>
      <c r="D2348" t="s">
        <v>16</v>
      </c>
      <c r="E2348">
        <v>1</v>
      </c>
      <c r="F2348" t="s">
        <v>651</v>
      </c>
      <c r="J2348">
        <v>175</v>
      </c>
      <c r="N2348" t="s">
        <v>146</v>
      </c>
    </row>
    <row r="2349" spans="1:14" x14ac:dyDescent="0.25">
      <c r="A2349">
        <v>1940</v>
      </c>
      <c r="B2349" t="s">
        <v>87</v>
      </c>
      <c r="C2349" t="s">
        <v>310</v>
      </c>
      <c r="D2349" t="s">
        <v>161</v>
      </c>
      <c r="E2349">
        <v>1</v>
      </c>
      <c r="F2349" t="s">
        <v>610</v>
      </c>
      <c r="J2349">
        <v>292</v>
      </c>
      <c r="N2349" t="s">
        <v>146</v>
      </c>
    </row>
    <row r="2350" spans="1:14" x14ac:dyDescent="0.25">
      <c r="A2350">
        <v>1940</v>
      </c>
      <c r="B2350" t="s">
        <v>87</v>
      </c>
      <c r="C2350" t="s">
        <v>310</v>
      </c>
      <c r="D2350" t="s">
        <v>16</v>
      </c>
      <c r="E2350">
        <v>1</v>
      </c>
      <c r="F2350" t="s">
        <v>557</v>
      </c>
      <c r="J2350">
        <v>1559</v>
      </c>
      <c r="N2350" t="s">
        <v>146</v>
      </c>
    </row>
    <row r="2351" spans="1:14" x14ac:dyDescent="0.25">
      <c r="A2351">
        <v>1940</v>
      </c>
      <c r="B2351" t="s">
        <v>87</v>
      </c>
      <c r="C2351" t="s">
        <v>310</v>
      </c>
      <c r="D2351" t="s">
        <v>16</v>
      </c>
      <c r="E2351">
        <v>2</v>
      </c>
      <c r="F2351" t="s">
        <v>652</v>
      </c>
      <c r="J2351">
        <v>492</v>
      </c>
      <c r="N2351" t="s">
        <v>146</v>
      </c>
    </row>
    <row r="2352" spans="1:14" x14ac:dyDescent="0.25">
      <c r="A2352">
        <v>1940</v>
      </c>
      <c r="B2352" t="s">
        <v>87</v>
      </c>
      <c r="C2352" t="s">
        <v>654</v>
      </c>
      <c r="D2352" t="s">
        <v>16</v>
      </c>
      <c r="E2352">
        <v>1</v>
      </c>
      <c r="J2352">
        <v>1961</v>
      </c>
      <c r="N2352" t="s">
        <v>146</v>
      </c>
    </row>
    <row r="2353" spans="1:14" x14ac:dyDescent="0.25">
      <c r="A2353">
        <v>1940</v>
      </c>
      <c r="B2353" t="s">
        <v>87</v>
      </c>
      <c r="C2353" t="s">
        <v>648</v>
      </c>
      <c r="D2353" t="s">
        <v>16</v>
      </c>
      <c r="E2353">
        <v>1</v>
      </c>
      <c r="F2353" t="s">
        <v>649</v>
      </c>
      <c r="J2353">
        <v>938</v>
      </c>
      <c r="N2353" t="s">
        <v>146</v>
      </c>
    </row>
    <row r="2354" spans="1:14" x14ac:dyDescent="0.25">
      <c r="A2354">
        <v>1940</v>
      </c>
      <c r="B2354" t="s">
        <v>87</v>
      </c>
      <c r="C2354" t="s">
        <v>88</v>
      </c>
      <c r="D2354" t="s">
        <v>16</v>
      </c>
      <c r="E2354">
        <v>1</v>
      </c>
      <c r="F2354" t="s">
        <v>653</v>
      </c>
      <c r="J2354">
        <v>335</v>
      </c>
      <c r="N2354" t="s">
        <v>146</v>
      </c>
    </row>
    <row r="2355" spans="1:14" x14ac:dyDescent="0.25">
      <c r="A2355">
        <v>1940</v>
      </c>
      <c r="B2355" t="s">
        <v>89</v>
      </c>
      <c r="C2355" t="s">
        <v>159</v>
      </c>
      <c r="D2355" t="s">
        <v>16</v>
      </c>
      <c r="E2355">
        <v>1</v>
      </c>
      <c r="F2355" t="s">
        <v>42</v>
      </c>
      <c r="J2355">
        <v>796</v>
      </c>
      <c r="N2355" t="s">
        <v>146</v>
      </c>
    </row>
    <row r="2356" spans="1:14" x14ac:dyDescent="0.25">
      <c r="A2356">
        <v>1940</v>
      </c>
      <c r="B2356" t="s">
        <v>89</v>
      </c>
      <c r="C2356" t="s">
        <v>348</v>
      </c>
      <c r="D2356" t="s">
        <v>161</v>
      </c>
      <c r="E2356">
        <v>1</v>
      </c>
      <c r="F2356" t="s">
        <v>610</v>
      </c>
      <c r="J2356">
        <v>177</v>
      </c>
      <c r="N2356" t="s">
        <v>146</v>
      </c>
    </row>
    <row r="2357" spans="1:14" x14ac:dyDescent="0.25">
      <c r="A2357">
        <v>1940</v>
      </c>
      <c r="B2357" t="s">
        <v>91</v>
      </c>
      <c r="C2357" t="s">
        <v>655</v>
      </c>
      <c r="D2357" t="s">
        <v>16</v>
      </c>
      <c r="E2357">
        <v>1</v>
      </c>
      <c r="F2357" t="s">
        <v>399</v>
      </c>
      <c r="J2357">
        <v>44</v>
      </c>
      <c r="N2357" t="s">
        <v>146</v>
      </c>
    </row>
    <row r="2358" spans="1:14" x14ac:dyDescent="0.25">
      <c r="A2358">
        <v>1940</v>
      </c>
      <c r="B2358" t="s">
        <v>91</v>
      </c>
      <c r="C2358" t="s">
        <v>155</v>
      </c>
      <c r="D2358" t="s">
        <v>16</v>
      </c>
      <c r="E2358">
        <v>1</v>
      </c>
      <c r="F2358" t="s">
        <v>17</v>
      </c>
      <c r="J2358">
        <v>1860</v>
      </c>
      <c r="N2358" t="s">
        <v>146</v>
      </c>
    </row>
    <row r="2359" spans="1:14" x14ac:dyDescent="0.25">
      <c r="A2359">
        <v>1940</v>
      </c>
      <c r="B2359" t="s">
        <v>40</v>
      </c>
      <c r="C2359" t="s">
        <v>160</v>
      </c>
      <c r="D2359" t="s">
        <v>161</v>
      </c>
      <c r="E2359">
        <v>1</v>
      </c>
      <c r="F2359" t="s">
        <v>162</v>
      </c>
      <c r="J2359">
        <v>287</v>
      </c>
      <c r="N2359" t="s">
        <v>146</v>
      </c>
    </row>
    <row r="2360" spans="1:14" x14ac:dyDescent="0.25">
      <c r="A2360">
        <v>1940</v>
      </c>
      <c r="B2360" t="s">
        <v>40</v>
      </c>
      <c r="C2360" t="s">
        <v>102</v>
      </c>
      <c r="D2360" t="s">
        <v>16</v>
      </c>
      <c r="E2360">
        <v>1</v>
      </c>
      <c r="F2360" t="s">
        <v>103</v>
      </c>
      <c r="J2360">
        <v>2864</v>
      </c>
      <c r="N2360" t="s">
        <v>146</v>
      </c>
    </row>
    <row r="2361" spans="1:14" x14ac:dyDescent="0.25">
      <c r="A2361">
        <v>1940</v>
      </c>
      <c r="B2361" t="s">
        <v>40</v>
      </c>
      <c r="C2361" t="s">
        <v>630</v>
      </c>
      <c r="D2361" t="s">
        <v>161</v>
      </c>
      <c r="E2361">
        <v>1</v>
      </c>
      <c r="F2361" t="s">
        <v>631</v>
      </c>
      <c r="J2361">
        <v>406</v>
      </c>
      <c r="N2361" t="s">
        <v>146</v>
      </c>
    </row>
    <row r="2362" spans="1:14" x14ac:dyDescent="0.25">
      <c r="A2362">
        <v>1940</v>
      </c>
      <c r="B2362" t="s">
        <v>40</v>
      </c>
      <c r="C2362" t="s">
        <v>41</v>
      </c>
      <c r="D2362" t="s">
        <v>16</v>
      </c>
      <c r="E2362">
        <v>1</v>
      </c>
      <c r="F2362" t="s">
        <v>42</v>
      </c>
      <c r="J2362">
        <v>5127</v>
      </c>
      <c r="N2362" t="s">
        <v>146</v>
      </c>
    </row>
    <row r="2363" spans="1:14" x14ac:dyDescent="0.25">
      <c r="A2363">
        <v>1940</v>
      </c>
      <c r="B2363" t="s">
        <v>40</v>
      </c>
      <c r="C2363" t="s">
        <v>163</v>
      </c>
      <c r="D2363" t="s">
        <v>16</v>
      </c>
      <c r="E2363">
        <v>1</v>
      </c>
      <c r="F2363" t="s">
        <v>164</v>
      </c>
      <c r="J2363">
        <v>191</v>
      </c>
      <c r="N2363" t="s">
        <v>146</v>
      </c>
    </row>
    <row r="2364" spans="1:14" x14ac:dyDescent="0.25">
      <c r="A2364">
        <v>1940</v>
      </c>
      <c r="B2364" t="s">
        <v>93</v>
      </c>
      <c r="C2364" t="s">
        <v>144</v>
      </c>
      <c r="D2364" t="s">
        <v>16</v>
      </c>
      <c r="E2364">
        <v>1</v>
      </c>
      <c r="F2364" t="s">
        <v>145</v>
      </c>
      <c r="J2364">
        <v>197</v>
      </c>
      <c r="N2364" t="s">
        <v>146</v>
      </c>
    </row>
    <row r="2365" spans="1:14" x14ac:dyDescent="0.25">
      <c r="A2365">
        <v>1940</v>
      </c>
      <c r="B2365" t="s">
        <v>93</v>
      </c>
      <c r="C2365" t="s">
        <v>94</v>
      </c>
      <c r="D2365" t="s">
        <v>16</v>
      </c>
      <c r="E2365">
        <v>1</v>
      </c>
      <c r="F2365" t="s">
        <v>17</v>
      </c>
      <c r="J2365">
        <v>1359</v>
      </c>
      <c r="N2365" t="s">
        <v>146</v>
      </c>
    </row>
    <row r="2366" spans="1:14" x14ac:dyDescent="0.25">
      <c r="A2366">
        <v>1940</v>
      </c>
      <c r="B2366" t="s">
        <v>93</v>
      </c>
      <c r="C2366" t="s">
        <v>632</v>
      </c>
      <c r="D2366" t="s">
        <v>161</v>
      </c>
      <c r="E2366">
        <v>1</v>
      </c>
      <c r="F2366" t="s">
        <v>633</v>
      </c>
      <c r="J2366">
        <v>205</v>
      </c>
      <c r="N2366" t="s">
        <v>146</v>
      </c>
    </row>
    <row r="2367" spans="1:14" x14ac:dyDescent="0.25">
      <c r="A2367">
        <v>1940</v>
      </c>
      <c r="B2367" t="s">
        <v>43</v>
      </c>
      <c r="C2367" t="s">
        <v>165</v>
      </c>
      <c r="D2367" t="s">
        <v>16</v>
      </c>
      <c r="E2367">
        <v>1</v>
      </c>
      <c r="F2367" t="s">
        <v>166</v>
      </c>
      <c r="J2367">
        <v>254</v>
      </c>
      <c r="N2367" t="s">
        <v>146</v>
      </c>
    </row>
    <row r="2368" spans="1:14" x14ac:dyDescent="0.25">
      <c r="A2368">
        <v>1940</v>
      </c>
      <c r="B2368" t="s">
        <v>43</v>
      </c>
      <c r="C2368" t="s">
        <v>634</v>
      </c>
      <c r="D2368" t="s">
        <v>161</v>
      </c>
      <c r="E2368">
        <v>1</v>
      </c>
      <c r="F2368" t="s">
        <v>633</v>
      </c>
      <c r="J2368">
        <v>324</v>
      </c>
      <c r="N2368" t="s">
        <v>146</v>
      </c>
    </row>
    <row r="2369" spans="1:14" x14ac:dyDescent="0.25">
      <c r="A2369">
        <v>1940</v>
      </c>
      <c r="B2369" t="s">
        <v>43</v>
      </c>
      <c r="C2369" t="s">
        <v>167</v>
      </c>
      <c r="D2369" t="s">
        <v>16</v>
      </c>
      <c r="E2369">
        <v>1</v>
      </c>
      <c r="F2369" t="s">
        <v>168</v>
      </c>
      <c r="J2369">
        <v>191</v>
      </c>
      <c r="N2369" t="s">
        <v>146</v>
      </c>
    </row>
    <row r="2370" spans="1:14" x14ac:dyDescent="0.25">
      <c r="A2370">
        <v>1940</v>
      </c>
      <c r="B2370" t="s">
        <v>43</v>
      </c>
      <c r="C2370" t="s">
        <v>48</v>
      </c>
      <c r="D2370" t="s">
        <v>16</v>
      </c>
      <c r="E2370">
        <v>1</v>
      </c>
      <c r="F2370" t="s">
        <v>42</v>
      </c>
      <c r="J2370">
        <v>701</v>
      </c>
      <c r="N2370" t="s">
        <v>146</v>
      </c>
    </row>
    <row r="2371" spans="1:14" x14ac:dyDescent="0.25">
      <c r="A2371">
        <v>1940</v>
      </c>
      <c r="B2371" t="s">
        <v>169</v>
      </c>
      <c r="C2371" t="s">
        <v>170</v>
      </c>
      <c r="D2371" t="s">
        <v>23</v>
      </c>
      <c r="E2371">
        <v>1</v>
      </c>
      <c r="F2371" t="s">
        <v>171</v>
      </c>
      <c r="J2371">
        <v>386</v>
      </c>
      <c r="N2371" t="s">
        <v>146</v>
      </c>
    </row>
    <row r="2372" spans="1:14" x14ac:dyDescent="0.25">
      <c r="A2372">
        <v>1940</v>
      </c>
      <c r="B2372" t="s">
        <v>50</v>
      </c>
      <c r="C2372" t="s">
        <v>151</v>
      </c>
      <c r="D2372" t="s">
        <v>16</v>
      </c>
      <c r="E2372">
        <v>1</v>
      </c>
      <c r="F2372" t="s">
        <v>152</v>
      </c>
      <c r="J2372">
        <v>3648</v>
      </c>
      <c r="N2372" t="s">
        <v>146</v>
      </c>
    </row>
    <row r="2373" spans="1:14" x14ac:dyDescent="0.25">
      <c r="A2373">
        <v>1940</v>
      </c>
      <c r="B2373" t="s">
        <v>50</v>
      </c>
      <c r="C2373" t="s">
        <v>635</v>
      </c>
      <c r="D2373" t="s">
        <v>161</v>
      </c>
      <c r="E2373">
        <v>1</v>
      </c>
      <c r="F2373" t="s">
        <v>633</v>
      </c>
      <c r="J2373">
        <v>403</v>
      </c>
      <c r="N2373" t="s">
        <v>146</v>
      </c>
    </row>
    <row r="2374" spans="1:14" x14ac:dyDescent="0.25">
      <c r="A2374">
        <v>1940</v>
      </c>
      <c r="B2374" t="s">
        <v>269</v>
      </c>
      <c r="C2374" t="s">
        <v>270</v>
      </c>
      <c r="D2374" t="s">
        <v>161</v>
      </c>
      <c r="E2374">
        <v>1</v>
      </c>
      <c r="F2374" t="s">
        <v>162</v>
      </c>
      <c r="J2374">
        <v>2937</v>
      </c>
      <c r="N2374" t="s">
        <v>146</v>
      </c>
    </row>
    <row r="2375" spans="1:14" x14ac:dyDescent="0.25">
      <c r="A2375">
        <v>1940</v>
      </c>
      <c r="B2375" t="s">
        <v>95</v>
      </c>
      <c r="C2375" t="s">
        <v>96</v>
      </c>
      <c r="D2375" t="s">
        <v>16</v>
      </c>
      <c r="E2375">
        <v>1</v>
      </c>
      <c r="F2375" t="s">
        <v>17</v>
      </c>
      <c r="J2375">
        <v>409</v>
      </c>
      <c r="N2375" t="s">
        <v>146</v>
      </c>
    </row>
    <row r="2376" spans="1:14" x14ac:dyDescent="0.25">
      <c r="A2376">
        <v>1940</v>
      </c>
      <c r="B2376" t="s">
        <v>95</v>
      </c>
      <c r="C2376" t="s">
        <v>351</v>
      </c>
      <c r="D2376" t="s">
        <v>161</v>
      </c>
      <c r="E2376">
        <v>1</v>
      </c>
      <c r="F2376" t="s">
        <v>610</v>
      </c>
      <c r="J2376">
        <v>119</v>
      </c>
      <c r="N2376" t="s">
        <v>146</v>
      </c>
    </row>
    <row r="2377" spans="1:14" x14ac:dyDescent="0.25">
      <c r="A2377">
        <v>1940</v>
      </c>
      <c r="B2377" t="s">
        <v>26</v>
      </c>
      <c r="C2377" t="s">
        <v>353</v>
      </c>
      <c r="D2377" t="s">
        <v>16</v>
      </c>
      <c r="E2377">
        <v>1</v>
      </c>
      <c r="F2377" t="s">
        <v>297</v>
      </c>
      <c r="J2377">
        <v>234</v>
      </c>
      <c r="N2377" t="s">
        <v>146</v>
      </c>
    </row>
    <row r="2378" spans="1:14" x14ac:dyDescent="0.25">
      <c r="A2378">
        <v>1940</v>
      </c>
      <c r="B2378" t="s">
        <v>26</v>
      </c>
      <c r="C2378" t="s">
        <v>54</v>
      </c>
      <c r="D2378" t="s">
        <v>16</v>
      </c>
      <c r="E2378">
        <v>1</v>
      </c>
      <c r="F2378" t="s">
        <v>55</v>
      </c>
      <c r="J2378">
        <v>5719</v>
      </c>
      <c r="N2378" t="s">
        <v>146</v>
      </c>
    </row>
    <row r="2379" spans="1:14" x14ac:dyDescent="0.25">
      <c r="A2379">
        <v>1940</v>
      </c>
      <c r="B2379" t="s">
        <v>26</v>
      </c>
      <c r="C2379" t="s">
        <v>173</v>
      </c>
      <c r="D2379" t="s">
        <v>16</v>
      </c>
      <c r="E2379">
        <v>1</v>
      </c>
      <c r="F2379" t="s">
        <v>366</v>
      </c>
      <c r="J2379">
        <v>3018</v>
      </c>
      <c r="N2379" t="s">
        <v>146</v>
      </c>
    </row>
    <row r="2380" spans="1:14" x14ac:dyDescent="0.25">
      <c r="A2380">
        <v>1940</v>
      </c>
      <c r="B2380" t="s">
        <v>26</v>
      </c>
      <c r="C2380" t="s">
        <v>27</v>
      </c>
      <c r="D2380" t="s">
        <v>16</v>
      </c>
      <c r="E2380">
        <v>1</v>
      </c>
      <c r="F2380" t="s">
        <v>17</v>
      </c>
      <c r="J2380">
        <v>2403</v>
      </c>
      <c r="N2380" t="s">
        <v>146</v>
      </c>
    </row>
    <row r="2381" spans="1:14" x14ac:dyDescent="0.25">
      <c r="A2381">
        <v>1940</v>
      </c>
      <c r="B2381" t="s">
        <v>56</v>
      </c>
      <c r="C2381" t="s">
        <v>175</v>
      </c>
      <c r="D2381" t="s">
        <v>16</v>
      </c>
      <c r="E2381">
        <v>1</v>
      </c>
      <c r="F2381" t="s">
        <v>367</v>
      </c>
      <c r="J2381">
        <v>75</v>
      </c>
      <c r="N2381" t="s">
        <v>146</v>
      </c>
    </row>
    <row r="2382" spans="1:14" x14ac:dyDescent="0.25">
      <c r="A2382">
        <v>1940</v>
      </c>
      <c r="B2382" t="s">
        <v>56</v>
      </c>
      <c r="C2382" t="s">
        <v>59</v>
      </c>
      <c r="D2382" t="s">
        <v>16</v>
      </c>
      <c r="E2382">
        <v>1</v>
      </c>
      <c r="F2382" t="s">
        <v>60</v>
      </c>
      <c r="J2382">
        <v>2620</v>
      </c>
      <c r="N2382" t="s">
        <v>146</v>
      </c>
    </row>
    <row r="2383" spans="1:14" x14ac:dyDescent="0.25">
      <c r="A2383">
        <v>1940</v>
      </c>
      <c r="B2383" t="s">
        <v>56</v>
      </c>
      <c r="C2383" t="s">
        <v>290</v>
      </c>
      <c r="D2383" t="s">
        <v>16</v>
      </c>
      <c r="E2383">
        <v>1</v>
      </c>
      <c r="F2383" t="s">
        <v>145</v>
      </c>
      <c r="J2383">
        <v>1666</v>
      </c>
      <c r="N2383" t="s">
        <v>146</v>
      </c>
    </row>
    <row r="2384" spans="1:14" x14ac:dyDescent="0.25">
      <c r="A2384">
        <v>1940</v>
      </c>
      <c r="B2384" t="s">
        <v>56</v>
      </c>
      <c r="C2384" t="s">
        <v>626</v>
      </c>
      <c r="D2384" t="s">
        <v>161</v>
      </c>
      <c r="E2384">
        <v>1</v>
      </c>
      <c r="F2384" t="s">
        <v>162</v>
      </c>
      <c r="J2384">
        <v>372</v>
      </c>
      <c r="N2384" t="s">
        <v>146</v>
      </c>
    </row>
    <row r="2385" spans="1:14" x14ac:dyDescent="0.25">
      <c r="A2385">
        <v>1940</v>
      </c>
      <c r="B2385" t="s">
        <v>18</v>
      </c>
      <c r="C2385" t="s">
        <v>19</v>
      </c>
      <c r="D2385" t="s">
        <v>16</v>
      </c>
      <c r="E2385">
        <v>1</v>
      </c>
      <c r="F2385" t="s">
        <v>301</v>
      </c>
      <c r="J2385">
        <v>1118</v>
      </c>
      <c r="N2385" t="s">
        <v>146</v>
      </c>
    </row>
    <row r="2386" spans="1:14" x14ac:dyDescent="0.25">
      <c r="A2386">
        <v>1940</v>
      </c>
      <c r="B2386" t="s">
        <v>18</v>
      </c>
      <c r="C2386" t="s">
        <v>62</v>
      </c>
      <c r="D2386" t="s">
        <v>16</v>
      </c>
      <c r="E2386">
        <v>1</v>
      </c>
      <c r="F2386" t="s">
        <v>17</v>
      </c>
      <c r="J2386">
        <v>1390</v>
      </c>
      <c r="N2386" t="s">
        <v>146</v>
      </c>
    </row>
    <row r="2387" spans="1:14" x14ac:dyDescent="0.25">
      <c r="A2387">
        <v>1940</v>
      </c>
      <c r="B2387" t="s">
        <v>18</v>
      </c>
      <c r="C2387" t="s">
        <v>354</v>
      </c>
      <c r="D2387" t="s">
        <v>16</v>
      </c>
      <c r="E2387">
        <v>1</v>
      </c>
      <c r="F2387" t="s">
        <v>355</v>
      </c>
      <c r="J2387">
        <v>66</v>
      </c>
      <c r="N2387" t="s">
        <v>146</v>
      </c>
    </row>
    <row r="2388" spans="1:14" x14ac:dyDescent="0.25">
      <c r="A2388">
        <v>1940</v>
      </c>
      <c r="B2388" t="s">
        <v>14</v>
      </c>
      <c r="C2388" t="s">
        <v>298</v>
      </c>
      <c r="D2388" t="s">
        <v>16</v>
      </c>
      <c r="E2388">
        <v>1</v>
      </c>
      <c r="F2388" t="s">
        <v>368</v>
      </c>
      <c r="J2388">
        <v>592</v>
      </c>
      <c r="N2388" t="s">
        <v>146</v>
      </c>
    </row>
    <row r="2389" spans="1:14" x14ac:dyDescent="0.25">
      <c r="A2389">
        <v>1940</v>
      </c>
      <c r="B2389" t="s">
        <v>14</v>
      </c>
      <c r="C2389" t="s">
        <v>15</v>
      </c>
      <c r="D2389" t="s">
        <v>16</v>
      </c>
      <c r="E2389">
        <v>1</v>
      </c>
      <c r="F2389" t="s">
        <v>17</v>
      </c>
      <c r="J2389">
        <v>1775</v>
      </c>
      <c r="N2389" t="s">
        <v>146</v>
      </c>
    </row>
    <row r="2390" spans="1:14" x14ac:dyDescent="0.25">
      <c r="A2390">
        <v>1940</v>
      </c>
      <c r="B2390" t="s">
        <v>14</v>
      </c>
      <c r="C2390" t="s">
        <v>15</v>
      </c>
      <c r="D2390" t="s">
        <v>16</v>
      </c>
      <c r="E2390">
        <v>2</v>
      </c>
      <c r="F2390" t="s">
        <v>612</v>
      </c>
      <c r="J2390">
        <v>64</v>
      </c>
      <c r="N2390" t="s">
        <v>146</v>
      </c>
    </row>
    <row r="2391" spans="1:14" x14ac:dyDescent="0.25">
      <c r="A2391">
        <v>1940</v>
      </c>
      <c r="B2391" t="s">
        <v>14</v>
      </c>
      <c r="C2391" t="s">
        <v>63</v>
      </c>
      <c r="D2391" t="s">
        <v>161</v>
      </c>
      <c r="E2391">
        <v>1</v>
      </c>
      <c r="F2391" t="s">
        <v>162</v>
      </c>
      <c r="J2391">
        <v>2805</v>
      </c>
      <c r="N2391" t="s">
        <v>146</v>
      </c>
    </row>
    <row r="2392" spans="1:14" x14ac:dyDescent="0.25">
      <c r="A2392">
        <v>1940</v>
      </c>
      <c r="B2392" t="s">
        <v>14</v>
      </c>
      <c r="C2392" t="s">
        <v>63</v>
      </c>
      <c r="D2392" t="s">
        <v>161</v>
      </c>
      <c r="E2392">
        <v>1</v>
      </c>
      <c r="F2392" t="s">
        <v>162</v>
      </c>
      <c r="J2392">
        <v>0</v>
      </c>
      <c r="N2392" t="s">
        <v>146</v>
      </c>
    </row>
    <row r="2393" spans="1:14" x14ac:dyDescent="0.25">
      <c r="A2393">
        <v>1940</v>
      </c>
      <c r="B2393" t="s">
        <v>64</v>
      </c>
      <c r="C2393" t="s">
        <v>636</v>
      </c>
      <c r="D2393" t="s">
        <v>161</v>
      </c>
      <c r="E2393">
        <v>1</v>
      </c>
      <c r="F2393" t="s">
        <v>633</v>
      </c>
      <c r="J2393">
        <v>425</v>
      </c>
      <c r="N2393" t="s">
        <v>146</v>
      </c>
    </row>
    <row r="2394" spans="1:14" x14ac:dyDescent="0.25">
      <c r="A2394">
        <v>1940</v>
      </c>
      <c r="B2394" t="s">
        <v>64</v>
      </c>
      <c r="C2394" t="s">
        <v>328</v>
      </c>
      <c r="D2394" t="s">
        <v>16</v>
      </c>
      <c r="E2394">
        <v>1</v>
      </c>
      <c r="F2394" t="s">
        <v>17</v>
      </c>
      <c r="J2394">
        <v>1454</v>
      </c>
      <c r="N2394" t="s">
        <v>146</v>
      </c>
    </row>
    <row r="2395" spans="1:14" x14ac:dyDescent="0.25">
      <c r="A2395">
        <v>1940</v>
      </c>
      <c r="B2395" t="s">
        <v>547</v>
      </c>
      <c r="C2395" t="s">
        <v>593</v>
      </c>
      <c r="D2395" t="s">
        <v>16</v>
      </c>
      <c r="E2395">
        <v>1</v>
      </c>
      <c r="F2395" t="s">
        <v>145</v>
      </c>
      <c r="J2395">
        <v>2985</v>
      </c>
      <c r="N2395" t="s">
        <v>146</v>
      </c>
    </row>
    <row r="2396" spans="1:14" x14ac:dyDescent="0.25">
      <c r="A2396">
        <v>1940</v>
      </c>
      <c r="B2396" t="s">
        <v>64</v>
      </c>
      <c r="C2396" t="s">
        <v>418</v>
      </c>
      <c r="D2396" t="s">
        <v>161</v>
      </c>
      <c r="E2396">
        <v>1</v>
      </c>
      <c r="F2396" t="s">
        <v>624</v>
      </c>
      <c r="J2396">
        <v>694</v>
      </c>
      <c r="N2396" t="s">
        <v>146</v>
      </c>
    </row>
    <row r="2397" spans="1:14" x14ac:dyDescent="0.25">
      <c r="A2397">
        <v>1940</v>
      </c>
      <c r="B2397" t="s">
        <v>64</v>
      </c>
      <c r="C2397" t="s">
        <v>153</v>
      </c>
      <c r="D2397" t="s">
        <v>16</v>
      </c>
      <c r="E2397">
        <v>1</v>
      </c>
      <c r="F2397" t="s">
        <v>154</v>
      </c>
      <c r="J2397">
        <v>98</v>
      </c>
      <c r="N2397" t="s">
        <v>146</v>
      </c>
    </row>
    <row r="2398" spans="1:14" x14ac:dyDescent="0.25">
      <c r="A2398">
        <v>1940</v>
      </c>
      <c r="B2398" t="s">
        <v>178</v>
      </c>
      <c r="C2398" t="s">
        <v>656</v>
      </c>
      <c r="D2398" t="s">
        <v>16</v>
      </c>
      <c r="E2398">
        <v>1</v>
      </c>
      <c r="F2398" t="s">
        <v>17</v>
      </c>
      <c r="J2398">
        <v>2946</v>
      </c>
      <c r="N2398" t="s">
        <v>146</v>
      </c>
    </row>
    <row r="2399" spans="1:14" x14ac:dyDescent="0.25">
      <c r="A2399">
        <v>1940</v>
      </c>
      <c r="B2399" t="s">
        <v>178</v>
      </c>
      <c r="C2399" t="s">
        <v>604</v>
      </c>
      <c r="D2399" t="s">
        <v>600</v>
      </c>
      <c r="E2399">
        <v>1</v>
      </c>
      <c r="F2399" t="s">
        <v>639</v>
      </c>
      <c r="J2399">
        <v>304</v>
      </c>
      <c r="N2399" t="s">
        <v>146</v>
      </c>
    </row>
    <row r="2400" spans="1:14" x14ac:dyDescent="0.25">
      <c r="A2400">
        <v>1940</v>
      </c>
      <c r="B2400" t="s">
        <v>35</v>
      </c>
      <c r="C2400" t="s">
        <v>391</v>
      </c>
      <c r="D2400" t="s">
        <v>16</v>
      </c>
      <c r="E2400">
        <v>1</v>
      </c>
      <c r="F2400" t="s">
        <v>613</v>
      </c>
      <c r="J2400">
        <v>106</v>
      </c>
      <c r="N2400" t="s">
        <v>146</v>
      </c>
    </row>
    <row r="2401" spans="1:14" x14ac:dyDescent="0.25">
      <c r="A2401">
        <v>1940</v>
      </c>
      <c r="B2401" t="s">
        <v>35</v>
      </c>
      <c r="C2401" t="s">
        <v>392</v>
      </c>
      <c r="D2401" t="s">
        <v>16</v>
      </c>
      <c r="E2401">
        <v>1</v>
      </c>
      <c r="F2401" t="s">
        <v>614</v>
      </c>
      <c r="J2401">
        <v>96</v>
      </c>
      <c r="N2401" t="s">
        <v>146</v>
      </c>
    </row>
    <row r="2402" spans="1:14" x14ac:dyDescent="0.25">
      <c r="A2402">
        <v>1940</v>
      </c>
      <c r="B2402" t="s">
        <v>35</v>
      </c>
      <c r="C2402" t="s">
        <v>180</v>
      </c>
      <c r="D2402" t="s">
        <v>16</v>
      </c>
      <c r="E2402">
        <v>1</v>
      </c>
      <c r="F2402" t="s">
        <v>42</v>
      </c>
      <c r="J2402">
        <v>406</v>
      </c>
      <c r="N2402" t="s">
        <v>146</v>
      </c>
    </row>
    <row r="2403" spans="1:14" x14ac:dyDescent="0.25">
      <c r="A2403">
        <v>1940</v>
      </c>
      <c r="B2403" t="s">
        <v>99</v>
      </c>
      <c r="C2403" t="s">
        <v>100</v>
      </c>
      <c r="D2403" t="s">
        <v>16</v>
      </c>
      <c r="E2403">
        <v>1</v>
      </c>
      <c r="F2403" t="s">
        <v>17</v>
      </c>
      <c r="J2403">
        <v>1110</v>
      </c>
      <c r="N2403" t="s">
        <v>146</v>
      </c>
    </row>
    <row r="2404" spans="1:14" x14ac:dyDescent="0.25">
      <c r="A2404">
        <v>1940</v>
      </c>
      <c r="B2404" t="s">
        <v>99</v>
      </c>
      <c r="C2404" t="s">
        <v>583</v>
      </c>
      <c r="D2404" t="s">
        <v>16</v>
      </c>
      <c r="E2404">
        <v>1</v>
      </c>
      <c r="F2404" t="s">
        <v>584</v>
      </c>
      <c r="J2404">
        <v>334</v>
      </c>
      <c r="N2404" t="s">
        <v>146</v>
      </c>
    </row>
    <row r="2405" spans="1:14" x14ac:dyDescent="0.25">
      <c r="A2405">
        <v>1940</v>
      </c>
      <c r="B2405" t="s">
        <v>99</v>
      </c>
      <c r="C2405" t="s">
        <v>393</v>
      </c>
      <c r="D2405" t="s">
        <v>23</v>
      </c>
      <c r="E2405">
        <v>1</v>
      </c>
      <c r="F2405" t="s">
        <v>145</v>
      </c>
      <c r="J2405">
        <v>1387</v>
      </c>
      <c r="N2405" t="s">
        <v>146</v>
      </c>
    </row>
    <row r="2406" spans="1:14" x14ac:dyDescent="0.25">
      <c r="A2406">
        <v>1940</v>
      </c>
      <c r="B2406" t="s">
        <v>99</v>
      </c>
      <c r="C2406" t="s">
        <v>393</v>
      </c>
      <c r="D2406" t="s">
        <v>16</v>
      </c>
      <c r="E2406">
        <v>2</v>
      </c>
      <c r="F2406" t="s">
        <v>643</v>
      </c>
      <c r="J2406">
        <v>102</v>
      </c>
      <c r="N2406" t="s">
        <v>146</v>
      </c>
    </row>
    <row r="2407" spans="1:14" x14ac:dyDescent="0.25">
      <c r="A2407">
        <v>1940</v>
      </c>
      <c r="B2407" t="s">
        <v>32</v>
      </c>
      <c r="C2407" t="s">
        <v>105</v>
      </c>
      <c r="D2407" t="s">
        <v>16</v>
      </c>
      <c r="E2407">
        <v>1</v>
      </c>
      <c r="F2407" t="s">
        <v>42</v>
      </c>
      <c r="J2407">
        <v>787</v>
      </c>
      <c r="N2407" t="s">
        <v>146</v>
      </c>
    </row>
    <row r="2408" spans="1:14" x14ac:dyDescent="0.25">
      <c r="A2408">
        <v>1940</v>
      </c>
      <c r="B2408" t="s">
        <v>32</v>
      </c>
      <c r="C2408" t="s">
        <v>226</v>
      </c>
      <c r="D2408" t="s">
        <v>16</v>
      </c>
      <c r="E2408">
        <v>1</v>
      </c>
      <c r="F2408" t="s">
        <v>305</v>
      </c>
      <c r="J2408">
        <v>384</v>
      </c>
      <c r="N2408" t="s">
        <v>146</v>
      </c>
    </row>
    <row r="2409" spans="1:14" x14ac:dyDescent="0.25">
      <c r="A2409">
        <v>1940</v>
      </c>
      <c r="B2409" t="s">
        <v>32</v>
      </c>
      <c r="C2409" t="s">
        <v>420</v>
      </c>
      <c r="D2409" t="s">
        <v>16</v>
      </c>
      <c r="E2409">
        <v>1</v>
      </c>
      <c r="F2409" t="s">
        <v>421</v>
      </c>
      <c r="J2409">
        <v>826</v>
      </c>
      <c r="N2409" t="s">
        <v>146</v>
      </c>
    </row>
    <row r="2410" spans="1:14" x14ac:dyDescent="0.25">
      <c r="A2410">
        <v>1940</v>
      </c>
      <c r="B2410" t="s">
        <v>32</v>
      </c>
      <c r="C2410" t="s">
        <v>228</v>
      </c>
      <c r="D2410" t="s">
        <v>16</v>
      </c>
      <c r="E2410">
        <v>1</v>
      </c>
      <c r="F2410" t="s">
        <v>553</v>
      </c>
      <c r="J2410">
        <v>996</v>
      </c>
      <c r="N2410" t="s">
        <v>146</v>
      </c>
    </row>
    <row r="2411" spans="1:14" x14ac:dyDescent="0.25">
      <c r="A2411">
        <v>1940</v>
      </c>
      <c r="B2411" t="s">
        <v>21</v>
      </c>
      <c r="C2411" t="s">
        <v>22</v>
      </c>
      <c r="D2411" t="s">
        <v>23</v>
      </c>
      <c r="E2411">
        <v>1</v>
      </c>
      <c r="F2411" t="s">
        <v>615</v>
      </c>
      <c r="J2411">
        <v>237</v>
      </c>
      <c r="N2411" t="s">
        <v>146</v>
      </c>
    </row>
    <row r="2412" spans="1:14" x14ac:dyDescent="0.25">
      <c r="A2412">
        <v>1940</v>
      </c>
      <c r="B2412" t="s">
        <v>21</v>
      </c>
      <c r="C2412" t="s">
        <v>229</v>
      </c>
      <c r="D2412" t="s">
        <v>16</v>
      </c>
      <c r="E2412">
        <v>1</v>
      </c>
      <c r="F2412" t="s">
        <v>145</v>
      </c>
      <c r="J2412">
        <v>1295</v>
      </c>
      <c r="N2412" t="s">
        <v>146</v>
      </c>
    </row>
    <row r="2413" spans="1:14" x14ac:dyDescent="0.25">
      <c r="A2413">
        <v>1940</v>
      </c>
      <c r="B2413" t="s">
        <v>21</v>
      </c>
      <c r="C2413" t="s">
        <v>122</v>
      </c>
      <c r="D2413" t="s">
        <v>16</v>
      </c>
      <c r="E2413">
        <v>1</v>
      </c>
      <c r="F2413" t="s">
        <v>616</v>
      </c>
      <c r="J2413">
        <v>5386</v>
      </c>
      <c r="N2413" t="s">
        <v>146</v>
      </c>
    </row>
    <row r="2414" spans="1:14" x14ac:dyDescent="0.25">
      <c r="A2414">
        <v>1940</v>
      </c>
      <c r="B2414" t="s">
        <v>21</v>
      </c>
      <c r="C2414" t="s">
        <v>394</v>
      </c>
      <c r="D2414" t="s">
        <v>16</v>
      </c>
      <c r="E2414">
        <v>1</v>
      </c>
      <c r="F2414" t="s">
        <v>617</v>
      </c>
      <c r="J2414">
        <v>768</v>
      </c>
      <c r="N2414" t="s">
        <v>146</v>
      </c>
    </row>
    <row r="2415" spans="1:14" x14ac:dyDescent="0.25">
      <c r="A2415">
        <v>1940</v>
      </c>
      <c r="B2415" t="s">
        <v>21</v>
      </c>
      <c r="C2415" t="s">
        <v>599</v>
      </c>
      <c r="D2415" t="s">
        <v>161</v>
      </c>
      <c r="E2415">
        <v>1</v>
      </c>
      <c r="F2415" t="s">
        <v>633</v>
      </c>
      <c r="J2415">
        <v>528</v>
      </c>
      <c r="N2415" t="s">
        <v>146</v>
      </c>
    </row>
    <row r="2416" spans="1:14" x14ac:dyDescent="0.25">
      <c r="A2416">
        <v>1940</v>
      </c>
      <c r="B2416" t="s">
        <v>125</v>
      </c>
      <c r="C2416" t="s">
        <v>637</v>
      </c>
      <c r="D2416" t="s">
        <v>161</v>
      </c>
      <c r="E2416">
        <v>1</v>
      </c>
      <c r="F2416" t="s">
        <v>633</v>
      </c>
      <c r="J2416">
        <v>371</v>
      </c>
      <c r="N2416" t="s">
        <v>146</v>
      </c>
    </row>
    <row r="2417" spans="1:14" x14ac:dyDescent="0.25">
      <c r="A2417">
        <v>1940</v>
      </c>
      <c r="B2417" t="s">
        <v>125</v>
      </c>
      <c r="C2417" t="s">
        <v>395</v>
      </c>
      <c r="D2417" t="s">
        <v>16</v>
      </c>
      <c r="E2417">
        <v>1</v>
      </c>
      <c r="F2417" t="s">
        <v>297</v>
      </c>
      <c r="J2417">
        <v>62</v>
      </c>
      <c r="N2417" t="s">
        <v>146</v>
      </c>
    </row>
    <row r="2418" spans="1:14" x14ac:dyDescent="0.25">
      <c r="A2418">
        <v>1940</v>
      </c>
      <c r="B2418" t="s">
        <v>125</v>
      </c>
      <c r="C2418" t="s">
        <v>291</v>
      </c>
      <c r="D2418" t="s">
        <v>16</v>
      </c>
      <c r="E2418">
        <v>1</v>
      </c>
      <c r="F2418" t="s">
        <v>145</v>
      </c>
      <c r="J2418">
        <v>1195</v>
      </c>
      <c r="N2418" t="s">
        <v>146</v>
      </c>
    </row>
    <row r="2419" spans="1:14" x14ac:dyDescent="0.25">
      <c r="A2419">
        <v>1940</v>
      </c>
      <c r="B2419" t="s">
        <v>125</v>
      </c>
      <c r="C2419" t="s">
        <v>127</v>
      </c>
      <c r="D2419" t="s">
        <v>16</v>
      </c>
      <c r="E2419">
        <v>1</v>
      </c>
      <c r="F2419" t="s">
        <v>42</v>
      </c>
      <c r="J2419">
        <v>1332</v>
      </c>
      <c r="N2419" t="s">
        <v>146</v>
      </c>
    </row>
    <row r="2420" spans="1:14" x14ac:dyDescent="0.25">
      <c r="A2420">
        <v>1940</v>
      </c>
      <c r="B2420" t="s">
        <v>129</v>
      </c>
      <c r="C2420" t="s">
        <v>130</v>
      </c>
      <c r="D2420" t="s">
        <v>16</v>
      </c>
      <c r="E2420">
        <v>1</v>
      </c>
      <c r="F2420" t="s">
        <v>17</v>
      </c>
      <c r="J2420">
        <v>3728</v>
      </c>
      <c r="N2420" t="s">
        <v>146</v>
      </c>
    </row>
    <row r="2421" spans="1:14" x14ac:dyDescent="0.25">
      <c r="A2421">
        <v>1940</v>
      </c>
      <c r="B2421" t="s">
        <v>129</v>
      </c>
      <c r="C2421" t="s">
        <v>130</v>
      </c>
      <c r="D2421" t="s">
        <v>16</v>
      </c>
      <c r="E2421">
        <v>2</v>
      </c>
      <c r="F2421" t="s">
        <v>147</v>
      </c>
      <c r="J2421">
        <v>480</v>
      </c>
      <c r="N2421" t="s">
        <v>146</v>
      </c>
    </row>
    <row r="2422" spans="1:14" x14ac:dyDescent="0.25">
      <c r="A2422">
        <v>1940</v>
      </c>
      <c r="B2422" t="s">
        <v>129</v>
      </c>
      <c r="C2422" t="s">
        <v>73</v>
      </c>
      <c r="D2422" t="s">
        <v>161</v>
      </c>
      <c r="E2422">
        <v>1</v>
      </c>
      <c r="F2422" t="s">
        <v>623</v>
      </c>
      <c r="J2422">
        <v>952</v>
      </c>
      <c r="N2422" t="s">
        <v>146</v>
      </c>
    </row>
    <row r="2423" spans="1:14" x14ac:dyDescent="0.25">
      <c r="A2423">
        <v>1940</v>
      </c>
      <c r="B2423" t="s">
        <v>231</v>
      </c>
      <c r="C2423" t="s">
        <v>232</v>
      </c>
      <c r="D2423" t="s">
        <v>16</v>
      </c>
      <c r="E2423">
        <v>1</v>
      </c>
      <c r="F2423" t="s">
        <v>42</v>
      </c>
      <c r="J2423">
        <v>522</v>
      </c>
      <c r="N2423" t="s">
        <v>146</v>
      </c>
    </row>
    <row r="2424" spans="1:14" x14ac:dyDescent="0.25">
      <c r="A2424">
        <v>1940</v>
      </c>
      <c r="B2424" t="s">
        <v>233</v>
      </c>
      <c r="C2424" t="s">
        <v>234</v>
      </c>
      <c r="D2424" t="s">
        <v>16</v>
      </c>
      <c r="E2424">
        <v>1</v>
      </c>
      <c r="F2424" t="s">
        <v>402</v>
      </c>
      <c r="J2424">
        <v>833</v>
      </c>
      <c r="N2424" t="s">
        <v>146</v>
      </c>
    </row>
    <row r="2425" spans="1:14" x14ac:dyDescent="0.25">
      <c r="A2425">
        <v>1940</v>
      </c>
      <c r="B2425" t="s">
        <v>233</v>
      </c>
      <c r="C2425" t="s">
        <v>234</v>
      </c>
      <c r="D2425" t="s">
        <v>16</v>
      </c>
      <c r="E2425">
        <v>2</v>
      </c>
      <c r="F2425" t="s">
        <v>474</v>
      </c>
      <c r="J2425">
        <v>194</v>
      </c>
      <c r="N2425" t="s">
        <v>146</v>
      </c>
    </row>
    <row r="2426" spans="1:14" x14ac:dyDescent="0.25">
      <c r="A2426">
        <v>1940</v>
      </c>
      <c r="B2426" t="s">
        <v>233</v>
      </c>
      <c r="C2426" t="s">
        <v>451</v>
      </c>
      <c r="D2426" t="s">
        <v>16</v>
      </c>
      <c r="E2426">
        <v>1</v>
      </c>
      <c r="F2426" t="s">
        <v>297</v>
      </c>
      <c r="J2426">
        <v>37</v>
      </c>
      <c r="N2426" t="s">
        <v>146</v>
      </c>
    </row>
    <row r="2427" spans="1:14" x14ac:dyDescent="0.25">
      <c r="A2427">
        <v>1940</v>
      </c>
      <c r="B2427" t="s">
        <v>135</v>
      </c>
      <c r="C2427" t="s">
        <v>136</v>
      </c>
      <c r="D2427" t="s">
        <v>16</v>
      </c>
      <c r="E2427">
        <v>1</v>
      </c>
      <c r="F2427" t="s">
        <v>42</v>
      </c>
      <c r="J2427">
        <v>255</v>
      </c>
      <c r="N2427" t="s">
        <v>146</v>
      </c>
    </row>
    <row r="2428" spans="1:14" x14ac:dyDescent="0.25">
      <c r="A2428">
        <v>1940</v>
      </c>
      <c r="B2428" t="s">
        <v>137</v>
      </c>
      <c r="C2428" t="s">
        <v>138</v>
      </c>
      <c r="D2428" t="s">
        <v>16</v>
      </c>
      <c r="E2428">
        <v>1</v>
      </c>
      <c r="F2428" t="s">
        <v>42</v>
      </c>
      <c r="J2428">
        <v>262</v>
      </c>
      <c r="N2428" t="s">
        <v>146</v>
      </c>
    </row>
    <row r="2429" spans="1:14" x14ac:dyDescent="0.25">
      <c r="A2429">
        <v>1940</v>
      </c>
      <c r="B2429" t="s">
        <v>140</v>
      </c>
      <c r="C2429" t="s">
        <v>452</v>
      </c>
      <c r="D2429" t="s">
        <v>16</v>
      </c>
      <c r="E2429">
        <v>1</v>
      </c>
      <c r="F2429" t="s">
        <v>166</v>
      </c>
      <c r="J2429">
        <v>519</v>
      </c>
      <c r="N2429" t="s">
        <v>146</v>
      </c>
    </row>
    <row r="2430" spans="1:14" x14ac:dyDescent="0.25">
      <c r="A2430">
        <v>1940</v>
      </c>
      <c r="B2430" t="s">
        <v>140</v>
      </c>
      <c r="C2430" t="s">
        <v>358</v>
      </c>
      <c r="D2430" t="s">
        <v>16</v>
      </c>
      <c r="E2430">
        <v>1</v>
      </c>
      <c r="F2430" t="s">
        <v>453</v>
      </c>
      <c r="J2430">
        <v>311</v>
      </c>
      <c r="N2430" t="s">
        <v>146</v>
      </c>
    </row>
    <row r="2431" spans="1:14" x14ac:dyDescent="0.25">
      <c r="A2431">
        <v>1940</v>
      </c>
      <c r="B2431" t="s">
        <v>140</v>
      </c>
      <c r="C2431" t="s">
        <v>407</v>
      </c>
      <c r="D2431" t="s">
        <v>16</v>
      </c>
      <c r="E2431">
        <v>1</v>
      </c>
      <c r="F2431" t="s">
        <v>166</v>
      </c>
      <c r="J2431">
        <v>874</v>
      </c>
      <c r="N2431" t="s">
        <v>146</v>
      </c>
    </row>
    <row r="2432" spans="1:14" x14ac:dyDescent="0.25">
      <c r="A2432">
        <v>1940</v>
      </c>
      <c r="B2432" t="s">
        <v>140</v>
      </c>
      <c r="C2432" t="s">
        <v>183</v>
      </c>
      <c r="D2432" t="s">
        <v>16</v>
      </c>
      <c r="E2432">
        <v>1</v>
      </c>
      <c r="F2432" t="s">
        <v>42</v>
      </c>
      <c r="J2432">
        <v>1958</v>
      </c>
      <c r="N2432" t="s">
        <v>146</v>
      </c>
    </row>
    <row r="2433" spans="1:14" x14ac:dyDescent="0.25">
      <c r="A2433">
        <v>1940</v>
      </c>
      <c r="B2433" t="s">
        <v>332</v>
      </c>
      <c r="C2433" t="s">
        <v>333</v>
      </c>
      <c r="D2433" t="s">
        <v>16</v>
      </c>
      <c r="E2433">
        <v>1</v>
      </c>
      <c r="J2433">
        <v>646</v>
      </c>
      <c r="N2433" t="s">
        <v>146</v>
      </c>
    </row>
    <row r="2434" spans="1:14" x14ac:dyDescent="0.25">
      <c r="A2434">
        <v>1940</v>
      </c>
      <c r="B2434" t="s">
        <v>184</v>
      </c>
      <c r="C2434" t="s">
        <v>454</v>
      </c>
      <c r="D2434" t="s">
        <v>16</v>
      </c>
      <c r="E2434">
        <v>1</v>
      </c>
      <c r="F2434" t="s">
        <v>42</v>
      </c>
      <c r="J2434">
        <v>2295</v>
      </c>
      <c r="N2434" t="s">
        <v>146</v>
      </c>
    </row>
    <row r="2435" spans="1:14" x14ac:dyDescent="0.25">
      <c r="A2435">
        <v>1940</v>
      </c>
      <c r="B2435" t="s">
        <v>184</v>
      </c>
      <c r="C2435" t="s">
        <v>185</v>
      </c>
      <c r="D2435" t="s">
        <v>16</v>
      </c>
      <c r="E2435">
        <v>1</v>
      </c>
      <c r="F2435" t="s">
        <v>42</v>
      </c>
      <c r="J2435">
        <v>1681</v>
      </c>
      <c r="N2435" t="s">
        <v>146</v>
      </c>
    </row>
    <row r="2436" spans="1:14" x14ac:dyDescent="0.25">
      <c r="A2436">
        <v>1940</v>
      </c>
      <c r="B2436" t="s">
        <v>184</v>
      </c>
      <c r="C2436" t="s">
        <v>296</v>
      </c>
      <c r="D2436" t="s">
        <v>16</v>
      </c>
      <c r="E2436">
        <v>1</v>
      </c>
      <c r="F2436" t="s">
        <v>455</v>
      </c>
      <c r="J2436">
        <v>227</v>
      </c>
      <c r="N2436" t="s">
        <v>146</v>
      </c>
    </row>
    <row r="2437" spans="1:14" x14ac:dyDescent="0.25">
      <c r="A2437">
        <v>1940</v>
      </c>
      <c r="B2437" t="s">
        <v>184</v>
      </c>
      <c r="C2437" t="s">
        <v>296</v>
      </c>
      <c r="D2437" t="s">
        <v>16</v>
      </c>
      <c r="E2437">
        <v>2</v>
      </c>
      <c r="F2437" t="s">
        <v>456</v>
      </c>
      <c r="J2437">
        <v>211</v>
      </c>
      <c r="N2437" t="s">
        <v>146</v>
      </c>
    </row>
    <row r="2438" spans="1:14" x14ac:dyDescent="0.25">
      <c r="A2438">
        <v>1940</v>
      </c>
      <c r="B2438" t="s">
        <v>184</v>
      </c>
      <c r="C2438" t="s">
        <v>457</v>
      </c>
      <c r="D2438" t="s">
        <v>16</v>
      </c>
      <c r="E2438">
        <v>1</v>
      </c>
      <c r="F2438" t="s">
        <v>458</v>
      </c>
      <c r="J2438">
        <v>1529</v>
      </c>
      <c r="N2438" t="s">
        <v>146</v>
      </c>
    </row>
    <row r="2439" spans="1:14" x14ac:dyDescent="0.25">
      <c r="A2439">
        <v>1940</v>
      </c>
      <c r="B2439" t="s">
        <v>184</v>
      </c>
      <c r="C2439" t="s">
        <v>190</v>
      </c>
      <c r="D2439" t="s">
        <v>16</v>
      </c>
      <c r="E2439">
        <v>1</v>
      </c>
      <c r="F2439" t="s">
        <v>191</v>
      </c>
      <c r="J2439">
        <v>2165</v>
      </c>
      <c r="N2439" t="s">
        <v>146</v>
      </c>
    </row>
    <row r="2440" spans="1:14" x14ac:dyDescent="0.25">
      <c r="A2440">
        <v>1940</v>
      </c>
      <c r="B2440" t="s">
        <v>184</v>
      </c>
      <c r="C2440" t="s">
        <v>238</v>
      </c>
      <c r="D2440" t="s">
        <v>16</v>
      </c>
      <c r="E2440">
        <v>1</v>
      </c>
      <c r="F2440" t="s">
        <v>239</v>
      </c>
      <c r="J2440">
        <v>1637</v>
      </c>
      <c r="N2440" t="s">
        <v>146</v>
      </c>
    </row>
    <row r="2441" spans="1:14" x14ac:dyDescent="0.25">
      <c r="A2441">
        <v>1940</v>
      </c>
      <c r="B2441" t="s">
        <v>184</v>
      </c>
      <c r="C2441" t="s">
        <v>408</v>
      </c>
      <c r="D2441" t="s">
        <v>16</v>
      </c>
      <c r="E2441">
        <v>1</v>
      </c>
      <c r="F2441" t="s">
        <v>642</v>
      </c>
      <c r="J2441">
        <v>931</v>
      </c>
      <c r="N2441" t="s">
        <v>146</v>
      </c>
    </row>
    <row r="2442" spans="1:14" x14ac:dyDescent="0.25">
      <c r="A2442">
        <v>1940</v>
      </c>
      <c r="B2442" t="s">
        <v>184</v>
      </c>
      <c r="C2442" t="s">
        <v>261</v>
      </c>
      <c r="D2442" t="s">
        <v>161</v>
      </c>
      <c r="E2442">
        <v>1</v>
      </c>
      <c r="F2442" t="s">
        <v>639</v>
      </c>
      <c r="J2442">
        <v>47</v>
      </c>
      <c r="N2442" t="s">
        <v>146</v>
      </c>
    </row>
    <row r="2443" spans="1:14" x14ac:dyDescent="0.25">
      <c r="A2443">
        <v>1940</v>
      </c>
      <c r="B2443" t="s">
        <v>184</v>
      </c>
      <c r="C2443" t="s">
        <v>194</v>
      </c>
      <c r="D2443" t="s">
        <v>16</v>
      </c>
      <c r="E2443">
        <v>1</v>
      </c>
      <c r="F2443" t="s">
        <v>416</v>
      </c>
      <c r="J2443">
        <v>2473</v>
      </c>
      <c r="N2443" t="s">
        <v>146</v>
      </c>
    </row>
    <row r="2444" spans="1:14" x14ac:dyDescent="0.25">
      <c r="A2444">
        <v>1940</v>
      </c>
      <c r="B2444" t="s">
        <v>184</v>
      </c>
      <c r="C2444" t="s">
        <v>192</v>
      </c>
      <c r="D2444" t="s">
        <v>16</v>
      </c>
      <c r="E2444">
        <v>1</v>
      </c>
      <c r="F2444" t="s">
        <v>585</v>
      </c>
      <c r="J2444">
        <v>306</v>
      </c>
      <c r="N2444" t="s">
        <v>146</v>
      </c>
    </row>
    <row r="2445" spans="1:14" x14ac:dyDescent="0.25">
      <c r="A2445">
        <v>1940</v>
      </c>
      <c r="B2445" t="s">
        <v>184</v>
      </c>
      <c r="C2445" t="s">
        <v>459</v>
      </c>
      <c r="D2445" t="s">
        <v>16</v>
      </c>
      <c r="E2445">
        <v>1</v>
      </c>
      <c r="J2445">
        <v>454</v>
      </c>
      <c r="N2445" t="s">
        <v>146</v>
      </c>
    </row>
    <row r="2446" spans="1:14" x14ac:dyDescent="0.25">
      <c r="A2446">
        <v>1940</v>
      </c>
      <c r="B2446" t="s">
        <v>184</v>
      </c>
      <c r="C2446" t="s">
        <v>640</v>
      </c>
      <c r="D2446" t="s">
        <v>16</v>
      </c>
      <c r="E2446">
        <v>1</v>
      </c>
      <c r="F2446" t="s">
        <v>641</v>
      </c>
      <c r="J2446">
        <v>691</v>
      </c>
      <c r="N2446" t="s">
        <v>146</v>
      </c>
    </row>
    <row r="2447" spans="1:14" x14ac:dyDescent="0.25">
      <c r="A2447">
        <v>1940</v>
      </c>
      <c r="B2447" t="s">
        <v>184</v>
      </c>
      <c r="C2447" t="s">
        <v>580</v>
      </c>
      <c r="D2447" t="s">
        <v>16</v>
      </c>
      <c r="E2447">
        <v>1</v>
      </c>
      <c r="F2447" t="s">
        <v>549</v>
      </c>
      <c r="J2447">
        <v>753</v>
      </c>
      <c r="N2447" t="s">
        <v>146</v>
      </c>
    </row>
    <row r="2448" spans="1:14" x14ac:dyDescent="0.25">
      <c r="A2448">
        <v>1940</v>
      </c>
      <c r="B2448" t="s">
        <v>198</v>
      </c>
      <c r="C2448" t="s">
        <v>199</v>
      </c>
      <c r="D2448" t="s">
        <v>16</v>
      </c>
      <c r="E2448">
        <v>1</v>
      </c>
      <c r="F2448" t="s">
        <v>17</v>
      </c>
      <c r="J2448">
        <v>4272</v>
      </c>
      <c r="N2448" t="s">
        <v>146</v>
      </c>
    </row>
    <row r="2449" spans="1:14" x14ac:dyDescent="0.25">
      <c r="A2449">
        <v>1940</v>
      </c>
      <c r="B2449" t="s">
        <v>339</v>
      </c>
      <c r="C2449" t="s">
        <v>340</v>
      </c>
      <c r="D2449" t="s">
        <v>16</v>
      </c>
      <c r="E2449">
        <v>1</v>
      </c>
      <c r="F2449" t="s">
        <v>427</v>
      </c>
      <c r="J2449">
        <v>353</v>
      </c>
      <c r="N2449" t="s">
        <v>146</v>
      </c>
    </row>
    <row r="2450" spans="1:14" x14ac:dyDescent="0.25">
      <c r="A2450">
        <v>1940</v>
      </c>
      <c r="B2450" t="s">
        <v>201</v>
      </c>
      <c r="C2450" t="s">
        <v>378</v>
      </c>
      <c r="D2450" t="s">
        <v>161</v>
      </c>
      <c r="E2450">
        <v>1</v>
      </c>
      <c r="F2450" t="s">
        <v>166</v>
      </c>
      <c r="J2450">
        <v>1314</v>
      </c>
      <c r="N2450" t="s">
        <v>146</v>
      </c>
    </row>
    <row r="2451" spans="1:14" x14ac:dyDescent="0.25">
      <c r="A2451">
        <v>1940</v>
      </c>
      <c r="B2451" t="s">
        <v>201</v>
      </c>
      <c r="C2451" t="s">
        <v>202</v>
      </c>
      <c r="D2451" t="s">
        <v>16</v>
      </c>
      <c r="E2451">
        <v>1</v>
      </c>
      <c r="F2451" t="s">
        <v>17</v>
      </c>
      <c r="J2451">
        <v>3870</v>
      </c>
      <c r="N2451" t="s">
        <v>146</v>
      </c>
    </row>
    <row r="2452" spans="1:14" x14ac:dyDescent="0.25">
      <c r="A2452">
        <v>1940</v>
      </c>
      <c r="B2452" t="s">
        <v>201</v>
      </c>
      <c r="C2452" t="s">
        <v>461</v>
      </c>
      <c r="D2452" t="s">
        <v>16</v>
      </c>
      <c r="E2452">
        <v>1</v>
      </c>
      <c r="F2452" t="s">
        <v>618</v>
      </c>
      <c r="J2452">
        <v>1763</v>
      </c>
      <c r="N2452" t="s">
        <v>146</v>
      </c>
    </row>
    <row r="2453" spans="1:14" x14ac:dyDescent="0.25">
      <c r="A2453">
        <v>1940</v>
      </c>
      <c r="B2453" t="s">
        <v>201</v>
      </c>
      <c r="C2453" t="s">
        <v>428</v>
      </c>
      <c r="D2453" t="s">
        <v>16</v>
      </c>
      <c r="E2453">
        <v>1</v>
      </c>
      <c r="F2453" t="s">
        <v>313</v>
      </c>
      <c r="J2453">
        <v>2853</v>
      </c>
      <c r="N2453" t="s">
        <v>146</v>
      </c>
    </row>
    <row r="2454" spans="1:14" x14ac:dyDescent="0.25">
      <c r="A2454">
        <v>1940</v>
      </c>
      <c r="B2454" t="s">
        <v>201</v>
      </c>
      <c r="C2454" t="s">
        <v>463</v>
      </c>
      <c r="D2454" t="s">
        <v>16</v>
      </c>
      <c r="E2454">
        <v>1</v>
      </c>
      <c r="F2454" t="s">
        <v>613</v>
      </c>
      <c r="J2454">
        <v>272</v>
      </c>
      <c r="N2454" t="s">
        <v>146</v>
      </c>
    </row>
    <row r="2455" spans="1:14" x14ac:dyDescent="0.25">
      <c r="A2455">
        <v>1940</v>
      </c>
      <c r="B2455" t="s">
        <v>303</v>
      </c>
      <c r="C2455" t="s">
        <v>465</v>
      </c>
      <c r="D2455" t="s">
        <v>161</v>
      </c>
      <c r="E2455">
        <v>1</v>
      </c>
      <c r="F2455" t="s">
        <v>166</v>
      </c>
      <c r="J2455">
        <v>1025</v>
      </c>
      <c r="N2455" t="s">
        <v>146</v>
      </c>
    </row>
    <row r="2456" spans="1:14" x14ac:dyDescent="0.25">
      <c r="A2456">
        <v>1940</v>
      </c>
      <c r="B2456" t="s">
        <v>303</v>
      </c>
      <c r="C2456" t="s">
        <v>467</v>
      </c>
      <c r="D2456" t="s">
        <v>16</v>
      </c>
      <c r="E2456">
        <v>1</v>
      </c>
      <c r="F2456" t="s">
        <v>145</v>
      </c>
      <c r="J2456">
        <v>616</v>
      </c>
      <c r="N2456" t="s">
        <v>146</v>
      </c>
    </row>
    <row r="2457" spans="1:14" x14ac:dyDescent="0.25">
      <c r="A2457">
        <v>1940</v>
      </c>
      <c r="B2457" t="s">
        <v>303</v>
      </c>
      <c r="C2457" t="s">
        <v>304</v>
      </c>
      <c r="D2457" t="s">
        <v>16</v>
      </c>
      <c r="E2457">
        <v>1</v>
      </c>
      <c r="F2457" t="s">
        <v>17</v>
      </c>
      <c r="J2457">
        <v>3305</v>
      </c>
      <c r="N2457" t="s">
        <v>146</v>
      </c>
    </row>
    <row r="2458" spans="1:14" x14ac:dyDescent="0.25">
      <c r="A2458">
        <v>1940</v>
      </c>
      <c r="B2458" t="s">
        <v>205</v>
      </c>
      <c r="C2458" t="s">
        <v>206</v>
      </c>
      <c r="D2458" t="s">
        <v>16</v>
      </c>
      <c r="E2458">
        <v>1</v>
      </c>
      <c r="F2458" t="s">
        <v>42</v>
      </c>
      <c r="J2458">
        <v>1038</v>
      </c>
      <c r="N2458" t="s">
        <v>146</v>
      </c>
    </row>
    <row r="2459" spans="1:14" x14ac:dyDescent="0.25">
      <c r="A2459">
        <v>1940</v>
      </c>
      <c r="B2459" t="s">
        <v>207</v>
      </c>
      <c r="C2459" t="s">
        <v>318</v>
      </c>
      <c r="D2459" t="s">
        <v>16</v>
      </c>
      <c r="E2459">
        <v>1</v>
      </c>
      <c r="F2459" t="s">
        <v>620</v>
      </c>
      <c r="J2459">
        <v>1268</v>
      </c>
      <c r="N2459" t="s">
        <v>146</v>
      </c>
    </row>
    <row r="2460" spans="1:14" x14ac:dyDescent="0.25">
      <c r="A2460">
        <v>1940</v>
      </c>
      <c r="B2460" t="s">
        <v>207</v>
      </c>
      <c r="C2460" t="s">
        <v>469</v>
      </c>
      <c r="D2460" t="s">
        <v>161</v>
      </c>
      <c r="E2460">
        <v>1</v>
      </c>
      <c r="F2460" t="s">
        <v>162</v>
      </c>
      <c r="J2460">
        <v>1431</v>
      </c>
      <c r="N2460" t="s">
        <v>146</v>
      </c>
    </row>
    <row r="2461" spans="1:14" x14ac:dyDescent="0.25">
      <c r="A2461">
        <v>1940</v>
      </c>
      <c r="B2461" t="s">
        <v>207</v>
      </c>
      <c r="C2461" t="s">
        <v>471</v>
      </c>
      <c r="D2461" t="s">
        <v>16</v>
      </c>
      <c r="E2461">
        <v>1</v>
      </c>
      <c r="F2461" t="s">
        <v>472</v>
      </c>
      <c r="J2461">
        <v>281</v>
      </c>
      <c r="N2461" t="s">
        <v>146</v>
      </c>
    </row>
    <row r="2462" spans="1:14" x14ac:dyDescent="0.25">
      <c r="A2462">
        <v>1940</v>
      </c>
      <c r="B2462" t="s">
        <v>207</v>
      </c>
      <c r="C2462" t="s">
        <v>210</v>
      </c>
      <c r="D2462" t="s">
        <v>16</v>
      </c>
      <c r="E2462">
        <v>1</v>
      </c>
      <c r="F2462" t="s">
        <v>292</v>
      </c>
      <c r="J2462">
        <v>3012</v>
      </c>
      <c r="N2462" t="s">
        <v>146</v>
      </c>
    </row>
    <row r="2463" spans="1:14" x14ac:dyDescent="0.25">
      <c r="A2463">
        <v>1940</v>
      </c>
      <c r="B2463" t="s">
        <v>207</v>
      </c>
      <c r="C2463" t="s">
        <v>208</v>
      </c>
      <c r="D2463" t="s">
        <v>16</v>
      </c>
      <c r="E2463">
        <v>1</v>
      </c>
      <c r="F2463" t="s">
        <v>619</v>
      </c>
      <c r="J2463">
        <v>2129</v>
      </c>
      <c r="N2463" t="s">
        <v>146</v>
      </c>
    </row>
    <row r="2464" spans="1:14" x14ac:dyDescent="0.25">
      <c r="A2464">
        <v>1940</v>
      </c>
      <c r="B2464" t="s">
        <v>213</v>
      </c>
      <c r="C2464" t="s">
        <v>244</v>
      </c>
      <c r="D2464" t="s">
        <v>16</v>
      </c>
      <c r="E2464">
        <v>1</v>
      </c>
      <c r="F2464" t="s">
        <v>297</v>
      </c>
      <c r="J2464">
        <v>16</v>
      </c>
      <c r="N2464" t="s">
        <v>146</v>
      </c>
    </row>
    <row r="2465" spans="1:14" x14ac:dyDescent="0.25">
      <c r="A2465">
        <v>1940</v>
      </c>
      <c r="B2465" t="s">
        <v>213</v>
      </c>
      <c r="C2465" t="s">
        <v>244</v>
      </c>
      <c r="D2465" t="s">
        <v>16</v>
      </c>
      <c r="E2465">
        <v>2</v>
      </c>
      <c r="F2465" t="s">
        <v>474</v>
      </c>
      <c r="J2465">
        <v>78</v>
      </c>
      <c r="N2465" t="s">
        <v>146</v>
      </c>
    </row>
    <row r="2466" spans="1:14" x14ac:dyDescent="0.25">
      <c r="A2466">
        <v>1940</v>
      </c>
      <c r="B2466" t="s">
        <v>213</v>
      </c>
      <c r="C2466" t="s">
        <v>214</v>
      </c>
      <c r="D2466" t="s">
        <v>16</v>
      </c>
      <c r="E2466">
        <v>1</v>
      </c>
      <c r="F2466" t="s">
        <v>322</v>
      </c>
      <c r="J2466">
        <v>214</v>
      </c>
      <c r="N2466" t="s">
        <v>146</v>
      </c>
    </row>
    <row r="2467" spans="1:14" x14ac:dyDescent="0.25">
      <c r="A2467">
        <v>1940</v>
      </c>
      <c r="B2467" t="s">
        <v>247</v>
      </c>
      <c r="C2467" t="s">
        <v>248</v>
      </c>
      <c r="D2467" t="s">
        <v>16</v>
      </c>
      <c r="E2467">
        <v>1</v>
      </c>
      <c r="F2467" t="s">
        <v>42</v>
      </c>
      <c r="J2467">
        <v>1276</v>
      </c>
      <c r="N2467" t="s">
        <v>146</v>
      </c>
    </row>
    <row r="2468" spans="1:14" x14ac:dyDescent="0.25">
      <c r="A2468">
        <v>1940</v>
      </c>
      <c r="B2468" t="s">
        <v>306</v>
      </c>
      <c r="C2468" t="s">
        <v>307</v>
      </c>
      <c r="D2468" t="s">
        <v>16</v>
      </c>
      <c r="E2468">
        <v>1</v>
      </c>
      <c r="F2468" t="s">
        <v>17</v>
      </c>
      <c r="J2468">
        <v>400</v>
      </c>
      <c r="N2468" t="s">
        <v>146</v>
      </c>
    </row>
    <row r="2469" spans="1:14" x14ac:dyDescent="0.25">
      <c r="A2469">
        <v>1940</v>
      </c>
      <c r="B2469" t="s">
        <v>30</v>
      </c>
      <c r="C2469" t="s">
        <v>644</v>
      </c>
      <c r="D2469" t="s">
        <v>16</v>
      </c>
      <c r="E2469">
        <v>1</v>
      </c>
      <c r="F2469" t="s">
        <v>645</v>
      </c>
      <c r="J2469">
        <v>403</v>
      </c>
      <c r="N2469" t="s">
        <v>146</v>
      </c>
    </row>
    <row r="2470" spans="1:14" x14ac:dyDescent="0.25">
      <c r="A2470">
        <v>1940</v>
      </c>
      <c r="B2470" t="s">
        <v>30</v>
      </c>
      <c r="C2470" t="s">
        <v>31</v>
      </c>
      <c r="D2470" t="s">
        <v>16</v>
      </c>
      <c r="E2470">
        <v>1</v>
      </c>
      <c r="F2470" t="s">
        <v>17</v>
      </c>
      <c r="J2470">
        <v>1865</v>
      </c>
      <c r="N2470" t="s">
        <v>146</v>
      </c>
    </row>
    <row r="2471" spans="1:14" x14ac:dyDescent="0.25">
      <c r="A2471">
        <v>1940</v>
      </c>
      <c r="B2471" t="s">
        <v>30</v>
      </c>
      <c r="C2471" t="s">
        <v>446</v>
      </c>
      <c r="D2471" t="s">
        <v>16</v>
      </c>
      <c r="E2471">
        <v>1</v>
      </c>
      <c r="F2471" t="s">
        <v>565</v>
      </c>
      <c r="J2471">
        <v>965</v>
      </c>
      <c r="N2471" t="s">
        <v>146</v>
      </c>
    </row>
    <row r="2472" spans="1:14" x14ac:dyDescent="0.25">
      <c r="A2472">
        <v>1940</v>
      </c>
      <c r="B2472" t="s">
        <v>249</v>
      </c>
      <c r="C2472" t="s">
        <v>625</v>
      </c>
      <c r="D2472" t="s">
        <v>161</v>
      </c>
      <c r="E2472">
        <v>1</v>
      </c>
      <c r="F2472" t="s">
        <v>624</v>
      </c>
      <c r="J2472">
        <v>627</v>
      </c>
      <c r="N2472" t="s">
        <v>146</v>
      </c>
    </row>
    <row r="2473" spans="1:14" x14ac:dyDescent="0.25">
      <c r="A2473">
        <v>1940</v>
      </c>
      <c r="B2473" t="s">
        <v>249</v>
      </c>
      <c r="C2473" t="s">
        <v>602</v>
      </c>
      <c r="D2473" t="s">
        <v>161</v>
      </c>
      <c r="E2473">
        <v>1</v>
      </c>
      <c r="F2473" t="s">
        <v>633</v>
      </c>
      <c r="J2473">
        <v>472</v>
      </c>
      <c r="N2473" t="s">
        <v>146</v>
      </c>
    </row>
    <row r="2474" spans="1:14" x14ac:dyDescent="0.25">
      <c r="A2474">
        <v>1940</v>
      </c>
      <c r="B2474" t="s">
        <v>249</v>
      </c>
      <c r="C2474" t="s">
        <v>151</v>
      </c>
      <c r="D2474" t="s">
        <v>16</v>
      </c>
      <c r="E2474">
        <v>1</v>
      </c>
      <c r="F2474" t="s">
        <v>621</v>
      </c>
      <c r="J2474">
        <v>6070</v>
      </c>
      <c r="N2474" t="s">
        <v>146</v>
      </c>
    </row>
    <row r="2475" spans="1:14" x14ac:dyDescent="0.25">
      <c r="A2475">
        <v>1940</v>
      </c>
      <c r="B2475" t="s">
        <v>249</v>
      </c>
      <c r="C2475" t="s">
        <v>627</v>
      </c>
      <c r="D2475" t="s">
        <v>161</v>
      </c>
      <c r="E2475">
        <v>1</v>
      </c>
      <c r="F2475" t="s">
        <v>305</v>
      </c>
      <c r="J2475">
        <v>130</v>
      </c>
      <c r="N2475" t="s">
        <v>146</v>
      </c>
    </row>
    <row r="2476" spans="1:14" x14ac:dyDescent="0.25">
      <c r="A2476">
        <v>1940</v>
      </c>
      <c r="B2476" t="s">
        <v>249</v>
      </c>
      <c r="C2476" t="s">
        <v>638</v>
      </c>
      <c r="D2476" t="s">
        <v>161</v>
      </c>
      <c r="E2476">
        <v>1</v>
      </c>
      <c r="F2476" t="s">
        <v>633</v>
      </c>
      <c r="J2476">
        <v>186</v>
      </c>
      <c r="N2476" t="s">
        <v>146</v>
      </c>
    </row>
    <row r="2477" spans="1:14" x14ac:dyDescent="0.25">
      <c r="A2477">
        <v>1940</v>
      </c>
      <c r="B2477" t="s">
        <v>251</v>
      </c>
      <c r="C2477" t="s">
        <v>252</v>
      </c>
      <c r="D2477" t="s">
        <v>16</v>
      </c>
      <c r="E2477">
        <v>1</v>
      </c>
      <c r="F2477" t="s">
        <v>42</v>
      </c>
      <c r="J2477">
        <v>438</v>
      </c>
      <c r="N2477" t="s">
        <v>146</v>
      </c>
    </row>
    <row r="2478" spans="1:14" x14ac:dyDescent="0.25">
      <c r="A2478">
        <v>1940</v>
      </c>
      <c r="B2478" t="s">
        <v>83</v>
      </c>
      <c r="C2478" t="s">
        <v>84</v>
      </c>
      <c r="D2478" t="s">
        <v>23</v>
      </c>
      <c r="E2478">
        <v>1</v>
      </c>
      <c r="F2478" t="s">
        <v>355</v>
      </c>
      <c r="J2478">
        <v>29</v>
      </c>
      <c r="N2478" t="s">
        <v>146</v>
      </c>
    </row>
    <row r="2479" spans="1:14" x14ac:dyDescent="0.25">
      <c r="A2479">
        <v>1940</v>
      </c>
      <c r="B2479" t="s">
        <v>83</v>
      </c>
      <c r="C2479" t="s">
        <v>218</v>
      </c>
      <c r="D2479" t="s">
        <v>16</v>
      </c>
      <c r="E2479">
        <v>1</v>
      </c>
      <c r="F2479" t="s">
        <v>476</v>
      </c>
      <c r="J2479">
        <v>314</v>
      </c>
      <c r="N2479" t="s">
        <v>146</v>
      </c>
    </row>
    <row r="2480" spans="1:14" x14ac:dyDescent="0.25">
      <c r="A2480">
        <v>1940</v>
      </c>
      <c r="B2480" t="s">
        <v>148</v>
      </c>
      <c r="C2480" t="s">
        <v>477</v>
      </c>
      <c r="D2480" t="s">
        <v>16</v>
      </c>
      <c r="E2480">
        <v>1</v>
      </c>
      <c r="F2480" t="s">
        <v>478</v>
      </c>
      <c r="J2480">
        <v>1528</v>
      </c>
      <c r="N2480" t="s">
        <v>146</v>
      </c>
    </row>
    <row r="2481" spans="1:14" x14ac:dyDescent="0.25">
      <c r="A2481">
        <v>1940</v>
      </c>
      <c r="B2481" t="s">
        <v>148</v>
      </c>
      <c r="C2481" t="s">
        <v>149</v>
      </c>
      <c r="D2481" t="s">
        <v>16</v>
      </c>
      <c r="E2481">
        <v>1</v>
      </c>
      <c r="F2481" t="s">
        <v>150</v>
      </c>
      <c r="J2481">
        <v>69</v>
      </c>
      <c r="N2481" t="s">
        <v>146</v>
      </c>
    </row>
    <row r="2482" spans="1:14" x14ac:dyDescent="0.25">
      <c r="A2482">
        <v>1940</v>
      </c>
      <c r="B2482" t="s">
        <v>148</v>
      </c>
      <c r="C2482" t="s">
        <v>479</v>
      </c>
      <c r="D2482" t="s">
        <v>161</v>
      </c>
      <c r="E2482">
        <v>1</v>
      </c>
      <c r="F2482" t="s">
        <v>166</v>
      </c>
      <c r="J2482">
        <v>768</v>
      </c>
      <c r="N2482" t="s">
        <v>146</v>
      </c>
    </row>
    <row r="2483" spans="1:14" x14ac:dyDescent="0.25">
      <c r="A2483">
        <v>1940</v>
      </c>
      <c r="B2483" t="s">
        <v>148</v>
      </c>
      <c r="C2483" t="s">
        <v>219</v>
      </c>
      <c r="D2483" t="s">
        <v>16</v>
      </c>
      <c r="E2483">
        <v>1</v>
      </c>
      <c r="F2483" t="s">
        <v>17</v>
      </c>
      <c r="J2483">
        <v>4144</v>
      </c>
      <c r="N2483" t="s">
        <v>146</v>
      </c>
    </row>
    <row r="2484" spans="1:14" x14ac:dyDescent="0.25">
      <c r="A2484">
        <v>1940</v>
      </c>
      <c r="B2484" t="s">
        <v>253</v>
      </c>
      <c r="C2484" t="s">
        <v>481</v>
      </c>
      <c r="D2484" t="s">
        <v>161</v>
      </c>
      <c r="E2484">
        <v>1</v>
      </c>
      <c r="F2484" t="s">
        <v>610</v>
      </c>
      <c r="J2484">
        <v>102</v>
      </c>
      <c r="N2484" t="s">
        <v>146</v>
      </c>
    </row>
    <row r="2485" spans="1:14" x14ac:dyDescent="0.25">
      <c r="A2485">
        <v>1940</v>
      </c>
      <c r="B2485" t="s">
        <v>253</v>
      </c>
      <c r="C2485" t="s">
        <v>254</v>
      </c>
      <c r="D2485" t="s">
        <v>161</v>
      </c>
      <c r="E2485">
        <v>1</v>
      </c>
      <c r="F2485" t="s">
        <v>622</v>
      </c>
      <c r="J2485">
        <v>954</v>
      </c>
      <c r="N2485" t="s">
        <v>146</v>
      </c>
    </row>
    <row r="2486" spans="1:14" x14ac:dyDescent="0.25">
      <c r="A2486">
        <v>1940</v>
      </c>
      <c r="B2486" t="s">
        <v>253</v>
      </c>
      <c r="C2486" t="s">
        <v>294</v>
      </c>
      <c r="D2486" t="s">
        <v>16</v>
      </c>
      <c r="E2486">
        <v>1</v>
      </c>
      <c r="F2486" t="s">
        <v>145</v>
      </c>
      <c r="J2486">
        <v>676</v>
      </c>
      <c r="N2486" t="s">
        <v>146</v>
      </c>
    </row>
    <row r="2487" spans="1:14" x14ac:dyDescent="0.25">
      <c r="A2487">
        <v>1940</v>
      </c>
      <c r="B2487" t="s">
        <v>253</v>
      </c>
      <c r="C2487" t="s">
        <v>347</v>
      </c>
      <c r="D2487" t="s">
        <v>16</v>
      </c>
      <c r="E2487">
        <v>1</v>
      </c>
      <c r="F2487" t="s">
        <v>17</v>
      </c>
      <c r="J2487">
        <v>1636</v>
      </c>
      <c r="N2487" t="s">
        <v>146</v>
      </c>
    </row>
    <row r="2488" spans="1:14" x14ac:dyDescent="0.25">
      <c r="A2488">
        <v>1940</v>
      </c>
      <c r="B2488" t="s">
        <v>220</v>
      </c>
      <c r="C2488" t="s">
        <v>379</v>
      </c>
      <c r="D2488" t="s">
        <v>161</v>
      </c>
      <c r="E2488">
        <v>1</v>
      </c>
      <c r="F2488" t="s">
        <v>305</v>
      </c>
      <c r="J2488">
        <v>451</v>
      </c>
      <c r="N2488" t="s">
        <v>146</v>
      </c>
    </row>
    <row r="2489" spans="1:14" x14ac:dyDescent="0.25">
      <c r="A2489">
        <v>1940</v>
      </c>
      <c r="B2489" t="s">
        <v>220</v>
      </c>
      <c r="C2489" t="s">
        <v>628</v>
      </c>
      <c r="D2489" t="s">
        <v>161</v>
      </c>
      <c r="E2489">
        <v>1</v>
      </c>
      <c r="F2489" t="s">
        <v>629</v>
      </c>
      <c r="J2489">
        <v>152</v>
      </c>
      <c r="N2489" t="s">
        <v>146</v>
      </c>
    </row>
    <row r="2490" spans="1:14" x14ac:dyDescent="0.25">
      <c r="A2490">
        <v>1940</v>
      </c>
      <c r="B2490" t="s">
        <v>220</v>
      </c>
      <c r="C2490" t="s">
        <v>221</v>
      </c>
      <c r="D2490" t="s">
        <v>16</v>
      </c>
      <c r="E2490">
        <v>1</v>
      </c>
      <c r="F2490" t="s">
        <v>42</v>
      </c>
      <c r="J2490">
        <v>2691</v>
      </c>
      <c r="N2490" t="s">
        <v>146</v>
      </c>
    </row>
    <row r="2491" spans="1:14" x14ac:dyDescent="0.25">
      <c r="A2491">
        <v>1940</v>
      </c>
      <c r="B2491" t="s">
        <v>222</v>
      </c>
      <c r="C2491" t="s">
        <v>437</v>
      </c>
      <c r="D2491" t="s">
        <v>16</v>
      </c>
      <c r="E2491">
        <v>1</v>
      </c>
      <c r="F2491" t="s">
        <v>438</v>
      </c>
      <c r="J2491">
        <v>551</v>
      </c>
      <c r="N2491" t="s">
        <v>146</v>
      </c>
    </row>
    <row r="2492" spans="1:14" x14ac:dyDescent="0.25">
      <c r="A2492">
        <v>1940</v>
      </c>
      <c r="B2492" t="s">
        <v>222</v>
      </c>
      <c r="C2492" t="s">
        <v>412</v>
      </c>
      <c r="D2492" t="s">
        <v>23</v>
      </c>
      <c r="E2492">
        <v>1</v>
      </c>
      <c r="F2492" t="s">
        <v>439</v>
      </c>
      <c r="J2492">
        <v>341</v>
      </c>
      <c r="N2492" t="s">
        <v>146</v>
      </c>
    </row>
    <row r="2493" spans="1:14" x14ac:dyDescent="0.25">
      <c r="A2493">
        <v>1940</v>
      </c>
      <c r="B2493" t="s">
        <v>222</v>
      </c>
      <c r="C2493" t="s">
        <v>484</v>
      </c>
      <c r="D2493" t="s">
        <v>23</v>
      </c>
      <c r="E2493">
        <v>1</v>
      </c>
      <c r="F2493" t="s">
        <v>485</v>
      </c>
      <c r="J2493">
        <v>44</v>
      </c>
      <c r="N2493" t="s">
        <v>146</v>
      </c>
    </row>
    <row r="2494" spans="1:14" x14ac:dyDescent="0.25">
      <c r="A2494">
        <v>1940</v>
      </c>
      <c r="B2494" t="s">
        <v>222</v>
      </c>
      <c r="C2494" t="s">
        <v>484</v>
      </c>
      <c r="D2494" t="s">
        <v>16</v>
      </c>
      <c r="E2494">
        <v>1</v>
      </c>
      <c r="F2494" t="s">
        <v>486</v>
      </c>
      <c r="J2494">
        <v>57</v>
      </c>
      <c r="N2494" t="s">
        <v>146</v>
      </c>
    </row>
    <row r="2495" spans="1:14" x14ac:dyDescent="0.25">
      <c r="A2495">
        <v>1940</v>
      </c>
      <c r="B2495" t="s">
        <v>222</v>
      </c>
      <c r="C2495" t="s">
        <v>225</v>
      </c>
      <c r="D2495" t="s">
        <v>16</v>
      </c>
      <c r="E2495">
        <v>1</v>
      </c>
      <c r="F2495" t="s">
        <v>42</v>
      </c>
      <c r="J2495">
        <v>1678</v>
      </c>
      <c r="N2495" t="s">
        <v>146</v>
      </c>
    </row>
    <row r="2496" spans="1:14" x14ac:dyDescent="0.25">
      <c r="A2496">
        <v>1940</v>
      </c>
      <c r="B2496" t="s">
        <v>156</v>
      </c>
      <c r="C2496" t="s">
        <v>487</v>
      </c>
      <c r="D2496" t="s">
        <v>16</v>
      </c>
      <c r="E2496">
        <v>1</v>
      </c>
      <c r="F2496" t="s">
        <v>17</v>
      </c>
      <c r="J2496">
        <v>283</v>
      </c>
      <c r="N2496" t="s">
        <v>146</v>
      </c>
    </row>
    <row r="2497" spans="1:14" x14ac:dyDescent="0.25">
      <c r="A2497">
        <v>1940</v>
      </c>
      <c r="B2497" t="s">
        <v>156</v>
      </c>
      <c r="C2497" t="s">
        <v>157</v>
      </c>
      <c r="D2497" t="s">
        <v>23</v>
      </c>
      <c r="E2497">
        <v>1</v>
      </c>
      <c r="F2497" t="s">
        <v>158</v>
      </c>
      <c r="J2497">
        <v>80</v>
      </c>
      <c r="N2497" t="s">
        <v>146</v>
      </c>
    </row>
  </sheetData>
  <sortState ref="A5:M2500">
    <sortCondition ref="A5:A2500"/>
    <sortCondition ref="B5:B2500"/>
    <sortCondition ref="C5:C2500"/>
    <sortCondition ref="E5:E2500"/>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8"/>
  <sheetViews>
    <sheetView topLeftCell="A7" workbookViewId="0">
      <selection activeCell="B17" sqref="B17"/>
    </sheetView>
  </sheetViews>
  <sheetFormatPr defaultRowHeight="15" x14ac:dyDescent="0.25"/>
  <cols>
    <col min="1" max="1" width="12.140625" customWidth="1"/>
    <col min="2" max="2" width="66.28515625" customWidth="1"/>
    <col min="4" max="4" width="3.28515625" customWidth="1"/>
    <col min="5" max="5" width="89" customWidth="1"/>
  </cols>
  <sheetData>
    <row r="1" spans="1:5" x14ac:dyDescent="0.25">
      <c r="A1" s="44" t="s">
        <v>716</v>
      </c>
      <c r="B1" s="44"/>
      <c r="E1" t="s">
        <v>1227</v>
      </c>
    </row>
    <row r="2" spans="1:5" x14ac:dyDescent="0.25">
      <c r="E2" t="s">
        <v>1228</v>
      </c>
    </row>
    <row r="3" spans="1:5" x14ac:dyDescent="0.25">
      <c r="A3" t="s">
        <v>704</v>
      </c>
      <c r="B3" t="s">
        <v>705</v>
      </c>
      <c r="E3" t="s">
        <v>1229</v>
      </c>
    </row>
    <row r="4" spans="1:5" x14ac:dyDescent="0.25">
      <c r="A4" s="3" t="s">
        <v>680</v>
      </c>
      <c r="B4" s="4" t="s">
        <v>693</v>
      </c>
    </row>
    <row r="5" spans="1:5" x14ac:dyDescent="0.25">
      <c r="A5" s="3" t="s">
        <v>681</v>
      </c>
      <c r="B5" s="4" t="s">
        <v>694</v>
      </c>
    </row>
    <row r="6" spans="1:5" x14ac:dyDescent="0.25">
      <c r="A6" s="3" t="s">
        <v>682</v>
      </c>
      <c r="B6" s="4" t="s">
        <v>695</v>
      </c>
    </row>
    <row r="7" spans="1:5" x14ac:dyDescent="0.25">
      <c r="A7" s="3" t="s">
        <v>683</v>
      </c>
      <c r="B7" s="4" t="s">
        <v>696</v>
      </c>
    </row>
    <row r="8" spans="1:5" x14ac:dyDescent="0.25">
      <c r="A8" s="3" t="s">
        <v>684</v>
      </c>
      <c r="B8" s="4" t="s">
        <v>697</v>
      </c>
    </row>
    <row r="9" spans="1:5" ht="30" x14ac:dyDescent="0.25">
      <c r="A9" s="3" t="s">
        <v>685</v>
      </c>
      <c r="B9" s="4" t="s">
        <v>719</v>
      </c>
    </row>
    <row r="10" spans="1:5" ht="60" x14ac:dyDescent="0.25">
      <c r="A10" s="3" t="s">
        <v>686</v>
      </c>
      <c r="B10" s="4" t="s">
        <v>698</v>
      </c>
    </row>
    <row r="11" spans="1:5" x14ac:dyDescent="0.25">
      <c r="A11" s="3" t="s">
        <v>687</v>
      </c>
      <c r="B11" s="4" t="s">
        <v>699</v>
      </c>
    </row>
    <row r="12" spans="1:5" x14ac:dyDescent="0.25">
      <c r="A12" s="3" t="s">
        <v>688</v>
      </c>
      <c r="B12" s="4" t="s">
        <v>700</v>
      </c>
    </row>
    <row r="13" spans="1:5" x14ac:dyDescent="0.25">
      <c r="A13" s="3" t="s">
        <v>689</v>
      </c>
      <c r="B13" s="4" t="s">
        <v>701</v>
      </c>
    </row>
    <row r="14" spans="1:5" ht="30" x14ac:dyDescent="0.25">
      <c r="A14" s="3" t="s">
        <v>690</v>
      </c>
      <c r="B14" s="4" t="s">
        <v>702</v>
      </c>
    </row>
    <row r="15" spans="1:5" ht="30" x14ac:dyDescent="0.25">
      <c r="A15" s="3" t="s">
        <v>691</v>
      </c>
      <c r="B15" s="4" t="s">
        <v>703</v>
      </c>
    </row>
    <row r="16" spans="1:5" ht="30" x14ac:dyDescent="0.25">
      <c r="A16" t="s">
        <v>692</v>
      </c>
      <c r="B16" s="2" t="s">
        <v>1230</v>
      </c>
    </row>
    <row r="18" spans="1:3" ht="30" x14ac:dyDescent="0.25">
      <c r="B18" s="2" t="s">
        <v>739</v>
      </c>
    </row>
    <row r="19" spans="1:3" ht="30" x14ac:dyDescent="0.25">
      <c r="B19" s="2" t="s">
        <v>740</v>
      </c>
    </row>
    <row r="20" spans="1:3" x14ac:dyDescent="0.25">
      <c r="B20" s="2"/>
    </row>
    <row r="22" spans="1:3" x14ac:dyDescent="0.25">
      <c r="A22" t="s">
        <v>720</v>
      </c>
    </row>
    <row r="23" spans="1:3" x14ac:dyDescent="0.25">
      <c r="A23" t="s">
        <v>4</v>
      </c>
      <c r="B23" t="s">
        <v>718</v>
      </c>
      <c r="C23" t="s">
        <v>717</v>
      </c>
    </row>
    <row r="24" spans="1:3" x14ac:dyDescent="0.25">
      <c r="A24" t="s">
        <v>16</v>
      </c>
      <c r="B24" t="s">
        <v>706</v>
      </c>
      <c r="C24">
        <v>2001</v>
      </c>
    </row>
    <row r="25" spans="1:3" x14ac:dyDescent="0.25">
      <c r="A25" t="s">
        <v>23</v>
      </c>
      <c r="B25" t="s">
        <v>707</v>
      </c>
      <c r="C25">
        <v>165</v>
      </c>
    </row>
    <row r="26" spans="1:3" x14ac:dyDescent="0.25">
      <c r="A26" t="s">
        <v>161</v>
      </c>
      <c r="B26" t="s">
        <v>708</v>
      </c>
      <c r="C26">
        <v>138</v>
      </c>
    </row>
    <row r="27" spans="1:3" x14ac:dyDescent="0.25">
      <c r="A27" t="s">
        <v>142</v>
      </c>
      <c r="B27" t="s">
        <v>709</v>
      </c>
      <c r="C27">
        <v>69</v>
      </c>
    </row>
    <row r="28" spans="1:3" x14ac:dyDescent="0.25">
      <c r="A28" t="s">
        <v>664</v>
      </c>
      <c r="B28" t="s">
        <v>710</v>
      </c>
      <c r="C28">
        <v>34</v>
      </c>
    </row>
    <row r="29" spans="1:3" x14ac:dyDescent="0.25">
      <c r="A29" t="s">
        <v>381</v>
      </c>
      <c r="B29" t="s">
        <v>711</v>
      </c>
      <c r="C29">
        <v>26</v>
      </c>
    </row>
    <row r="30" spans="1:3" x14ac:dyDescent="0.25">
      <c r="A30" t="s">
        <v>384</v>
      </c>
      <c r="B30" t="s">
        <v>712</v>
      </c>
      <c r="C30">
        <v>25</v>
      </c>
    </row>
    <row r="31" spans="1:3" x14ac:dyDescent="0.25">
      <c r="A31" t="s">
        <v>28</v>
      </c>
      <c r="B31" t="s">
        <v>713</v>
      </c>
      <c r="C31">
        <v>22</v>
      </c>
    </row>
    <row r="32" spans="1:3" x14ac:dyDescent="0.25">
      <c r="A32" t="s">
        <v>133</v>
      </c>
      <c r="B32" t="s">
        <v>597</v>
      </c>
      <c r="C32">
        <v>12</v>
      </c>
    </row>
    <row r="33" spans="1:5" x14ac:dyDescent="0.25">
      <c r="A33" t="s">
        <v>600</v>
      </c>
      <c r="B33" t="s">
        <v>715</v>
      </c>
      <c r="C33">
        <v>4</v>
      </c>
    </row>
    <row r="34" spans="1:5" x14ac:dyDescent="0.25">
      <c r="A34" t="s">
        <v>663</v>
      </c>
      <c r="B34" t="s">
        <v>714</v>
      </c>
      <c r="C34">
        <v>1</v>
      </c>
    </row>
    <row r="38" spans="1:5" x14ac:dyDescent="0.25">
      <c r="A38" t="s">
        <v>679</v>
      </c>
    </row>
    <row r="39" spans="1:5" x14ac:dyDescent="0.25">
      <c r="A39" t="s">
        <v>1</v>
      </c>
      <c r="B39" t="s">
        <v>0</v>
      </c>
      <c r="C39" t="s">
        <v>1</v>
      </c>
      <c r="E39" t="s">
        <v>928</v>
      </c>
    </row>
    <row r="40" spans="1:5" x14ac:dyDescent="0.25">
      <c r="A40">
        <v>1868</v>
      </c>
      <c r="B40" t="s">
        <v>490</v>
      </c>
      <c r="C40">
        <v>32</v>
      </c>
    </row>
    <row r="41" spans="1:5" x14ac:dyDescent="0.25">
      <c r="A41">
        <v>1870</v>
      </c>
      <c r="B41" t="s">
        <v>406</v>
      </c>
      <c r="C41">
        <v>17</v>
      </c>
    </row>
    <row r="42" spans="1:5" x14ac:dyDescent="0.25">
      <c r="A42">
        <v>1873</v>
      </c>
      <c r="B42" t="s">
        <v>370</v>
      </c>
      <c r="C42">
        <v>53</v>
      </c>
      <c r="E42" t="s">
        <v>735</v>
      </c>
    </row>
    <row r="43" spans="1:5" x14ac:dyDescent="0.25">
      <c r="A43">
        <v>1874</v>
      </c>
      <c r="B43" t="s">
        <v>336</v>
      </c>
      <c r="C43">
        <v>41</v>
      </c>
      <c r="E43" t="s">
        <v>736</v>
      </c>
    </row>
    <row r="44" spans="1:5" x14ac:dyDescent="0.25">
      <c r="A44">
        <v>1875</v>
      </c>
      <c r="B44" t="s">
        <v>279</v>
      </c>
      <c r="C44">
        <v>1</v>
      </c>
      <c r="E44" t="s">
        <v>737</v>
      </c>
    </row>
    <row r="45" spans="1:5" x14ac:dyDescent="0.25">
      <c r="A45">
        <v>1875</v>
      </c>
      <c r="B45" t="s">
        <v>267</v>
      </c>
      <c r="C45">
        <v>2</v>
      </c>
      <c r="E45" t="s">
        <v>738</v>
      </c>
    </row>
    <row r="46" spans="1:5" x14ac:dyDescent="0.25">
      <c r="A46">
        <v>1875</v>
      </c>
      <c r="B46" t="s">
        <v>272</v>
      </c>
      <c r="C46">
        <v>1</v>
      </c>
      <c r="E46" t="s">
        <v>927</v>
      </c>
    </row>
    <row r="47" spans="1:5" x14ac:dyDescent="0.25">
      <c r="A47">
        <v>1875</v>
      </c>
      <c r="B47" t="s">
        <v>13</v>
      </c>
      <c r="C47">
        <v>50</v>
      </c>
    </row>
    <row r="48" spans="1:5" x14ac:dyDescent="0.25">
      <c r="A48">
        <v>1875</v>
      </c>
      <c r="B48" t="s">
        <v>25</v>
      </c>
      <c r="C48">
        <v>1</v>
      </c>
      <c r="E48" t="s">
        <v>921</v>
      </c>
    </row>
    <row r="49" spans="1:5" x14ac:dyDescent="0.25">
      <c r="A49">
        <v>1875</v>
      </c>
      <c r="B49" t="s">
        <v>123</v>
      </c>
      <c r="C49">
        <v>1</v>
      </c>
      <c r="E49" t="s">
        <v>922</v>
      </c>
    </row>
    <row r="50" spans="1:5" x14ac:dyDescent="0.25">
      <c r="A50">
        <v>1875</v>
      </c>
      <c r="B50" t="s">
        <v>49</v>
      </c>
      <c r="C50">
        <v>24</v>
      </c>
    </row>
    <row r="51" spans="1:5" x14ac:dyDescent="0.25">
      <c r="A51">
        <v>1875</v>
      </c>
      <c r="B51" t="s">
        <v>200</v>
      </c>
      <c r="C51">
        <v>1</v>
      </c>
      <c r="E51" t="s">
        <v>757</v>
      </c>
    </row>
    <row r="52" spans="1:5" x14ac:dyDescent="0.25">
      <c r="A52">
        <v>1880</v>
      </c>
      <c r="B52" t="s">
        <v>66</v>
      </c>
      <c r="C52">
        <v>9</v>
      </c>
    </row>
    <row r="53" spans="1:5" x14ac:dyDescent="0.25">
      <c r="A53">
        <v>1880</v>
      </c>
      <c r="B53" t="s">
        <v>86</v>
      </c>
      <c r="C53">
        <v>75</v>
      </c>
      <c r="E53" t="s">
        <v>917</v>
      </c>
    </row>
    <row r="54" spans="1:5" x14ac:dyDescent="0.25">
      <c r="A54">
        <v>1884</v>
      </c>
      <c r="B54" t="s">
        <v>264</v>
      </c>
      <c r="C54">
        <v>52</v>
      </c>
      <c r="E54" t="s">
        <v>923</v>
      </c>
    </row>
    <row r="55" spans="1:5" x14ac:dyDescent="0.25">
      <c r="A55">
        <v>1890</v>
      </c>
      <c r="B55" t="s">
        <v>280</v>
      </c>
      <c r="C55">
        <v>106</v>
      </c>
    </row>
    <row r="56" spans="1:5" x14ac:dyDescent="0.25">
      <c r="A56">
        <v>1896</v>
      </c>
      <c r="B56" t="s">
        <v>516</v>
      </c>
      <c r="C56">
        <v>30</v>
      </c>
      <c r="E56" t="s">
        <v>924</v>
      </c>
    </row>
    <row r="57" spans="1:5" x14ac:dyDescent="0.25">
      <c r="A57">
        <v>1900</v>
      </c>
      <c r="B57" t="s">
        <v>531</v>
      </c>
      <c r="C57">
        <v>43</v>
      </c>
      <c r="E57" t="s">
        <v>925</v>
      </c>
    </row>
    <row r="58" spans="1:5" x14ac:dyDescent="0.25">
      <c r="A58">
        <v>1903</v>
      </c>
      <c r="B58" t="s">
        <v>517</v>
      </c>
      <c r="C58">
        <v>43</v>
      </c>
    </row>
    <row r="59" spans="1:5" x14ac:dyDescent="0.25">
      <c r="A59">
        <v>1904</v>
      </c>
      <c r="B59" t="s">
        <v>376</v>
      </c>
      <c r="C59">
        <v>104</v>
      </c>
      <c r="E59" t="s">
        <v>926</v>
      </c>
    </row>
    <row r="60" spans="1:5" x14ac:dyDescent="0.25">
      <c r="A60">
        <v>1908</v>
      </c>
      <c r="B60" t="s">
        <v>491</v>
      </c>
      <c r="C60">
        <v>12</v>
      </c>
    </row>
    <row r="61" spans="1:5" x14ac:dyDescent="0.25">
      <c r="A61">
        <v>1910</v>
      </c>
      <c r="B61" t="s">
        <v>101</v>
      </c>
      <c r="C61">
        <v>105</v>
      </c>
      <c r="E61" t="s">
        <v>929</v>
      </c>
    </row>
    <row r="62" spans="1:5" x14ac:dyDescent="0.25">
      <c r="A62">
        <v>1910</v>
      </c>
      <c r="B62" t="s">
        <v>731</v>
      </c>
      <c r="C62">
        <v>107</v>
      </c>
      <c r="E62" t="s">
        <v>930</v>
      </c>
    </row>
    <row r="63" spans="1:5" x14ac:dyDescent="0.25">
      <c r="A63">
        <v>1913</v>
      </c>
      <c r="B63" t="s">
        <v>494</v>
      </c>
      <c r="C63">
        <v>22</v>
      </c>
    </row>
    <row r="64" spans="1:5" x14ac:dyDescent="0.25">
      <c r="A64">
        <v>1915</v>
      </c>
      <c r="B64" t="s">
        <v>508</v>
      </c>
      <c r="C64">
        <v>38</v>
      </c>
    </row>
    <row r="65" spans="1:3" x14ac:dyDescent="0.25">
      <c r="A65">
        <v>1915</v>
      </c>
      <c r="B65" t="s">
        <v>731</v>
      </c>
      <c r="C65">
        <v>107</v>
      </c>
    </row>
    <row r="66" spans="1:3" x14ac:dyDescent="0.25">
      <c r="A66">
        <v>1918</v>
      </c>
      <c r="B66" t="s">
        <v>731</v>
      </c>
      <c r="C66">
        <v>107</v>
      </c>
    </row>
    <row r="67" spans="1:3" x14ac:dyDescent="0.25">
      <c r="A67">
        <v>1921</v>
      </c>
      <c r="B67" t="s">
        <v>731</v>
      </c>
      <c r="C67">
        <v>107</v>
      </c>
    </row>
    <row r="68" spans="1:3" x14ac:dyDescent="0.25">
      <c r="A68">
        <v>1924</v>
      </c>
      <c r="B68" t="s">
        <v>731</v>
      </c>
      <c r="C68">
        <v>107</v>
      </c>
    </row>
    <row r="69" spans="1:3" x14ac:dyDescent="0.25">
      <c r="A69">
        <v>1927</v>
      </c>
      <c r="B69" t="s">
        <v>731</v>
      </c>
      <c r="C69">
        <v>107</v>
      </c>
    </row>
    <row r="70" spans="1:3" x14ac:dyDescent="0.25">
      <c r="A70">
        <v>1928</v>
      </c>
      <c r="B70" t="s">
        <v>657</v>
      </c>
      <c r="C70">
        <v>135</v>
      </c>
    </row>
    <row r="71" spans="1:3" x14ac:dyDescent="0.25">
      <c r="A71">
        <v>1928</v>
      </c>
      <c r="B71" t="s">
        <v>732</v>
      </c>
      <c r="C71">
        <v>107</v>
      </c>
    </row>
    <row r="72" spans="1:3" x14ac:dyDescent="0.25">
      <c r="A72">
        <v>1928</v>
      </c>
      <c r="B72" t="s">
        <v>731</v>
      </c>
      <c r="C72">
        <v>107</v>
      </c>
    </row>
    <row r="73" spans="1:3" x14ac:dyDescent="0.25">
      <c r="A73">
        <v>1929</v>
      </c>
      <c r="B73" t="s">
        <v>731</v>
      </c>
      <c r="C73">
        <v>107</v>
      </c>
    </row>
    <row r="74" spans="1:3" x14ac:dyDescent="0.25">
      <c r="A74">
        <v>1929</v>
      </c>
      <c r="B74" t="s">
        <v>289</v>
      </c>
      <c r="C74">
        <v>22</v>
      </c>
    </row>
    <row r="75" spans="1:3" x14ac:dyDescent="0.25">
      <c r="A75">
        <v>1935</v>
      </c>
      <c r="B75" t="s">
        <v>309</v>
      </c>
      <c r="C75">
        <v>115</v>
      </c>
    </row>
    <row r="76" spans="1:3" x14ac:dyDescent="0.25">
      <c r="A76">
        <v>1938</v>
      </c>
      <c r="B76" t="s">
        <v>608</v>
      </c>
      <c r="C76">
        <v>124</v>
      </c>
    </row>
    <row r="77" spans="1:3" x14ac:dyDescent="0.25">
      <c r="A77">
        <v>1938</v>
      </c>
      <c r="B77" t="s">
        <v>567</v>
      </c>
      <c r="C77">
        <v>123</v>
      </c>
    </row>
    <row r="78" spans="1:3" x14ac:dyDescent="0.25">
      <c r="A78">
        <v>1940</v>
      </c>
      <c r="B78" t="s">
        <v>146</v>
      </c>
      <c r="C78">
        <v>151</v>
      </c>
    </row>
  </sheetData>
  <mergeCells count="1">
    <mergeCell ref="A1:B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8"/>
  <sheetViews>
    <sheetView workbookViewId="0">
      <selection sqref="A1:B1"/>
    </sheetView>
  </sheetViews>
  <sheetFormatPr defaultRowHeight="15" x14ac:dyDescent="0.25"/>
  <cols>
    <col min="1" max="1" width="13.5703125" customWidth="1"/>
    <col min="2" max="2" width="22.85546875" customWidth="1"/>
    <col min="3" max="3" width="35.5703125" customWidth="1"/>
    <col min="5" max="5" width="15.42578125" customWidth="1"/>
    <col min="6" max="6" width="2.140625" customWidth="1"/>
    <col min="7" max="7" width="69.85546875" customWidth="1"/>
  </cols>
  <sheetData>
    <row r="1" spans="1:7" x14ac:dyDescent="0.25">
      <c r="A1" s="44" t="s">
        <v>997</v>
      </c>
      <c r="B1" s="44"/>
      <c r="C1" s="41"/>
      <c r="G1" t="s">
        <v>1227</v>
      </c>
    </row>
    <row r="2" spans="1:7" x14ac:dyDescent="0.25">
      <c r="A2" s="44" t="s">
        <v>1005</v>
      </c>
      <c r="B2" s="44"/>
      <c r="C2" s="44"/>
      <c r="G2" t="s">
        <v>1228</v>
      </c>
    </row>
    <row r="3" spans="1:7" x14ac:dyDescent="0.25">
      <c r="G3" t="s">
        <v>1229</v>
      </c>
    </row>
    <row r="4" spans="1:7" x14ac:dyDescent="0.25">
      <c r="A4" t="s">
        <v>2</v>
      </c>
      <c r="B4" t="s">
        <v>3</v>
      </c>
      <c r="C4" t="s">
        <v>995</v>
      </c>
      <c r="D4" t="s">
        <v>4</v>
      </c>
      <c r="E4" t="s">
        <v>996</v>
      </c>
      <c r="G4" t="s">
        <v>998</v>
      </c>
    </row>
    <row r="5" spans="1:7" x14ac:dyDescent="0.25">
      <c r="A5" t="s">
        <v>32</v>
      </c>
      <c r="B5" t="s">
        <v>105</v>
      </c>
      <c r="C5" t="s">
        <v>42</v>
      </c>
      <c r="D5" t="s">
        <v>16</v>
      </c>
      <c r="E5">
        <v>1805</v>
      </c>
      <c r="G5" t="s">
        <v>1000</v>
      </c>
    </row>
    <row r="6" spans="1:7" x14ac:dyDescent="0.25">
      <c r="A6" t="s">
        <v>99</v>
      </c>
      <c r="B6" t="s">
        <v>100</v>
      </c>
      <c r="C6" t="s">
        <v>265</v>
      </c>
      <c r="D6" t="s">
        <v>16</v>
      </c>
      <c r="E6">
        <v>1812</v>
      </c>
      <c r="G6" t="s">
        <v>999</v>
      </c>
    </row>
    <row r="7" spans="1:7" x14ac:dyDescent="0.25">
      <c r="A7" t="s">
        <v>201</v>
      </c>
      <c r="B7" t="s">
        <v>202</v>
      </c>
      <c r="C7" t="s">
        <v>265</v>
      </c>
      <c r="D7" t="s">
        <v>16</v>
      </c>
      <c r="E7">
        <v>1817</v>
      </c>
      <c r="G7" t="s">
        <v>1001</v>
      </c>
    </row>
    <row r="8" spans="1:7" x14ac:dyDescent="0.25">
      <c r="A8" t="s">
        <v>35</v>
      </c>
      <c r="B8" t="s">
        <v>180</v>
      </c>
      <c r="C8" t="s">
        <v>42</v>
      </c>
      <c r="D8" t="s">
        <v>16</v>
      </c>
      <c r="E8">
        <v>1824</v>
      </c>
    </row>
    <row r="9" spans="1:7" x14ac:dyDescent="0.25">
      <c r="A9" t="s">
        <v>184</v>
      </c>
      <c r="B9" t="s">
        <v>261</v>
      </c>
      <c r="C9" t="s">
        <v>268</v>
      </c>
      <c r="D9" t="s">
        <v>142</v>
      </c>
      <c r="E9">
        <v>1825</v>
      </c>
      <c r="G9" t="s">
        <v>1006</v>
      </c>
    </row>
    <row r="10" spans="1:7" x14ac:dyDescent="0.25">
      <c r="A10" t="s">
        <v>207</v>
      </c>
      <c r="B10" t="s">
        <v>208</v>
      </c>
      <c r="C10" t="s">
        <v>209</v>
      </c>
      <c r="D10" t="s">
        <v>16</v>
      </c>
      <c r="E10">
        <v>1826</v>
      </c>
      <c r="G10" t="s">
        <v>1002</v>
      </c>
    </row>
    <row r="11" spans="1:7" x14ac:dyDescent="0.25">
      <c r="A11" t="s">
        <v>32</v>
      </c>
      <c r="B11" t="s">
        <v>33</v>
      </c>
      <c r="C11" t="s">
        <v>500</v>
      </c>
      <c r="D11" t="s">
        <v>23</v>
      </c>
      <c r="E11">
        <v>1827</v>
      </c>
    </row>
    <row r="12" spans="1:7" x14ac:dyDescent="0.25">
      <c r="A12" t="s">
        <v>207</v>
      </c>
      <c r="B12" t="s">
        <v>210</v>
      </c>
      <c r="C12" t="s">
        <v>212</v>
      </c>
      <c r="D12" t="s">
        <v>142</v>
      </c>
      <c r="E12">
        <v>1829</v>
      </c>
    </row>
    <row r="13" spans="1:7" x14ac:dyDescent="0.25">
      <c r="A13" t="s">
        <v>140</v>
      </c>
      <c r="B13" t="s">
        <v>183</v>
      </c>
      <c r="C13" t="s">
        <v>42</v>
      </c>
      <c r="D13" t="s">
        <v>16</v>
      </c>
      <c r="E13">
        <v>1836</v>
      </c>
    </row>
    <row r="14" spans="1:7" x14ac:dyDescent="0.25">
      <c r="A14" t="s">
        <v>64</v>
      </c>
      <c r="B14" t="s">
        <v>65</v>
      </c>
      <c r="C14" t="s">
        <v>542</v>
      </c>
      <c r="D14" t="s">
        <v>16</v>
      </c>
      <c r="E14">
        <v>1836</v>
      </c>
    </row>
    <row r="15" spans="1:7" x14ac:dyDescent="0.25">
      <c r="A15" t="s">
        <v>213</v>
      </c>
      <c r="B15" t="s">
        <v>214</v>
      </c>
      <c r="C15" t="s">
        <v>244</v>
      </c>
      <c r="D15" t="s">
        <v>28</v>
      </c>
      <c r="E15">
        <v>1838</v>
      </c>
    </row>
    <row r="16" spans="1:7" x14ac:dyDescent="0.25">
      <c r="A16" t="s">
        <v>32</v>
      </c>
      <c r="B16" t="s">
        <v>121</v>
      </c>
      <c r="C16" t="s">
        <v>502</v>
      </c>
      <c r="D16" t="s">
        <v>23</v>
      </c>
      <c r="E16">
        <v>1840</v>
      </c>
    </row>
    <row r="17" spans="1:5" x14ac:dyDescent="0.25">
      <c r="A17" t="s">
        <v>21</v>
      </c>
      <c r="B17" t="s">
        <v>122</v>
      </c>
      <c r="C17" t="s">
        <v>509</v>
      </c>
      <c r="D17" t="s">
        <v>16</v>
      </c>
      <c r="E17">
        <v>1840</v>
      </c>
    </row>
    <row r="18" spans="1:5" x14ac:dyDescent="0.25">
      <c r="A18" t="s">
        <v>184</v>
      </c>
      <c r="B18" t="s">
        <v>185</v>
      </c>
      <c r="C18" t="s">
        <v>509</v>
      </c>
      <c r="D18" t="s">
        <v>16</v>
      </c>
      <c r="E18">
        <v>1841</v>
      </c>
    </row>
    <row r="19" spans="1:5" x14ac:dyDescent="0.25">
      <c r="A19" t="s">
        <v>184</v>
      </c>
      <c r="B19" t="s">
        <v>194</v>
      </c>
      <c r="C19" t="s">
        <v>295</v>
      </c>
      <c r="D19" t="s">
        <v>16</v>
      </c>
      <c r="E19">
        <v>1842</v>
      </c>
    </row>
    <row r="20" spans="1:5" x14ac:dyDescent="0.25">
      <c r="A20" t="s">
        <v>137</v>
      </c>
      <c r="B20" t="s">
        <v>138</v>
      </c>
      <c r="C20" t="s">
        <v>509</v>
      </c>
      <c r="D20" t="s">
        <v>16</v>
      </c>
      <c r="E20">
        <v>1844</v>
      </c>
    </row>
    <row r="21" spans="1:5" x14ac:dyDescent="0.25">
      <c r="A21" t="s">
        <v>207</v>
      </c>
      <c r="B21" t="s">
        <v>273</v>
      </c>
      <c r="D21" t="s">
        <v>133</v>
      </c>
      <c r="E21">
        <v>1845</v>
      </c>
    </row>
    <row r="22" spans="1:5" x14ac:dyDescent="0.25">
      <c r="A22" t="s">
        <v>184</v>
      </c>
      <c r="B22" t="s">
        <v>190</v>
      </c>
      <c r="C22" t="s">
        <v>358</v>
      </c>
      <c r="D22" t="s">
        <v>16</v>
      </c>
      <c r="E22">
        <v>1845</v>
      </c>
    </row>
    <row r="23" spans="1:5" x14ac:dyDescent="0.25">
      <c r="A23" t="s">
        <v>43</v>
      </c>
      <c r="B23" t="s">
        <v>48</v>
      </c>
      <c r="C23" t="s">
        <v>42</v>
      </c>
      <c r="D23" t="s">
        <v>16</v>
      </c>
      <c r="E23">
        <v>1846</v>
      </c>
    </row>
    <row r="24" spans="1:5" x14ac:dyDescent="0.25">
      <c r="A24" t="s">
        <v>26</v>
      </c>
      <c r="B24" t="s">
        <v>52</v>
      </c>
      <c r="C24" t="s">
        <v>53</v>
      </c>
      <c r="D24" t="s">
        <v>16</v>
      </c>
      <c r="E24">
        <v>1847</v>
      </c>
    </row>
    <row r="25" spans="1:5" x14ac:dyDescent="0.25">
      <c r="A25" t="s">
        <v>40</v>
      </c>
      <c r="B25" t="s">
        <v>41</v>
      </c>
      <c r="C25" t="s">
        <v>42</v>
      </c>
      <c r="D25" t="s">
        <v>16</v>
      </c>
      <c r="E25">
        <v>1852</v>
      </c>
    </row>
    <row r="26" spans="1:5" x14ac:dyDescent="0.25">
      <c r="A26" t="s">
        <v>125</v>
      </c>
      <c r="B26" t="s">
        <v>127</v>
      </c>
      <c r="C26" t="s">
        <v>509</v>
      </c>
      <c r="D26" t="s">
        <v>16</v>
      </c>
      <c r="E26">
        <v>1853</v>
      </c>
    </row>
    <row r="27" spans="1:5" x14ac:dyDescent="0.25">
      <c r="A27" t="s">
        <v>35</v>
      </c>
      <c r="B27" t="s">
        <v>98</v>
      </c>
      <c r="C27" t="s">
        <v>47</v>
      </c>
      <c r="D27" t="s">
        <v>28</v>
      </c>
      <c r="E27">
        <v>1853</v>
      </c>
    </row>
    <row r="28" spans="1:5" x14ac:dyDescent="0.25">
      <c r="A28" t="s">
        <v>35</v>
      </c>
      <c r="B28" t="s">
        <v>36</v>
      </c>
      <c r="C28" t="s">
        <v>37</v>
      </c>
      <c r="D28" t="s">
        <v>28</v>
      </c>
      <c r="E28">
        <v>1853</v>
      </c>
    </row>
    <row r="29" spans="1:5" x14ac:dyDescent="0.25">
      <c r="A29" t="s">
        <v>184</v>
      </c>
      <c r="B29" t="s">
        <v>196</v>
      </c>
      <c r="C29" t="s">
        <v>363</v>
      </c>
      <c r="D29" t="s">
        <v>142</v>
      </c>
      <c r="E29">
        <v>1853</v>
      </c>
    </row>
    <row r="30" spans="1:5" x14ac:dyDescent="0.25">
      <c r="A30" t="s">
        <v>32</v>
      </c>
      <c r="B30" t="s">
        <v>116</v>
      </c>
      <c r="C30" t="s">
        <v>117</v>
      </c>
      <c r="D30" t="s">
        <v>28</v>
      </c>
      <c r="E30">
        <v>1854</v>
      </c>
    </row>
    <row r="31" spans="1:5" x14ac:dyDescent="0.25">
      <c r="A31" t="s">
        <v>43</v>
      </c>
      <c r="B31" t="s">
        <v>46</v>
      </c>
      <c r="C31" t="s">
        <v>47</v>
      </c>
      <c r="D31" t="s">
        <v>28</v>
      </c>
      <c r="E31">
        <v>1854</v>
      </c>
    </row>
    <row r="32" spans="1:5" x14ac:dyDescent="0.25">
      <c r="A32" t="s">
        <v>222</v>
      </c>
      <c r="B32" t="s">
        <v>225</v>
      </c>
      <c r="C32" t="s">
        <v>17</v>
      </c>
      <c r="D32" t="s">
        <v>16</v>
      </c>
      <c r="E32">
        <v>1854</v>
      </c>
    </row>
    <row r="33" spans="1:5" x14ac:dyDescent="0.25">
      <c r="A33" t="s">
        <v>32</v>
      </c>
      <c r="B33" t="s">
        <v>120</v>
      </c>
      <c r="C33" t="s">
        <v>47</v>
      </c>
      <c r="D33" t="s">
        <v>28</v>
      </c>
      <c r="E33">
        <v>1855</v>
      </c>
    </row>
    <row r="34" spans="1:5" x14ac:dyDescent="0.25">
      <c r="A34" t="s">
        <v>184</v>
      </c>
      <c r="B34" t="s">
        <v>235</v>
      </c>
      <c r="C34" t="s">
        <v>236</v>
      </c>
      <c r="D34" t="s">
        <v>142</v>
      </c>
      <c r="E34">
        <v>1855</v>
      </c>
    </row>
    <row r="35" spans="1:5" x14ac:dyDescent="0.25">
      <c r="A35" t="s">
        <v>21</v>
      </c>
      <c r="B35" t="s">
        <v>15</v>
      </c>
      <c r="C35" t="s">
        <v>124</v>
      </c>
      <c r="D35" t="s">
        <v>28</v>
      </c>
      <c r="E35">
        <v>1856</v>
      </c>
    </row>
    <row r="36" spans="1:5" x14ac:dyDescent="0.25">
      <c r="A36" t="s">
        <v>18</v>
      </c>
      <c r="B36" t="s">
        <v>62</v>
      </c>
      <c r="C36" t="s">
        <v>17</v>
      </c>
      <c r="D36" t="s">
        <v>16</v>
      </c>
      <c r="E36">
        <v>1856</v>
      </c>
    </row>
    <row r="37" spans="1:5" x14ac:dyDescent="0.25">
      <c r="A37" t="s">
        <v>32</v>
      </c>
      <c r="B37" t="s">
        <v>111</v>
      </c>
      <c r="C37" t="s">
        <v>112</v>
      </c>
      <c r="D37" t="s">
        <v>28</v>
      </c>
      <c r="E37">
        <v>1857</v>
      </c>
    </row>
    <row r="38" spans="1:5" x14ac:dyDescent="0.25">
      <c r="A38" t="s">
        <v>26</v>
      </c>
      <c r="B38" t="s">
        <v>54</v>
      </c>
      <c r="C38" t="s">
        <v>293</v>
      </c>
      <c r="D38" t="s">
        <v>16</v>
      </c>
      <c r="E38">
        <v>1857</v>
      </c>
    </row>
    <row r="39" spans="1:5" x14ac:dyDescent="0.25">
      <c r="A39" t="s">
        <v>137</v>
      </c>
      <c r="B39" t="s">
        <v>139</v>
      </c>
      <c r="C39" t="s">
        <v>47</v>
      </c>
      <c r="D39" t="s">
        <v>28</v>
      </c>
      <c r="E39">
        <v>1857</v>
      </c>
    </row>
    <row r="40" spans="1:5" x14ac:dyDescent="0.25">
      <c r="A40" t="s">
        <v>129</v>
      </c>
      <c r="B40" t="s">
        <v>130</v>
      </c>
      <c r="C40" t="s">
        <v>147</v>
      </c>
      <c r="D40" t="s">
        <v>16</v>
      </c>
      <c r="E40">
        <v>1858</v>
      </c>
    </row>
    <row r="41" spans="1:5" x14ac:dyDescent="0.25">
      <c r="A41" t="s">
        <v>56</v>
      </c>
      <c r="B41" t="s">
        <v>57</v>
      </c>
      <c r="C41" t="s">
        <v>337</v>
      </c>
      <c r="D41" t="s">
        <v>16</v>
      </c>
      <c r="E41">
        <v>1858</v>
      </c>
    </row>
    <row r="42" spans="1:5" x14ac:dyDescent="0.25">
      <c r="A42" t="s">
        <v>201</v>
      </c>
      <c r="B42" t="s">
        <v>111</v>
      </c>
      <c r="C42" t="s">
        <v>47</v>
      </c>
      <c r="D42" t="s">
        <v>28</v>
      </c>
      <c r="E42">
        <v>1859</v>
      </c>
    </row>
    <row r="43" spans="1:5" x14ac:dyDescent="0.25">
      <c r="A43" t="s">
        <v>32</v>
      </c>
      <c r="B43" t="s">
        <v>108</v>
      </c>
      <c r="C43" t="s">
        <v>501</v>
      </c>
      <c r="D43" t="s">
        <v>23</v>
      </c>
      <c r="E43">
        <v>1859</v>
      </c>
    </row>
    <row r="44" spans="1:5" x14ac:dyDescent="0.25">
      <c r="A44" t="s">
        <v>32</v>
      </c>
      <c r="B44" t="s">
        <v>106</v>
      </c>
      <c r="C44" t="s">
        <v>107</v>
      </c>
      <c r="D44" t="s">
        <v>16</v>
      </c>
      <c r="E44">
        <v>1860</v>
      </c>
    </row>
    <row r="45" spans="1:5" x14ac:dyDescent="0.25">
      <c r="A45" t="s">
        <v>21</v>
      </c>
      <c r="B45" t="s">
        <v>22</v>
      </c>
      <c r="C45" t="s">
        <v>423</v>
      </c>
      <c r="D45" t="s">
        <v>23</v>
      </c>
      <c r="E45">
        <v>1861</v>
      </c>
    </row>
    <row r="46" spans="1:5" x14ac:dyDescent="0.25">
      <c r="A46" t="s">
        <v>140</v>
      </c>
      <c r="B46" t="s">
        <v>141</v>
      </c>
      <c r="C46" t="s">
        <v>143</v>
      </c>
      <c r="D46" t="s">
        <v>142</v>
      </c>
      <c r="E46">
        <v>1862</v>
      </c>
    </row>
    <row r="47" spans="1:5" x14ac:dyDescent="0.25">
      <c r="A47" t="s">
        <v>56</v>
      </c>
      <c r="B47" t="s">
        <v>59</v>
      </c>
      <c r="C47" t="s">
        <v>338</v>
      </c>
      <c r="D47" t="s">
        <v>16</v>
      </c>
      <c r="E47">
        <v>1862</v>
      </c>
    </row>
    <row r="48" spans="1:5" x14ac:dyDescent="0.25">
      <c r="A48" t="s">
        <v>184</v>
      </c>
      <c r="B48" t="s">
        <v>188</v>
      </c>
      <c r="C48" t="s">
        <v>357</v>
      </c>
      <c r="D48" t="s">
        <v>142</v>
      </c>
      <c r="E48">
        <v>1865</v>
      </c>
    </row>
    <row r="49" spans="1:5" x14ac:dyDescent="0.25">
      <c r="A49" t="s">
        <v>83</v>
      </c>
      <c r="B49" t="s">
        <v>216</v>
      </c>
      <c r="C49" t="s">
        <v>217</v>
      </c>
      <c r="D49" t="s">
        <v>28</v>
      </c>
      <c r="E49">
        <v>1865</v>
      </c>
    </row>
    <row r="50" spans="1:5" x14ac:dyDescent="0.25">
      <c r="A50" t="s">
        <v>184</v>
      </c>
      <c r="B50" t="s">
        <v>192</v>
      </c>
      <c r="C50" t="s">
        <v>193</v>
      </c>
      <c r="D50" t="s">
        <v>142</v>
      </c>
      <c r="E50">
        <v>1866</v>
      </c>
    </row>
    <row r="51" spans="1:5" x14ac:dyDescent="0.25">
      <c r="A51" t="s">
        <v>222</v>
      </c>
      <c r="B51" t="s">
        <v>223</v>
      </c>
      <c r="C51" t="s">
        <v>224</v>
      </c>
      <c r="D51" t="s">
        <v>28</v>
      </c>
      <c r="E51">
        <v>1867</v>
      </c>
    </row>
    <row r="52" spans="1:5" x14ac:dyDescent="0.25">
      <c r="A52" t="s">
        <v>148</v>
      </c>
      <c r="B52" t="s">
        <v>219</v>
      </c>
      <c r="C52" t="s">
        <v>17</v>
      </c>
      <c r="D52" t="s">
        <v>16</v>
      </c>
      <c r="E52">
        <v>1868</v>
      </c>
    </row>
    <row r="53" spans="1:5" x14ac:dyDescent="0.25">
      <c r="A53" t="s">
        <v>32</v>
      </c>
      <c r="B53" t="s">
        <v>110</v>
      </c>
      <c r="C53" t="s">
        <v>24</v>
      </c>
      <c r="D53" t="s">
        <v>23</v>
      </c>
      <c r="E53">
        <v>1868</v>
      </c>
    </row>
    <row r="54" spans="1:5" x14ac:dyDescent="0.25">
      <c r="A54" t="s">
        <v>83</v>
      </c>
      <c r="B54" t="s">
        <v>218</v>
      </c>
      <c r="C54" t="s">
        <v>509</v>
      </c>
      <c r="D54" t="s">
        <v>16</v>
      </c>
      <c r="E54">
        <v>1868</v>
      </c>
    </row>
    <row r="55" spans="1:5" x14ac:dyDescent="0.25">
      <c r="A55" t="s">
        <v>14</v>
      </c>
      <c r="B55" t="s">
        <v>15</v>
      </c>
      <c r="C55" t="s">
        <v>17</v>
      </c>
      <c r="D55" t="s">
        <v>16</v>
      </c>
      <c r="E55">
        <v>1868</v>
      </c>
    </row>
    <row r="56" spans="1:5" x14ac:dyDescent="0.25">
      <c r="A56" t="s">
        <v>32</v>
      </c>
      <c r="B56" t="s">
        <v>113</v>
      </c>
      <c r="C56" t="s">
        <v>114</v>
      </c>
      <c r="D56" t="s">
        <v>23</v>
      </c>
      <c r="E56">
        <v>1868</v>
      </c>
    </row>
    <row r="57" spans="1:5" x14ac:dyDescent="0.25">
      <c r="A57" t="s">
        <v>30</v>
      </c>
      <c r="B57" t="s">
        <v>31</v>
      </c>
      <c r="C57" t="s">
        <v>17</v>
      </c>
      <c r="D57" t="s">
        <v>16</v>
      </c>
      <c r="E57">
        <v>1868</v>
      </c>
    </row>
    <row r="58" spans="1:5" x14ac:dyDescent="0.25">
      <c r="A58" t="s">
        <v>87</v>
      </c>
      <c r="B58" t="s">
        <v>88</v>
      </c>
      <c r="C58" t="s">
        <v>42</v>
      </c>
      <c r="D58" t="s">
        <v>16</v>
      </c>
      <c r="E58">
        <v>1868</v>
      </c>
    </row>
    <row r="59" spans="1:5" x14ac:dyDescent="0.25">
      <c r="A59" t="s">
        <v>14</v>
      </c>
      <c r="B59" t="s">
        <v>63</v>
      </c>
      <c r="C59" t="s">
        <v>509</v>
      </c>
      <c r="D59" t="s">
        <v>161</v>
      </c>
      <c r="E59">
        <v>1869</v>
      </c>
    </row>
    <row r="60" spans="1:5" x14ac:dyDescent="0.25">
      <c r="A60" t="s">
        <v>26</v>
      </c>
      <c r="B60" t="s">
        <v>27</v>
      </c>
      <c r="C60" t="s">
        <v>535</v>
      </c>
      <c r="D60" t="s">
        <v>28</v>
      </c>
      <c r="E60">
        <v>1870</v>
      </c>
    </row>
    <row r="61" spans="1:5" x14ac:dyDescent="0.25">
      <c r="A61" t="s">
        <v>135</v>
      </c>
      <c r="B61" t="s">
        <v>136</v>
      </c>
      <c r="C61" t="s">
        <v>17</v>
      </c>
      <c r="D61" t="s">
        <v>16</v>
      </c>
      <c r="E61">
        <v>1870</v>
      </c>
    </row>
    <row r="62" spans="1:5" x14ac:dyDescent="0.25">
      <c r="A62" t="s">
        <v>128</v>
      </c>
      <c r="B62" t="s">
        <v>122</v>
      </c>
      <c r="C62" t="s">
        <v>17</v>
      </c>
      <c r="D62" t="s">
        <v>16</v>
      </c>
      <c r="E62">
        <v>1870</v>
      </c>
    </row>
    <row r="63" spans="1:5" x14ac:dyDescent="0.25">
      <c r="A63" t="s">
        <v>125</v>
      </c>
      <c r="B63" t="s">
        <v>126</v>
      </c>
      <c r="C63" t="s">
        <v>47</v>
      </c>
      <c r="D63" t="s">
        <v>28</v>
      </c>
      <c r="E63">
        <v>1870</v>
      </c>
    </row>
    <row r="64" spans="1:5" x14ac:dyDescent="0.25">
      <c r="A64" t="s">
        <v>207</v>
      </c>
      <c r="B64" t="s">
        <v>242</v>
      </c>
      <c r="C64" t="s">
        <v>372</v>
      </c>
      <c r="D64" t="s">
        <v>23</v>
      </c>
      <c r="E64">
        <v>1870</v>
      </c>
    </row>
    <row r="65" spans="1:5" x14ac:dyDescent="0.25">
      <c r="A65" t="s">
        <v>184</v>
      </c>
      <c r="B65" t="s">
        <v>186</v>
      </c>
      <c r="C65" t="s">
        <v>356</v>
      </c>
      <c r="D65" t="s">
        <v>142</v>
      </c>
      <c r="E65">
        <v>1871</v>
      </c>
    </row>
    <row r="66" spans="1:5" x14ac:dyDescent="0.25">
      <c r="A66" t="s">
        <v>43</v>
      </c>
      <c r="B66" t="s">
        <v>44</v>
      </c>
      <c r="C66" t="s">
        <v>45</v>
      </c>
      <c r="D66" t="s">
        <v>28</v>
      </c>
      <c r="E66">
        <v>1872</v>
      </c>
    </row>
    <row r="67" spans="1:5" x14ac:dyDescent="0.25">
      <c r="A67" t="s">
        <v>201</v>
      </c>
      <c r="B67" t="s">
        <v>203</v>
      </c>
      <c r="C67" t="s">
        <v>204</v>
      </c>
      <c r="D67" t="s">
        <v>28</v>
      </c>
      <c r="E67">
        <v>1872</v>
      </c>
    </row>
    <row r="68" spans="1:5" x14ac:dyDescent="0.25">
      <c r="A68" t="s">
        <v>18</v>
      </c>
      <c r="B68" t="s">
        <v>19</v>
      </c>
      <c r="C68" t="s">
        <v>20</v>
      </c>
      <c r="D68" t="s">
        <v>16</v>
      </c>
      <c r="E68">
        <v>1872</v>
      </c>
    </row>
    <row r="69" spans="1:5" x14ac:dyDescent="0.25">
      <c r="A69" t="s">
        <v>50</v>
      </c>
      <c r="B69" t="s">
        <v>51</v>
      </c>
      <c r="C69" t="s">
        <v>42</v>
      </c>
      <c r="D69" t="s">
        <v>16</v>
      </c>
      <c r="E69">
        <v>1873</v>
      </c>
    </row>
    <row r="70" spans="1:5" x14ac:dyDescent="0.25">
      <c r="A70" t="s">
        <v>129</v>
      </c>
      <c r="B70" t="s">
        <v>132</v>
      </c>
      <c r="C70" t="s">
        <v>133</v>
      </c>
      <c r="D70" t="s">
        <v>133</v>
      </c>
      <c r="E70">
        <v>1873</v>
      </c>
    </row>
    <row r="71" spans="1:5" x14ac:dyDescent="0.25">
      <c r="A71" t="s">
        <v>21</v>
      </c>
      <c r="B71" t="s">
        <v>229</v>
      </c>
      <c r="C71" t="s">
        <v>535</v>
      </c>
      <c r="D71" t="s">
        <v>16</v>
      </c>
      <c r="E71">
        <v>1873</v>
      </c>
    </row>
    <row r="72" spans="1:5" x14ac:dyDescent="0.25">
      <c r="A72" t="s">
        <v>231</v>
      </c>
      <c r="B72" t="s">
        <v>232</v>
      </c>
      <c r="C72" t="s">
        <v>42</v>
      </c>
      <c r="D72" t="s">
        <v>16</v>
      </c>
      <c r="E72">
        <v>1873</v>
      </c>
    </row>
    <row r="73" spans="1:5" x14ac:dyDescent="0.25">
      <c r="A73" t="s">
        <v>233</v>
      </c>
      <c r="B73" t="s">
        <v>234</v>
      </c>
      <c r="C73" t="s">
        <v>539</v>
      </c>
      <c r="D73" t="s">
        <v>16</v>
      </c>
      <c r="E73">
        <v>1873</v>
      </c>
    </row>
    <row r="74" spans="1:5" x14ac:dyDescent="0.25">
      <c r="A74" t="s">
        <v>201</v>
      </c>
      <c r="B74" t="s">
        <v>240</v>
      </c>
      <c r="C74" t="s">
        <v>241</v>
      </c>
      <c r="D74" t="s">
        <v>23</v>
      </c>
      <c r="E74">
        <v>1873</v>
      </c>
    </row>
    <row r="75" spans="1:5" x14ac:dyDescent="0.25">
      <c r="A75" t="s">
        <v>220</v>
      </c>
      <c r="B75" t="s">
        <v>221</v>
      </c>
      <c r="C75" t="s">
        <v>265</v>
      </c>
      <c r="D75" t="s">
        <v>16</v>
      </c>
      <c r="E75">
        <v>1873</v>
      </c>
    </row>
    <row r="76" spans="1:5" x14ac:dyDescent="0.25">
      <c r="A76" t="s">
        <v>205</v>
      </c>
      <c r="B76" t="s">
        <v>206</v>
      </c>
      <c r="C76" t="s">
        <v>17</v>
      </c>
      <c r="D76" t="s">
        <v>16</v>
      </c>
      <c r="E76">
        <v>1873</v>
      </c>
    </row>
    <row r="77" spans="1:5" x14ac:dyDescent="0.25">
      <c r="A77" t="s">
        <v>213</v>
      </c>
      <c r="B77" t="s">
        <v>244</v>
      </c>
      <c r="C77" t="s">
        <v>450</v>
      </c>
      <c r="D77" t="s">
        <v>23</v>
      </c>
      <c r="E77">
        <v>1873</v>
      </c>
    </row>
    <row r="78" spans="1:5" x14ac:dyDescent="0.25">
      <c r="A78" t="s">
        <v>198</v>
      </c>
      <c r="B78" t="s">
        <v>199</v>
      </c>
      <c r="C78" t="s">
        <v>265</v>
      </c>
      <c r="D78" t="s">
        <v>16</v>
      </c>
      <c r="E78">
        <v>1873</v>
      </c>
    </row>
    <row r="79" spans="1:5" x14ac:dyDescent="0.25">
      <c r="A79" t="s">
        <v>178</v>
      </c>
      <c r="B79" t="s">
        <v>179</v>
      </c>
      <c r="D79" t="s">
        <v>16</v>
      </c>
      <c r="E79">
        <v>1874</v>
      </c>
    </row>
    <row r="80" spans="1:5" x14ac:dyDescent="0.25">
      <c r="A80" t="s">
        <v>169</v>
      </c>
      <c r="B80" t="s">
        <v>170</v>
      </c>
      <c r="C80" t="s">
        <v>369</v>
      </c>
      <c r="D80" t="s">
        <v>23</v>
      </c>
      <c r="E80">
        <v>1874</v>
      </c>
    </row>
    <row r="81" spans="1:5" x14ac:dyDescent="0.25">
      <c r="A81" t="s">
        <v>56</v>
      </c>
      <c r="B81" t="s">
        <v>175</v>
      </c>
      <c r="C81" t="s">
        <v>176</v>
      </c>
      <c r="D81" t="s">
        <v>16</v>
      </c>
      <c r="E81">
        <v>1874</v>
      </c>
    </row>
    <row r="82" spans="1:5" x14ac:dyDescent="0.25">
      <c r="A82" t="s">
        <v>18</v>
      </c>
      <c r="B82" t="s">
        <v>61</v>
      </c>
      <c r="C82" t="s">
        <v>47</v>
      </c>
      <c r="D82" t="s">
        <v>28</v>
      </c>
      <c r="E82">
        <v>1874</v>
      </c>
    </row>
    <row r="83" spans="1:5" x14ac:dyDescent="0.25">
      <c r="A83" t="s">
        <v>32</v>
      </c>
      <c r="B83" t="s">
        <v>118</v>
      </c>
      <c r="C83" t="s">
        <v>119</v>
      </c>
      <c r="D83" t="s">
        <v>23</v>
      </c>
      <c r="E83">
        <v>1875</v>
      </c>
    </row>
    <row r="84" spans="1:5" x14ac:dyDescent="0.25">
      <c r="A84" t="s">
        <v>184</v>
      </c>
      <c r="B84" t="s">
        <v>274</v>
      </c>
      <c r="C84" t="s">
        <v>275</v>
      </c>
      <c r="D84" t="s">
        <v>133</v>
      </c>
      <c r="E84">
        <v>1875</v>
      </c>
    </row>
    <row r="85" spans="1:5" x14ac:dyDescent="0.25">
      <c r="A85" t="s">
        <v>35</v>
      </c>
      <c r="B85" t="s">
        <v>38</v>
      </c>
      <c r="C85" t="s">
        <v>39</v>
      </c>
      <c r="D85" t="s">
        <v>28</v>
      </c>
      <c r="E85">
        <v>1875</v>
      </c>
    </row>
    <row r="86" spans="1:5" x14ac:dyDescent="0.25">
      <c r="A86" t="s">
        <v>184</v>
      </c>
      <c r="B86" t="s">
        <v>238</v>
      </c>
      <c r="C86" t="s">
        <v>535</v>
      </c>
      <c r="D86" t="s">
        <v>16</v>
      </c>
      <c r="E86">
        <v>1876</v>
      </c>
    </row>
    <row r="87" spans="1:5" x14ac:dyDescent="0.25">
      <c r="A87" t="s">
        <v>93</v>
      </c>
      <c r="B87" t="s">
        <v>94</v>
      </c>
      <c r="C87" t="s">
        <v>509</v>
      </c>
      <c r="D87" t="s">
        <v>16</v>
      </c>
      <c r="E87">
        <v>1876</v>
      </c>
    </row>
    <row r="88" spans="1:5" x14ac:dyDescent="0.25">
      <c r="A88" t="s">
        <v>32</v>
      </c>
      <c r="B88" t="s">
        <v>226</v>
      </c>
      <c r="C88" t="s">
        <v>305</v>
      </c>
      <c r="D88" t="s">
        <v>16</v>
      </c>
      <c r="E88">
        <v>1878</v>
      </c>
    </row>
    <row r="89" spans="1:5" x14ac:dyDescent="0.25">
      <c r="A89" t="s">
        <v>26</v>
      </c>
      <c r="B89" t="s">
        <v>173</v>
      </c>
      <c r="C89" t="s">
        <v>507</v>
      </c>
      <c r="D89" t="s">
        <v>16</v>
      </c>
      <c r="E89">
        <v>1878</v>
      </c>
    </row>
    <row r="90" spans="1:5" x14ac:dyDescent="0.25">
      <c r="A90" t="s">
        <v>251</v>
      </c>
      <c r="B90" t="s">
        <v>252</v>
      </c>
      <c r="C90" t="s">
        <v>42</v>
      </c>
      <c r="D90" t="s">
        <v>16</v>
      </c>
      <c r="E90">
        <v>1879</v>
      </c>
    </row>
    <row r="91" spans="1:5" x14ac:dyDescent="0.25">
      <c r="A91" t="s">
        <v>249</v>
      </c>
      <c r="B91" t="s">
        <v>250</v>
      </c>
      <c r="C91" t="s">
        <v>17</v>
      </c>
      <c r="D91" t="s">
        <v>16</v>
      </c>
      <c r="E91">
        <v>1880</v>
      </c>
    </row>
    <row r="92" spans="1:5" x14ac:dyDescent="0.25">
      <c r="A92" t="s">
        <v>306</v>
      </c>
      <c r="B92" t="s">
        <v>307</v>
      </c>
      <c r="C92" t="s">
        <v>265</v>
      </c>
      <c r="D92" t="s">
        <v>16</v>
      </c>
      <c r="E92">
        <v>1882</v>
      </c>
    </row>
    <row r="93" spans="1:5" x14ac:dyDescent="0.25">
      <c r="A93" t="s">
        <v>32</v>
      </c>
      <c r="B93" t="s">
        <v>228</v>
      </c>
      <c r="C93" t="s">
        <v>553</v>
      </c>
      <c r="D93" t="s">
        <v>16</v>
      </c>
      <c r="E93">
        <v>1884</v>
      </c>
    </row>
    <row r="94" spans="1:5" x14ac:dyDescent="0.25">
      <c r="A94" t="s">
        <v>89</v>
      </c>
      <c r="B94" t="s">
        <v>90</v>
      </c>
      <c r="C94" t="s">
        <v>42</v>
      </c>
      <c r="D94" t="s">
        <v>16</v>
      </c>
      <c r="E94">
        <v>1884</v>
      </c>
    </row>
    <row r="95" spans="1:5" x14ac:dyDescent="0.25">
      <c r="A95" t="s">
        <v>125</v>
      </c>
      <c r="B95" t="s">
        <v>291</v>
      </c>
      <c r="C95" t="s">
        <v>535</v>
      </c>
      <c r="D95" t="s">
        <v>16</v>
      </c>
      <c r="E95">
        <v>1887</v>
      </c>
    </row>
    <row r="96" spans="1:5" x14ac:dyDescent="0.25">
      <c r="A96" t="s">
        <v>207</v>
      </c>
      <c r="B96" t="s">
        <v>431</v>
      </c>
      <c r="C96" t="s">
        <v>212</v>
      </c>
      <c r="D96" t="s">
        <v>142</v>
      </c>
      <c r="E96">
        <v>1888</v>
      </c>
    </row>
    <row r="97" spans="1:5" x14ac:dyDescent="0.25">
      <c r="A97" t="s">
        <v>207</v>
      </c>
      <c r="B97" t="s">
        <v>318</v>
      </c>
      <c r="C97" t="s">
        <v>319</v>
      </c>
      <c r="D97" t="s">
        <v>16</v>
      </c>
      <c r="E97">
        <v>1889</v>
      </c>
    </row>
    <row r="98" spans="1:5" x14ac:dyDescent="0.25">
      <c r="A98" t="s">
        <v>21</v>
      </c>
      <c r="B98" t="s">
        <v>394</v>
      </c>
      <c r="C98" t="s">
        <v>424</v>
      </c>
      <c r="D98" t="s">
        <v>16</v>
      </c>
      <c r="E98">
        <v>1903</v>
      </c>
    </row>
    <row r="99" spans="1:5" x14ac:dyDescent="0.25">
      <c r="A99" t="s">
        <v>201</v>
      </c>
      <c r="B99" t="s">
        <v>428</v>
      </c>
      <c r="C99" t="s">
        <v>535</v>
      </c>
      <c r="D99" t="s">
        <v>16</v>
      </c>
      <c r="E99">
        <v>1903</v>
      </c>
    </row>
    <row r="100" spans="1:5" x14ac:dyDescent="0.25">
      <c r="A100" t="s">
        <v>26</v>
      </c>
      <c r="B100" t="s">
        <v>172</v>
      </c>
      <c r="C100" t="s">
        <v>361</v>
      </c>
      <c r="D100" t="s">
        <v>133</v>
      </c>
      <c r="E100">
        <v>1903</v>
      </c>
    </row>
    <row r="101" spans="1:5" x14ac:dyDescent="0.25">
      <c r="A101" t="s">
        <v>184</v>
      </c>
      <c r="B101" t="s">
        <v>408</v>
      </c>
      <c r="C101" t="s">
        <v>549</v>
      </c>
      <c r="D101" t="s">
        <v>16</v>
      </c>
      <c r="E101">
        <v>1915</v>
      </c>
    </row>
    <row r="102" spans="1:5" x14ac:dyDescent="0.25">
      <c r="A102" t="s">
        <v>332</v>
      </c>
      <c r="B102" t="s">
        <v>333</v>
      </c>
      <c r="C102" t="s">
        <v>509</v>
      </c>
      <c r="D102" t="s">
        <v>16</v>
      </c>
      <c r="E102">
        <v>1915</v>
      </c>
    </row>
    <row r="103" spans="1:5" x14ac:dyDescent="0.25">
      <c r="A103" t="s">
        <v>253</v>
      </c>
      <c r="B103" t="s">
        <v>294</v>
      </c>
      <c r="C103" t="s">
        <v>535</v>
      </c>
      <c r="D103" t="s">
        <v>16</v>
      </c>
      <c r="E103">
        <v>1915</v>
      </c>
    </row>
    <row r="104" spans="1:5" x14ac:dyDescent="0.25">
      <c r="A104" t="s">
        <v>43</v>
      </c>
      <c r="B104" t="s">
        <v>165</v>
      </c>
      <c r="C104" t="s">
        <v>535</v>
      </c>
      <c r="D104" t="s">
        <v>16</v>
      </c>
      <c r="E104">
        <v>1915</v>
      </c>
    </row>
    <row r="105" spans="1:5" x14ac:dyDescent="0.25">
      <c r="A105" t="s">
        <v>93</v>
      </c>
      <c r="B105" t="s">
        <v>144</v>
      </c>
      <c r="C105" t="s">
        <v>535</v>
      </c>
      <c r="D105" t="s">
        <v>16</v>
      </c>
      <c r="E105">
        <v>1915</v>
      </c>
    </row>
    <row r="106" spans="1:5" x14ac:dyDescent="0.25">
      <c r="A106" t="s">
        <v>14</v>
      </c>
      <c r="B106" t="s">
        <v>298</v>
      </c>
      <c r="C106" t="s">
        <v>535</v>
      </c>
      <c r="D106" t="s">
        <v>16</v>
      </c>
      <c r="E106">
        <v>1915</v>
      </c>
    </row>
    <row r="107" spans="1:5" x14ac:dyDescent="0.25">
      <c r="A107" t="s">
        <v>222</v>
      </c>
      <c r="B107" t="s">
        <v>437</v>
      </c>
      <c r="C107" t="s">
        <v>535</v>
      </c>
      <c r="D107" t="s">
        <v>16</v>
      </c>
      <c r="E107">
        <v>1915</v>
      </c>
    </row>
    <row r="108" spans="1:5" x14ac:dyDescent="0.25">
      <c r="A108" t="s">
        <v>140</v>
      </c>
      <c r="B108" t="s">
        <v>358</v>
      </c>
      <c r="C108" t="s">
        <v>297</v>
      </c>
      <c r="D108" t="s">
        <v>16</v>
      </c>
      <c r="E108">
        <v>1915</v>
      </c>
    </row>
    <row r="109" spans="1:5" x14ac:dyDescent="0.25">
      <c r="A109" t="s">
        <v>233</v>
      </c>
      <c r="B109" t="s">
        <v>451</v>
      </c>
      <c r="C109" t="s">
        <v>541</v>
      </c>
      <c r="D109" t="s">
        <v>16</v>
      </c>
      <c r="E109">
        <v>1915</v>
      </c>
    </row>
    <row r="110" spans="1:5" x14ac:dyDescent="0.25">
      <c r="A110" t="s">
        <v>184</v>
      </c>
      <c r="B110" t="s">
        <v>296</v>
      </c>
      <c r="C110" t="s">
        <v>535</v>
      </c>
      <c r="D110" t="s">
        <v>16</v>
      </c>
      <c r="E110">
        <v>1915</v>
      </c>
    </row>
    <row r="111" spans="1:5" x14ac:dyDescent="0.25">
      <c r="A111" t="s">
        <v>303</v>
      </c>
      <c r="B111" t="s">
        <v>467</v>
      </c>
      <c r="C111" t="s">
        <v>535</v>
      </c>
      <c r="D111" t="s">
        <v>16</v>
      </c>
      <c r="E111">
        <v>1915</v>
      </c>
    </row>
    <row r="112" spans="1:5" x14ac:dyDescent="0.25">
      <c r="A112" t="s">
        <v>91</v>
      </c>
      <c r="B112" t="s">
        <v>92</v>
      </c>
      <c r="C112" t="s">
        <v>509</v>
      </c>
      <c r="D112" t="s">
        <v>16</v>
      </c>
      <c r="E112">
        <v>1915</v>
      </c>
    </row>
    <row r="113" spans="1:5" x14ac:dyDescent="0.25">
      <c r="A113" t="s">
        <v>339</v>
      </c>
      <c r="B113" t="s">
        <v>340</v>
      </c>
      <c r="C113" t="s">
        <v>509</v>
      </c>
      <c r="D113" t="s">
        <v>16</v>
      </c>
      <c r="E113">
        <v>1915</v>
      </c>
    </row>
    <row r="114" spans="1:5" x14ac:dyDescent="0.25">
      <c r="A114" t="s">
        <v>40</v>
      </c>
      <c r="B114" t="s">
        <v>102</v>
      </c>
      <c r="C114" t="s">
        <v>534</v>
      </c>
      <c r="D114" t="s">
        <v>16</v>
      </c>
      <c r="E114">
        <v>1915</v>
      </c>
    </row>
    <row r="115" spans="1:5" x14ac:dyDescent="0.25">
      <c r="A115" t="s">
        <v>56</v>
      </c>
      <c r="B115" t="s">
        <v>290</v>
      </c>
      <c r="C115" t="s">
        <v>166</v>
      </c>
      <c r="D115" t="s">
        <v>16</v>
      </c>
      <c r="E115">
        <v>1928</v>
      </c>
    </row>
    <row r="116" spans="1:5" x14ac:dyDescent="0.25">
      <c r="A116" t="s">
        <v>95</v>
      </c>
      <c r="B116" t="s">
        <v>96</v>
      </c>
      <c r="C116" t="s">
        <v>17</v>
      </c>
      <c r="D116" t="s">
        <v>16</v>
      </c>
      <c r="E116">
        <v>1928</v>
      </c>
    </row>
    <row r="117" spans="1:5" x14ac:dyDescent="0.25">
      <c r="A117" t="s">
        <v>253</v>
      </c>
      <c r="B117" t="s">
        <v>254</v>
      </c>
      <c r="C117" t="s">
        <v>300</v>
      </c>
      <c r="D117" t="s">
        <v>161</v>
      </c>
      <c r="E117">
        <v>1928</v>
      </c>
    </row>
    <row r="118" spans="1:5" x14ac:dyDescent="0.25">
      <c r="A118" t="s">
        <v>269</v>
      </c>
      <c r="B118" t="s">
        <v>270</v>
      </c>
      <c r="C118" t="s">
        <v>300</v>
      </c>
      <c r="D118" t="s">
        <v>161</v>
      </c>
      <c r="E118">
        <v>1928</v>
      </c>
    </row>
    <row r="119" spans="1:5" x14ac:dyDescent="0.25">
      <c r="A119" t="s">
        <v>220</v>
      </c>
      <c r="B119" t="s">
        <v>379</v>
      </c>
      <c r="C119" t="s">
        <v>555</v>
      </c>
      <c r="D119" t="s">
        <v>161</v>
      </c>
      <c r="E119">
        <v>1928</v>
      </c>
    </row>
    <row r="120" spans="1:5" x14ac:dyDescent="0.25">
      <c r="A120" t="s">
        <v>207</v>
      </c>
      <c r="B120" t="s">
        <v>524</v>
      </c>
      <c r="C120" t="s">
        <v>563</v>
      </c>
      <c r="D120" t="s">
        <v>16</v>
      </c>
      <c r="E120">
        <v>1928</v>
      </c>
    </row>
    <row r="121" spans="1:5" x14ac:dyDescent="0.25">
      <c r="A121" t="s">
        <v>89</v>
      </c>
      <c r="B121" t="s">
        <v>159</v>
      </c>
      <c r="C121" t="s">
        <v>42</v>
      </c>
      <c r="D121" t="s">
        <v>16</v>
      </c>
      <c r="E121">
        <v>1928</v>
      </c>
    </row>
    <row r="122" spans="1:5" x14ac:dyDescent="0.25">
      <c r="A122" t="s">
        <v>198</v>
      </c>
      <c r="B122" t="s">
        <v>151</v>
      </c>
      <c r="C122" t="s">
        <v>151</v>
      </c>
      <c r="D122" t="s">
        <v>16</v>
      </c>
      <c r="E122">
        <v>1928</v>
      </c>
    </row>
    <row r="123" spans="1:5" x14ac:dyDescent="0.25">
      <c r="A123" t="s">
        <v>547</v>
      </c>
      <c r="B123" t="s">
        <v>328</v>
      </c>
      <c r="C123" t="s">
        <v>17</v>
      </c>
      <c r="D123" t="s">
        <v>16</v>
      </c>
      <c r="E123">
        <v>1928</v>
      </c>
    </row>
    <row r="124" spans="1:5" x14ac:dyDescent="0.25">
      <c r="A124" t="s">
        <v>99</v>
      </c>
      <c r="B124" t="s">
        <v>393</v>
      </c>
      <c r="C124" t="s">
        <v>109</v>
      </c>
      <c r="D124" t="s">
        <v>23</v>
      </c>
      <c r="E124">
        <v>1928</v>
      </c>
    </row>
    <row r="125" spans="1:5" x14ac:dyDescent="0.25">
      <c r="A125" t="s">
        <v>253</v>
      </c>
      <c r="B125" t="s">
        <v>554</v>
      </c>
      <c r="C125" t="s">
        <v>17</v>
      </c>
      <c r="D125" t="s">
        <v>16</v>
      </c>
      <c r="E125">
        <v>1928</v>
      </c>
    </row>
    <row r="126" spans="1:5" x14ac:dyDescent="0.25">
      <c r="A126" t="s">
        <v>18</v>
      </c>
      <c r="B126" t="s">
        <v>354</v>
      </c>
      <c r="C126" t="s">
        <v>355</v>
      </c>
      <c r="D126" t="s">
        <v>16</v>
      </c>
      <c r="E126">
        <v>1928</v>
      </c>
    </row>
    <row r="127" spans="1:5" x14ac:dyDescent="0.25">
      <c r="A127" t="s">
        <v>140</v>
      </c>
      <c r="B127" t="s">
        <v>407</v>
      </c>
      <c r="C127" t="s">
        <v>166</v>
      </c>
      <c r="D127" t="s">
        <v>16</v>
      </c>
      <c r="E127">
        <v>1928</v>
      </c>
    </row>
    <row r="128" spans="1:5" x14ac:dyDescent="0.25">
      <c r="A128" t="s">
        <v>156</v>
      </c>
      <c r="B128" t="s">
        <v>487</v>
      </c>
      <c r="C128" t="s">
        <v>42</v>
      </c>
      <c r="D128" t="s">
        <v>16</v>
      </c>
      <c r="E128">
        <v>1928</v>
      </c>
    </row>
    <row r="129" spans="1:5" x14ac:dyDescent="0.25">
      <c r="A129" t="s">
        <v>303</v>
      </c>
      <c r="B129" t="s">
        <v>304</v>
      </c>
      <c r="C129" t="s">
        <v>17</v>
      </c>
      <c r="D129" t="s">
        <v>16</v>
      </c>
      <c r="E129">
        <v>1928</v>
      </c>
    </row>
    <row r="130" spans="1:5" x14ac:dyDescent="0.25">
      <c r="A130" t="s">
        <v>184</v>
      </c>
      <c r="B130" t="s">
        <v>457</v>
      </c>
      <c r="C130" t="s">
        <v>552</v>
      </c>
      <c r="D130" t="s">
        <v>16</v>
      </c>
      <c r="E130">
        <v>1928</v>
      </c>
    </row>
    <row r="131" spans="1:5" x14ac:dyDescent="0.25">
      <c r="A131" t="s">
        <v>30</v>
      </c>
      <c r="B131" t="s">
        <v>446</v>
      </c>
      <c r="C131" t="s">
        <v>565</v>
      </c>
      <c r="D131" t="s">
        <v>16</v>
      </c>
      <c r="E131">
        <v>1928</v>
      </c>
    </row>
    <row r="132" spans="1:5" x14ac:dyDescent="0.25">
      <c r="A132" t="s">
        <v>201</v>
      </c>
      <c r="B132" t="s">
        <v>463</v>
      </c>
      <c r="C132" t="s">
        <v>305</v>
      </c>
      <c r="D132" t="s">
        <v>16</v>
      </c>
      <c r="E132">
        <v>1928</v>
      </c>
    </row>
    <row r="133" spans="1:5" x14ac:dyDescent="0.25">
      <c r="A133" t="s">
        <v>201</v>
      </c>
      <c r="B133" t="s">
        <v>461</v>
      </c>
      <c r="C133" t="s">
        <v>548</v>
      </c>
      <c r="D133" t="s">
        <v>16</v>
      </c>
      <c r="E133">
        <v>1928</v>
      </c>
    </row>
    <row r="134" spans="1:5" x14ac:dyDescent="0.25">
      <c r="A134" t="s">
        <v>125</v>
      </c>
      <c r="B134" t="s">
        <v>395</v>
      </c>
      <c r="C134" t="s">
        <v>297</v>
      </c>
      <c r="D134" t="s">
        <v>16</v>
      </c>
      <c r="E134">
        <v>1928</v>
      </c>
    </row>
    <row r="135" spans="1:5" x14ac:dyDescent="0.25">
      <c r="A135" t="s">
        <v>43</v>
      </c>
      <c r="B135" t="s">
        <v>167</v>
      </c>
      <c r="C135" t="s">
        <v>546</v>
      </c>
      <c r="D135" t="s">
        <v>16</v>
      </c>
      <c r="E135">
        <v>1928</v>
      </c>
    </row>
    <row r="136" spans="1:5" x14ac:dyDescent="0.25">
      <c r="A136" t="s">
        <v>249</v>
      </c>
      <c r="B136" t="s">
        <v>151</v>
      </c>
      <c r="C136" t="s">
        <v>302</v>
      </c>
      <c r="D136" t="s">
        <v>16</v>
      </c>
      <c r="E136">
        <v>1929</v>
      </c>
    </row>
    <row r="137" spans="1:5" x14ac:dyDescent="0.25">
      <c r="A137" t="s">
        <v>595</v>
      </c>
      <c r="B137" t="s">
        <v>596</v>
      </c>
      <c r="C137" t="s">
        <v>597</v>
      </c>
      <c r="D137" t="s">
        <v>133</v>
      </c>
      <c r="E137">
        <v>1938</v>
      </c>
    </row>
    <row r="138" spans="1:5" x14ac:dyDescent="0.25">
      <c r="A138" t="s">
        <v>184</v>
      </c>
      <c r="B138" t="s">
        <v>454</v>
      </c>
      <c r="C138" t="s">
        <v>42</v>
      </c>
      <c r="D138" t="s">
        <v>16</v>
      </c>
      <c r="E138">
        <v>1938</v>
      </c>
    </row>
    <row r="139" spans="1:5" x14ac:dyDescent="0.25">
      <c r="A139" t="s">
        <v>50</v>
      </c>
      <c r="B139" t="s">
        <v>513</v>
      </c>
      <c r="C139" t="s">
        <v>396</v>
      </c>
      <c r="D139" t="s">
        <v>16</v>
      </c>
      <c r="E139">
        <v>1938</v>
      </c>
    </row>
    <row r="140" spans="1:5" x14ac:dyDescent="0.25">
      <c r="A140" t="s">
        <v>40</v>
      </c>
      <c r="B140" t="s">
        <v>385</v>
      </c>
      <c r="C140" t="s">
        <v>606</v>
      </c>
      <c r="D140" t="s">
        <v>384</v>
      </c>
      <c r="E140">
        <v>1938</v>
      </c>
    </row>
    <row r="141" spans="1:5" x14ac:dyDescent="0.25">
      <c r="A141" t="s">
        <v>40</v>
      </c>
      <c r="B141" t="s">
        <v>160</v>
      </c>
      <c r="C141" t="s">
        <v>162</v>
      </c>
      <c r="D141" t="s">
        <v>161</v>
      </c>
      <c r="E141">
        <v>1938</v>
      </c>
    </row>
    <row r="142" spans="1:5" x14ac:dyDescent="0.25">
      <c r="A142" t="s">
        <v>95</v>
      </c>
      <c r="B142" t="s">
        <v>351</v>
      </c>
      <c r="C142" t="s">
        <v>352</v>
      </c>
      <c r="D142" t="s">
        <v>161</v>
      </c>
      <c r="E142">
        <v>1938</v>
      </c>
    </row>
    <row r="143" spans="1:5" x14ac:dyDescent="0.25">
      <c r="A143" t="s">
        <v>222</v>
      </c>
      <c r="B143" t="s">
        <v>412</v>
      </c>
      <c r="C143" t="s">
        <v>573</v>
      </c>
      <c r="D143" t="s">
        <v>23</v>
      </c>
      <c r="E143">
        <v>1938</v>
      </c>
    </row>
    <row r="144" spans="1:5" x14ac:dyDescent="0.25">
      <c r="A144" t="s">
        <v>26</v>
      </c>
      <c r="B144" t="s">
        <v>353</v>
      </c>
      <c r="C144" t="s">
        <v>305</v>
      </c>
      <c r="D144" t="s">
        <v>16</v>
      </c>
      <c r="E144">
        <v>1938</v>
      </c>
    </row>
    <row r="145" spans="1:5" x14ac:dyDescent="0.25">
      <c r="A145" t="s">
        <v>253</v>
      </c>
      <c r="B145" t="s">
        <v>481</v>
      </c>
      <c r="C145" t="s">
        <v>482</v>
      </c>
      <c r="D145" t="s">
        <v>161</v>
      </c>
      <c r="E145">
        <v>1938</v>
      </c>
    </row>
    <row r="146" spans="1:5" x14ac:dyDescent="0.25">
      <c r="A146" t="s">
        <v>40</v>
      </c>
      <c r="B146" t="s">
        <v>163</v>
      </c>
      <c r="C146" t="s">
        <v>164</v>
      </c>
      <c r="D146" t="s">
        <v>16</v>
      </c>
      <c r="E146">
        <v>1938</v>
      </c>
    </row>
    <row r="147" spans="1:5" x14ac:dyDescent="0.25">
      <c r="A147" t="s">
        <v>140</v>
      </c>
      <c r="B147" t="s">
        <v>452</v>
      </c>
      <c r="C147" t="s">
        <v>166</v>
      </c>
      <c r="D147" t="s">
        <v>16</v>
      </c>
      <c r="E147">
        <v>1938</v>
      </c>
    </row>
    <row r="148" spans="1:5" x14ac:dyDescent="0.25">
      <c r="A148" t="s">
        <v>128</v>
      </c>
      <c r="B148" t="s">
        <v>594</v>
      </c>
      <c r="C148" t="s">
        <v>151</v>
      </c>
      <c r="D148" t="s">
        <v>16</v>
      </c>
      <c r="E148">
        <v>1938</v>
      </c>
    </row>
    <row r="149" spans="1:5" x14ac:dyDescent="0.25">
      <c r="A149" t="s">
        <v>201</v>
      </c>
      <c r="B149" t="s">
        <v>378</v>
      </c>
      <c r="C149" t="s">
        <v>556</v>
      </c>
      <c r="D149" t="s">
        <v>161</v>
      </c>
      <c r="E149">
        <v>1938</v>
      </c>
    </row>
    <row r="150" spans="1:5" x14ac:dyDescent="0.25">
      <c r="A150" t="s">
        <v>21</v>
      </c>
      <c r="B150" t="s">
        <v>599</v>
      </c>
      <c r="C150" t="s">
        <v>601</v>
      </c>
      <c r="D150" t="s">
        <v>600</v>
      </c>
      <c r="E150">
        <v>1938</v>
      </c>
    </row>
    <row r="151" spans="1:5" x14ac:dyDescent="0.25">
      <c r="A151" t="s">
        <v>303</v>
      </c>
      <c r="B151" t="s">
        <v>465</v>
      </c>
      <c r="C151" t="s">
        <v>466</v>
      </c>
      <c r="D151" t="s">
        <v>161</v>
      </c>
      <c r="E151">
        <v>1938</v>
      </c>
    </row>
    <row r="152" spans="1:5" x14ac:dyDescent="0.25">
      <c r="A152" t="s">
        <v>32</v>
      </c>
      <c r="B152" t="s">
        <v>420</v>
      </c>
      <c r="C152" t="s">
        <v>421</v>
      </c>
      <c r="D152" t="s">
        <v>16</v>
      </c>
      <c r="E152">
        <v>1938</v>
      </c>
    </row>
    <row r="153" spans="1:5" x14ac:dyDescent="0.25">
      <c r="A153" t="s">
        <v>184</v>
      </c>
      <c r="B153" t="s">
        <v>580</v>
      </c>
      <c r="C153" t="s">
        <v>581</v>
      </c>
      <c r="D153" t="s">
        <v>16</v>
      </c>
      <c r="E153">
        <v>1938</v>
      </c>
    </row>
    <row r="154" spans="1:5" x14ac:dyDescent="0.25">
      <c r="A154" t="s">
        <v>207</v>
      </c>
      <c r="B154" t="s">
        <v>469</v>
      </c>
      <c r="C154" t="s">
        <v>470</v>
      </c>
      <c r="D154" t="s">
        <v>161</v>
      </c>
      <c r="E154">
        <v>1938</v>
      </c>
    </row>
    <row r="155" spans="1:5" x14ac:dyDescent="0.25">
      <c r="A155" t="s">
        <v>207</v>
      </c>
      <c r="B155" t="s">
        <v>471</v>
      </c>
      <c r="C155" t="s">
        <v>472</v>
      </c>
      <c r="D155" t="s">
        <v>16</v>
      </c>
      <c r="E155">
        <v>1938</v>
      </c>
    </row>
    <row r="156" spans="1:5" x14ac:dyDescent="0.25">
      <c r="A156" t="s">
        <v>184</v>
      </c>
      <c r="B156" t="s">
        <v>459</v>
      </c>
      <c r="C156" t="s">
        <v>42</v>
      </c>
      <c r="D156" t="s">
        <v>16</v>
      </c>
      <c r="E156">
        <v>1938</v>
      </c>
    </row>
    <row r="157" spans="1:5" x14ac:dyDescent="0.25">
      <c r="A157" t="s">
        <v>99</v>
      </c>
      <c r="B157" t="s">
        <v>583</v>
      </c>
      <c r="C157" t="s">
        <v>584</v>
      </c>
      <c r="D157" t="s">
        <v>16</v>
      </c>
      <c r="E157">
        <v>1938</v>
      </c>
    </row>
    <row r="158" spans="1:5" x14ac:dyDescent="0.25">
      <c r="A158" t="s">
        <v>249</v>
      </c>
      <c r="B158" t="s">
        <v>578</v>
      </c>
      <c r="C158" t="s">
        <v>579</v>
      </c>
      <c r="D158" t="s">
        <v>16</v>
      </c>
      <c r="E158">
        <v>1938</v>
      </c>
    </row>
    <row r="159" spans="1:5" x14ac:dyDescent="0.25">
      <c r="A159" t="s">
        <v>35</v>
      </c>
      <c r="B159" t="s">
        <v>391</v>
      </c>
      <c r="C159" t="s">
        <v>305</v>
      </c>
      <c r="D159" t="s">
        <v>16</v>
      </c>
      <c r="E159">
        <v>1938</v>
      </c>
    </row>
    <row r="160" spans="1:5" x14ac:dyDescent="0.25">
      <c r="A160" t="s">
        <v>14</v>
      </c>
      <c r="B160" t="s">
        <v>380</v>
      </c>
      <c r="C160" t="s">
        <v>598</v>
      </c>
      <c r="D160" t="s">
        <v>381</v>
      </c>
      <c r="E160">
        <v>1938</v>
      </c>
    </row>
    <row r="161" spans="1:5" x14ac:dyDescent="0.25">
      <c r="A161" t="s">
        <v>178</v>
      </c>
      <c r="B161" t="s">
        <v>604</v>
      </c>
      <c r="C161" t="s">
        <v>605</v>
      </c>
      <c r="D161" t="s">
        <v>600</v>
      </c>
      <c r="E161">
        <v>1938</v>
      </c>
    </row>
    <row r="162" spans="1:5" x14ac:dyDescent="0.25">
      <c r="A162" t="s">
        <v>148</v>
      </c>
      <c r="B162" t="s">
        <v>479</v>
      </c>
      <c r="C162" t="s">
        <v>480</v>
      </c>
      <c r="D162" t="s">
        <v>161</v>
      </c>
      <c r="E162">
        <v>1938</v>
      </c>
    </row>
    <row r="163" spans="1:5" x14ac:dyDescent="0.25">
      <c r="A163" t="s">
        <v>547</v>
      </c>
      <c r="B163" t="s">
        <v>593</v>
      </c>
      <c r="C163" t="s">
        <v>145</v>
      </c>
      <c r="D163" t="s">
        <v>16</v>
      </c>
      <c r="E163">
        <v>1938</v>
      </c>
    </row>
    <row r="164" spans="1:5" x14ac:dyDescent="0.25">
      <c r="A164" t="s">
        <v>249</v>
      </c>
      <c r="B164" t="s">
        <v>587</v>
      </c>
      <c r="C164" t="s">
        <v>588</v>
      </c>
      <c r="D164" t="s">
        <v>16</v>
      </c>
      <c r="E164">
        <v>1938</v>
      </c>
    </row>
    <row r="165" spans="1:5" x14ac:dyDescent="0.25">
      <c r="A165" t="s">
        <v>87</v>
      </c>
      <c r="B165" t="s">
        <v>310</v>
      </c>
      <c r="C165" t="s">
        <v>311</v>
      </c>
      <c r="D165" t="s">
        <v>161</v>
      </c>
      <c r="E165">
        <v>1938</v>
      </c>
    </row>
    <row r="166" spans="1:5" x14ac:dyDescent="0.25">
      <c r="A166" t="s">
        <v>249</v>
      </c>
      <c r="B166" t="s">
        <v>571</v>
      </c>
      <c r="C166" t="s">
        <v>572</v>
      </c>
      <c r="D166" t="s">
        <v>16</v>
      </c>
      <c r="E166">
        <v>1938</v>
      </c>
    </row>
    <row r="167" spans="1:5" x14ac:dyDescent="0.25">
      <c r="A167" t="s">
        <v>249</v>
      </c>
      <c r="B167" t="s">
        <v>602</v>
      </c>
      <c r="C167" t="s">
        <v>603</v>
      </c>
      <c r="D167" t="s">
        <v>600</v>
      </c>
      <c r="E167">
        <v>1938</v>
      </c>
    </row>
    <row r="168" spans="1:5" x14ac:dyDescent="0.25">
      <c r="A168" t="s">
        <v>140</v>
      </c>
      <c r="B168" t="s">
        <v>575</v>
      </c>
      <c r="C168" t="s">
        <v>576</v>
      </c>
      <c r="D168" t="s">
        <v>16</v>
      </c>
      <c r="E168">
        <v>1938</v>
      </c>
    </row>
    <row r="169" spans="1:5" x14ac:dyDescent="0.25">
      <c r="A169" t="s">
        <v>83</v>
      </c>
      <c r="B169" t="s">
        <v>84</v>
      </c>
      <c r="C169" t="s">
        <v>591</v>
      </c>
      <c r="D169" t="s">
        <v>23</v>
      </c>
      <c r="E169">
        <v>1938</v>
      </c>
    </row>
    <row r="170" spans="1:5" x14ac:dyDescent="0.25">
      <c r="A170" t="s">
        <v>148</v>
      </c>
      <c r="B170" t="s">
        <v>589</v>
      </c>
      <c r="C170" t="s">
        <v>590</v>
      </c>
      <c r="D170" t="s">
        <v>16</v>
      </c>
      <c r="E170">
        <v>1938</v>
      </c>
    </row>
    <row r="171" spans="1:5" x14ac:dyDescent="0.25">
      <c r="A171" t="s">
        <v>148</v>
      </c>
      <c r="B171" t="s">
        <v>477</v>
      </c>
      <c r="C171" t="s">
        <v>478</v>
      </c>
      <c r="D171" t="s">
        <v>16</v>
      </c>
      <c r="E171">
        <v>1938</v>
      </c>
    </row>
    <row r="172" spans="1:5" x14ac:dyDescent="0.25">
      <c r="A172" t="s">
        <v>184</v>
      </c>
      <c r="B172" t="s">
        <v>382</v>
      </c>
      <c r="C172" t="s">
        <v>607</v>
      </c>
      <c r="D172" t="s">
        <v>381</v>
      </c>
      <c r="E172">
        <v>1938</v>
      </c>
    </row>
    <row r="173" spans="1:5" x14ac:dyDescent="0.25">
      <c r="A173" t="s">
        <v>56</v>
      </c>
      <c r="B173" t="s">
        <v>592</v>
      </c>
      <c r="C173" t="s">
        <v>396</v>
      </c>
      <c r="D173" t="s">
        <v>16</v>
      </c>
      <c r="E173">
        <v>1938</v>
      </c>
    </row>
    <row r="174" spans="1:5" x14ac:dyDescent="0.25">
      <c r="A174" t="s">
        <v>26</v>
      </c>
      <c r="B174" t="s">
        <v>569</v>
      </c>
      <c r="C174" t="s">
        <v>570</v>
      </c>
      <c r="D174" t="s">
        <v>16</v>
      </c>
      <c r="E174">
        <v>1938</v>
      </c>
    </row>
    <row r="175" spans="1:5" x14ac:dyDescent="0.25">
      <c r="A175" t="s">
        <v>129</v>
      </c>
      <c r="B175" t="s">
        <v>73</v>
      </c>
      <c r="C175" t="s">
        <v>425</v>
      </c>
      <c r="D175" t="s">
        <v>161</v>
      </c>
      <c r="E175">
        <v>1938</v>
      </c>
    </row>
    <row r="179" spans="1:2" x14ac:dyDescent="0.25">
      <c r="A179" t="s">
        <v>1004</v>
      </c>
    </row>
    <row r="180" spans="1:2" x14ac:dyDescent="0.25">
      <c r="A180" t="s">
        <v>2</v>
      </c>
      <c r="B180" t="s">
        <v>1003</v>
      </c>
    </row>
    <row r="181" spans="1:2" x14ac:dyDescent="0.25">
      <c r="A181" t="s">
        <v>32</v>
      </c>
      <c r="B181">
        <v>1805</v>
      </c>
    </row>
    <row r="182" spans="1:2" x14ac:dyDescent="0.25">
      <c r="A182" t="s">
        <v>99</v>
      </c>
      <c r="B182">
        <v>1812</v>
      </c>
    </row>
    <row r="183" spans="1:2" x14ac:dyDescent="0.25">
      <c r="A183" t="s">
        <v>201</v>
      </c>
      <c r="B183">
        <v>1817</v>
      </c>
    </row>
    <row r="184" spans="1:2" x14ac:dyDescent="0.25">
      <c r="A184" t="s">
        <v>35</v>
      </c>
      <c r="B184">
        <v>1824</v>
      </c>
    </row>
    <row r="185" spans="1:2" x14ac:dyDescent="0.25">
      <c r="A185" t="s">
        <v>184</v>
      </c>
      <c r="B185">
        <v>1825</v>
      </c>
    </row>
    <row r="186" spans="1:2" x14ac:dyDescent="0.25">
      <c r="A186" t="s">
        <v>207</v>
      </c>
      <c r="B186">
        <v>1826</v>
      </c>
    </row>
    <row r="187" spans="1:2" x14ac:dyDescent="0.25">
      <c r="A187" t="s">
        <v>140</v>
      </c>
      <c r="B187">
        <v>1836</v>
      </c>
    </row>
    <row r="188" spans="1:2" x14ac:dyDescent="0.25">
      <c r="A188" t="s">
        <v>64</v>
      </c>
      <c r="B188">
        <v>1836</v>
      </c>
    </row>
    <row r="189" spans="1:2" x14ac:dyDescent="0.25">
      <c r="A189" t="s">
        <v>213</v>
      </c>
      <c r="B189">
        <v>1838</v>
      </c>
    </row>
    <row r="190" spans="1:2" x14ac:dyDescent="0.25">
      <c r="A190" t="s">
        <v>21</v>
      </c>
      <c r="B190">
        <v>1840</v>
      </c>
    </row>
    <row r="191" spans="1:2" x14ac:dyDescent="0.25">
      <c r="A191" t="s">
        <v>137</v>
      </c>
      <c r="B191">
        <v>1844</v>
      </c>
    </row>
    <row r="192" spans="1:2" x14ac:dyDescent="0.25">
      <c r="A192" t="s">
        <v>43</v>
      </c>
      <c r="B192">
        <v>1846</v>
      </c>
    </row>
    <row r="193" spans="1:2" x14ac:dyDescent="0.25">
      <c r="A193" t="s">
        <v>26</v>
      </c>
      <c r="B193">
        <v>1847</v>
      </c>
    </row>
    <row r="194" spans="1:2" x14ac:dyDescent="0.25">
      <c r="A194" t="s">
        <v>40</v>
      </c>
      <c r="B194">
        <v>1852</v>
      </c>
    </row>
    <row r="195" spans="1:2" x14ac:dyDescent="0.25">
      <c r="A195" t="s">
        <v>125</v>
      </c>
      <c r="B195">
        <v>1853</v>
      </c>
    </row>
    <row r="196" spans="1:2" x14ac:dyDescent="0.25">
      <c r="A196" t="s">
        <v>222</v>
      </c>
      <c r="B196">
        <v>1854</v>
      </c>
    </row>
    <row r="197" spans="1:2" x14ac:dyDescent="0.25">
      <c r="A197" t="s">
        <v>18</v>
      </c>
      <c r="B197">
        <v>1856</v>
      </c>
    </row>
    <row r="198" spans="1:2" x14ac:dyDescent="0.25">
      <c r="A198" t="s">
        <v>129</v>
      </c>
      <c r="B198">
        <v>1858</v>
      </c>
    </row>
    <row r="199" spans="1:2" x14ac:dyDescent="0.25">
      <c r="A199" t="s">
        <v>56</v>
      </c>
      <c r="B199">
        <v>1858</v>
      </c>
    </row>
    <row r="200" spans="1:2" x14ac:dyDescent="0.25">
      <c r="A200" t="s">
        <v>83</v>
      </c>
      <c r="B200">
        <v>1865</v>
      </c>
    </row>
    <row r="201" spans="1:2" x14ac:dyDescent="0.25">
      <c r="A201" t="s">
        <v>14</v>
      </c>
      <c r="B201">
        <v>1868</v>
      </c>
    </row>
    <row r="202" spans="1:2" x14ac:dyDescent="0.25">
      <c r="A202" t="s">
        <v>30</v>
      </c>
      <c r="B202">
        <v>1868</v>
      </c>
    </row>
    <row r="203" spans="1:2" x14ac:dyDescent="0.25">
      <c r="A203" t="s">
        <v>87</v>
      </c>
      <c r="B203">
        <v>1868</v>
      </c>
    </row>
    <row r="204" spans="1:2" x14ac:dyDescent="0.25">
      <c r="A204" t="s">
        <v>148</v>
      </c>
      <c r="B204">
        <v>1868</v>
      </c>
    </row>
    <row r="205" spans="1:2" x14ac:dyDescent="0.25">
      <c r="A205" t="s">
        <v>135</v>
      </c>
      <c r="B205">
        <v>1870</v>
      </c>
    </row>
    <row r="206" spans="1:2" x14ac:dyDescent="0.25">
      <c r="A206" t="s">
        <v>128</v>
      </c>
      <c r="B206">
        <v>1870</v>
      </c>
    </row>
    <row r="207" spans="1:2" x14ac:dyDescent="0.25">
      <c r="A207" t="s">
        <v>220</v>
      </c>
      <c r="B207">
        <v>1873</v>
      </c>
    </row>
    <row r="208" spans="1:2" x14ac:dyDescent="0.25">
      <c r="A208" t="s">
        <v>233</v>
      </c>
      <c r="B208">
        <v>1873</v>
      </c>
    </row>
    <row r="209" spans="1:2" x14ac:dyDescent="0.25">
      <c r="A209" t="s">
        <v>198</v>
      </c>
      <c r="B209">
        <v>1873</v>
      </c>
    </row>
    <row r="210" spans="1:2" x14ac:dyDescent="0.25">
      <c r="A210" t="s">
        <v>50</v>
      </c>
      <c r="B210">
        <v>1873</v>
      </c>
    </row>
    <row r="211" spans="1:2" x14ac:dyDescent="0.25">
      <c r="A211" t="s">
        <v>205</v>
      </c>
      <c r="B211">
        <v>1873</v>
      </c>
    </row>
    <row r="212" spans="1:2" x14ac:dyDescent="0.25">
      <c r="A212" t="s">
        <v>231</v>
      </c>
      <c r="B212">
        <v>1873</v>
      </c>
    </row>
    <row r="213" spans="1:2" x14ac:dyDescent="0.25">
      <c r="A213" t="s">
        <v>169</v>
      </c>
      <c r="B213">
        <v>1874</v>
      </c>
    </row>
    <row r="214" spans="1:2" x14ac:dyDescent="0.25">
      <c r="A214" t="s">
        <v>178</v>
      </c>
      <c r="B214">
        <v>1874</v>
      </c>
    </row>
    <row r="215" spans="1:2" x14ac:dyDescent="0.25">
      <c r="A215" t="s">
        <v>93</v>
      </c>
      <c r="B215">
        <v>1876</v>
      </c>
    </row>
    <row r="216" spans="1:2" x14ac:dyDescent="0.25">
      <c r="A216" t="s">
        <v>251</v>
      </c>
      <c r="B216">
        <v>1879</v>
      </c>
    </row>
    <row r="217" spans="1:2" x14ac:dyDescent="0.25">
      <c r="A217" t="s">
        <v>249</v>
      </c>
      <c r="B217">
        <v>1880</v>
      </c>
    </row>
    <row r="218" spans="1:2" x14ac:dyDescent="0.25">
      <c r="A218" t="s">
        <v>306</v>
      </c>
      <c r="B218">
        <v>1882</v>
      </c>
    </row>
    <row r="219" spans="1:2" x14ac:dyDescent="0.25">
      <c r="A219" t="s">
        <v>89</v>
      </c>
      <c r="B219">
        <v>1884</v>
      </c>
    </row>
    <row r="220" spans="1:2" x14ac:dyDescent="0.25">
      <c r="A220" t="s">
        <v>303</v>
      </c>
      <c r="B220">
        <v>1915</v>
      </c>
    </row>
    <row r="221" spans="1:2" x14ac:dyDescent="0.25">
      <c r="A221" t="s">
        <v>339</v>
      </c>
      <c r="B221">
        <v>1915</v>
      </c>
    </row>
    <row r="222" spans="1:2" x14ac:dyDescent="0.25">
      <c r="A222" t="s">
        <v>253</v>
      </c>
      <c r="B222">
        <v>1915</v>
      </c>
    </row>
    <row r="223" spans="1:2" x14ac:dyDescent="0.25">
      <c r="A223" t="s">
        <v>332</v>
      </c>
      <c r="B223">
        <v>1915</v>
      </c>
    </row>
    <row r="224" spans="1:2" x14ac:dyDescent="0.25">
      <c r="A224" t="s">
        <v>91</v>
      </c>
      <c r="B224">
        <v>1915</v>
      </c>
    </row>
    <row r="225" spans="1:2" x14ac:dyDescent="0.25">
      <c r="A225" t="s">
        <v>269</v>
      </c>
      <c r="B225">
        <v>1928</v>
      </c>
    </row>
    <row r="226" spans="1:2" x14ac:dyDescent="0.25">
      <c r="A226" t="s">
        <v>156</v>
      </c>
      <c r="B226">
        <v>1928</v>
      </c>
    </row>
    <row r="227" spans="1:2" x14ac:dyDescent="0.25">
      <c r="A227" t="s">
        <v>95</v>
      </c>
      <c r="B227">
        <v>1928</v>
      </c>
    </row>
    <row r="228" spans="1:2" x14ac:dyDescent="0.25">
      <c r="A228" t="s">
        <v>595</v>
      </c>
      <c r="B228">
        <v>1938</v>
      </c>
    </row>
  </sheetData>
  <sortState ref="A5:E90">
    <sortCondition ref="E5:E90"/>
  </sortState>
  <mergeCells count="2">
    <mergeCell ref="A1:B1"/>
    <mergeCell ref="A2:C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
  <sheetViews>
    <sheetView workbookViewId="0">
      <selection sqref="A1:C1"/>
    </sheetView>
  </sheetViews>
  <sheetFormatPr defaultRowHeight="15" x14ac:dyDescent="0.25"/>
  <cols>
    <col min="1" max="1" width="19.28515625" customWidth="1"/>
    <col min="2" max="2" width="17.5703125" customWidth="1"/>
    <col min="3" max="3" width="31.42578125" customWidth="1"/>
    <col min="7" max="7" width="2.28515625" customWidth="1"/>
    <col min="8" max="8" width="121.5703125" customWidth="1"/>
  </cols>
  <sheetData>
    <row r="1" spans="1:8" x14ac:dyDescent="0.25">
      <c r="A1" s="44" t="s">
        <v>1020</v>
      </c>
      <c r="B1" s="44"/>
      <c r="C1" s="44"/>
      <c r="H1" t="s">
        <v>1227</v>
      </c>
    </row>
    <row r="2" spans="1:8" x14ac:dyDescent="0.25">
      <c r="H2" t="s">
        <v>1228</v>
      </c>
    </row>
    <row r="3" spans="1:8" x14ac:dyDescent="0.25">
      <c r="H3" t="s">
        <v>1229</v>
      </c>
    </row>
    <row r="4" spans="1:8" x14ac:dyDescent="0.25">
      <c r="A4" s="31" t="s">
        <v>2</v>
      </c>
      <c r="B4" s="31" t="s">
        <v>3</v>
      </c>
      <c r="C4" s="31" t="s">
        <v>6</v>
      </c>
      <c r="D4" s="31" t="s">
        <v>10</v>
      </c>
      <c r="E4" s="32" t="s">
        <v>1016</v>
      </c>
      <c r="F4" s="33" t="s">
        <v>1007</v>
      </c>
    </row>
    <row r="5" spans="1:8" x14ac:dyDescent="0.25">
      <c r="A5" s="31" t="s">
        <v>213</v>
      </c>
      <c r="B5" s="31" t="s">
        <v>214</v>
      </c>
      <c r="C5" s="31" t="s">
        <v>42</v>
      </c>
      <c r="D5" s="31">
        <v>74</v>
      </c>
      <c r="E5">
        <v>10</v>
      </c>
      <c r="H5" t="s">
        <v>1017</v>
      </c>
    </row>
    <row r="6" spans="1:8" x14ac:dyDescent="0.25">
      <c r="A6" s="31" t="s">
        <v>43</v>
      </c>
      <c r="B6" s="31" t="s">
        <v>48</v>
      </c>
      <c r="C6" s="31" t="s">
        <v>42</v>
      </c>
      <c r="D6" s="31">
        <v>180</v>
      </c>
      <c r="E6">
        <v>15</v>
      </c>
      <c r="F6" t="s">
        <v>1008</v>
      </c>
      <c r="H6" t="s">
        <v>1018</v>
      </c>
    </row>
    <row r="7" spans="1:8" x14ac:dyDescent="0.25">
      <c r="A7" s="31" t="s">
        <v>251</v>
      </c>
      <c r="B7" s="31" t="s">
        <v>252</v>
      </c>
      <c r="C7" s="31" t="s">
        <v>162</v>
      </c>
      <c r="D7" s="31">
        <v>18</v>
      </c>
      <c r="E7">
        <v>18</v>
      </c>
    </row>
    <row r="8" spans="1:8" x14ac:dyDescent="0.25">
      <c r="A8" s="31" t="s">
        <v>26</v>
      </c>
      <c r="B8" s="31" t="s">
        <v>54</v>
      </c>
      <c r="C8" s="31" t="s">
        <v>55</v>
      </c>
      <c r="D8" s="31">
        <v>1191</v>
      </c>
      <c r="E8">
        <v>20</v>
      </c>
      <c r="H8" t="s">
        <v>1021</v>
      </c>
    </row>
    <row r="9" spans="1:8" x14ac:dyDescent="0.25">
      <c r="A9" s="31" t="s">
        <v>184</v>
      </c>
      <c r="B9" s="31" t="s">
        <v>185</v>
      </c>
      <c r="C9" s="31" t="s">
        <v>42</v>
      </c>
      <c r="D9" s="31">
        <v>1120</v>
      </c>
      <c r="E9">
        <v>21</v>
      </c>
      <c r="H9" t="s">
        <v>1019</v>
      </c>
    </row>
    <row r="10" spans="1:8" x14ac:dyDescent="0.25">
      <c r="A10" s="31" t="s">
        <v>184</v>
      </c>
      <c r="B10" s="31" t="s">
        <v>190</v>
      </c>
      <c r="C10" s="31" t="s">
        <v>191</v>
      </c>
      <c r="D10" s="31">
        <v>540</v>
      </c>
      <c r="E10">
        <v>22</v>
      </c>
    </row>
    <row r="11" spans="1:8" x14ac:dyDescent="0.25">
      <c r="A11" s="31" t="s">
        <v>201</v>
      </c>
      <c r="B11" s="31" t="s">
        <v>202</v>
      </c>
      <c r="C11" s="31" t="s">
        <v>17</v>
      </c>
      <c r="D11" s="31">
        <v>910</v>
      </c>
      <c r="E11">
        <v>24</v>
      </c>
    </row>
    <row r="12" spans="1:8" x14ac:dyDescent="0.25">
      <c r="A12" s="31" t="s">
        <v>32</v>
      </c>
      <c r="B12" s="31" t="s">
        <v>105</v>
      </c>
      <c r="C12" s="31" t="s">
        <v>42</v>
      </c>
      <c r="D12" s="31">
        <v>578</v>
      </c>
      <c r="E12">
        <v>25</v>
      </c>
      <c r="F12" t="s">
        <v>1009</v>
      </c>
    </row>
    <row r="13" spans="1:8" x14ac:dyDescent="0.25">
      <c r="A13" s="31" t="s">
        <v>205</v>
      </c>
      <c r="B13" s="31" t="s">
        <v>206</v>
      </c>
      <c r="C13" s="31" t="s">
        <v>42</v>
      </c>
      <c r="D13" s="31">
        <v>95</v>
      </c>
      <c r="E13">
        <v>26</v>
      </c>
    </row>
    <row r="14" spans="1:8" x14ac:dyDescent="0.25">
      <c r="A14" s="31" t="s">
        <v>56</v>
      </c>
      <c r="B14" s="31" t="s">
        <v>57</v>
      </c>
      <c r="C14" s="31" t="s">
        <v>177</v>
      </c>
      <c r="D14" s="31">
        <v>395</v>
      </c>
      <c r="E14">
        <v>29</v>
      </c>
    </row>
    <row r="15" spans="1:8" x14ac:dyDescent="0.25">
      <c r="A15" s="31" t="s">
        <v>184</v>
      </c>
      <c r="B15" s="31" t="s">
        <v>194</v>
      </c>
      <c r="C15" s="31" t="s">
        <v>403</v>
      </c>
      <c r="D15" s="31">
        <v>1271</v>
      </c>
      <c r="E15">
        <v>30</v>
      </c>
    </row>
    <row r="16" spans="1:8" x14ac:dyDescent="0.25">
      <c r="A16" s="31" t="s">
        <v>56</v>
      </c>
      <c r="B16" s="31" t="s">
        <v>59</v>
      </c>
      <c r="C16" s="31" t="s">
        <v>60</v>
      </c>
      <c r="D16" s="31">
        <v>354</v>
      </c>
      <c r="E16">
        <v>32</v>
      </c>
    </row>
    <row r="17" spans="1:6" x14ac:dyDescent="0.25">
      <c r="A17" s="31" t="s">
        <v>18</v>
      </c>
      <c r="B17" s="31" t="s">
        <v>62</v>
      </c>
      <c r="C17" s="31" t="s">
        <v>17</v>
      </c>
      <c r="D17" s="31">
        <v>270</v>
      </c>
      <c r="E17">
        <v>32</v>
      </c>
    </row>
    <row r="18" spans="1:6" x14ac:dyDescent="0.25">
      <c r="A18" s="31" t="s">
        <v>125</v>
      </c>
      <c r="B18" s="31" t="s">
        <v>127</v>
      </c>
      <c r="C18" s="31" t="s">
        <v>42</v>
      </c>
      <c r="D18" s="31">
        <v>91</v>
      </c>
      <c r="E18">
        <v>36</v>
      </c>
    </row>
    <row r="19" spans="1:6" x14ac:dyDescent="0.25">
      <c r="A19" s="31" t="s">
        <v>207</v>
      </c>
      <c r="B19" s="31" t="s">
        <v>208</v>
      </c>
      <c r="C19" s="31" t="s">
        <v>209</v>
      </c>
      <c r="D19" s="31">
        <v>422</v>
      </c>
      <c r="E19">
        <v>38</v>
      </c>
    </row>
    <row r="20" spans="1:6" x14ac:dyDescent="0.25">
      <c r="A20" s="31" t="s">
        <v>99</v>
      </c>
      <c r="B20" s="31" t="s">
        <v>100</v>
      </c>
      <c r="C20" s="31" t="s">
        <v>17</v>
      </c>
      <c r="D20" s="31">
        <v>587</v>
      </c>
      <c r="E20">
        <v>40</v>
      </c>
      <c r="F20" t="s">
        <v>1010</v>
      </c>
    </row>
    <row r="21" spans="1:6" x14ac:dyDescent="0.25">
      <c r="A21" s="31" t="s">
        <v>137</v>
      </c>
      <c r="B21" s="31" t="s">
        <v>138</v>
      </c>
      <c r="C21" s="31" t="s">
        <v>42</v>
      </c>
      <c r="D21" s="31">
        <v>82</v>
      </c>
      <c r="E21">
        <v>40</v>
      </c>
    </row>
    <row r="22" spans="1:6" x14ac:dyDescent="0.25">
      <c r="A22" s="31" t="s">
        <v>140</v>
      </c>
      <c r="B22" s="31" t="s">
        <v>183</v>
      </c>
      <c r="C22" s="31" t="s">
        <v>42</v>
      </c>
      <c r="D22" s="31">
        <v>545</v>
      </c>
      <c r="E22">
        <v>40</v>
      </c>
      <c r="F22" t="s">
        <v>1010</v>
      </c>
    </row>
    <row r="23" spans="1:6" x14ac:dyDescent="0.25">
      <c r="A23" s="31" t="s">
        <v>207</v>
      </c>
      <c r="B23" s="31" t="s">
        <v>210</v>
      </c>
      <c r="C23" s="31" t="s">
        <v>211</v>
      </c>
      <c r="D23" s="31">
        <v>625</v>
      </c>
      <c r="E23">
        <v>40</v>
      </c>
    </row>
    <row r="24" spans="1:6" x14ac:dyDescent="0.25">
      <c r="A24" s="31" t="s">
        <v>222</v>
      </c>
      <c r="B24" s="31" t="s">
        <v>225</v>
      </c>
      <c r="C24" s="31" t="s">
        <v>17</v>
      </c>
      <c r="D24" s="31">
        <v>180</v>
      </c>
      <c r="E24">
        <v>42</v>
      </c>
    </row>
    <row r="25" spans="1:6" x14ac:dyDescent="0.25">
      <c r="A25" s="31" t="s">
        <v>64</v>
      </c>
      <c r="B25" s="31" t="s">
        <v>65</v>
      </c>
      <c r="C25" s="31" t="s">
        <v>17</v>
      </c>
      <c r="D25" s="31">
        <v>600</v>
      </c>
      <c r="E25">
        <v>50</v>
      </c>
      <c r="F25" t="s">
        <v>1011</v>
      </c>
    </row>
    <row r="26" spans="1:6" x14ac:dyDescent="0.25">
      <c r="A26" s="31" t="s">
        <v>129</v>
      </c>
      <c r="B26" s="31" t="s">
        <v>130</v>
      </c>
      <c r="C26" s="31" t="s">
        <v>17</v>
      </c>
      <c r="D26" s="31">
        <v>1062</v>
      </c>
      <c r="E26">
        <v>56</v>
      </c>
      <c r="F26" s="34" t="s">
        <v>1012</v>
      </c>
    </row>
    <row r="27" spans="1:6" x14ac:dyDescent="0.25">
      <c r="A27" s="31" t="s">
        <v>233</v>
      </c>
      <c r="B27" s="31" t="s">
        <v>234</v>
      </c>
      <c r="C27" s="31" t="s">
        <v>17</v>
      </c>
      <c r="D27" s="31">
        <v>44</v>
      </c>
      <c r="E27">
        <v>56</v>
      </c>
    </row>
    <row r="28" spans="1:6" x14ac:dyDescent="0.25">
      <c r="A28" s="31" t="s">
        <v>135</v>
      </c>
      <c r="B28" s="31" t="s">
        <v>136</v>
      </c>
      <c r="C28" s="31" t="s">
        <v>42</v>
      </c>
      <c r="D28" s="31">
        <v>93</v>
      </c>
      <c r="E28">
        <v>56</v>
      </c>
    </row>
    <row r="29" spans="1:6" x14ac:dyDescent="0.25">
      <c r="A29" s="31" t="s">
        <v>83</v>
      </c>
      <c r="B29" s="31" t="s">
        <v>218</v>
      </c>
      <c r="C29" s="31" t="s">
        <v>17</v>
      </c>
      <c r="D29" s="31">
        <v>80</v>
      </c>
      <c r="E29">
        <v>63</v>
      </c>
    </row>
    <row r="30" spans="1:6" x14ac:dyDescent="0.25">
      <c r="A30" s="31" t="s">
        <v>21</v>
      </c>
      <c r="B30" s="31" t="s">
        <v>122</v>
      </c>
      <c r="C30" s="31" t="s">
        <v>42</v>
      </c>
      <c r="D30" s="31">
        <v>616</v>
      </c>
      <c r="E30">
        <v>66</v>
      </c>
    </row>
    <row r="31" spans="1:6" x14ac:dyDescent="0.25">
      <c r="A31" s="31" t="s">
        <v>231</v>
      </c>
      <c r="B31" s="31" t="s">
        <v>232</v>
      </c>
      <c r="C31" s="31" t="s">
        <v>42</v>
      </c>
      <c r="D31" s="31">
        <v>20</v>
      </c>
      <c r="E31">
        <v>66</v>
      </c>
    </row>
    <row r="32" spans="1:6" x14ac:dyDescent="0.25">
      <c r="A32" s="31" t="s">
        <v>56</v>
      </c>
      <c r="B32" s="31" t="s">
        <v>175</v>
      </c>
      <c r="C32" s="31" t="s">
        <v>176</v>
      </c>
      <c r="D32" s="31">
        <v>22</v>
      </c>
      <c r="E32">
        <v>67</v>
      </c>
    </row>
    <row r="33" spans="1:6" x14ac:dyDescent="0.25">
      <c r="A33" s="31" t="s">
        <v>220</v>
      </c>
      <c r="B33" s="31" t="s">
        <v>221</v>
      </c>
      <c r="C33" s="31" t="s">
        <v>42</v>
      </c>
      <c r="D33" s="31">
        <v>98</v>
      </c>
      <c r="E33">
        <v>68</v>
      </c>
    </row>
    <row r="34" spans="1:6" x14ac:dyDescent="0.25">
      <c r="A34" s="31" t="s">
        <v>50</v>
      </c>
      <c r="B34" s="31" t="s">
        <v>51</v>
      </c>
      <c r="C34" s="31" t="s">
        <v>42</v>
      </c>
      <c r="D34" s="31">
        <v>65</v>
      </c>
      <c r="E34">
        <v>77</v>
      </c>
    </row>
    <row r="35" spans="1:6" x14ac:dyDescent="0.25">
      <c r="A35" s="31" t="s">
        <v>269</v>
      </c>
      <c r="B35" s="31" t="s">
        <v>270</v>
      </c>
      <c r="D35" s="31">
        <v>476</v>
      </c>
      <c r="E35">
        <v>77</v>
      </c>
      <c r="F35" t="s">
        <v>1013</v>
      </c>
    </row>
    <row r="36" spans="1:6" x14ac:dyDescent="0.25">
      <c r="A36" s="31" t="s">
        <v>178</v>
      </c>
      <c r="B36" s="31" t="s">
        <v>179</v>
      </c>
      <c r="C36" s="31" t="s">
        <v>17</v>
      </c>
      <c r="D36" s="31">
        <v>409</v>
      </c>
      <c r="E36">
        <v>77</v>
      </c>
      <c r="F36" t="s">
        <v>1013</v>
      </c>
    </row>
    <row r="37" spans="1:6" x14ac:dyDescent="0.25">
      <c r="A37" s="31" t="s">
        <v>184</v>
      </c>
      <c r="B37" s="31" t="s">
        <v>194</v>
      </c>
      <c r="C37" s="31" t="s">
        <v>371</v>
      </c>
      <c r="D37" s="31">
        <v>108</v>
      </c>
      <c r="E37">
        <v>77</v>
      </c>
    </row>
    <row r="38" spans="1:6" x14ac:dyDescent="0.25">
      <c r="A38" s="31" t="s">
        <v>30</v>
      </c>
      <c r="B38" s="31" t="s">
        <v>31</v>
      </c>
      <c r="C38" s="31" t="s">
        <v>17</v>
      </c>
      <c r="D38" s="31">
        <v>744</v>
      </c>
      <c r="E38">
        <v>80</v>
      </c>
      <c r="F38" t="s">
        <v>1014</v>
      </c>
    </row>
    <row r="39" spans="1:6" x14ac:dyDescent="0.25">
      <c r="A39" s="31" t="s">
        <v>198</v>
      </c>
      <c r="B39" s="31" t="s">
        <v>199</v>
      </c>
      <c r="C39" s="31" t="s">
        <v>17</v>
      </c>
      <c r="D39" s="31">
        <v>401</v>
      </c>
      <c r="E39">
        <v>84</v>
      </c>
    </row>
    <row r="40" spans="1:6" x14ac:dyDescent="0.25">
      <c r="A40" s="31" t="s">
        <v>249</v>
      </c>
      <c r="B40" s="31" t="s">
        <v>250</v>
      </c>
      <c r="C40" s="31" t="s">
        <v>17</v>
      </c>
      <c r="D40" s="31">
        <v>1150</v>
      </c>
      <c r="E40">
        <v>85</v>
      </c>
      <c r="F40" t="s">
        <v>1015</v>
      </c>
    </row>
    <row r="41" spans="1:6" x14ac:dyDescent="0.25">
      <c r="A41" s="31" t="s">
        <v>40</v>
      </c>
      <c r="B41" s="31" t="s">
        <v>41</v>
      </c>
      <c r="C41" s="31" t="s">
        <v>42</v>
      </c>
      <c r="D41" s="31">
        <v>915</v>
      </c>
      <c r="E41">
        <v>86</v>
      </c>
    </row>
    <row r="42" spans="1:6" x14ac:dyDescent="0.25">
      <c r="A42" s="31" t="s">
        <v>128</v>
      </c>
      <c r="B42" s="31" t="s">
        <v>122</v>
      </c>
      <c r="C42" s="31" t="s">
        <v>17</v>
      </c>
      <c r="D42" s="31">
        <v>288</v>
      </c>
      <c r="E42">
        <v>86</v>
      </c>
    </row>
    <row r="43" spans="1:6" x14ac:dyDescent="0.25">
      <c r="A43" s="31" t="s">
        <v>14</v>
      </c>
      <c r="B43" s="31" t="s">
        <v>63</v>
      </c>
      <c r="C43" s="31" t="s">
        <v>17</v>
      </c>
      <c r="D43" s="31">
        <v>331</v>
      </c>
      <c r="E43">
        <v>87</v>
      </c>
    </row>
    <row r="44" spans="1:6" x14ac:dyDescent="0.25">
      <c r="A44" s="31" t="s">
        <v>87</v>
      </c>
      <c r="B44" s="31" t="s">
        <v>88</v>
      </c>
      <c r="C44" s="31" t="s">
        <v>42</v>
      </c>
      <c r="D44" s="31">
        <v>200</v>
      </c>
      <c r="E44">
        <v>91</v>
      </c>
    </row>
    <row r="45" spans="1:6" x14ac:dyDescent="0.25">
      <c r="A45" s="31" t="s">
        <v>91</v>
      </c>
      <c r="B45" s="31" t="s">
        <v>92</v>
      </c>
      <c r="C45" s="31" t="s">
        <v>17</v>
      </c>
      <c r="D45" s="31">
        <v>200</v>
      </c>
      <c r="E45">
        <v>92</v>
      </c>
    </row>
    <row r="46" spans="1:6" x14ac:dyDescent="0.25">
      <c r="A46" s="31" t="s">
        <v>148</v>
      </c>
      <c r="B46" s="31" t="s">
        <v>219</v>
      </c>
      <c r="C46" s="31" t="s">
        <v>17</v>
      </c>
      <c r="D46" s="31">
        <v>782</v>
      </c>
      <c r="E46">
        <v>95</v>
      </c>
    </row>
    <row r="47" spans="1:6" x14ac:dyDescent="0.25">
      <c r="A47" s="31" t="s">
        <v>35</v>
      </c>
      <c r="B47" s="31" t="s">
        <v>180</v>
      </c>
      <c r="C47" s="31" t="s">
        <v>42</v>
      </c>
      <c r="D47" s="31">
        <v>146</v>
      </c>
      <c r="E47">
        <v>99</v>
      </c>
    </row>
    <row r="48" spans="1:6" x14ac:dyDescent="0.25">
      <c r="A48" s="31" t="s">
        <v>247</v>
      </c>
      <c r="B48" s="31" t="s">
        <v>248</v>
      </c>
      <c r="C48" s="31" t="s">
        <v>42</v>
      </c>
      <c r="D48" s="31">
        <v>250</v>
      </c>
      <c r="E48">
        <v>100</v>
      </c>
    </row>
    <row r="49" spans="1:5" x14ac:dyDescent="0.25">
      <c r="A49" s="31"/>
      <c r="B49" s="31"/>
      <c r="C49" s="31"/>
      <c r="D49" s="31"/>
    </row>
    <row r="50" spans="1:5" x14ac:dyDescent="0.25">
      <c r="A50" s="31"/>
      <c r="B50" s="31"/>
      <c r="C50" s="31"/>
      <c r="D50" s="31">
        <f>SUM(D5:D48)</f>
        <v>18628</v>
      </c>
      <c r="E50">
        <f>AVERAGE(E5:E48)</f>
        <v>55.022727272727273</v>
      </c>
    </row>
    <row r="51" spans="1:5" x14ac:dyDescent="0.25">
      <c r="A51" s="31"/>
      <c r="B51" s="31"/>
      <c r="C51" s="31"/>
      <c r="D51" s="31"/>
      <c r="E51">
        <f>SUMPRODUCT(D5:D48,E5:E48)/D50</f>
        <v>52.557762508052392</v>
      </c>
    </row>
  </sheetData>
  <mergeCells count="1">
    <mergeCell ref="A1:C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4"/>
  <sheetViews>
    <sheetView workbookViewId="0"/>
  </sheetViews>
  <sheetFormatPr defaultRowHeight="15" x14ac:dyDescent="0.25"/>
  <cols>
    <col min="1" max="1" width="3.85546875" customWidth="1"/>
    <col min="2" max="2" width="40.28515625" customWidth="1"/>
    <col min="9" max="9" width="3.42578125" customWidth="1"/>
    <col min="10" max="10" width="103.7109375" customWidth="1"/>
  </cols>
  <sheetData>
    <row r="1" spans="1:10" x14ac:dyDescent="0.25">
      <c r="A1" s="42" t="s">
        <v>1226</v>
      </c>
      <c r="B1" s="42"/>
      <c r="C1" s="42"/>
      <c r="J1" t="s">
        <v>1227</v>
      </c>
    </row>
    <row r="2" spans="1:10" x14ac:dyDescent="0.25">
      <c r="J2" t="s">
        <v>1228</v>
      </c>
    </row>
    <row r="3" spans="1:10" x14ac:dyDescent="0.25">
      <c r="C3" t="s">
        <v>957</v>
      </c>
      <c r="J3" t="s">
        <v>1229</v>
      </c>
    </row>
    <row r="4" spans="1:10" x14ac:dyDescent="0.25">
      <c r="B4" t="s">
        <v>958</v>
      </c>
      <c r="C4" s="1">
        <f>(1+2/6)*52/3</f>
        <v>23.111111111111111</v>
      </c>
    </row>
    <row r="6" spans="1:10" x14ac:dyDescent="0.25">
      <c r="A6" t="s">
        <v>811</v>
      </c>
      <c r="B6" s="11"/>
      <c r="C6" s="11"/>
      <c r="D6" s="11"/>
      <c r="E6" s="11"/>
      <c r="F6" s="11"/>
      <c r="G6" s="11"/>
      <c r="H6" s="11"/>
    </row>
    <row r="7" spans="1:10" x14ac:dyDescent="0.25">
      <c r="B7" s="11" t="s">
        <v>764</v>
      </c>
      <c r="C7" s="11" t="s">
        <v>745</v>
      </c>
      <c r="D7" s="11" t="s">
        <v>11</v>
      </c>
      <c r="E7" s="11" t="s">
        <v>765</v>
      </c>
      <c r="F7" s="11" t="s">
        <v>733</v>
      </c>
      <c r="G7" s="11" t="s">
        <v>766</v>
      </c>
      <c r="H7" s="11"/>
    </row>
    <row r="8" spans="1:10" x14ac:dyDescent="0.25">
      <c r="B8" s="11" t="s">
        <v>767</v>
      </c>
      <c r="C8" s="12">
        <v>633</v>
      </c>
      <c r="D8" s="12">
        <v>3000</v>
      </c>
      <c r="E8" s="12">
        <v>12840</v>
      </c>
      <c r="F8" s="13">
        <v>0.82</v>
      </c>
      <c r="G8" s="14">
        <f>E8/C8/F8</f>
        <v>24.737024621431047</v>
      </c>
      <c r="H8" s="11"/>
      <c r="J8" t="s">
        <v>783</v>
      </c>
    </row>
    <row r="9" spans="1:10" x14ac:dyDescent="0.25">
      <c r="B9" s="11" t="s">
        <v>768</v>
      </c>
      <c r="C9" s="12">
        <v>654</v>
      </c>
      <c r="D9" s="12">
        <v>8737</v>
      </c>
      <c r="E9" s="12">
        <v>38978</v>
      </c>
      <c r="F9" s="13">
        <v>0.82</v>
      </c>
      <c r="G9" s="14">
        <f>E9/C9/F9</f>
        <v>72.682180950249872</v>
      </c>
      <c r="H9" s="11"/>
      <c r="J9" s="11" t="s">
        <v>772</v>
      </c>
    </row>
    <row r="10" spans="1:10" x14ac:dyDescent="0.25">
      <c r="B10" s="11" t="s">
        <v>769</v>
      </c>
      <c r="C10" s="12">
        <v>296</v>
      </c>
      <c r="D10" s="12">
        <v>1660</v>
      </c>
      <c r="E10" s="12">
        <f>1500*12</f>
        <v>18000</v>
      </c>
      <c r="F10" s="13">
        <v>0.85</v>
      </c>
      <c r="G10" s="14">
        <f>E10/C10/F10</f>
        <v>71.542130365659787</v>
      </c>
      <c r="H10" s="11"/>
      <c r="J10" s="15" t="s">
        <v>773</v>
      </c>
    </row>
    <row r="11" spans="1:10" x14ac:dyDescent="0.25">
      <c r="B11" s="11" t="s">
        <v>770</v>
      </c>
      <c r="C11" s="12">
        <v>1350</v>
      </c>
      <c r="D11" s="12">
        <v>4436</v>
      </c>
      <c r="E11" s="12">
        <f>1100*26</f>
        <v>28600</v>
      </c>
      <c r="F11" s="13">
        <v>0.77</v>
      </c>
      <c r="G11" s="14">
        <f>E11/C11/F11</f>
        <v>27.513227513227516</v>
      </c>
      <c r="H11" s="11"/>
    </row>
    <row r="12" spans="1:10" x14ac:dyDescent="0.25">
      <c r="B12" s="11" t="s">
        <v>771</v>
      </c>
      <c r="C12" s="12">
        <f>AVERAGE(C8:C11)</f>
        <v>733.25</v>
      </c>
      <c r="D12" s="12">
        <f>AVERAGE(D8:D11)</f>
        <v>4458.25</v>
      </c>
      <c r="E12" s="12">
        <f>AVERAGE(E8:E11)</f>
        <v>24604.5</v>
      </c>
      <c r="F12" s="13">
        <f>SUMPRODUCT(C8:C11,F8:F11)/SUM(C8:C11)</f>
        <v>0.80001363791339908</v>
      </c>
      <c r="G12" s="14">
        <f>E12/C12/F12</f>
        <v>41.943540001022832</v>
      </c>
      <c r="H12" s="11"/>
    </row>
    <row r="13" spans="1:10" x14ac:dyDescent="0.25">
      <c r="A13" s="15"/>
      <c r="B13" s="15"/>
      <c r="C13" s="15"/>
      <c r="D13" s="15"/>
      <c r="E13" s="15"/>
      <c r="F13" s="16"/>
      <c r="G13" s="16"/>
    </row>
    <row r="14" spans="1:10" x14ac:dyDescent="0.25">
      <c r="A14" s="15"/>
      <c r="B14" s="15"/>
      <c r="C14" s="15"/>
      <c r="D14" s="15"/>
      <c r="E14" s="15"/>
      <c r="F14" s="16"/>
      <c r="G14" s="16"/>
    </row>
    <row r="15" spans="1:10" x14ac:dyDescent="0.25">
      <c r="A15" s="15"/>
      <c r="B15" s="15"/>
      <c r="C15" s="15"/>
      <c r="D15" s="15"/>
      <c r="E15" s="15"/>
      <c r="F15" s="16"/>
      <c r="G15" s="16"/>
    </row>
    <row r="16" spans="1:10" x14ac:dyDescent="0.25">
      <c r="A16" t="s">
        <v>1162</v>
      </c>
      <c r="E16" s="15"/>
      <c r="F16" s="16"/>
      <c r="G16" s="16"/>
    </row>
    <row r="17" spans="1:10" x14ac:dyDescent="0.25">
      <c r="E17" s="15"/>
      <c r="F17" s="16"/>
      <c r="G17" s="16"/>
    </row>
    <row r="18" spans="1:10" x14ac:dyDescent="0.25">
      <c r="B18" t="s">
        <v>806</v>
      </c>
      <c r="C18">
        <v>633</v>
      </c>
      <c r="E18" s="15"/>
      <c r="F18" s="16"/>
      <c r="G18" s="16"/>
      <c r="J18" t="s">
        <v>783</v>
      </c>
    </row>
    <row r="19" spans="1:10" x14ac:dyDescent="0.25">
      <c r="B19" t="s">
        <v>1173</v>
      </c>
      <c r="C19">
        <v>3000</v>
      </c>
      <c r="E19" s="15"/>
      <c r="F19" s="16"/>
      <c r="G19" s="16"/>
    </row>
    <row r="20" spans="1:10" x14ac:dyDescent="0.25">
      <c r="E20" s="15"/>
      <c r="F20" s="16"/>
      <c r="G20" s="16"/>
    </row>
    <row r="21" spans="1:10" x14ac:dyDescent="0.25">
      <c r="B21" t="s">
        <v>1163</v>
      </c>
      <c r="E21" s="15"/>
      <c r="F21" s="16"/>
      <c r="G21" s="16"/>
    </row>
    <row r="22" spans="1:10" x14ac:dyDescent="0.25">
      <c r="A22" t="s">
        <v>867</v>
      </c>
      <c r="B22" t="s">
        <v>1164</v>
      </c>
      <c r="C22" t="s">
        <v>12</v>
      </c>
      <c r="D22" t="s">
        <v>1174</v>
      </c>
      <c r="E22" s="15"/>
      <c r="F22" s="16"/>
      <c r="G22" s="16"/>
    </row>
    <row r="23" spans="1:10" x14ac:dyDescent="0.25">
      <c r="A23">
        <v>1</v>
      </c>
      <c r="B23" t="s">
        <v>1165</v>
      </c>
      <c r="C23">
        <v>3812</v>
      </c>
      <c r="D23" s="39">
        <f t="shared" ref="D23:D30" si="0">C23/C$19</f>
        <v>1.2706666666666666</v>
      </c>
      <c r="E23" s="15"/>
      <c r="F23" s="16"/>
      <c r="G23" s="16"/>
    </row>
    <row r="24" spans="1:10" x14ac:dyDescent="0.25">
      <c r="A24">
        <v>2</v>
      </c>
      <c r="B24" t="s">
        <v>1166</v>
      </c>
      <c r="C24">
        <v>1525</v>
      </c>
      <c r="D24" s="39">
        <f t="shared" si="0"/>
        <v>0.5083333333333333</v>
      </c>
      <c r="E24" s="15"/>
      <c r="F24" s="16"/>
      <c r="G24" s="16"/>
    </row>
    <row r="25" spans="1:10" x14ac:dyDescent="0.25">
      <c r="A25">
        <v>3</v>
      </c>
      <c r="B25" t="s">
        <v>1167</v>
      </c>
      <c r="C25">
        <v>1438</v>
      </c>
      <c r="D25" s="39">
        <f t="shared" si="0"/>
        <v>0.47933333333333333</v>
      </c>
      <c r="E25" s="15"/>
      <c r="F25" s="16"/>
      <c r="G25" s="16"/>
    </row>
    <row r="26" spans="1:10" x14ac:dyDescent="0.25">
      <c r="A26">
        <v>4</v>
      </c>
      <c r="B26" t="s">
        <v>1168</v>
      </c>
      <c r="C26">
        <v>1410</v>
      </c>
      <c r="D26" s="39">
        <f t="shared" si="0"/>
        <v>0.47</v>
      </c>
      <c r="E26" s="15"/>
      <c r="F26" s="16"/>
      <c r="G26" s="16"/>
    </row>
    <row r="27" spans="1:10" x14ac:dyDescent="0.25">
      <c r="A27">
        <v>5</v>
      </c>
      <c r="B27" t="s">
        <v>1169</v>
      </c>
      <c r="C27">
        <v>1254</v>
      </c>
      <c r="D27" s="39">
        <f t="shared" si="0"/>
        <v>0.41799999999999998</v>
      </c>
      <c r="E27" s="15"/>
      <c r="F27" s="16"/>
      <c r="G27" s="16"/>
    </row>
    <row r="28" spans="1:10" x14ac:dyDescent="0.25">
      <c r="A28">
        <v>6</v>
      </c>
      <c r="B28" t="s">
        <v>1170</v>
      </c>
      <c r="C28">
        <v>1117</v>
      </c>
      <c r="D28" s="39">
        <f t="shared" si="0"/>
        <v>0.37233333333333335</v>
      </c>
      <c r="E28" s="15"/>
      <c r="F28" s="16"/>
      <c r="G28" s="16"/>
    </row>
    <row r="29" spans="1:10" x14ac:dyDescent="0.25">
      <c r="A29">
        <v>7</v>
      </c>
      <c r="B29" t="s">
        <v>1171</v>
      </c>
      <c r="C29">
        <v>709</v>
      </c>
      <c r="D29" s="39">
        <f t="shared" si="0"/>
        <v>0.23633333333333334</v>
      </c>
      <c r="E29" s="15"/>
      <c r="F29" s="16"/>
      <c r="G29" s="16"/>
    </row>
    <row r="30" spans="1:10" x14ac:dyDescent="0.25">
      <c r="A30">
        <v>8</v>
      </c>
      <c r="B30" t="s">
        <v>1172</v>
      </c>
      <c r="C30">
        <v>1575</v>
      </c>
      <c r="D30" s="39">
        <f t="shared" si="0"/>
        <v>0.52500000000000002</v>
      </c>
      <c r="E30" s="15"/>
      <c r="F30" s="16"/>
      <c r="G30" s="16"/>
    </row>
    <row r="31" spans="1:10" x14ac:dyDescent="0.25">
      <c r="E31" s="15"/>
      <c r="F31" s="16"/>
      <c r="G31" s="16"/>
    </row>
    <row r="32" spans="1:10" x14ac:dyDescent="0.25">
      <c r="B32" t="s">
        <v>934</v>
      </c>
      <c r="C32">
        <f>SUM(C23:C30)</f>
        <v>12840</v>
      </c>
      <c r="E32" s="15"/>
      <c r="F32" s="16"/>
      <c r="G32" s="16"/>
    </row>
    <row r="33" spans="1:10" x14ac:dyDescent="0.25">
      <c r="B33" t="s">
        <v>1190</v>
      </c>
      <c r="C33" s="7">
        <f>C32/C18</f>
        <v>20.284360189573459</v>
      </c>
      <c r="E33" s="15"/>
      <c r="F33" s="16"/>
      <c r="G33" s="16"/>
    </row>
    <row r="34" spans="1:10" x14ac:dyDescent="0.25">
      <c r="C34" s="7"/>
      <c r="E34" s="15"/>
      <c r="F34" s="16"/>
      <c r="G34" s="16"/>
    </row>
    <row r="35" spans="1:10" x14ac:dyDescent="0.25">
      <c r="A35" t="s">
        <v>1191</v>
      </c>
      <c r="C35" s="7"/>
      <c r="E35" s="15"/>
      <c r="F35" s="16"/>
      <c r="G35" s="16"/>
    </row>
    <row r="36" spans="1:10" x14ac:dyDescent="0.25">
      <c r="C36" s="7"/>
      <c r="E36" s="15"/>
      <c r="F36" s="16"/>
      <c r="G36" s="16"/>
    </row>
    <row r="37" spans="1:10" x14ac:dyDescent="0.25">
      <c r="B37" t="s">
        <v>1192</v>
      </c>
      <c r="C37" s="7">
        <v>6.05</v>
      </c>
      <c r="E37" s="15"/>
      <c r="F37" s="16"/>
      <c r="G37" s="16"/>
      <c r="J37" t="s">
        <v>1194</v>
      </c>
    </row>
    <row r="38" spans="1:10" x14ac:dyDescent="0.25">
      <c r="B38" t="s">
        <v>1193</v>
      </c>
      <c r="C38" s="7">
        <f>D38/12</f>
        <v>5.833333333333333</v>
      </c>
      <c r="D38">
        <v>70</v>
      </c>
      <c r="E38" s="15"/>
      <c r="F38" s="16"/>
      <c r="G38" s="16"/>
      <c r="J38" t="s">
        <v>1195</v>
      </c>
    </row>
    <row r="39" spans="1:10" x14ac:dyDescent="0.25">
      <c r="C39" s="7"/>
      <c r="E39" s="15"/>
      <c r="F39" s="16"/>
      <c r="G39" s="16"/>
    </row>
    <row r="40" spans="1:10" x14ac:dyDescent="0.25">
      <c r="C40" s="7" t="s">
        <v>1196</v>
      </c>
      <c r="D40" t="s">
        <v>1197</v>
      </c>
      <c r="E40" s="15"/>
      <c r="F40" s="16"/>
      <c r="G40" s="16"/>
    </row>
    <row r="41" spans="1:10" x14ac:dyDescent="0.25">
      <c r="B41" t="s">
        <v>1198</v>
      </c>
      <c r="C41" s="1">
        <v>8692</v>
      </c>
      <c r="D41" s="1">
        <v>9008</v>
      </c>
      <c r="E41" s="15"/>
      <c r="F41" s="16"/>
      <c r="G41" s="16"/>
      <c r="J41" t="s">
        <v>1223</v>
      </c>
    </row>
    <row r="42" spans="1:10" x14ac:dyDescent="0.25">
      <c r="B42" t="s">
        <v>1199</v>
      </c>
      <c r="C42" s="1">
        <v>6686</v>
      </c>
      <c r="D42" s="1">
        <v>6155</v>
      </c>
      <c r="E42" s="15"/>
      <c r="F42" s="16"/>
      <c r="G42" s="16"/>
      <c r="J42" t="s">
        <v>1224</v>
      </c>
    </row>
    <row r="43" spans="1:10" x14ac:dyDescent="0.25">
      <c r="C43" s="1"/>
      <c r="D43" s="1"/>
      <c r="E43" s="15"/>
      <c r="F43" s="16"/>
      <c r="G43" s="16"/>
    </row>
    <row r="44" spans="1:10" x14ac:dyDescent="0.25">
      <c r="B44" t="s">
        <v>1216</v>
      </c>
      <c r="C44" s="1">
        <v>62184</v>
      </c>
      <c r="D44" s="1"/>
      <c r="E44" s="15"/>
      <c r="F44" s="16"/>
      <c r="G44" s="16"/>
    </row>
    <row r="45" spans="1:10" x14ac:dyDescent="0.25">
      <c r="B45" t="s">
        <v>1218</v>
      </c>
      <c r="C45" s="1">
        <v>1299</v>
      </c>
      <c r="D45" s="1"/>
      <c r="E45" s="15"/>
      <c r="F45" s="16"/>
      <c r="G45" s="16"/>
    </row>
    <row r="46" spans="1:10" x14ac:dyDescent="0.25">
      <c r="B46" t="s">
        <v>1222</v>
      </c>
      <c r="C46" s="7">
        <f>C44/C45/12</f>
        <v>3.9892224788298694</v>
      </c>
      <c r="D46" s="1"/>
      <c r="E46" s="15"/>
      <c r="F46" s="16"/>
      <c r="G46" s="16"/>
    </row>
    <row r="47" spans="1:10" x14ac:dyDescent="0.25">
      <c r="C47" s="1"/>
      <c r="D47" s="1"/>
      <c r="E47" s="15"/>
      <c r="F47" s="16"/>
      <c r="G47" s="16"/>
    </row>
    <row r="48" spans="1:10" x14ac:dyDescent="0.25">
      <c r="C48" s="1" t="s">
        <v>8</v>
      </c>
      <c r="E48" s="1" t="s">
        <v>9</v>
      </c>
      <c r="F48" s="16"/>
      <c r="G48" s="16"/>
    </row>
    <row r="49" spans="1:7" x14ac:dyDescent="0.25">
      <c r="C49" s="1" t="s">
        <v>1220</v>
      </c>
      <c r="D49" s="1" t="s">
        <v>1221</v>
      </c>
      <c r="E49" s="1" t="s">
        <v>1220</v>
      </c>
      <c r="F49" s="1" t="s">
        <v>1221</v>
      </c>
      <c r="G49" s="16" t="s">
        <v>678</v>
      </c>
    </row>
    <row r="50" spans="1:7" x14ac:dyDescent="0.25">
      <c r="B50" t="s">
        <v>1219</v>
      </c>
      <c r="C50">
        <v>1134</v>
      </c>
      <c r="D50">
        <v>255</v>
      </c>
      <c r="E50" s="15">
        <v>13</v>
      </c>
      <c r="F50" s="16">
        <v>9</v>
      </c>
      <c r="G50" s="16">
        <f>SUM(C50:F50)</f>
        <v>1411</v>
      </c>
    </row>
    <row r="51" spans="1:7" x14ac:dyDescent="0.25">
      <c r="C51" s="7"/>
      <c r="E51" s="15"/>
      <c r="F51" s="16"/>
      <c r="G51" s="16"/>
    </row>
    <row r="52" spans="1:7" x14ac:dyDescent="0.25">
      <c r="B52" t="s">
        <v>1215</v>
      </c>
      <c r="C52" s="7" t="s">
        <v>1209</v>
      </c>
      <c r="D52" t="s">
        <v>1210</v>
      </c>
      <c r="E52" s="15"/>
      <c r="F52" s="16"/>
      <c r="G52" s="16"/>
    </row>
    <row r="53" spans="1:7" x14ac:dyDescent="0.25">
      <c r="B53" t="s">
        <v>1200</v>
      </c>
      <c r="C53" s="5">
        <v>691</v>
      </c>
      <c r="D53" s="5">
        <v>600</v>
      </c>
      <c r="E53" s="15"/>
      <c r="F53" s="16"/>
      <c r="G53" s="16"/>
    </row>
    <row r="54" spans="1:7" x14ac:dyDescent="0.25">
      <c r="B54" t="s">
        <v>1201</v>
      </c>
      <c r="C54" s="5">
        <v>492</v>
      </c>
      <c r="D54" s="5">
        <v>408</v>
      </c>
      <c r="E54" s="15"/>
      <c r="F54" s="16"/>
      <c r="G54" s="16"/>
    </row>
    <row r="55" spans="1:7" x14ac:dyDescent="0.25">
      <c r="B55" t="s">
        <v>1202</v>
      </c>
      <c r="C55" s="5">
        <v>637</v>
      </c>
      <c r="D55" s="5">
        <v>445</v>
      </c>
      <c r="E55" s="15"/>
      <c r="F55" s="16"/>
      <c r="G55" s="16"/>
    </row>
    <row r="56" spans="1:7" x14ac:dyDescent="0.25">
      <c r="B56" t="s">
        <v>1203</v>
      </c>
      <c r="C56" s="5">
        <v>500</v>
      </c>
      <c r="D56" s="5">
        <v>330</v>
      </c>
      <c r="E56" s="15"/>
      <c r="F56" s="16"/>
      <c r="G56" s="16"/>
    </row>
    <row r="57" spans="1:7" x14ac:dyDescent="0.25">
      <c r="B57" t="s">
        <v>1204</v>
      </c>
      <c r="C57" s="5">
        <v>123</v>
      </c>
      <c r="D57" s="5">
        <v>91</v>
      </c>
      <c r="E57" s="15"/>
      <c r="F57" s="16"/>
      <c r="G57" s="16"/>
    </row>
    <row r="58" spans="1:7" x14ac:dyDescent="0.25">
      <c r="B58" t="s">
        <v>1205</v>
      </c>
      <c r="C58" s="5">
        <v>3613</v>
      </c>
      <c r="D58">
        <v>2786</v>
      </c>
      <c r="E58" s="15"/>
      <c r="F58" s="16"/>
      <c r="G58" s="16"/>
    </row>
    <row r="59" spans="1:7" x14ac:dyDescent="0.25">
      <c r="A59" s="15"/>
      <c r="B59" s="15" t="s">
        <v>1206</v>
      </c>
      <c r="C59" s="16">
        <v>391</v>
      </c>
      <c r="D59" s="5">
        <v>332</v>
      </c>
      <c r="E59" s="15"/>
      <c r="F59" s="16"/>
      <c r="G59" s="16"/>
    </row>
    <row r="60" spans="1:7" x14ac:dyDescent="0.25">
      <c r="A60" s="15"/>
      <c r="B60" s="15" t="s">
        <v>1168</v>
      </c>
      <c r="C60" s="16">
        <v>1255</v>
      </c>
      <c r="D60" s="5">
        <v>739</v>
      </c>
      <c r="E60" s="15"/>
      <c r="F60" s="16"/>
      <c r="G60" s="16"/>
    </row>
    <row r="61" spans="1:7" x14ac:dyDescent="0.25">
      <c r="A61" s="15"/>
      <c r="B61" t="s">
        <v>1172</v>
      </c>
      <c r="C61" s="16">
        <v>194</v>
      </c>
      <c r="D61" s="16">
        <v>267</v>
      </c>
      <c r="E61" s="15"/>
      <c r="F61" s="16"/>
      <c r="G61" s="16"/>
    </row>
    <row r="62" spans="1:7" x14ac:dyDescent="0.25">
      <c r="A62" s="15"/>
      <c r="B62" s="15" t="s">
        <v>1207</v>
      </c>
      <c r="C62" s="16">
        <v>137</v>
      </c>
      <c r="D62" s="16">
        <v>15</v>
      </c>
      <c r="E62" s="15"/>
      <c r="F62" s="16"/>
      <c r="G62" s="16"/>
    </row>
    <row r="63" spans="1:7" x14ac:dyDescent="0.25">
      <c r="A63" s="15"/>
      <c r="B63" s="15" t="s">
        <v>1208</v>
      </c>
      <c r="C63" s="15">
        <v>49</v>
      </c>
      <c r="D63" s="16">
        <v>16</v>
      </c>
      <c r="E63" s="15"/>
      <c r="F63" s="16"/>
      <c r="G63" s="16"/>
    </row>
    <row r="64" spans="1:7" x14ac:dyDescent="0.25">
      <c r="A64" s="15"/>
      <c r="B64" s="15"/>
      <c r="C64" s="15"/>
      <c r="D64" s="16"/>
      <c r="E64" s="15"/>
      <c r="F64" s="16"/>
      <c r="G64" s="16"/>
    </row>
    <row r="65" spans="1:10" x14ac:dyDescent="0.25">
      <c r="A65" s="15"/>
      <c r="B65" s="15" t="s">
        <v>1211</v>
      </c>
      <c r="C65" s="16">
        <f>SUM(C53:C63)</f>
        <v>8082</v>
      </c>
      <c r="D65" s="16">
        <f>SUM(D53:D63)</f>
        <v>6029</v>
      </c>
      <c r="E65" s="15"/>
      <c r="F65" s="16"/>
      <c r="G65" s="16"/>
    </row>
    <row r="66" spans="1:10" x14ac:dyDescent="0.25">
      <c r="A66" s="15"/>
      <c r="B66" s="15" t="s">
        <v>1171</v>
      </c>
      <c r="C66" s="15">
        <v>867</v>
      </c>
      <c r="D66" s="16">
        <v>867</v>
      </c>
      <c r="E66" s="15"/>
      <c r="F66" s="16"/>
      <c r="G66" s="16"/>
    </row>
    <row r="67" spans="1:10" x14ac:dyDescent="0.25">
      <c r="A67" s="15"/>
      <c r="B67" s="15" t="s">
        <v>1212</v>
      </c>
      <c r="C67" s="15">
        <v>48</v>
      </c>
      <c r="D67" s="16">
        <v>48</v>
      </c>
      <c r="E67" s="15"/>
      <c r="F67" s="16"/>
      <c r="G67" s="16"/>
    </row>
    <row r="68" spans="1:10" x14ac:dyDescent="0.25">
      <c r="A68" s="15"/>
      <c r="B68" s="15" t="s">
        <v>1213</v>
      </c>
      <c r="C68" s="15">
        <v>8</v>
      </c>
      <c r="D68" s="16">
        <v>8</v>
      </c>
      <c r="E68" s="15"/>
      <c r="F68" s="16"/>
      <c r="G68" s="16"/>
    </row>
    <row r="69" spans="1:10" x14ac:dyDescent="0.25">
      <c r="A69" s="15"/>
      <c r="B69" s="15" t="s">
        <v>1214</v>
      </c>
      <c r="C69" s="15">
        <v>3</v>
      </c>
      <c r="D69" s="16">
        <v>3</v>
      </c>
      <c r="E69" s="15"/>
      <c r="F69" s="16"/>
      <c r="G69" s="16"/>
    </row>
    <row r="70" spans="1:10" x14ac:dyDescent="0.25">
      <c r="A70" s="15"/>
      <c r="B70" s="15"/>
      <c r="C70" s="15"/>
      <c r="D70" s="16"/>
      <c r="E70" s="15"/>
      <c r="F70" s="16"/>
      <c r="G70" s="16"/>
    </row>
    <row r="71" spans="1:10" x14ac:dyDescent="0.25">
      <c r="A71" s="15"/>
      <c r="B71" s="15" t="s">
        <v>1217</v>
      </c>
      <c r="C71" s="16">
        <f>SUM(C65:C69)</f>
        <v>9008</v>
      </c>
      <c r="D71" s="16">
        <f>SUM(D65:D69)</f>
        <v>6955</v>
      </c>
      <c r="E71" s="15"/>
      <c r="F71" s="16"/>
      <c r="G71" s="16"/>
    </row>
    <row r="72" spans="1:10" x14ac:dyDescent="0.25">
      <c r="A72" s="15"/>
      <c r="B72" s="15"/>
      <c r="C72" s="15"/>
      <c r="D72" s="15"/>
      <c r="E72" s="15"/>
      <c r="F72" s="16"/>
      <c r="G72" s="16"/>
    </row>
    <row r="74" spans="1:10" x14ac:dyDescent="0.25">
      <c r="A74" t="s">
        <v>785</v>
      </c>
    </row>
    <row r="75" spans="1:10" x14ac:dyDescent="0.25">
      <c r="C75" t="s">
        <v>745</v>
      </c>
      <c r="D75" t="s">
        <v>11</v>
      </c>
      <c r="F75" t="s">
        <v>788</v>
      </c>
    </row>
    <row r="76" spans="1:10" x14ac:dyDescent="0.25">
      <c r="B76" t="s">
        <v>19</v>
      </c>
      <c r="C76">
        <v>385</v>
      </c>
      <c r="D76">
        <v>9000</v>
      </c>
      <c r="F76">
        <v>50</v>
      </c>
      <c r="J76" t="s">
        <v>787</v>
      </c>
    </row>
    <row r="77" spans="1:10" x14ac:dyDescent="0.25">
      <c r="B77" t="s">
        <v>786</v>
      </c>
      <c r="C77">
        <v>8000</v>
      </c>
      <c r="D77">
        <v>567</v>
      </c>
      <c r="F77">
        <v>37.5</v>
      </c>
      <c r="J77" t="s">
        <v>789</v>
      </c>
    </row>
    <row r="81" spans="1:10" x14ac:dyDescent="0.25">
      <c r="A81" t="s">
        <v>784</v>
      </c>
    </row>
    <row r="82" spans="1:10" x14ac:dyDescent="0.25">
      <c r="C82" t="s">
        <v>745</v>
      </c>
      <c r="D82" s="11" t="s">
        <v>11</v>
      </c>
      <c r="E82" s="11" t="s">
        <v>765</v>
      </c>
      <c r="F82" t="s">
        <v>781</v>
      </c>
      <c r="G82" t="s">
        <v>780</v>
      </c>
      <c r="H82" t="s">
        <v>779</v>
      </c>
    </row>
    <row r="83" spans="1:10" x14ac:dyDescent="0.25">
      <c r="A83">
        <v>2</v>
      </c>
      <c r="B83" t="s">
        <v>185</v>
      </c>
      <c r="C83">
        <v>1457</v>
      </c>
      <c r="D83">
        <v>9000</v>
      </c>
      <c r="E83">
        <f>250*340</f>
        <v>85000</v>
      </c>
      <c r="F83">
        <f>0.8*C83</f>
        <v>1165.6000000000001</v>
      </c>
      <c r="G83" s="7">
        <f t="shared" ref="G83:G88" si="1">E83/C83</f>
        <v>58.33905284831846</v>
      </c>
      <c r="H83" s="7">
        <f t="shared" ref="H83:H89" si="2">D83/C83</f>
        <v>6.1770761839396018</v>
      </c>
      <c r="J83" t="s">
        <v>782</v>
      </c>
    </row>
    <row r="84" spans="1:10" x14ac:dyDescent="0.25">
      <c r="A84">
        <v>4</v>
      </c>
      <c r="B84" t="s">
        <v>778</v>
      </c>
      <c r="C84">
        <v>1450</v>
      </c>
      <c r="D84">
        <v>6000</v>
      </c>
      <c r="E84">
        <v>85000</v>
      </c>
      <c r="G84" s="7">
        <f t="shared" si="1"/>
        <v>58.620689655172413</v>
      </c>
      <c r="H84" s="7">
        <f t="shared" si="2"/>
        <v>4.1379310344827589</v>
      </c>
    </row>
    <row r="85" spans="1:10" x14ac:dyDescent="0.25">
      <c r="A85">
        <v>1</v>
      </c>
      <c r="B85" t="s">
        <v>777</v>
      </c>
      <c r="C85">
        <f>F85/0.8</f>
        <v>937.5</v>
      </c>
      <c r="D85">
        <v>10840</v>
      </c>
      <c r="E85">
        <v>44866</v>
      </c>
      <c r="F85">
        <v>750</v>
      </c>
      <c r="G85" s="7">
        <f t="shared" si="1"/>
        <v>47.857066666666668</v>
      </c>
      <c r="H85" s="7">
        <f t="shared" si="2"/>
        <v>11.562666666666667</v>
      </c>
    </row>
    <row r="86" spans="1:10" x14ac:dyDescent="0.25">
      <c r="A86">
        <v>5</v>
      </c>
      <c r="B86" t="s">
        <v>776</v>
      </c>
      <c r="C86">
        <v>460</v>
      </c>
      <c r="D86">
        <v>2811</v>
      </c>
      <c r="E86">
        <f>50*450</f>
        <v>22500</v>
      </c>
      <c r="G86" s="7">
        <f t="shared" si="1"/>
        <v>48.913043478260867</v>
      </c>
      <c r="H86" s="7">
        <f t="shared" si="2"/>
        <v>6.1108695652173912</v>
      </c>
    </row>
    <row r="87" spans="1:10" x14ac:dyDescent="0.25">
      <c r="A87">
        <v>6</v>
      </c>
      <c r="B87" t="s">
        <v>775</v>
      </c>
      <c r="C87">
        <v>380</v>
      </c>
      <c r="D87">
        <v>600</v>
      </c>
      <c r="E87">
        <v>2750</v>
      </c>
      <c r="G87" s="7">
        <f t="shared" si="1"/>
        <v>7.2368421052631575</v>
      </c>
      <c r="H87" s="7">
        <f t="shared" si="2"/>
        <v>1.5789473684210527</v>
      </c>
    </row>
    <row r="88" spans="1:10" x14ac:dyDescent="0.25">
      <c r="A88">
        <v>7</v>
      </c>
      <c r="B88" t="s">
        <v>774</v>
      </c>
      <c r="C88">
        <v>450</v>
      </c>
      <c r="D88">
        <v>800</v>
      </c>
      <c r="E88">
        <v>1300</v>
      </c>
      <c r="G88" s="7">
        <f t="shared" si="1"/>
        <v>2.8888888888888888</v>
      </c>
      <c r="H88" s="7">
        <f t="shared" si="2"/>
        <v>1.7777777777777777</v>
      </c>
    </row>
    <row r="89" spans="1:10" x14ac:dyDescent="0.25">
      <c r="A89">
        <v>3</v>
      </c>
      <c r="B89" t="s">
        <v>358</v>
      </c>
      <c r="C89">
        <v>1375</v>
      </c>
      <c r="D89">
        <v>7000</v>
      </c>
      <c r="G89" s="7"/>
      <c r="H89" s="7">
        <f t="shared" si="2"/>
        <v>5.0909090909090908</v>
      </c>
    </row>
    <row r="91" spans="1:10" x14ac:dyDescent="0.25">
      <c r="C91">
        <f>SUM(C83:C88)</f>
        <v>5134.5</v>
      </c>
      <c r="E91">
        <f>SUM(E83:E88)</f>
        <v>241416</v>
      </c>
      <c r="G91">
        <f>E91/C91</f>
        <v>47.018404907975459</v>
      </c>
    </row>
    <row r="93" spans="1:10" x14ac:dyDescent="0.25">
      <c r="B93" t="s">
        <v>790</v>
      </c>
      <c r="J93" t="s">
        <v>791</v>
      </c>
    </row>
    <row r="96" spans="1:10" x14ac:dyDescent="0.25">
      <c r="A96" t="s">
        <v>803</v>
      </c>
    </row>
    <row r="97" spans="2:10" x14ac:dyDescent="0.25">
      <c r="B97" t="s">
        <v>804</v>
      </c>
    </row>
    <row r="98" spans="2:10" x14ac:dyDescent="0.25">
      <c r="C98" t="s">
        <v>798</v>
      </c>
    </row>
    <row r="99" spans="2:10" x14ac:dyDescent="0.25">
      <c r="C99" t="s">
        <v>799</v>
      </c>
      <c r="D99" t="s">
        <v>800</v>
      </c>
      <c r="J99" t="s">
        <v>810</v>
      </c>
    </row>
    <row r="100" spans="2:10" x14ac:dyDescent="0.25">
      <c r="B100" t="s">
        <v>792</v>
      </c>
      <c r="C100">
        <v>23</v>
      </c>
      <c r="D100">
        <v>6</v>
      </c>
      <c r="J100" t="s">
        <v>809</v>
      </c>
    </row>
    <row r="101" spans="2:10" x14ac:dyDescent="0.25">
      <c r="B101" t="s">
        <v>793</v>
      </c>
      <c r="C101">
        <v>7</v>
      </c>
      <c r="D101">
        <v>11</v>
      </c>
    </row>
    <row r="102" spans="2:10" x14ac:dyDescent="0.25">
      <c r="B102" t="s">
        <v>794</v>
      </c>
      <c r="C102">
        <v>34</v>
      </c>
      <c r="D102">
        <v>92</v>
      </c>
    </row>
    <row r="103" spans="2:10" x14ac:dyDescent="0.25">
      <c r="B103" t="s">
        <v>795</v>
      </c>
      <c r="C103">
        <v>57</v>
      </c>
      <c r="D103">
        <v>109</v>
      </c>
    </row>
    <row r="105" spans="2:10" x14ac:dyDescent="0.25">
      <c r="B105" t="s">
        <v>796</v>
      </c>
      <c r="C105" s="8">
        <f>C102/C103</f>
        <v>0.59649122807017541</v>
      </c>
      <c r="D105" s="8">
        <f>D102/D103</f>
        <v>0.84403669724770647</v>
      </c>
    </row>
    <row r="106" spans="2:10" x14ac:dyDescent="0.25">
      <c r="B106" t="s">
        <v>797</v>
      </c>
      <c r="C106" s="7">
        <f>C102/C101</f>
        <v>4.8571428571428568</v>
      </c>
      <c r="D106" s="7">
        <f>D102/D101</f>
        <v>8.3636363636363633</v>
      </c>
    </row>
    <row r="108" spans="2:10" x14ac:dyDescent="0.25">
      <c r="B108" t="s">
        <v>801</v>
      </c>
      <c r="C108">
        <v>5</v>
      </c>
    </row>
    <row r="109" spans="2:10" x14ac:dyDescent="0.25">
      <c r="B109" t="s">
        <v>802</v>
      </c>
      <c r="C109">
        <v>5500</v>
      </c>
    </row>
    <row r="110" spans="2:10" x14ac:dyDescent="0.25">
      <c r="B110" t="s">
        <v>807</v>
      </c>
      <c r="C110">
        <v>0.64</v>
      </c>
    </row>
    <row r="112" spans="2:10" x14ac:dyDescent="0.25">
      <c r="B112" t="s">
        <v>805</v>
      </c>
    </row>
    <row r="113" spans="1:10" x14ac:dyDescent="0.25">
      <c r="B113" t="s">
        <v>806</v>
      </c>
      <c r="C113">
        <v>570</v>
      </c>
    </row>
    <row r="114" spans="1:10" x14ac:dyDescent="0.25">
      <c r="B114" t="s">
        <v>802</v>
      </c>
      <c r="C114">
        <v>3700</v>
      </c>
    </row>
    <row r="115" spans="1:10" x14ac:dyDescent="0.25">
      <c r="B115" t="s">
        <v>808</v>
      </c>
      <c r="C115">
        <v>0.8</v>
      </c>
    </row>
    <row r="118" spans="1:10" x14ac:dyDescent="0.25">
      <c r="A118" t="s">
        <v>931</v>
      </c>
    </row>
    <row r="120" spans="1:10" x14ac:dyDescent="0.25">
      <c r="B120" t="s">
        <v>932</v>
      </c>
      <c r="C120">
        <v>136141</v>
      </c>
      <c r="J120" t="s">
        <v>938</v>
      </c>
    </row>
    <row r="121" spans="1:10" x14ac:dyDescent="0.25">
      <c r="B121" t="s">
        <v>933</v>
      </c>
      <c r="C121">
        <v>728621</v>
      </c>
    </row>
    <row r="122" spans="1:10" x14ac:dyDescent="0.25">
      <c r="B122" t="s">
        <v>934</v>
      </c>
      <c r="C122" t="s">
        <v>935</v>
      </c>
    </row>
    <row r="123" spans="1:10" x14ac:dyDescent="0.25">
      <c r="B123" t="s">
        <v>936</v>
      </c>
      <c r="C123">
        <v>0.75</v>
      </c>
    </row>
    <row r="124" spans="1:10" x14ac:dyDescent="0.25">
      <c r="B124" t="s">
        <v>937</v>
      </c>
      <c r="C124">
        <v>70</v>
      </c>
    </row>
    <row r="126" spans="1:10" x14ac:dyDescent="0.25">
      <c r="B126" t="s">
        <v>942</v>
      </c>
      <c r="C126">
        <v>16017</v>
      </c>
      <c r="J126" t="s">
        <v>943</v>
      </c>
    </row>
    <row r="127" spans="1:10" x14ac:dyDescent="0.25">
      <c r="B127" t="s">
        <v>944</v>
      </c>
      <c r="C127" s="7">
        <f>C120/C126</f>
        <v>8.4997814821751891</v>
      </c>
    </row>
    <row r="129" spans="1:12" x14ac:dyDescent="0.25">
      <c r="B129" t="s">
        <v>939</v>
      </c>
      <c r="C129" t="s">
        <v>940</v>
      </c>
      <c r="J129" t="s">
        <v>941</v>
      </c>
    </row>
    <row r="131" spans="1:12" x14ac:dyDescent="0.25">
      <c r="B131" t="s">
        <v>945</v>
      </c>
      <c r="J131" t="s">
        <v>947</v>
      </c>
    </row>
    <row r="132" spans="1:12" x14ac:dyDescent="0.25">
      <c r="B132" t="s">
        <v>946</v>
      </c>
    </row>
    <row r="133" spans="1:12" x14ac:dyDescent="0.25">
      <c r="B133" t="s">
        <v>948</v>
      </c>
    </row>
    <row r="137" spans="1:12" x14ac:dyDescent="0.25">
      <c r="A137" s="17" t="s">
        <v>952</v>
      </c>
      <c r="C137" s="18"/>
      <c r="D137" s="18"/>
      <c r="E137" s="18"/>
      <c r="F137" s="19"/>
      <c r="G137" s="17"/>
      <c r="H137" s="17"/>
      <c r="I137" s="17"/>
      <c r="J137" s="17"/>
      <c r="K137" s="17"/>
      <c r="L137" s="17"/>
    </row>
    <row r="138" spans="1:12" x14ac:dyDescent="0.25">
      <c r="A138" s="17"/>
      <c r="B138" s="17" t="s">
        <v>509</v>
      </c>
      <c r="C138" s="18" t="s">
        <v>10</v>
      </c>
      <c r="D138" s="18" t="s">
        <v>743</v>
      </c>
      <c r="E138" s="18" t="s">
        <v>950</v>
      </c>
      <c r="F138" s="19" t="s">
        <v>744</v>
      </c>
      <c r="G138" s="17" t="s">
        <v>949</v>
      </c>
      <c r="H138" s="17" t="s">
        <v>951</v>
      </c>
      <c r="I138" s="17"/>
      <c r="J138" s="17"/>
      <c r="K138" s="17"/>
      <c r="L138" s="17"/>
    </row>
    <row r="139" spans="1:12" x14ac:dyDescent="0.25">
      <c r="A139" s="17"/>
      <c r="B139" s="17" t="s">
        <v>741</v>
      </c>
      <c r="C139" s="18">
        <v>1444</v>
      </c>
      <c r="D139" s="18">
        <v>8987</v>
      </c>
      <c r="E139" s="18">
        <v>207849</v>
      </c>
      <c r="F139" s="19">
        <f>E139/C139</f>
        <v>143.93975069252079</v>
      </c>
      <c r="G139" s="20">
        <v>0.9</v>
      </c>
      <c r="H139" s="20">
        <v>0.1</v>
      </c>
      <c r="I139" s="17"/>
      <c r="J139" s="17" t="s">
        <v>954</v>
      </c>
      <c r="L139" s="17"/>
    </row>
    <row r="140" spans="1:12" x14ac:dyDescent="0.25">
      <c r="A140" s="17"/>
      <c r="B140" s="17" t="s">
        <v>742</v>
      </c>
      <c r="C140" s="18">
        <v>1007</v>
      </c>
      <c r="D140" s="18">
        <v>7901</v>
      </c>
      <c r="E140" s="18">
        <v>193242</v>
      </c>
      <c r="F140" s="19">
        <f>E140/C140</f>
        <v>191.89870903674279</v>
      </c>
      <c r="G140" s="20">
        <v>0.86</v>
      </c>
      <c r="H140" s="20">
        <v>0.32</v>
      </c>
      <c r="I140" s="17"/>
      <c r="J140" s="17"/>
      <c r="K140" s="17"/>
      <c r="L140" s="17"/>
    </row>
    <row r="141" spans="1:12" x14ac:dyDescent="0.25">
      <c r="A141" s="17"/>
      <c r="B141" s="17" t="s">
        <v>297</v>
      </c>
      <c r="C141" s="18">
        <v>72</v>
      </c>
      <c r="D141" s="18">
        <v>1472</v>
      </c>
      <c r="E141" s="18">
        <v>8626</v>
      </c>
      <c r="F141" s="19">
        <f>E141/C141</f>
        <v>119.80555555555556</v>
      </c>
      <c r="G141" s="20">
        <v>0.96</v>
      </c>
      <c r="H141" s="20">
        <v>0.23</v>
      </c>
      <c r="I141" s="17"/>
      <c r="J141" s="17"/>
      <c r="K141" s="17"/>
      <c r="L141" s="17"/>
    </row>
    <row r="142" spans="1:12" x14ac:dyDescent="0.25">
      <c r="A142" s="17"/>
      <c r="B142" s="17" t="s">
        <v>678</v>
      </c>
      <c r="C142" s="18">
        <f>SUM(C139:C141)</f>
        <v>2523</v>
      </c>
      <c r="D142" s="18">
        <f>SUM(D139:D141)</f>
        <v>18360</v>
      </c>
      <c r="E142" s="18">
        <f>SUM(E139:E141)</f>
        <v>409717</v>
      </c>
      <c r="F142" s="19">
        <f>E142/C142</f>
        <v>162.39278636543798</v>
      </c>
      <c r="G142" s="20">
        <v>0.88</v>
      </c>
      <c r="H142" s="20">
        <v>0.21</v>
      </c>
      <c r="I142" s="17"/>
      <c r="J142" s="17"/>
      <c r="K142" s="17"/>
      <c r="L142" s="17"/>
    </row>
    <row r="143" spans="1:12" x14ac:dyDescent="0.25">
      <c r="A143" s="17"/>
      <c r="B143" s="17"/>
      <c r="C143" s="17"/>
      <c r="D143" s="17"/>
      <c r="E143" s="17"/>
      <c r="F143" s="17"/>
      <c r="G143" s="17"/>
      <c r="H143" s="17"/>
      <c r="I143" s="17"/>
      <c r="J143" s="17"/>
      <c r="K143" s="17"/>
      <c r="L143" s="17"/>
    </row>
    <row r="144" spans="1:12" x14ac:dyDescent="0.25">
      <c r="B144" s="21" t="s">
        <v>953</v>
      </c>
      <c r="C144" s="7">
        <f>D142/C142</f>
        <v>7.2770511296076101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summary 1875-1938</vt:lpstr>
      <vt:lpstr>comparison 1875</vt:lpstr>
      <vt:lpstr>1875 estimate</vt:lpstr>
      <vt:lpstr>1938 library summary</vt:lpstr>
      <vt:lpstr>Prison Library Dataset</vt:lpstr>
      <vt:lpstr>PLD description</vt:lpstr>
      <vt:lpstr>founding years</vt:lpstr>
      <vt:lpstr>reading ability</vt:lpstr>
      <vt:lpstr>additional data</vt:lpstr>
      <vt:lpstr>1896-1903 data</vt:lpstr>
      <vt:lpstr>1908 data</vt:lpstr>
      <vt:lpstr>1913 data</vt:lpstr>
      <vt:lpstr>1938 data</vt:lpstr>
      <vt:lpstr>England &amp; Wales 1910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2014-10-19T21:35:47Z</dcterms:created>
  <dcterms:modified xsi:type="dcterms:W3CDTF">2014-10-19T21:35:53Z</dcterms:modified>
</cp:coreProperties>
</file>